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HalaszynJE\Desktop\RFP\Finals\"/>
    </mc:Choice>
  </mc:AlternateContent>
  <xr:revisionPtr revIDLastSave="0" documentId="13_ncr:1_{E962E6D9-5D6D-43BB-960B-ED9C3E24A076}" xr6:coauthVersionLast="45" xr6:coauthVersionMax="45" xr10:uidLastSave="{00000000-0000-0000-0000-000000000000}"/>
  <bookViews>
    <workbookView xWindow="-28920" yWindow="30" windowWidth="29040" windowHeight="15840" tabRatio="875" activeTab="3" xr2:uid="{00000000-000D-0000-FFFF-FFFF00000000}"/>
  </bookViews>
  <sheets>
    <sheet name="Cover Page" sheetId="23" r:id="rId1"/>
    <sheet name="Table of Contents" sheetId="7" r:id="rId2"/>
    <sheet name="Instructions " sheetId="3" r:id="rId3"/>
    <sheet name="1. Total Cost Summary" sheetId="17" r:id="rId4"/>
    <sheet name="2. Software" sheetId="18" r:id="rId5"/>
    <sheet name="3. Composite Rate Card" sheetId="10" r:id="rId6"/>
    <sheet name="4. Implementation Services" sheetId="5" r:id="rId7"/>
    <sheet name="5. Ongoing Services" sheetId="8" r:id="rId8"/>
    <sheet name="6. PaymtSched - Implementation" sheetId="20" r:id="rId9"/>
    <sheet name="7. Offeror Assumptions" sheetId="2" r:id="rId10"/>
  </sheets>
  <definedNames>
    <definedName name="FASTCost">'4. Implementation Services'!#REF!</definedName>
    <definedName name="FASTFitGapCost">'4. Implementation Services'!#REF!</definedName>
    <definedName name="FitGapCost">'4. Implementation Services'!#REF!</definedName>
    <definedName name="Hosting_Options">'Table of Contents'!$B$17:$B$20</definedName>
    <definedName name="MOCost">'5. Ongoing Services'!$H$13</definedName>
    <definedName name="OptionalFunctionalityCost">'4. Implementation Services'!#REF!</definedName>
    <definedName name="_xlnm.Print_Area" localSheetId="2">'Instructions '!$A$1:$B$21</definedName>
    <definedName name="_xlnm.Print_Area" localSheetId="1">'Table of Contents'!$A$1:$F$17</definedName>
    <definedName name="_xlnm.Print_Titles" localSheetId="3">'1. Total Cost Summary'!$1:$5</definedName>
    <definedName name="_xlnm.Print_Titles" localSheetId="4">'2. Software'!$1:$4</definedName>
    <definedName name="_xlnm.Print_Titles" localSheetId="5">'3. Composite Rate Card'!$1:$5</definedName>
    <definedName name="_xlnm.Print_Titles" localSheetId="6">'4. Implementation Services'!$1:$4</definedName>
    <definedName name="_xlnm.Print_Titles" localSheetId="7">'5. Ongoing Services'!$1:$4</definedName>
    <definedName name="_xlnm.Print_Titles" localSheetId="8">'6. PaymtSched - Implementation'!$A:$C,'6. PaymtSched - Implementation'!$1:$5</definedName>
    <definedName name="_xlnm.Print_Titles" localSheetId="9">'7. Offeror Assumptions'!$1:$4</definedName>
    <definedName name="_xlnm.Print_Titles" localSheetId="2">'Instructions '!$1:$6</definedName>
    <definedName name="_xlnm.Print_Titles" localSheetId="1">'Table of Contents'!$1:$4</definedName>
    <definedName name="Project1Cost">'4. Implementation Services'!$E$94</definedName>
    <definedName name="Project2Cost">'4. Implementation Services'!#REF!</definedName>
    <definedName name="Project3Cost">'4. Implementation Services'!#REF!</definedName>
    <definedName name="Retention">'6. PaymtSched - Implementation'!$R$5</definedName>
    <definedName name="TerminationCost">'5. Ongoing Services'!#REF!</definedName>
    <definedName name="TransitionCost">'5. Ongoing Services'!#REF!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1" i="17" l="1"/>
  <c r="F11" i="17"/>
  <c r="G11" i="17"/>
  <c r="D11" i="17"/>
  <c r="C11" i="17"/>
  <c r="C268" i="5"/>
  <c r="G9" i="10" l="1"/>
  <c r="G10" i="10"/>
  <c r="K44" i="18"/>
  <c r="K45" i="18"/>
  <c r="K46" i="18"/>
  <c r="K47" i="18"/>
  <c r="K48" i="18"/>
  <c r="K49" i="18"/>
  <c r="K50" i="18"/>
  <c r="K51" i="18"/>
  <c r="K52" i="18"/>
  <c r="K53" i="18"/>
  <c r="K54" i="18"/>
  <c r="K55" i="18"/>
  <c r="K56" i="18"/>
  <c r="K43" i="18"/>
  <c r="K9" i="18"/>
  <c r="K10" i="18"/>
  <c r="K11" i="18"/>
  <c r="K12" i="18"/>
  <c r="K13" i="18"/>
  <c r="K14" i="18"/>
  <c r="K15" i="18"/>
  <c r="K16" i="18"/>
  <c r="K17" i="18"/>
  <c r="K18" i="18"/>
  <c r="K19" i="18"/>
  <c r="K20" i="18"/>
  <c r="K21" i="18"/>
  <c r="K8" i="18"/>
  <c r="E8" i="18"/>
  <c r="L8" i="18" l="1"/>
  <c r="H17" i="8"/>
  <c r="H16" i="8"/>
  <c r="H12" i="8"/>
  <c r="H11" i="8"/>
  <c r="H10" i="8"/>
  <c r="H9" i="8"/>
  <c r="C10" i="8"/>
  <c r="I10" i="8" s="1"/>
  <c r="H18" i="8" l="1"/>
  <c r="H13" i="8"/>
  <c r="J265" i="20"/>
  <c r="I265" i="20"/>
  <c r="H265" i="20"/>
  <c r="G265" i="20"/>
  <c r="F265" i="20"/>
  <c r="E265" i="20"/>
  <c r="K252" i="20"/>
  <c r="K227" i="20"/>
  <c r="K212" i="20"/>
  <c r="K196" i="20"/>
  <c r="K184" i="20"/>
  <c r="K265" i="20" l="1"/>
  <c r="H11" i="17"/>
  <c r="I11" i="17" s="1"/>
  <c r="J93" i="20"/>
  <c r="I93" i="20"/>
  <c r="H93" i="20"/>
  <c r="G93" i="20"/>
  <c r="F93" i="20"/>
  <c r="AM106" i="10"/>
  <c r="AL105" i="10"/>
  <c r="AG106" i="10"/>
  <c r="AF105" i="10"/>
  <c r="AA106" i="10"/>
  <c r="Z105" i="10"/>
  <c r="U106" i="10"/>
  <c r="T105" i="10"/>
  <c r="O106" i="10"/>
  <c r="N105" i="10"/>
  <c r="F106" i="10"/>
  <c r="E105" i="10"/>
  <c r="G9" i="17"/>
  <c r="F9" i="17"/>
  <c r="E9" i="17"/>
  <c r="D9" i="17"/>
  <c r="C9" i="17"/>
  <c r="C12" i="8"/>
  <c r="I12" i="8" s="1"/>
  <c r="B13" i="8"/>
  <c r="G13" i="8"/>
  <c r="F13" i="8"/>
  <c r="E13" i="8"/>
  <c r="D13" i="8"/>
  <c r="K110" i="20"/>
  <c r="K126" i="20"/>
  <c r="K141" i="20"/>
  <c r="K166" i="20"/>
  <c r="K98" i="20"/>
  <c r="J179" i="20"/>
  <c r="I179" i="20"/>
  <c r="H179" i="20"/>
  <c r="G179" i="20"/>
  <c r="F179" i="20"/>
  <c r="E179" i="20"/>
  <c r="C181" i="5"/>
  <c r="E9" i="18"/>
  <c r="L9" i="18" s="1"/>
  <c r="E10" i="18"/>
  <c r="L10" i="18" s="1"/>
  <c r="E11" i="18"/>
  <c r="L11" i="18" s="1"/>
  <c r="E12" i="18"/>
  <c r="L12" i="18" s="1"/>
  <c r="E13" i="18"/>
  <c r="L13" i="18" s="1"/>
  <c r="E14" i="18"/>
  <c r="L14" i="18" s="1"/>
  <c r="E15" i="18"/>
  <c r="L15" i="18" s="1"/>
  <c r="E16" i="18"/>
  <c r="L16" i="18" s="1"/>
  <c r="E17" i="18"/>
  <c r="L17" i="18" s="1"/>
  <c r="E18" i="18"/>
  <c r="L18" i="18" s="1"/>
  <c r="E19" i="18"/>
  <c r="L19" i="18" s="1"/>
  <c r="E20" i="18"/>
  <c r="L20" i="18" s="1"/>
  <c r="E21" i="18"/>
  <c r="L21" i="18" s="1"/>
  <c r="C12" i="17"/>
  <c r="C10" i="17"/>
  <c r="G12" i="17"/>
  <c r="F12" i="17"/>
  <c r="E12" i="17"/>
  <c r="D12" i="17"/>
  <c r="G10" i="17"/>
  <c r="F10" i="17"/>
  <c r="E10" i="17"/>
  <c r="D10" i="17"/>
  <c r="B18" i="8"/>
  <c r="D18" i="8"/>
  <c r="E18" i="8"/>
  <c r="F18" i="8"/>
  <c r="G18" i="8"/>
  <c r="A9" i="17"/>
  <c r="A12" i="8"/>
  <c r="A4" i="8"/>
  <c r="C9" i="8"/>
  <c r="I9" i="8" s="1"/>
  <c r="C11" i="8"/>
  <c r="I11" i="8" s="1"/>
  <c r="C16" i="8"/>
  <c r="I16" i="8" s="1"/>
  <c r="C17" i="8"/>
  <c r="I17" i="8" s="1"/>
  <c r="A4" i="10"/>
  <c r="A4" i="5"/>
  <c r="A4" i="18"/>
  <c r="A4" i="17"/>
  <c r="A8" i="17"/>
  <c r="C94" i="5"/>
  <c r="C13" i="17"/>
  <c r="AN104" i="10"/>
  <c r="AO103" i="10" s="1"/>
  <c r="AN103" i="10"/>
  <c r="AN102" i="10"/>
  <c r="AN101" i="10"/>
  <c r="AO101" i="10" s="1"/>
  <c r="AN100" i="10"/>
  <c r="AN99" i="10"/>
  <c r="AN98" i="10"/>
  <c r="AN97" i="10"/>
  <c r="AN96" i="10"/>
  <c r="AN95" i="10"/>
  <c r="AN94" i="10"/>
  <c r="AN93" i="10"/>
  <c r="AO93" i="10" s="1"/>
  <c r="AN92" i="10"/>
  <c r="AN91" i="10"/>
  <c r="AO91" i="10" s="1"/>
  <c r="AN90" i="10"/>
  <c r="AN89" i="10"/>
  <c r="AO89" i="10" s="1"/>
  <c r="AN88" i="10"/>
  <c r="AN87" i="10"/>
  <c r="AN86" i="10"/>
  <c r="AO85" i="10" s="1"/>
  <c r="AN85" i="10"/>
  <c r="AN84" i="10"/>
  <c r="AO83" i="10" s="1"/>
  <c r="AN83" i="10"/>
  <c r="AN82" i="10"/>
  <c r="AN81" i="10"/>
  <c r="AN80" i="10"/>
  <c r="AO79" i="10" s="1"/>
  <c r="AN79" i="10"/>
  <c r="AN78" i="10"/>
  <c r="AN77" i="10"/>
  <c r="AN76" i="10"/>
  <c r="AO75" i="10" s="1"/>
  <c r="AN75" i="10"/>
  <c r="AN74" i="10"/>
  <c r="AN73" i="10"/>
  <c r="AN72" i="10"/>
  <c r="AN71" i="10"/>
  <c r="AN70" i="10"/>
  <c r="AN69" i="10"/>
  <c r="AN68" i="10"/>
  <c r="AN67" i="10"/>
  <c r="AN66" i="10"/>
  <c r="AN65" i="10"/>
  <c r="AN64" i="10"/>
  <c r="AN63" i="10"/>
  <c r="AN62" i="10"/>
  <c r="AN61" i="10"/>
  <c r="AO61" i="10"/>
  <c r="AN60" i="10"/>
  <c r="AN59" i="10"/>
  <c r="AO59" i="10" s="1"/>
  <c r="AN58" i="10"/>
  <c r="AN57" i="10"/>
  <c r="AO57" i="10" s="1"/>
  <c r="AN56" i="10"/>
  <c r="AN55" i="10"/>
  <c r="AN54" i="10"/>
  <c r="AN53" i="10"/>
  <c r="AN52" i="10"/>
  <c r="AN51" i="10"/>
  <c r="AN50" i="10"/>
  <c r="AN49" i="10"/>
  <c r="AO49" i="10" s="1"/>
  <c r="AN48" i="10"/>
  <c r="AN47" i="10"/>
  <c r="AN46" i="10"/>
  <c r="AN45" i="10"/>
  <c r="AO45" i="10" s="1"/>
  <c r="AN44" i="10"/>
  <c r="AN43" i="10"/>
  <c r="AO43" i="10" s="1"/>
  <c r="AN42" i="10"/>
  <c r="AN41" i="10"/>
  <c r="AO41" i="10" s="1"/>
  <c r="AN40" i="10"/>
  <c r="AN39" i="10"/>
  <c r="AN38" i="10"/>
  <c r="AN37" i="10"/>
  <c r="AO37" i="10" s="1"/>
  <c r="AN36" i="10"/>
  <c r="AN35" i="10"/>
  <c r="AN34" i="10"/>
  <c r="AN33" i="10"/>
  <c r="AO33" i="10" s="1"/>
  <c r="AN32" i="10"/>
  <c r="AN31" i="10"/>
  <c r="AN30" i="10"/>
  <c r="AN29" i="10"/>
  <c r="AO29" i="10" s="1"/>
  <c r="AN28" i="10"/>
  <c r="AO27" i="10" s="1"/>
  <c r="AN27" i="10"/>
  <c r="AN26" i="10"/>
  <c r="AN25" i="10"/>
  <c r="AO25" i="10" s="1"/>
  <c r="AN24" i="10"/>
  <c r="AN23" i="10"/>
  <c r="AN22" i="10"/>
  <c r="AN21" i="10"/>
  <c r="AN20" i="10"/>
  <c r="AO19" i="10" s="1"/>
  <c r="AN19" i="10"/>
  <c r="AN18" i="10"/>
  <c r="AN17" i="10"/>
  <c r="AO17" i="10" s="1"/>
  <c r="AN16" i="10"/>
  <c r="AN15" i="10"/>
  <c r="AN14" i="10"/>
  <c r="AN13" i="10"/>
  <c r="AN12" i="10"/>
  <c r="AN11" i="10"/>
  <c r="AN10" i="10"/>
  <c r="AN9" i="10"/>
  <c r="AH104" i="10"/>
  <c r="AH103" i="10"/>
  <c r="AH102" i="10"/>
  <c r="AH101" i="10"/>
  <c r="AH100" i="10"/>
  <c r="AH99" i="10"/>
  <c r="AH98" i="10"/>
  <c r="AH97" i="10"/>
  <c r="AI97" i="10" s="1"/>
  <c r="AH96" i="10"/>
  <c r="AH95" i="10"/>
  <c r="AH94" i="10"/>
  <c r="AH93" i="10"/>
  <c r="AI93" i="10"/>
  <c r="AH92" i="10"/>
  <c r="AH91" i="10"/>
  <c r="AH90" i="10"/>
  <c r="AH89" i="10"/>
  <c r="AI89" i="10" s="1"/>
  <c r="AH88" i="10"/>
  <c r="AI87" i="10" s="1"/>
  <c r="AH87" i="10"/>
  <c r="AH86" i="10"/>
  <c r="AH85" i="10"/>
  <c r="AH84" i="10"/>
  <c r="AH83" i="10"/>
  <c r="AH82" i="10"/>
  <c r="AH81" i="10"/>
  <c r="AI81" i="10" s="1"/>
  <c r="AH80" i="10"/>
  <c r="AI79" i="10" s="1"/>
  <c r="AH79" i="10"/>
  <c r="AH78" i="10"/>
  <c r="AH77" i="10"/>
  <c r="AH76" i="10"/>
  <c r="AH75" i="10"/>
  <c r="AH74" i="10"/>
  <c r="AH73" i="10"/>
  <c r="AI73" i="10" s="1"/>
  <c r="AH72" i="10"/>
  <c r="AI71" i="10" s="1"/>
  <c r="AH71" i="10"/>
  <c r="AH70" i="10"/>
  <c r="AH69" i="10"/>
  <c r="AH68" i="10"/>
  <c r="AH67" i="10"/>
  <c r="AH66" i="10"/>
  <c r="AH65" i="10"/>
  <c r="AI65" i="10" s="1"/>
  <c r="AH64" i="10"/>
  <c r="AH63" i="10"/>
  <c r="AH62" i="10"/>
  <c r="AH61" i="10"/>
  <c r="AI61" i="10" s="1"/>
  <c r="AH60" i="10"/>
  <c r="AH59" i="10"/>
  <c r="AH58" i="10"/>
  <c r="AH57" i="10"/>
  <c r="AI57" i="10" s="1"/>
  <c r="AH56" i="10"/>
  <c r="AI55" i="10" s="1"/>
  <c r="AH55" i="10"/>
  <c r="AH54" i="10"/>
  <c r="AH53" i="10"/>
  <c r="AI53" i="10" s="1"/>
  <c r="AH52" i="10"/>
  <c r="AH51" i="10"/>
  <c r="AH50" i="10"/>
  <c r="AH49" i="10"/>
  <c r="AH48" i="10"/>
  <c r="AI47" i="10" s="1"/>
  <c r="AH47" i="10"/>
  <c r="AH46" i="10"/>
  <c r="AH45" i="10"/>
  <c r="AI45" i="10" s="1"/>
  <c r="AH44" i="10"/>
  <c r="AH43" i="10"/>
  <c r="AH42" i="10"/>
  <c r="AH41" i="10"/>
  <c r="AH40" i="10"/>
  <c r="AH39" i="10"/>
  <c r="AH38" i="10"/>
  <c r="AH37" i="10"/>
  <c r="AI37" i="10" s="1"/>
  <c r="AH36" i="10"/>
  <c r="AH35" i="10"/>
  <c r="AI35" i="10" s="1"/>
  <c r="AH34" i="10"/>
  <c r="AH33" i="10"/>
  <c r="AH32" i="10"/>
  <c r="AI31" i="10" s="1"/>
  <c r="AH31" i="10"/>
  <c r="AH30" i="10"/>
  <c r="AH29" i="10"/>
  <c r="AI29" i="10" s="1"/>
  <c r="AH28" i="10"/>
  <c r="AH27" i="10"/>
  <c r="AI27" i="10" s="1"/>
  <c r="AH26" i="10"/>
  <c r="AH25" i="10"/>
  <c r="AI25" i="10" s="1"/>
  <c r="AH24" i="10"/>
  <c r="AH23" i="10"/>
  <c r="AH22" i="10"/>
  <c r="AH21" i="10"/>
  <c r="AI21" i="10" s="1"/>
  <c r="AH20" i="10"/>
  <c r="AI19" i="10" s="1"/>
  <c r="AH19" i="10"/>
  <c r="AH18" i="10"/>
  <c r="AH17" i="10"/>
  <c r="AH16" i="10"/>
  <c r="AH15" i="10"/>
  <c r="AH14" i="10"/>
  <c r="AH13" i="10"/>
  <c r="AH12" i="10"/>
  <c r="AH11" i="10"/>
  <c r="AH10" i="10"/>
  <c r="AH9" i="10"/>
  <c r="AB104" i="10"/>
  <c r="AB103" i="10"/>
  <c r="AB102" i="10"/>
  <c r="AB101" i="10"/>
  <c r="AC101" i="10" s="1"/>
  <c r="AB100" i="10"/>
  <c r="AB99" i="10"/>
  <c r="AB98" i="10"/>
  <c r="AB97" i="10"/>
  <c r="AB96" i="10"/>
  <c r="AB95" i="10"/>
  <c r="AB94" i="10"/>
  <c r="AB93" i="10"/>
  <c r="AC93" i="10"/>
  <c r="AB92" i="10"/>
  <c r="AB91" i="10"/>
  <c r="AC91" i="10" s="1"/>
  <c r="AB90" i="10"/>
  <c r="AB89" i="10"/>
  <c r="AC89" i="10" s="1"/>
  <c r="AB88" i="10"/>
  <c r="AB87" i="10"/>
  <c r="AB86" i="10"/>
  <c r="AB85" i="10"/>
  <c r="AB84" i="10"/>
  <c r="AC83" i="10" s="1"/>
  <c r="AB83" i="10"/>
  <c r="AB82" i="10"/>
  <c r="AB81" i="10"/>
  <c r="AC81" i="10" s="1"/>
  <c r="AB80" i="10"/>
  <c r="AB79" i="10"/>
  <c r="AB78" i="10"/>
  <c r="AB77" i="10"/>
  <c r="AB76" i="10"/>
  <c r="AC75" i="10" s="1"/>
  <c r="AB75" i="10"/>
  <c r="AB74" i="10"/>
  <c r="AB73" i="10"/>
  <c r="AC73" i="10" s="1"/>
  <c r="AB72" i="10"/>
  <c r="AB71" i="10"/>
  <c r="AB70" i="10"/>
  <c r="AB69" i="10"/>
  <c r="AC69" i="10"/>
  <c r="AB68" i="10"/>
  <c r="AB67" i="10"/>
  <c r="AB66" i="10"/>
  <c r="AB65" i="10"/>
  <c r="AB64" i="10"/>
  <c r="AB63" i="10"/>
  <c r="AB62" i="10"/>
  <c r="AB61" i="10"/>
  <c r="AC61" i="10" s="1"/>
  <c r="AB60" i="10"/>
  <c r="AB59" i="10"/>
  <c r="AB58" i="10"/>
  <c r="AB57" i="10"/>
  <c r="AC57" i="10"/>
  <c r="AB56" i="10"/>
  <c r="AB55" i="10"/>
  <c r="AC55" i="10" s="1"/>
  <c r="AB54" i="10"/>
  <c r="AB53" i="10"/>
  <c r="AB52" i="10"/>
  <c r="AB51" i="10"/>
  <c r="AB50" i="10"/>
  <c r="AB49" i="10"/>
  <c r="AC49" i="10" s="1"/>
  <c r="AB48" i="10"/>
  <c r="AB47" i="10"/>
  <c r="AC47" i="10" s="1"/>
  <c r="AB46" i="10"/>
  <c r="AB45" i="10"/>
  <c r="AB44" i="10"/>
  <c r="AB43" i="10"/>
  <c r="AB42" i="10"/>
  <c r="AB41" i="10"/>
  <c r="AC41" i="10" s="1"/>
  <c r="AB40" i="10"/>
  <c r="AB39" i="10"/>
  <c r="AC39" i="10" s="1"/>
  <c r="AB38" i="10"/>
  <c r="AB37" i="10"/>
  <c r="AC37" i="10" s="1"/>
  <c r="AB36" i="10"/>
  <c r="AB35" i="10"/>
  <c r="AC35" i="10" s="1"/>
  <c r="AB34" i="10"/>
  <c r="AB33" i="10"/>
  <c r="AB32" i="10"/>
  <c r="AB31" i="10"/>
  <c r="AC31" i="10" s="1"/>
  <c r="AB30" i="10"/>
  <c r="AB29" i="10"/>
  <c r="AC29" i="10" s="1"/>
  <c r="AB28" i="10"/>
  <c r="AB27" i="10"/>
  <c r="AB26" i="10"/>
  <c r="AB25" i="10"/>
  <c r="AC25" i="10"/>
  <c r="AB24" i="10"/>
  <c r="AB23" i="10"/>
  <c r="AB22" i="10"/>
  <c r="AB21" i="10"/>
  <c r="AC21" i="10" s="1"/>
  <c r="AB20" i="10"/>
  <c r="AB19" i="10"/>
  <c r="AB18" i="10"/>
  <c r="AB17" i="10"/>
  <c r="AC17" i="10" s="1"/>
  <c r="AB16" i="10"/>
  <c r="AC15" i="10" s="1"/>
  <c r="AB15" i="10"/>
  <c r="AB14" i="10"/>
  <c r="AB13" i="10"/>
  <c r="AC13" i="10" s="1"/>
  <c r="AB12" i="10"/>
  <c r="AB11" i="10"/>
  <c r="AC11" i="10" s="1"/>
  <c r="AB10" i="10"/>
  <c r="AB9" i="10"/>
  <c r="V104" i="10"/>
  <c r="V103" i="10"/>
  <c r="V102" i="10"/>
  <c r="V101" i="10"/>
  <c r="W101" i="10" s="1"/>
  <c r="V100" i="10"/>
  <c r="V99" i="10"/>
  <c r="V98" i="10"/>
  <c r="V97" i="10"/>
  <c r="V96" i="10"/>
  <c r="V95" i="10"/>
  <c r="V94" i="10"/>
  <c r="V93" i="10"/>
  <c r="W93" i="10"/>
  <c r="V92" i="10"/>
  <c r="V91" i="10"/>
  <c r="W91" i="10" s="1"/>
  <c r="V90" i="10"/>
  <c r="V89" i="10"/>
  <c r="W89" i="10" s="1"/>
  <c r="V88" i="10"/>
  <c r="V87" i="10"/>
  <c r="V86" i="10"/>
  <c r="V85" i="10"/>
  <c r="V84" i="10"/>
  <c r="W83" i="10" s="1"/>
  <c r="V83" i="10"/>
  <c r="V82" i="10"/>
  <c r="V81" i="10"/>
  <c r="W81" i="10" s="1"/>
  <c r="V80" i="10"/>
  <c r="V79" i="10"/>
  <c r="V78" i="10"/>
  <c r="V77" i="10"/>
  <c r="W77" i="10"/>
  <c r="V76" i="10"/>
  <c r="V75" i="10"/>
  <c r="V74" i="10"/>
  <c r="V73" i="10"/>
  <c r="W73" i="10" s="1"/>
  <c r="V72" i="10"/>
  <c r="V71" i="10"/>
  <c r="W71" i="10" s="1"/>
  <c r="V70" i="10"/>
  <c r="V69" i="10"/>
  <c r="V68" i="10"/>
  <c r="V67" i="10"/>
  <c r="V66" i="10"/>
  <c r="V65" i="10"/>
  <c r="V64" i="10"/>
  <c r="V63" i="10"/>
  <c r="W63" i="10" s="1"/>
  <c r="V62" i="10"/>
  <c r="V61" i="10"/>
  <c r="W61" i="10" s="1"/>
  <c r="V60" i="10"/>
  <c r="V59" i="10"/>
  <c r="V58" i="10"/>
  <c r="V57" i="10"/>
  <c r="V56" i="10"/>
  <c r="W55" i="10" s="1"/>
  <c r="V55" i="10"/>
  <c r="V54" i="10"/>
  <c r="V53" i="10"/>
  <c r="V52" i="10"/>
  <c r="V51" i="10"/>
  <c r="V50" i="10"/>
  <c r="V49" i="10"/>
  <c r="W49" i="10" s="1"/>
  <c r="V48" i="10"/>
  <c r="W47" i="10" s="1"/>
  <c r="V47" i="10"/>
  <c r="V46" i="10"/>
  <c r="V45" i="10"/>
  <c r="W45" i="10" s="1"/>
  <c r="V44" i="10"/>
  <c r="V43" i="10"/>
  <c r="V42" i="10"/>
  <c r="V41" i="10"/>
  <c r="W41" i="10" s="1"/>
  <c r="V40" i="10"/>
  <c r="V39" i="10"/>
  <c r="W39" i="10" s="1"/>
  <c r="V38" i="10"/>
  <c r="W37" i="10" s="1"/>
  <c r="V37" i="10"/>
  <c r="V36" i="10"/>
  <c r="V35" i="10"/>
  <c r="W35" i="10" s="1"/>
  <c r="V34" i="10"/>
  <c r="V33" i="10"/>
  <c r="V32" i="10"/>
  <c r="V31" i="10"/>
  <c r="V30" i="10"/>
  <c r="W29" i="10" s="1"/>
  <c r="V29" i="10"/>
  <c r="V28" i="10"/>
  <c r="V27" i="10"/>
  <c r="V26" i="10"/>
  <c r="V25" i="10"/>
  <c r="V24" i="10"/>
  <c r="W23" i="10" s="1"/>
  <c r="V23" i="10"/>
  <c r="V22" i="10"/>
  <c r="V21" i="10"/>
  <c r="W21" i="10" s="1"/>
  <c r="V20" i="10"/>
  <c r="V19" i="10"/>
  <c r="V18" i="10"/>
  <c r="V17" i="10"/>
  <c r="V16" i="10"/>
  <c r="W15" i="10" s="1"/>
  <c r="V15" i="10"/>
  <c r="V14" i="10"/>
  <c r="V13" i="10"/>
  <c r="W13" i="10" s="1"/>
  <c r="V12" i="10"/>
  <c r="V11" i="10"/>
  <c r="V10" i="10"/>
  <c r="V9" i="10"/>
  <c r="P104" i="10"/>
  <c r="P103" i="10"/>
  <c r="P102" i="10"/>
  <c r="P101" i="10"/>
  <c r="P100" i="10"/>
  <c r="P99" i="10"/>
  <c r="Q99" i="10" s="1"/>
  <c r="P98" i="10"/>
  <c r="P97" i="10"/>
  <c r="Q97" i="10" s="1"/>
  <c r="P96" i="10"/>
  <c r="P95" i="10"/>
  <c r="P94" i="10"/>
  <c r="P93" i="10"/>
  <c r="Q93" i="10"/>
  <c r="P92" i="10"/>
  <c r="P91" i="10"/>
  <c r="Q91" i="10" s="1"/>
  <c r="P90" i="10"/>
  <c r="P89" i="10"/>
  <c r="P88" i="10"/>
  <c r="P87" i="10"/>
  <c r="P86" i="10"/>
  <c r="P85" i="10"/>
  <c r="P84" i="10"/>
  <c r="P83" i="10"/>
  <c r="Q83" i="10" s="1"/>
  <c r="P82" i="10"/>
  <c r="P81" i="10"/>
  <c r="Q81" i="10" s="1"/>
  <c r="P80" i="10"/>
  <c r="P79" i="10"/>
  <c r="P78" i="10"/>
  <c r="P77" i="10"/>
  <c r="Q77" i="10" s="1"/>
  <c r="P76" i="10"/>
  <c r="Q75" i="10" s="1"/>
  <c r="P75" i="10"/>
  <c r="P74" i="10"/>
  <c r="P73" i="10"/>
  <c r="P72" i="10"/>
  <c r="P71" i="10"/>
  <c r="P70" i="10"/>
  <c r="Q69" i="10" s="1"/>
  <c r="P69" i="10"/>
  <c r="P68" i="10"/>
  <c r="P67" i="10"/>
  <c r="P66" i="10"/>
  <c r="P65" i="10"/>
  <c r="Q65" i="10"/>
  <c r="P64" i="10"/>
  <c r="P63" i="10"/>
  <c r="Q63" i="10" s="1"/>
  <c r="P62" i="10"/>
  <c r="P61" i="10"/>
  <c r="Q61" i="10" s="1"/>
  <c r="P60" i="10"/>
  <c r="P59" i="10"/>
  <c r="P58" i="10"/>
  <c r="P57" i="10"/>
  <c r="P56" i="10"/>
  <c r="P55" i="10"/>
  <c r="P54" i="10"/>
  <c r="P53" i="10"/>
  <c r="P52" i="10"/>
  <c r="P51" i="10"/>
  <c r="P50" i="10"/>
  <c r="P49" i="10"/>
  <c r="Q49" i="10" s="1"/>
  <c r="P48" i="10"/>
  <c r="Q47" i="10" s="1"/>
  <c r="P47" i="10"/>
  <c r="P46" i="10"/>
  <c r="P45" i="10"/>
  <c r="Q45" i="10" s="1"/>
  <c r="P44" i="10"/>
  <c r="P43" i="10"/>
  <c r="P42" i="10"/>
  <c r="P41" i="10"/>
  <c r="Q41" i="10" s="1"/>
  <c r="P40" i="10"/>
  <c r="P39" i="10"/>
  <c r="Q39" i="10" s="1"/>
  <c r="P38" i="10"/>
  <c r="Q37" i="10" s="1"/>
  <c r="P37" i="10"/>
  <c r="P36" i="10"/>
  <c r="P35" i="10"/>
  <c r="P34" i="10"/>
  <c r="P33" i="10"/>
  <c r="Q33" i="10" s="1"/>
  <c r="P32" i="10"/>
  <c r="Q31" i="10" s="1"/>
  <c r="P31" i="10"/>
  <c r="P30" i="10"/>
  <c r="P29" i="10"/>
  <c r="Q29" i="10"/>
  <c r="P28" i="10"/>
  <c r="P27" i="10"/>
  <c r="Q27" i="10" s="1"/>
  <c r="P26" i="10"/>
  <c r="P25" i="10"/>
  <c r="Q25" i="10" s="1"/>
  <c r="P24" i="10"/>
  <c r="P23" i="10"/>
  <c r="P22" i="10"/>
  <c r="P21" i="10"/>
  <c r="Q21" i="10" s="1"/>
  <c r="P20" i="10"/>
  <c r="P19" i="10"/>
  <c r="Q19" i="10" s="1"/>
  <c r="P18" i="10"/>
  <c r="P17" i="10"/>
  <c r="Q17" i="10" s="1"/>
  <c r="P16" i="10"/>
  <c r="Q15" i="10" s="1"/>
  <c r="P15" i="10"/>
  <c r="P14" i="10"/>
  <c r="P13" i="10"/>
  <c r="Q13" i="10" s="1"/>
  <c r="P12" i="10"/>
  <c r="P11" i="10"/>
  <c r="P10" i="10"/>
  <c r="P9" i="10"/>
  <c r="AJ105" i="10"/>
  <c r="AN105" i="10" s="1"/>
  <c r="AK106" i="10"/>
  <c r="AD105" i="10"/>
  <c r="AH105" i="10" s="1"/>
  <c r="AE106" i="10"/>
  <c r="AH106" i="10" s="1"/>
  <c r="X105" i="10"/>
  <c r="Y106" i="10"/>
  <c r="AB106" i="10" s="1"/>
  <c r="R105" i="10"/>
  <c r="S106" i="10"/>
  <c r="V106" i="10" s="1"/>
  <c r="L105" i="10"/>
  <c r="P105" i="10" s="1"/>
  <c r="M106" i="10"/>
  <c r="C105" i="10"/>
  <c r="G105" i="10" s="1"/>
  <c r="D106" i="10"/>
  <c r="G104" i="10"/>
  <c r="G103" i="10"/>
  <c r="H103" i="10" s="1"/>
  <c r="G102" i="10"/>
  <c r="G101" i="10"/>
  <c r="H101" i="10" s="1"/>
  <c r="G100" i="10"/>
  <c r="H99" i="10" s="1"/>
  <c r="G99" i="10"/>
  <c r="G98" i="10"/>
  <c r="G97" i="10"/>
  <c r="G96" i="10"/>
  <c r="H95" i="10" s="1"/>
  <c r="G95" i="10"/>
  <c r="G94" i="10"/>
  <c r="G93" i="10"/>
  <c r="G92" i="10"/>
  <c r="G91" i="10"/>
  <c r="G90" i="10"/>
  <c r="G89" i="10"/>
  <c r="H89" i="10" s="1"/>
  <c r="G88" i="10"/>
  <c r="G87" i="10"/>
  <c r="G86" i="10"/>
  <c r="G85" i="10"/>
  <c r="H85" i="10" s="1"/>
  <c r="G84" i="10"/>
  <c r="G83" i="10"/>
  <c r="G82" i="10"/>
  <c r="G81" i="10"/>
  <c r="H81" i="10" s="1"/>
  <c r="G80" i="10"/>
  <c r="G79" i="10"/>
  <c r="H79" i="10" s="1"/>
  <c r="G78" i="10"/>
  <c r="H77" i="10" s="1"/>
  <c r="G77" i="10"/>
  <c r="G76" i="10"/>
  <c r="G75" i="10"/>
  <c r="H75" i="10" s="1"/>
  <c r="G74" i="10"/>
  <c r="G73" i="10"/>
  <c r="G72" i="10"/>
  <c r="G71" i="10"/>
  <c r="H71" i="10" s="1"/>
  <c r="G70" i="10"/>
  <c r="G69" i="10"/>
  <c r="H69" i="10" s="1"/>
  <c r="G68" i="10"/>
  <c r="G67" i="10"/>
  <c r="G66" i="10"/>
  <c r="G65" i="10"/>
  <c r="G64" i="10"/>
  <c r="H63" i="10" s="1"/>
  <c r="G63" i="10"/>
  <c r="G62" i="10"/>
  <c r="G61" i="10"/>
  <c r="H61" i="10" s="1"/>
  <c r="G60" i="10"/>
  <c r="G59" i="10"/>
  <c r="G58" i="10"/>
  <c r="G57" i="10"/>
  <c r="G56" i="10"/>
  <c r="G55" i="10"/>
  <c r="G54" i="10"/>
  <c r="G53" i="10"/>
  <c r="H53" i="10"/>
  <c r="G52" i="10"/>
  <c r="G51" i="10"/>
  <c r="H51" i="10" s="1"/>
  <c r="G50" i="10"/>
  <c r="G49" i="10"/>
  <c r="H49" i="10" s="1"/>
  <c r="G48" i="10"/>
  <c r="G47" i="10"/>
  <c r="G46" i="10"/>
  <c r="H45" i="10" s="1"/>
  <c r="G45" i="10"/>
  <c r="G44" i="10"/>
  <c r="G43" i="10"/>
  <c r="G42" i="10"/>
  <c r="H41" i="10" s="1"/>
  <c r="G41" i="10"/>
  <c r="G40" i="10"/>
  <c r="G39" i="10"/>
  <c r="G38" i="10"/>
  <c r="G37" i="10"/>
  <c r="H37" i="10"/>
  <c r="G36" i="10"/>
  <c r="G35" i="10"/>
  <c r="H35" i="10" s="1"/>
  <c r="G34" i="10"/>
  <c r="G33" i="10"/>
  <c r="G32" i="10"/>
  <c r="G31" i="10"/>
  <c r="G30" i="10"/>
  <c r="G29" i="10"/>
  <c r="G28" i="10"/>
  <c r="G27" i="10"/>
  <c r="H27" i="10" s="1"/>
  <c r="G26" i="10"/>
  <c r="G25" i="10"/>
  <c r="G24" i="10"/>
  <c r="G23" i="10"/>
  <c r="G22" i="10"/>
  <c r="G21" i="10"/>
  <c r="H21" i="10" s="1"/>
  <c r="G20" i="10"/>
  <c r="H19" i="10" s="1"/>
  <c r="G19" i="10"/>
  <c r="G18" i="10"/>
  <c r="G17" i="10"/>
  <c r="H17" i="10" s="1"/>
  <c r="G16" i="10"/>
  <c r="G15" i="10"/>
  <c r="G14" i="10"/>
  <c r="H13" i="10" s="1"/>
  <c r="G13" i="10"/>
  <c r="G12" i="10"/>
  <c r="G11" i="10"/>
  <c r="C14" i="17"/>
  <c r="F22" i="18"/>
  <c r="D13" i="17"/>
  <c r="D14" i="17"/>
  <c r="G22" i="18"/>
  <c r="E13" i="17"/>
  <c r="E14" i="17"/>
  <c r="H22" i="18"/>
  <c r="F13" i="17"/>
  <c r="F14" i="17"/>
  <c r="I22" i="18"/>
  <c r="G13" i="17"/>
  <c r="G14" i="17"/>
  <c r="J22" i="18"/>
  <c r="K80" i="20"/>
  <c r="K51" i="20"/>
  <c r="K8" i="20"/>
  <c r="K24" i="20"/>
  <c r="K40" i="20"/>
  <c r="E93" i="20"/>
  <c r="E44" i="18"/>
  <c r="L44" i="18" s="1"/>
  <c r="E45" i="18"/>
  <c r="L45" i="18" s="1"/>
  <c r="E46" i="18"/>
  <c r="L46" i="18" s="1"/>
  <c r="E47" i="18"/>
  <c r="L47" i="18" s="1"/>
  <c r="E48" i="18"/>
  <c r="L48" i="18" s="1"/>
  <c r="E49" i="18"/>
  <c r="L49" i="18" s="1"/>
  <c r="E50" i="18"/>
  <c r="L50" i="18" s="1"/>
  <c r="E51" i="18"/>
  <c r="L51" i="18" s="1"/>
  <c r="E52" i="18"/>
  <c r="L52" i="18" s="1"/>
  <c r="E53" i="18"/>
  <c r="L53" i="18" s="1"/>
  <c r="E54" i="18"/>
  <c r="L54" i="18" s="1"/>
  <c r="E55" i="18"/>
  <c r="L55" i="18" s="1"/>
  <c r="E56" i="18"/>
  <c r="L56" i="18" s="1"/>
  <c r="K57" i="18"/>
  <c r="J57" i="18"/>
  <c r="I57" i="18"/>
  <c r="F8" i="17" s="1"/>
  <c r="H57" i="18"/>
  <c r="G57" i="18"/>
  <c r="F57" i="18"/>
  <c r="E43" i="18"/>
  <c r="L43" i="18" s="1"/>
  <c r="B7" i="8"/>
  <c r="A13" i="17"/>
  <c r="A4" i="20"/>
  <c r="A3" i="20"/>
  <c r="A1" i="20"/>
  <c r="E7" i="8"/>
  <c r="K42" i="18"/>
  <c r="E7" i="18"/>
  <c r="E42" i="18" s="1"/>
  <c r="F7" i="18"/>
  <c r="F42" i="18" s="1"/>
  <c r="G7" i="18"/>
  <c r="G42" i="18" s="1"/>
  <c r="H7" i="18"/>
  <c r="H42" i="18" s="1"/>
  <c r="I7" i="18"/>
  <c r="I42" i="18" s="1"/>
  <c r="J7" i="18"/>
  <c r="J42" i="18" s="1"/>
  <c r="L42" i="18"/>
  <c r="D7" i="8"/>
  <c r="F7" i="8"/>
  <c r="G7" i="8"/>
  <c r="H7" i="8"/>
  <c r="A1" i="3"/>
  <c r="A4" i="2"/>
  <c r="A3" i="2"/>
  <c r="A4" i="3"/>
  <c r="A3" i="3"/>
  <c r="A3" i="17"/>
  <c r="A1" i="18"/>
  <c r="A3" i="18"/>
  <c r="A1" i="17"/>
  <c r="A8" i="2"/>
  <c r="A9" i="2"/>
  <c r="A10" i="2" s="1"/>
  <c r="A11" i="2" s="1"/>
  <c r="A12" i="2" s="1"/>
  <c r="A13" i="2" s="1"/>
  <c r="A14" i="2" s="1"/>
  <c r="A15" i="2" s="1"/>
  <c r="A16" i="2" s="1"/>
  <c r="A17" i="2" s="1"/>
  <c r="A18" i="2" s="1"/>
  <c r="A19" i="2" s="1"/>
  <c r="A20" i="2" s="1"/>
  <c r="A21" i="2" s="1"/>
  <c r="A22" i="2" s="1"/>
  <c r="A23" i="2" s="1"/>
  <c r="A24" i="2" s="1"/>
  <c r="A25" i="2" s="1"/>
  <c r="A26" i="2" s="1"/>
  <c r="A1" i="2"/>
  <c r="A3" i="8"/>
  <c r="A1" i="8"/>
  <c r="A3" i="10"/>
  <c r="A1" i="10"/>
  <c r="A3" i="5"/>
  <c r="A1" i="5"/>
  <c r="H59" i="10"/>
  <c r="H83" i="10"/>
  <c r="H91" i="10"/>
  <c r="Q35" i="10"/>
  <c r="Q43" i="10"/>
  <c r="Q51" i="10"/>
  <c r="Q59" i="10"/>
  <c r="W19" i="10"/>
  <c r="W27" i="10"/>
  <c r="W43" i="10"/>
  <c r="W51" i="10"/>
  <c r="W59" i="10"/>
  <c r="W67" i="10"/>
  <c r="W75" i="10"/>
  <c r="AC19" i="10"/>
  <c r="AC27" i="10"/>
  <c r="AC43" i="10"/>
  <c r="AC51" i="10"/>
  <c r="AC59" i="10"/>
  <c r="AC99" i="10"/>
  <c r="AI43" i="10"/>
  <c r="AI51" i="10"/>
  <c r="AI59" i="10"/>
  <c r="AI67" i="10"/>
  <c r="AI75" i="10"/>
  <c r="AI83" i="10"/>
  <c r="AI91" i="10"/>
  <c r="AO35" i="10"/>
  <c r="AO51" i="10"/>
  <c r="H15" i="10"/>
  <c r="H39" i="10"/>
  <c r="H47" i="10"/>
  <c r="H87" i="10"/>
  <c r="Q23" i="10"/>
  <c r="Q55" i="10"/>
  <c r="Q71" i="10"/>
  <c r="Q87" i="10"/>
  <c r="Q95" i="10"/>
  <c r="Q103" i="10"/>
  <c r="W31" i="10"/>
  <c r="W79" i="10"/>
  <c r="W87" i="10"/>
  <c r="W95" i="10"/>
  <c r="W103" i="10"/>
  <c r="AC23" i="10"/>
  <c r="AC63" i="10"/>
  <c r="AC71" i="10"/>
  <c r="AC87" i="10"/>
  <c r="AC95" i="10"/>
  <c r="AC103" i="10"/>
  <c r="AI15" i="10"/>
  <c r="AI23" i="10"/>
  <c r="AI39" i="10"/>
  <c r="AI63" i="10"/>
  <c r="AI95" i="10"/>
  <c r="AI103" i="10"/>
  <c r="AO23" i="10"/>
  <c r="AO31" i="10"/>
  <c r="AO39" i="10"/>
  <c r="AO47" i="10"/>
  <c r="AO55" i="10"/>
  <c r="AO63" i="10"/>
  <c r="AO71" i="10"/>
  <c r="AO87" i="10"/>
  <c r="AO95" i="10"/>
  <c r="H9" i="10"/>
  <c r="AO15" i="10" l="1"/>
  <c r="AI13" i="10"/>
  <c r="G106" i="10"/>
  <c r="C107" i="10"/>
  <c r="G8" i="17"/>
  <c r="AN106" i="10"/>
  <c r="AN107" i="10" s="1"/>
  <c r="AO11" i="10"/>
  <c r="AO9" i="10"/>
  <c r="AJ107" i="10"/>
  <c r="AI11" i="10"/>
  <c r="X107" i="10"/>
  <c r="AC9" i="10"/>
  <c r="W11" i="10"/>
  <c r="W9" i="10"/>
  <c r="Q11" i="10"/>
  <c r="P106" i="10"/>
  <c r="P107" i="10" s="1"/>
  <c r="E8" i="17"/>
  <c r="D8" i="17"/>
  <c r="D15" i="17" s="1"/>
  <c r="D22" i="17" s="1"/>
  <c r="C8" i="17"/>
  <c r="F20" i="8"/>
  <c r="L57" i="18"/>
  <c r="E57" i="18"/>
  <c r="E22" i="18"/>
  <c r="H43" i="10"/>
  <c r="H57" i="10"/>
  <c r="H65" i="10"/>
  <c r="W17" i="10"/>
  <c r="W25" i="10"/>
  <c r="W69" i="10"/>
  <c r="W85" i="10"/>
  <c r="W99" i="10"/>
  <c r="AC77" i="10"/>
  <c r="AC85" i="10"/>
  <c r="AI33" i="10"/>
  <c r="AI41" i="10"/>
  <c r="AI49" i="10"/>
  <c r="AI101" i="10"/>
  <c r="AO13" i="10"/>
  <c r="AO67" i="10"/>
  <c r="AO97" i="10"/>
  <c r="I18" i="8"/>
  <c r="E20" i="8"/>
  <c r="H73" i="10"/>
  <c r="H97" i="10"/>
  <c r="Q57" i="10"/>
  <c r="W33" i="10"/>
  <c r="W57" i="10"/>
  <c r="AC33" i="10"/>
  <c r="AO69" i="10"/>
  <c r="AO77" i="10"/>
  <c r="AO99" i="10"/>
  <c r="I13" i="8"/>
  <c r="K22" i="18"/>
  <c r="L22" i="18"/>
  <c r="H67" i="10"/>
  <c r="AC65" i="10"/>
  <c r="AC79" i="10"/>
  <c r="H23" i="10"/>
  <c r="H31" i="10"/>
  <c r="Q73" i="10"/>
  <c r="Q79" i="10"/>
  <c r="Q101" i="10"/>
  <c r="W65" i="10"/>
  <c r="H25" i="10"/>
  <c r="H33" i="10"/>
  <c r="Q89" i="10"/>
  <c r="AC45" i="10"/>
  <c r="AC67" i="10"/>
  <c r="L107" i="10"/>
  <c r="H11" i="10"/>
  <c r="H55" i="10"/>
  <c r="AB105" i="10"/>
  <c r="AB107" i="10" s="1"/>
  <c r="Q9" i="10"/>
  <c r="Q53" i="10"/>
  <c r="Q67" i="10"/>
  <c r="W53" i="10"/>
  <c r="W97" i="10"/>
  <c r="AC97" i="10"/>
  <c r="AI9" i="10"/>
  <c r="AI17" i="10"/>
  <c r="AI69" i="10"/>
  <c r="AI77" i="10"/>
  <c r="AI85" i="10"/>
  <c r="AI99" i="10"/>
  <c r="AO65" i="10"/>
  <c r="AO73" i="10"/>
  <c r="AO81" i="10"/>
  <c r="V105" i="10"/>
  <c r="V107" i="10" s="1"/>
  <c r="R107" i="10"/>
  <c r="G107" i="10"/>
  <c r="H93" i="10"/>
  <c r="AC53" i="10"/>
  <c r="H29" i="10"/>
  <c r="AH107" i="10"/>
  <c r="AO21" i="10"/>
  <c r="Q85" i="10"/>
  <c r="AO53" i="10"/>
  <c r="AD107" i="10"/>
  <c r="K179" i="20"/>
  <c r="K93" i="20"/>
  <c r="H14" i="17"/>
  <c r="I14" i="17" s="1"/>
  <c r="H13" i="17"/>
  <c r="I13" i="17" s="1"/>
  <c r="C18" i="8"/>
  <c r="C13" i="8"/>
  <c r="G15" i="17"/>
  <c r="G22" i="17" s="1"/>
  <c r="C15" i="17"/>
  <c r="C22" i="17" s="1"/>
  <c r="D20" i="8"/>
  <c r="G20" i="8"/>
  <c r="F15" i="17"/>
  <c r="F22" i="17" s="1"/>
  <c r="H10" i="17"/>
  <c r="I10" i="17" s="1"/>
  <c r="H12" i="17"/>
  <c r="I12" i="17" s="1"/>
  <c r="H9" i="17"/>
  <c r="I9" i="17" s="1"/>
  <c r="B20" i="8"/>
  <c r="D16" i="5" l="1"/>
  <c r="E16" i="5" s="1"/>
  <c r="D15" i="5"/>
  <c r="E15" i="5" s="1"/>
  <c r="D17" i="5"/>
  <c r="E17" i="5" s="1"/>
  <c r="D261" i="5"/>
  <c r="E261" i="5" s="1"/>
  <c r="D253" i="5"/>
  <c r="E253" i="5" s="1"/>
  <c r="D245" i="5"/>
  <c r="E245" i="5" s="1"/>
  <c r="D237" i="5"/>
  <c r="E237" i="5" s="1"/>
  <c r="D229" i="5"/>
  <c r="E229" i="5" s="1"/>
  <c r="D221" i="5"/>
  <c r="E221" i="5" s="1"/>
  <c r="D213" i="5"/>
  <c r="E213" i="5" s="1"/>
  <c r="D205" i="5"/>
  <c r="E205" i="5" s="1"/>
  <c r="D197" i="5"/>
  <c r="E197" i="5" s="1"/>
  <c r="D189" i="5"/>
  <c r="E189" i="5" s="1"/>
  <c r="D251" i="5"/>
  <c r="E251" i="5" s="1"/>
  <c r="D243" i="5"/>
  <c r="E243" i="5" s="1"/>
  <c r="D235" i="5"/>
  <c r="E235" i="5" s="1"/>
  <c r="D227" i="5"/>
  <c r="E227" i="5" s="1"/>
  <c r="D211" i="5"/>
  <c r="E211" i="5" s="1"/>
  <c r="D203" i="5"/>
  <c r="E203" i="5" s="1"/>
  <c r="D187" i="5"/>
  <c r="E187" i="5" s="1"/>
  <c r="D233" i="5"/>
  <c r="E233" i="5" s="1"/>
  <c r="D209" i="5"/>
  <c r="E209" i="5" s="1"/>
  <c r="D193" i="5"/>
  <c r="E193" i="5" s="1"/>
  <c r="D256" i="5"/>
  <c r="E256" i="5" s="1"/>
  <c r="D248" i="5"/>
  <c r="E248" i="5" s="1"/>
  <c r="D240" i="5"/>
  <c r="E240" i="5" s="1"/>
  <c r="D224" i="5"/>
  <c r="E224" i="5" s="1"/>
  <c r="D216" i="5"/>
  <c r="E216" i="5" s="1"/>
  <c r="D200" i="5"/>
  <c r="E200" i="5" s="1"/>
  <c r="D255" i="5"/>
  <c r="E255" i="5" s="1"/>
  <c r="D239" i="5"/>
  <c r="E239" i="5" s="1"/>
  <c r="D223" i="5"/>
  <c r="E223" i="5" s="1"/>
  <c r="D199" i="5"/>
  <c r="E199" i="5" s="1"/>
  <c r="D254" i="5"/>
  <c r="E254" i="5" s="1"/>
  <c r="D238" i="5"/>
  <c r="E238" i="5" s="1"/>
  <c r="D222" i="5"/>
  <c r="E222" i="5" s="1"/>
  <c r="D206" i="5"/>
  <c r="E206" i="5" s="1"/>
  <c r="D190" i="5"/>
  <c r="E190" i="5" s="1"/>
  <c r="D260" i="5"/>
  <c r="E260" i="5" s="1"/>
  <c r="D252" i="5"/>
  <c r="E252" i="5" s="1"/>
  <c r="D244" i="5"/>
  <c r="E244" i="5" s="1"/>
  <c r="D236" i="5"/>
  <c r="E236" i="5" s="1"/>
  <c r="D228" i="5"/>
  <c r="E228" i="5" s="1"/>
  <c r="D220" i="5"/>
  <c r="E220" i="5" s="1"/>
  <c r="D212" i="5"/>
  <c r="E212" i="5" s="1"/>
  <c r="D204" i="5"/>
  <c r="E204" i="5" s="1"/>
  <c r="D196" i="5"/>
  <c r="E196" i="5" s="1"/>
  <c r="D188" i="5"/>
  <c r="E188" i="5" s="1"/>
  <c r="D259" i="5"/>
  <c r="E259" i="5" s="1"/>
  <c r="D219" i="5"/>
  <c r="E219" i="5" s="1"/>
  <c r="D195" i="5"/>
  <c r="E195" i="5" s="1"/>
  <c r="D217" i="5"/>
  <c r="E217" i="5" s="1"/>
  <c r="D265" i="5"/>
  <c r="E265" i="5" s="1"/>
  <c r="D232" i="5"/>
  <c r="E232" i="5" s="1"/>
  <c r="D208" i="5"/>
  <c r="E208" i="5" s="1"/>
  <c r="D192" i="5"/>
  <c r="E192" i="5" s="1"/>
  <c r="D264" i="5"/>
  <c r="E264" i="5" s="1"/>
  <c r="D231" i="5"/>
  <c r="E231" i="5" s="1"/>
  <c r="D207" i="5"/>
  <c r="E207" i="5" s="1"/>
  <c r="D246" i="5"/>
  <c r="E246" i="5" s="1"/>
  <c r="D214" i="5"/>
  <c r="E214" i="5" s="1"/>
  <c r="D258" i="5"/>
  <c r="E258" i="5" s="1"/>
  <c r="D250" i="5"/>
  <c r="E250" i="5" s="1"/>
  <c r="D242" i="5"/>
  <c r="E242" i="5" s="1"/>
  <c r="D234" i="5"/>
  <c r="E234" i="5" s="1"/>
  <c r="D226" i="5"/>
  <c r="E226" i="5" s="1"/>
  <c r="D218" i="5"/>
  <c r="E218" i="5" s="1"/>
  <c r="D210" i="5"/>
  <c r="E210" i="5" s="1"/>
  <c r="D202" i="5"/>
  <c r="E202" i="5" s="1"/>
  <c r="D194" i="5"/>
  <c r="E194" i="5" s="1"/>
  <c r="D186" i="5"/>
  <c r="E186" i="5" s="1"/>
  <c r="D266" i="5"/>
  <c r="E266" i="5" s="1"/>
  <c r="D257" i="5"/>
  <c r="E257" i="5" s="1"/>
  <c r="D249" i="5"/>
  <c r="E249" i="5" s="1"/>
  <c r="D241" i="5"/>
  <c r="E241" i="5" s="1"/>
  <c r="D225" i="5"/>
  <c r="E225" i="5" s="1"/>
  <c r="D201" i="5"/>
  <c r="E201" i="5" s="1"/>
  <c r="D247" i="5"/>
  <c r="E247" i="5" s="1"/>
  <c r="D215" i="5"/>
  <c r="E215" i="5" s="1"/>
  <c r="D191" i="5"/>
  <c r="E191" i="5" s="1"/>
  <c r="D262" i="5"/>
  <c r="E262" i="5" s="1"/>
  <c r="D230" i="5"/>
  <c r="E230" i="5" s="1"/>
  <c r="D198" i="5"/>
  <c r="E198" i="5" s="1"/>
  <c r="H8" i="17"/>
  <c r="H15" i="17" s="1"/>
  <c r="H22" i="17" s="1"/>
  <c r="E15" i="17"/>
  <c r="E22" i="17" s="1"/>
  <c r="G8" i="8"/>
  <c r="F8" i="8"/>
  <c r="E8" i="8"/>
  <c r="D8" i="8"/>
  <c r="B8" i="8"/>
  <c r="B8" i="17"/>
  <c r="B15" i="17" s="1"/>
  <c r="I20" i="8"/>
  <c r="H20" i="8"/>
  <c r="C20" i="8"/>
  <c r="D21" i="5"/>
  <c r="E21" i="5" s="1"/>
  <c r="D127" i="5"/>
  <c r="E127" i="5" s="1"/>
  <c r="D101" i="5"/>
  <c r="E101" i="5" s="1"/>
  <c r="D43" i="5"/>
  <c r="E43" i="5" s="1"/>
  <c r="D104" i="5"/>
  <c r="E104" i="5" s="1"/>
  <c r="D92" i="5"/>
  <c r="E92" i="5" s="1"/>
  <c r="D46" i="5"/>
  <c r="E46" i="5" s="1"/>
  <c r="D99" i="5"/>
  <c r="E99" i="5" s="1"/>
  <c r="D60" i="5"/>
  <c r="E60" i="5" s="1"/>
  <c r="D178" i="5"/>
  <c r="E178" i="5" s="1"/>
  <c r="D162" i="5"/>
  <c r="E162" i="5" s="1"/>
  <c r="D146" i="5"/>
  <c r="E146" i="5" s="1"/>
  <c r="D87" i="5"/>
  <c r="E87" i="5" s="1"/>
  <c r="D79" i="5"/>
  <c r="E79" i="5" s="1"/>
  <c r="D71" i="5"/>
  <c r="E71" i="5" s="1"/>
  <c r="D63" i="5"/>
  <c r="E63" i="5" s="1"/>
  <c r="D55" i="5"/>
  <c r="E55" i="5" s="1"/>
  <c r="D47" i="5"/>
  <c r="E47" i="5" s="1"/>
  <c r="D173" i="5"/>
  <c r="E173" i="5" s="1"/>
  <c r="D165" i="5"/>
  <c r="E165" i="5" s="1"/>
  <c r="D157" i="5"/>
  <c r="E157" i="5" s="1"/>
  <c r="D149" i="5"/>
  <c r="E149" i="5" s="1"/>
  <c r="D141" i="5"/>
  <c r="E141" i="5" s="1"/>
  <c r="D133" i="5"/>
  <c r="E133" i="5" s="1"/>
  <c r="D123" i="5"/>
  <c r="E123" i="5" s="1"/>
  <c r="D111" i="5"/>
  <c r="E111" i="5" s="1"/>
  <c r="D36" i="5"/>
  <c r="E36" i="5" s="1"/>
  <c r="D13" i="5"/>
  <c r="E13" i="5" s="1"/>
  <c r="D116" i="5"/>
  <c r="E116" i="5" s="1"/>
  <c r="D26" i="5"/>
  <c r="E26" i="5" s="1"/>
  <c r="D38" i="5"/>
  <c r="E38" i="5" s="1"/>
  <c r="D18" i="5"/>
  <c r="E18" i="5" s="1"/>
  <c r="D109" i="5"/>
  <c r="E109" i="5" s="1"/>
  <c r="D130" i="5"/>
  <c r="E130" i="5" s="1"/>
  <c r="D66" i="5"/>
  <c r="E66" i="5" s="1"/>
  <c r="D58" i="5"/>
  <c r="E58" i="5" s="1"/>
  <c r="D74" i="5"/>
  <c r="E74" i="5" s="1"/>
  <c r="D78" i="5"/>
  <c r="E78" i="5" s="1"/>
  <c r="D90" i="5"/>
  <c r="E90" i="5" s="1"/>
  <c r="D160" i="5"/>
  <c r="E160" i="5" s="1"/>
  <c r="D14" i="5"/>
  <c r="E14" i="5" s="1"/>
  <c r="D37" i="5"/>
  <c r="E37" i="5" s="1"/>
  <c r="D29" i="5"/>
  <c r="E29" i="5" s="1"/>
  <c r="D10" i="5"/>
  <c r="E10" i="5" s="1"/>
  <c r="D39" i="5"/>
  <c r="E39" i="5" s="1"/>
  <c r="D108" i="5"/>
  <c r="E108" i="5" s="1"/>
  <c r="D35" i="5"/>
  <c r="E35" i="5" s="1"/>
  <c r="D118" i="5"/>
  <c r="E118" i="5" s="1"/>
  <c r="D86" i="5"/>
  <c r="E86" i="5" s="1"/>
  <c r="D164" i="5"/>
  <c r="E164" i="5" s="1"/>
  <c r="D72" i="5"/>
  <c r="E72" i="5" s="1"/>
  <c r="D56" i="5"/>
  <c r="E56" i="5" s="1"/>
  <c r="D174" i="5"/>
  <c r="E174" i="5" s="1"/>
  <c r="D158" i="5"/>
  <c r="E158" i="5" s="1"/>
  <c r="D142" i="5"/>
  <c r="E142" i="5" s="1"/>
  <c r="D85" i="5"/>
  <c r="E85" i="5" s="1"/>
  <c r="D77" i="5"/>
  <c r="E77" i="5" s="1"/>
  <c r="D69" i="5"/>
  <c r="E69" i="5" s="1"/>
  <c r="D61" i="5"/>
  <c r="E61" i="5" s="1"/>
  <c r="D53" i="5"/>
  <c r="E53" i="5" s="1"/>
  <c r="D179" i="5"/>
  <c r="E179" i="5" s="1"/>
  <c r="D171" i="5"/>
  <c r="E171" i="5" s="1"/>
  <c r="D163" i="5"/>
  <c r="E163" i="5" s="1"/>
  <c r="D155" i="5"/>
  <c r="E155" i="5" s="1"/>
  <c r="D147" i="5"/>
  <c r="E147" i="5" s="1"/>
  <c r="D139" i="5"/>
  <c r="E139" i="5" s="1"/>
  <c r="D131" i="5"/>
  <c r="E131" i="5" s="1"/>
  <c r="D152" i="5"/>
  <c r="E152" i="5" s="1"/>
  <c r="D32" i="5"/>
  <c r="E32" i="5" s="1"/>
  <c r="D100" i="5"/>
  <c r="E100" i="5" s="1"/>
  <c r="D121" i="5"/>
  <c r="E121" i="5" s="1"/>
  <c r="D110" i="5"/>
  <c r="E110" i="5" s="1"/>
  <c r="D34" i="5"/>
  <c r="E34" i="5" s="1"/>
  <c r="D11" i="5"/>
  <c r="E11" i="5" s="1"/>
  <c r="D119" i="5"/>
  <c r="E119" i="5" s="1"/>
  <c r="D112" i="5"/>
  <c r="E112" i="5" s="1"/>
  <c r="D168" i="5"/>
  <c r="E168" i="5" s="1"/>
  <c r="D144" i="5"/>
  <c r="E144" i="5" s="1"/>
  <c r="D172" i="5"/>
  <c r="E172" i="5" s="1"/>
  <c r="D54" i="5"/>
  <c r="E54" i="5" s="1"/>
  <c r="D82" i="5"/>
  <c r="E82" i="5" s="1"/>
  <c r="D140" i="5"/>
  <c r="E140" i="5" s="1"/>
  <c r="D27" i="5"/>
  <c r="E27" i="5" s="1"/>
  <c r="D20" i="5"/>
  <c r="E20" i="5" s="1"/>
  <c r="D128" i="5"/>
  <c r="E128" i="5" s="1"/>
  <c r="D22" i="5"/>
  <c r="E22" i="5" s="1"/>
  <c r="D126" i="5"/>
  <c r="E126" i="5" s="1"/>
  <c r="D88" i="5"/>
  <c r="E88" i="5" s="1"/>
  <c r="D113" i="5"/>
  <c r="E113" i="5" s="1"/>
  <c r="D50" i="5"/>
  <c r="E50" i="5" s="1"/>
  <c r="D135" i="5"/>
  <c r="E135" i="5" s="1"/>
  <c r="D45" i="5"/>
  <c r="E45" i="5" s="1"/>
  <c r="D41" i="5"/>
  <c r="E41" i="5" s="1"/>
  <c r="D31" i="5"/>
  <c r="E31" i="5" s="1"/>
  <c r="D23" i="5"/>
  <c r="E23" i="5" s="1"/>
  <c r="D148" i="5"/>
  <c r="E148" i="5" s="1"/>
  <c r="D52" i="5"/>
  <c r="E52" i="5" s="1"/>
  <c r="D154" i="5"/>
  <c r="E154" i="5" s="1"/>
  <c r="D91" i="5"/>
  <c r="E91" i="5" s="1"/>
  <c r="D75" i="5"/>
  <c r="E75" i="5" s="1"/>
  <c r="D59" i="5"/>
  <c r="E59" i="5" s="1"/>
  <c r="D177" i="5"/>
  <c r="E177" i="5" s="1"/>
  <c r="D161" i="5"/>
  <c r="E161" i="5" s="1"/>
  <c r="D145" i="5"/>
  <c r="E145" i="5" s="1"/>
  <c r="D44" i="5"/>
  <c r="E44" i="5" s="1"/>
  <c r="D8" i="5"/>
  <c r="E8" i="5" s="1"/>
  <c r="D102" i="5"/>
  <c r="E102" i="5" s="1"/>
  <c r="D28" i="5"/>
  <c r="E28" i="5" s="1"/>
  <c r="D84" i="5"/>
  <c r="E84" i="5" s="1"/>
  <c r="D156" i="5"/>
  <c r="E156" i="5" s="1"/>
  <c r="D9" i="5"/>
  <c r="E9" i="5" s="1"/>
  <c r="D103" i="5"/>
  <c r="E103" i="5" s="1"/>
  <c r="D33" i="5"/>
  <c r="E33" i="5" s="1"/>
  <c r="D19" i="5"/>
  <c r="E19" i="5" s="1"/>
  <c r="D12" i="5"/>
  <c r="E12" i="5" s="1"/>
  <c r="D40" i="5"/>
  <c r="E40" i="5" s="1"/>
  <c r="D107" i="5"/>
  <c r="E107" i="5" s="1"/>
  <c r="D42" i="5"/>
  <c r="E42" i="5" s="1"/>
  <c r="D105" i="5"/>
  <c r="E105" i="5" s="1"/>
  <c r="D80" i="5"/>
  <c r="E80" i="5" s="1"/>
  <c r="D175" i="5"/>
  <c r="E175" i="5" s="1"/>
  <c r="D117" i="5"/>
  <c r="E117" i="5" s="1"/>
  <c r="D122" i="5"/>
  <c r="E122" i="5" s="1"/>
  <c r="D62" i="5"/>
  <c r="E62" i="5" s="1"/>
  <c r="D166" i="5"/>
  <c r="E166" i="5" s="1"/>
  <c r="D81" i="5"/>
  <c r="E81" i="5" s="1"/>
  <c r="D49" i="5"/>
  <c r="E49" i="5" s="1"/>
  <c r="D151" i="5"/>
  <c r="E151" i="5" s="1"/>
  <c r="D115" i="5"/>
  <c r="E115" i="5" s="1"/>
  <c r="D129" i="5"/>
  <c r="E129" i="5" s="1"/>
  <c r="D124" i="5"/>
  <c r="E124" i="5" s="1"/>
  <c r="D132" i="5"/>
  <c r="E132" i="5" s="1"/>
  <c r="D150" i="5"/>
  <c r="E150" i="5" s="1"/>
  <c r="D73" i="5"/>
  <c r="E73" i="5" s="1"/>
  <c r="D143" i="5"/>
  <c r="E143" i="5" s="1"/>
  <c r="D25" i="5"/>
  <c r="E25" i="5" s="1"/>
  <c r="D137" i="5"/>
  <c r="E137" i="5" s="1"/>
  <c r="D48" i="5"/>
  <c r="E48" i="5" s="1"/>
  <c r="D159" i="5"/>
  <c r="E159" i="5" s="1"/>
  <c r="D106" i="5"/>
  <c r="E106" i="5" s="1"/>
  <c r="D30" i="5"/>
  <c r="E30" i="5" s="1"/>
  <c r="D64" i="5"/>
  <c r="E64" i="5" s="1"/>
  <c r="D134" i="5"/>
  <c r="E134" i="5" s="1"/>
  <c r="D65" i="5"/>
  <c r="E65" i="5" s="1"/>
  <c r="D167" i="5"/>
  <c r="E167" i="5" s="1"/>
  <c r="D89" i="5"/>
  <c r="E89" i="5" s="1"/>
  <c r="D57" i="5"/>
  <c r="E57" i="5" s="1"/>
  <c r="D114" i="5"/>
  <c r="E114" i="5" s="1"/>
  <c r="D83" i="5"/>
  <c r="E83" i="5" s="1"/>
  <c r="D169" i="5"/>
  <c r="E169" i="5" s="1"/>
  <c r="D136" i="5"/>
  <c r="E136" i="5" s="1"/>
  <c r="D67" i="5"/>
  <c r="E67" i="5" s="1"/>
  <c r="D120" i="5"/>
  <c r="E120" i="5" s="1"/>
  <c r="D70" i="5"/>
  <c r="E70" i="5" s="1"/>
  <c r="D51" i="5"/>
  <c r="E51" i="5" s="1"/>
  <c r="D125" i="5"/>
  <c r="E125" i="5" s="1"/>
  <c r="D76" i="5"/>
  <c r="E76" i="5" s="1"/>
  <c r="D153" i="5"/>
  <c r="E153" i="5" s="1"/>
  <c r="D170" i="5"/>
  <c r="E170" i="5" s="1"/>
  <c r="D138" i="5"/>
  <c r="E138" i="5" s="1"/>
  <c r="D24" i="5"/>
  <c r="E24" i="5" s="1"/>
  <c r="D68" i="5"/>
  <c r="E68" i="5" s="1"/>
  <c r="E268" i="5" l="1"/>
  <c r="I8" i="17"/>
  <c r="I15" i="17" s="1"/>
  <c r="E94" i="5"/>
  <c r="E181" i="5"/>
  <c r="B17" i="17" l="1"/>
  <c r="P16" i="20"/>
  <c r="M15" i="20"/>
  <c r="P17" i="20"/>
  <c r="M16" i="20"/>
  <c r="O15" i="20"/>
  <c r="M17" i="20"/>
  <c r="O16" i="20"/>
  <c r="L15" i="20"/>
  <c r="N15" i="20"/>
  <c r="L17" i="20"/>
  <c r="P15" i="20"/>
  <c r="O17" i="20"/>
  <c r="L16" i="20"/>
  <c r="N16" i="20"/>
  <c r="N17" i="20"/>
  <c r="M261" i="20"/>
  <c r="N251" i="20"/>
  <c r="O238" i="20"/>
  <c r="P225" i="20"/>
  <c r="L213" i="20"/>
  <c r="M200" i="20"/>
  <c r="N188" i="20"/>
  <c r="N254" i="20"/>
  <c r="O241" i="20"/>
  <c r="P228" i="20"/>
  <c r="P212" i="20"/>
  <c r="N206" i="20"/>
  <c r="O252" i="20"/>
  <c r="P239" i="20"/>
  <c r="L227" i="20"/>
  <c r="M214" i="20"/>
  <c r="N201" i="20"/>
  <c r="L188" i="20"/>
  <c r="N260" i="20"/>
  <c r="O247" i="20"/>
  <c r="P234" i="20"/>
  <c r="L222" i="20"/>
  <c r="M209" i="20"/>
  <c r="N196" i="20"/>
  <c r="M262" i="20"/>
  <c r="N216" i="20"/>
  <c r="M260" i="20"/>
  <c r="N247" i="20"/>
  <c r="O234" i="20"/>
  <c r="P221" i="20"/>
  <c r="L209" i="20"/>
  <c r="M196" i="20"/>
  <c r="B19" i="17"/>
  <c r="I19" i="17" s="1"/>
  <c r="L218" i="20"/>
  <c r="O262" i="20"/>
  <c r="P248" i="20"/>
  <c r="L236" i="20"/>
  <c r="M223" i="20"/>
  <c r="N210" i="20"/>
  <c r="O197" i="20"/>
  <c r="M184" i="20"/>
  <c r="N232" i="20"/>
  <c r="M197" i="20"/>
  <c r="O256" i="20"/>
  <c r="P243" i="20"/>
  <c r="L231" i="20"/>
  <c r="M218" i="20"/>
  <c r="N205" i="20"/>
  <c r="O192" i="20"/>
  <c r="O211" i="20"/>
  <c r="O193" i="20"/>
  <c r="O203" i="20"/>
  <c r="O259" i="20"/>
  <c r="O240" i="20"/>
  <c r="N198" i="20"/>
  <c r="M192" i="20"/>
  <c r="P187" i="20"/>
  <c r="L187" i="20"/>
  <c r="M215" i="20"/>
  <c r="O248" i="20"/>
  <c r="M188" i="20"/>
  <c r="N203" i="20"/>
  <c r="O257" i="20"/>
  <c r="M227" i="20"/>
  <c r="O204" i="20"/>
  <c r="N212" i="20"/>
  <c r="P237" i="20"/>
  <c r="P261" i="20"/>
  <c r="P200" i="20"/>
  <c r="L247" i="20"/>
  <c r="O263" i="20"/>
  <c r="P249" i="20"/>
  <c r="L237" i="20"/>
  <c r="M224" i="20"/>
  <c r="N211" i="20"/>
  <c r="O198" i="20"/>
  <c r="P186" i="20"/>
  <c r="P252" i="20"/>
  <c r="L240" i="20"/>
  <c r="O225" i="20"/>
  <c r="M211" i="20"/>
  <c r="P264" i="20"/>
  <c r="L251" i="20"/>
  <c r="M238" i="20"/>
  <c r="N225" i="20"/>
  <c r="O212" i="20"/>
  <c r="P199" i="20"/>
  <c r="N186" i="20"/>
  <c r="P258" i="20"/>
  <c r="L246" i="20"/>
  <c r="M233" i="20"/>
  <c r="N220" i="20"/>
  <c r="O207" i="20"/>
  <c r="P194" i="20"/>
  <c r="L258" i="20"/>
  <c r="N208" i="20"/>
  <c r="O258" i="20"/>
  <c r="P245" i="20"/>
  <c r="L233" i="20"/>
  <c r="M220" i="20"/>
  <c r="N207" i="20"/>
  <c r="O194" i="20"/>
  <c r="N261" i="20"/>
  <c r="L210" i="20"/>
  <c r="L260" i="20"/>
  <c r="M247" i="20"/>
  <c r="N234" i="20"/>
  <c r="O221" i="20"/>
  <c r="P208" i="20"/>
  <c r="L196" i="20"/>
  <c r="P263" i="20"/>
  <c r="O227" i="20"/>
  <c r="M189" i="20"/>
  <c r="L255" i="20"/>
  <c r="M242" i="20"/>
  <c r="N229" i="20"/>
  <c r="O216" i="20"/>
  <c r="P203" i="20"/>
  <c r="L191" i="20"/>
  <c r="N192" i="20"/>
  <c r="L192" i="20"/>
  <c r="N256" i="20"/>
  <c r="N194" i="20"/>
  <c r="N253" i="20"/>
  <c r="M202" i="20"/>
  <c r="P260" i="20"/>
  <c r="M201" i="20"/>
  <c r="O187" i="20"/>
  <c r="N202" i="20"/>
  <c r="P235" i="20"/>
  <c r="L185" i="20"/>
  <c r="M216" i="20"/>
  <c r="L232" i="20"/>
  <c r="L243" i="20"/>
  <c r="P191" i="20"/>
  <c r="M186" i="20"/>
  <c r="L225" i="20"/>
  <c r="M239" i="20"/>
  <c r="L242" i="20"/>
  <c r="O208" i="20"/>
  <c r="L262" i="20"/>
  <c r="M248" i="20"/>
  <c r="N235" i="20"/>
  <c r="O222" i="20"/>
  <c r="P209" i="20"/>
  <c r="L197" i="20"/>
  <c r="M185" i="20"/>
  <c r="M251" i="20"/>
  <c r="N238" i="20"/>
  <c r="L224" i="20"/>
  <c r="O209" i="20"/>
  <c r="M263" i="20"/>
  <c r="N249" i="20"/>
  <c r="O236" i="20"/>
  <c r="P223" i="20"/>
  <c r="L211" i="20"/>
  <c r="M198" i="20"/>
  <c r="P184" i="20"/>
  <c r="M257" i="20"/>
  <c r="N244" i="20"/>
  <c r="O231" i="20"/>
  <c r="P218" i="20"/>
  <c r="L206" i="20"/>
  <c r="M193" i="20"/>
  <c r="M253" i="20"/>
  <c r="M205" i="20"/>
  <c r="L257" i="20"/>
  <c r="M244" i="20"/>
  <c r="N231" i="20"/>
  <c r="O218" i="20"/>
  <c r="P205" i="20"/>
  <c r="L193" i="20"/>
  <c r="O245" i="20"/>
  <c r="P232" i="20"/>
  <c r="L220" i="20"/>
  <c r="L226" i="20"/>
  <c r="L215" i="20"/>
  <c r="N257" i="20"/>
  <c r="P240" i="20"/>
  <c r="O190" i="20"/>
  <c r="N199" i="20"/>
  <c r="L184" i="20"/>
  <c r="N259" i="20"/>
  <c r="O246" i="20"/>
  <c r="P233" i="20"/>
  <c r="L221" i="20"/>
  <c r="M208" i="20"/>
  <c r="N195" i="20"/>
  <c r="L261" i="20"/>
  <c r="O249" i="20"/>
  <c r="P236" i="20"/>
  <c r="N222" i="20"/>
  <c r="L208" i="20"/>
  <c r="O260" i="20"/>
  <c r="P247" i="20"/>
  <c r="L235" i="20"/>
  <c r="M222" i="20"/>
  <c r="N209" i="20"/>
  <c r="O196" i="20"/>
  <c r="O235" i="20"/>
  <c r="O255" i="20"/>
  <c r="P242" i="20"/>
  <c r="L230" i="20"/>
  <c r="M217" i="20"/>
  <c r="N204" i="20"/>
  <c r="O191" i="20"/>
  <c r="L250" i="20"/>
  <c r="N200" i="20"/>
  <c r="N255" i="20"/>
  <c r="O242" i="20"/>
  <c r="P229" i="20"/>
  <c r="L217" i="20"/>
  <c r="M204" i="20"/>
  <c r="N191" i="20"/>
  <c r="O251" i="20"/>
  <c r="P198" i="20"/>
  <c r="P256" i="20"/>
  <c r="L244" i="20"/>
  <c r="M231" i="20"/>
  <c r="N218" i="20"/>
  <c r="O205" i="20"/>
  <c r="P192" i="20"/>
  <c r="P254" i="20"/>
  <c r="M221" i="20"/>
  <c r="O261" i="20"/>
  <c r="P251" i="20"/>
  <c r="L239" i="20"/>
  <c r="M226" i="20"/>
  <c r="N213" i="20"/>
  <c r="O200" i="20"/>
  <c r="P188" i="20"/>
  <c r="O186" i="20"/>
  <c r="O201" i="20"/>
  <c r="M256" i="20"/>
  <c r="O230" i="20"/>
  <c r="P217" i="20"/>
  <c r="O233" i="20"/>
  <c r="M259" i="20"/>
  <c r="P231" i="20"/>
  <c r="M206" i="20"/>
  <c r="L194" i="20"/>
  <c r="N252" i="20"/>
  <c r="L214" i="20"/>
  <c r="O188" i="20"/>
  <c r="O226" i="20"/>
  <c r="L201" i="20"/>
  <c r="L228" i="20"/>
  <c r="O243" i="20"/>
  <c r="L223" i="20"/>
  <c r="O185" i="20"/>
  <c r="P241" i="20"/>
  <c r="P244" i="20"/>
  <c r="M230" i="20"/>
  <c r="P250" i="20"/>
  <c r="M225" i="20"/>
  <c r="N264" i="20"/>
  <c r="L186" i="20"/>
  <c r="N226" i="20"/>
  <c r="P206" i="20"/>
  <c r="M234" i="20"/>
  <c r="M203" i="20"/>
  <c r="P257" i="20"/>
  <c r="L245" i="20"/>
  <c r="M232" i="20"/>
  <c r="N219" i="20"/>
  <c r="O206" i="20"/>
  <c r="P193" i="20"/>
  <c r="N263" i="20"/>
  <c r="L248" i="20"/>
  <c r="M235" i="20"/>
  <c r="P220" i="20"/>
  <c r="P204" i="20"/>
  <c r="L259" i="20"/>
  <c r="M246" i="20"/>
  <c r="N233" i="20"/>
  <c r="O220" i="20"/>
  <c r="P207" i="20"/>
  <c r="L195" i="20"/>
  <c r="M213" i="20"/>
  <c r="L254" i="20"/>
  <c r="M241" i="20"/>
  <c r="N228" i="20"/>
  <c r="O215" i="20"/>
  <c r="P202" i="20"/>
  <c r="L190" i="20"/>
  <c r="M245" i="20"/>
  <c r="O195" i="20"/>
  <c r="P253" i="20"/>
  <c r="L241" i="20"/>
  <c r="M228" i="20"/>
  <c r="N215" i="20"/>
  <c r="O202" i="20"/>
  <c r="P189" i="20"/>
  <c r="P246" i="20"/>
  <c r="P190" i="20"/>
  <c r="M255" i="20"/>
  <c r="N242" i="20"/>
  <c r="O229" i="20"/>
  <c r="P216" i="20"/>
  <c r="L204" i="20"/>
  <c r="M191" i="20"/>
  <c r="N248" i="20"/>
  <c r="O219" i="20"/>
  <c r="L264" i="20"/>
  <c r="M250" i="20"/>
  <c r="N237" i="20"/>
  <c r="O224" i="20"/>
  <c r="P211" i="20"/>
  <c r="L199" i="20"/>
  <c r="M187" i="20"/>
  <c r="P196" i="20"/>
  <c r="L200" i="20"/>
  <c r="N243" i="20"/>
  <c r="L205" i="20"/>
  <c r="M219" i="20"/>
  <c r="O244" i="20"/>
  <c r="L219" i="20"/>
  <c r="N193" i="20"/>
  <c r="P226" i="20"/>
  <c r="M252" i="20"/>
  <c r="N240" i="20"/>
  <c r="P214" i="20"/>
  <c r="N197" i="20"/>
  <c r="L229" i="20"/>
  <c r="P255" i="20"/>
  <c r="O264" i="20"/>
  <c r="M229" i="20"/>
  <c r="M212" i="20"/>
  <c r="L252" i="20"/>
  <c r="N187" i="20"/>
  <c r="N221" i="20"/>
  <c r="L253" i="20"/>
  <c r="M240" i="20"/>
  <c r="N227" i="20"/>
  <c r="O214" i="20"/>
  <c r="P201" i="20"/>
  <c r="L189" i="20"/>
  <c r="L256" i="20"/>
  <c r="M243" i="20"/>
  <c r="N230" i="20"/>
  <c r="L216" i="20"/>
  <c r="N214" i="20"/>
  <c r="M254" i="20"/>
  <c r="N241" i="20"/>
  <c r="O228" i="20"/>
  <c r="P215" i="20"/>
  <c r="L203" i="20"/>
  <c r="M190" i="20"/>
  <c r="L263" i="20"/>
  <c r="M249" i="20"/>
  <c r="N236" i="20"/>
  <c r="O223" i="20"/>
  <c r="P210" i="20"/>
  <c r="L198" i="20"/>
  <c r="O184" i="20"/>
  <c r="P222" i="20"/>
  <c r="P262" i="20"/>
  <c r="L249" i="20"/>
  <c r="M236" i="20"/>
  <c r="N223" i="20"/>
  <c r="O210" i="20"/>
  <c r="P197" i="20"/>
  <c r="N184" i="20"/>
  <c r="N224" i="20"/>
  <c r="M264" i="20"/>
  <c r="N250" i="20"/>
  <c r="O237" i="20"/>
  <c r="P224" i="20"/>
  <c r="L212" i="20"/>
  <c r="M199" i="20"/>
  <c r="P185" i="20"/>
  <c r="M237" i="20"/>
  <c r="L202" i="20"/>
  <c r="M258" i="20"/>
  <c r="N245" i="20"/>
  <c r="O232" i="20"/>
  <c r="P219" i="20"/>
  <c r="L207" i="20"/>
  <c r="M194" i="20"/>
  <c r="L234" i="20"/>
  <c r="M195" i="20"/>
  <c r="N258" i="20"/>
  <c r="M207" i="20"/>
  <c r="N185" i="20"/>
  <c r="P227" i="20"/>
  <c r="N189" i="20"/>
  <c r="N190" i="20"/>
  <c r="N246" i="20"/>
  <c r="O239" i="20"/>
  <c r="P238" i="20"/>
  <c r="N239" i="20"/>
  <c r="P213" i="20"/>
  <c r="O253" i="20"/>
  <c r="O189" i="20"/>
  <c r="N262" i="20"/>
  <c r="M210" i="20"/>
  <c r="O254" i="20"/>
  <c r="O217" i="20"/>
  <c r="N217" i="20"/>
  <c r="L238" i="20"/>
  <c r="O199" i="20"/>
  <c r="O250" i="20"/>
  <c r="P230" i="20"/>
  <c r="O213" i="20"/>
  <c r="P259" i="20"/>
  <c r="P195" i="20"/>
  <c r="B18" i="17"/>
  <c r="I18" i="17" s="1"/>
  <c r="N176" i="20"/>
  <c r="L176" i="20"/>
  <c r="P176" i="20"/>
  <c r="M176" i="20"/>
  <c r="O176" i="20"/>
  <c r="L8" i="20"/>
  <c r="N136" i="20"/>
  <c r="L175" i="20"/>
  <c r="O136" i="20"/>
  <c r="N173" i="20"/>
  <c r="N157" i="20"/>
  <c r="N141" i="20"/>
  <c r="N125" i="20"/>
  <c r="N110" i="20"/>
  <c r="L168" i="20"/>
  <c r="P136" i="20"/>
  <c r="M172" i="20"/>
  <c r="M156" i="20"/>
  <c r="M140" i="20"/>
  <c r="M124" i="20"/>
  <c r="M109" i="20"/>
  <c r="L151" i="20"/>
  <c r="O174" i="20"/>
  <c r="L152" i="20"/>
  <c r="O166" i="20"/>
  <c r="O150" i="20"/>
  <c r="O134" i="20"/>
  <c r="O119" i="20"/>
  <c r="O103" i="20"/>
  <c r="L135" i="20"/>
  <c r="M173" i="20"/>
  <c r="M157" i="20"/>
  <c r="L105" i="20"/>
  <c r="N149" i="20"/>
  <c r="O126" i="20"/>
  <c r="M102" i="20"/>
  <c r="L104" i="20"/>
  <c r="O159" i="20"/>
  <c r="N142" i="20"/>
  <c r="M125" i="20"/>
  <c r="M110" i="20"/>
  <c r="L148" i="20"/>
  <c r="P132" i="20"/>
  <c r="P171" i="20"/>
  <c r="P155" i="20"/>
  <c r="P139" i="20"/>
  <c r="O122" i="20"/>
  <c r="O107" i="20"/>
  <c r="L139" i="20"/>
  <c r="P170" i="20"/>
  <c r="O141" i="20"/>
  <c r="P118" i="20"/>
  <c r="L138" i="20"/>
  <c r="N172" i="20"/>
  <c r="O148" i="20"/>
  <c r="O118" i="20"/>
  <c r="L146" i="20"/>
  <c r="O171" i="20"/>
  <c r="P149" i="20"/>
  <c r="P117" i="20"/>
  <c r="L173" i="20"/>
  <c r="P166" i="20"/>
  <c r="M169" i="20"/>
  <c r="M131" i="20"/>
  <c r="L107" i="20"/>
  <c r="N117" i="20"/>
  <c r="N171" i="20"/>
  <c r="M119" i="20"/>
  <c r="N175" i="20"/>
  <c r="P121" i="20"/>
  <c r="L103" i="20"/>
  <c r="O121" i="20"/>
  <c r="L99" i="20"/>
  <c r="P102" i="20"/>
  <c r="N155" i="20"/>
  <c r="P99" i="20"/>
  <c r="M108" i="20"/>
  <c r="N123" i="20"/>
  <c r="O123" i="20"/>
  <c r="N112" i="20"/>
  <c r="P174" i="20"/>
  <c r="M148" i="20"/>
  <c r="P120" i="20"/>
  <c r="L174" i="20"/>
  <c r="P175" i="20"/>
  <c r="N158" i="20"/>
  <c r="M141" i="20"/>
  <c r="P105" i="20"/>
  <c r="L140" i="20"/>
  <c r="L124" i="20"/>
  <c r="O170" i="20"/>
  <c r="O154" i="20"/>
  <c r="O138" i="20"/>
  <c r="N121" i="20"/>
  <c r="N106" i="20"/>
  <c r="L126" i="20"/>
  <c r="N163" i="20"/>
  <c r="O139" i="20"/>
  <c r="M111" i="20"/>
  <c r="L125" i="20"/>
  <c r="N170" i="20"/>
  <c r="P146" i="20"/>
  <c r="O116" i="20"/>
  <c r="M146" i="20"/>
  <c r="P169" i="20"/>
  <c r="M142" i="20"/>
  <c r="M112" i="20"/>
  <c r="L154" i="20"/>
  <c r="L170" i="20"/>
  <c r="M166" i="20"/>
  <c r="O125" i="20"/>
  <c r="O177" i="20"/>
  <c r="P111" i="20"/>
  <c r="N167" i="20"/>
  <c r="P115" i="20"/>
  <c r="M171" i="20"/>
  <c r="N115" i="20"/>
  <c r="P165" i="20"/>
  <c r="M115" i="20"/>
  <c r="P164" i="20"/>
  <c r="L157" i="20"/>
  <c r="N147" i="20"/>
  <c r="L145" i="20"/>
  <c r="N99" i="20"/>
  <c r="L118" i="20"/>
  <c r="N104" i="20"/>
  <c r="L162" i="20"/>
  <c r="L160" i="20"/>
  <c r="P167" i="20"/>
  <c r="P143" i="20"/>
  <c r="N118" i="20"/>
  <c r="L167" i="20"/>
  <c r="P152" i="20"/>
  <c r="O135" i="20"/>
  <c r="O120" i="20"/>
  <c r="O104" i="20"/>
  <c r="N140" i="20"/>
  <c r="L117" i="20"/>
  <c r="N169" i="20"/>
  <c r="N153" i="20"/>
  <c r="N137" i="20"/>
  <c r="M105" i="20"/>
  <c r="M126" i="20"/>
  <c r="O161" i="20"/>
  <c r="P137" i="20"/>
  <c r="O109" i="20"/>
  <c r="L114" i="20"/>
  <c r="O168" i="20"/>
  <c r="N139" i="20"/>
  <c r="N109" i="20"/>
  <c r="N146" i="20"/>
  <c r="N164" i="20"/>
  <c r="P138" i="20"/>
  <c r="O110" i="20"/>
  <c r="L131" i="20"/>
  <c r="M170" i="20"/>
  <c r="O163" i="20"/>
  <c r="N122" i="20"/>
  <c r="N154" i="20"/>
  <c r="N108" i="20"/>
  <c r="M162" i="20"/>
  <c r="M104" i="20"/>
  <c r="M167" i="20"/>
  <c r="M107" i="20"/>
  <c r="P161" i="20"/>
  <c r="P110" i="20"/>
  <c r="O155" i="20"/>
  <c r="L122" i="20"/>
  <c r="M139" i="20"/>
  <c r="M100" i="20"/>
  <c r="L119" i="20"/>
  <c r="N156" i="20"/>
  <c r="O165" i="20"/>
  <c r="L155" i="20"/>
  <c r="L136" i="20"/>
  <c r="M164" i="20"/>
  <c r="P135" i="20"/>
  <c r="P112" i="20"/>
  <c r="L143" i="20"/>
  <c r="O167" i="20"/>
  <c r="N150" i="20"/>
  <c r="M133" i="20"/>
  <c r="M118" i="20"/>
  <c r="P140" i="20"/>
  <c r="L102" i="20"/>
  <c r="P163" i="20"/>
  <c r="P147" i="20"/>
  <c r="O130" i="20"/>
  <c r="O115" i="20"/>
  <c r="O100" i="20"/>
  <c r="L115" i="20"/>
  <c r="N152" i="20"/>
  <c r="O128" i="20"/>
  <c r="N101" i="20"/>
  <c r="O114" i="20"/>
  <c r="M161" i="20"/>
  <c r="M130" i="20"/>
  <c r="O105" i="20"/>
  <c r="L121" i="20"/>
  <c r="O160" i="20"/>
  <c r="O129" i="20"/>
  <c r="P106" i="20"/>
  <c r="N178" i="20"/>
  <c r="O149" i="20"/>
  <c r="O157" i="20"/>
  <c r="M99" i="20"/>
  <c r="N148" i="20"/>
  <c r="O153" i="20"/>
  <c r="O98" i="20"/>
  <c r="M145" i="20"/>
  <c r="P100" i="20"/>
  <c r="O144" i="20"/>
  <c r="N100" i="20"/>
  <c r="N124" i="20"/>
  <c r="P173" i="20"/>
  <c r="N127" i="20"/>
  <c r="M177" i="20"/>
  <c r="M147" i="20"/>
  <c r="O124" i="20"/>
  <c r="P162" i="20"/>
  <c r="M136" i="20"/>
  <c r="P159" i="20"/>
  <c r="N133" i="20"/>
  <c r="O111" i="20"/>
  <c r="L127" i="20"/>
  <c r="N166" i="20"/>
  <c r="M149" i="20"/>
  <c r="P128" i="20"/>
  <c r="P113" i="20"/>
  <c r="L172" i="20"/>
  <c r="L132" i="20"/>
  <c r="O178" i="20"/>
  <c r="O162" i="20"/>
  <c r="O146" i="20"/>
  <c r="N129" i="20"/>
  <c r="N114" i="20"/>
  <c r="L178" i="20"/>
  <c r="P150" i="20"/>
  <c r="M123" i="20"/>
  <c r="L177" i="20"/>
  <c r="P114" i="20"/>
  <c r="N159" i="20"/>
  <c r="N128" i="20"/>
  <c r="M101" i="20"/>
  <c r="L108" i="20"/>
  <c r="M155" i="20"/>
  <c r="M122" i="20"/>
  <c r="N102" i="20"/>
  <c r="N174" i="20"/>
  <c r="L130" i="20"/>
  <c r="P154" i="20"/>
  <c r="L169" i="20"/>
  <c r="O145" i="20"/>
  <c r="L142" i="20"/>
  <c r="M138" i="20"/>
  <c r="P141" i="20"/>
  <c r="M98" i="20"/>
  <c r="M137" i="20"/>
  <c r="L98" i="20"/>
  <c r="N168" i="20"/>
  <c r="N113" i="20"/>
  <c r="L134" i="20"/>
  <c r="N116" i="20"/>
  <c r="M116" i="20"/>
  <c r="O152" i="20"/>
  <c r="N165" i="20"/>
  <c r="P144" i="20"/>
  <c r="N103" i="20"/>
  <c r="M175" i="20"/>
  <c r="M128" i="20"/>
  <c r="P126" i="20"/>
  <c r="N120" i="20"/>
  <c r="P157" i="20"/>
  <c r="L133" i="20"/>
  <c r="P119" i="20"/>
  <c r="L110" i="20"/>
  <c r="M151" i="20"/>
  <c r="P122" i="20"/>
  <c r="L166" i="20"/>
  <c r="O147" i="20"/>
  <c r="O102" i="20"/>
  <c r="L100" i="20"/>
  <c r="M150" i="20"/>
  <c r="O108" i="20"/>
  <c r="P142" i="20"/>
  <c r="O101" i="20"/>
  <c r="L137" i="20"/>
  <c r="P98" i="20"/>
  <c r="N144" i="20"/>
  <c r="O173" i="20"/>
  <c r="N160" i="20"/>
  <c r="O156" i="20"/>
  <c r="N138" i="20"/>
  <c r="L112" i="20"/>
  <c r="O140" i="20"/>
  <c r="M154" i="20"/>
  <c r="P124" i="20"/>
  <c r="N98" i="20"/>
  <c r="N105" i="20"/>
  <c r="M129" i="20"/>
  <c r="M127" i="20"/>
  <c r="N130" i="20"/>
  <c r="O169" i="20"/>
  <c r="L161" i="20"/>
  <c r="N135" i="20"/>
  <c r="P104" i="20"/>
  <c r="L153" i="20"/>
  <c r="P134" i="20"/>
  <c r="O158" i="20"/>
  <c r="L159" i="20"/>
  <c r="O143" i="20"/>
  <c r="L164" i="20"/>
  <c r="M168" i="20"/>
  <c r="P123" i="20"/>
  <c r="P107" i="20"/>
  <c r="M174" i="20"/>
  <c r="M178" i="20"/>
  <c r="O113" i="20"/>
  <c r="L141" i="20"/>
  <c r="N143" i="20"/>
  <c r="M113" i="20"/>
  <c r="O151" i="20"/>
  <c r="M163" i="20"/>
  <c r="P103" i="20"/>
  <c r="P151" i="20"/>
  <c r="L120" i="20"/>
  <c r="N134" i="20"/>
  <c r="L156" i="20"/>
  <c r="N161" i="20"/>
  <c r="P116" i="20"/>
  <c r="O172" i="20"/>
  <c r="L163" i="20"/>
  <c r="O137" i="20"/>
  <c r="O99" i="20"/>
  <c r="P133" i="20"/>
  <c r="M106" i="20"/>
  <c r="O142" i="20"/>
  <c r="O127" i="20"/>
  <c r="M160" i="20"/>
  <c r="L150" i="20"/>
  <c r="N162" i="20"/>
  <c r="P145" i="20"/>
  <c r="L106" i="20"/>
  <c r="P178" i="20"/>
  <c r="M144" i="20"/>
  <c r="N131" i="20"/>
  <c r="P129" i="20"/>
  <c r="P153" i="20"/>
  <c r="N111" i="20"/>
  <c r="M121" i="20"/>
  <c r="L129" i="20"/>
  <c r="M135" i="20"/>
  <c r="M132" i="20"/>
  <c r="P168" i="20"/>
  <c r="N126" i="20"/>
  <c r="N132" i="20"/>
  <c r="M152" i="20"/>
  <c r="P108" i="20"/>
  <c r="P148" i="20"/>
  <c r="M114" i="20"/>
  <c r="M120" i="20"/>
  <c r="M153" i="20"/>
  <c r="L111" i="20"/>
  <c r="M134" i="20"/>
  <c r="L116" i="20"/>
  <c r="P156" i="20"/>
  <c r="P125" i="20"/>
  <c r="O164" i="20"/>
  <c r="P158" i="20"/>
  <c r="P130" i="20"/>
  <c r="L128" i="20"/>
  <c r="P160" i="20"/>
  <c r="L109" i="20"/>
  <c r="P177" i="20"/>
  <c r="L147" i="20"/>
  <c r="N177" i="20"/>
  <c r="L149" i="20"/>
  <c r="P109" i="20"/>
  <c r="L144" i="20"/>
  <c r="P127" i="20"/>
  <c r="M165" i="20"/>
  <c r="N119" i="20"/>
  <c r="O132" i="20"/>
  <c r="N145" i="20"/>
  <c r="P101" i="20"/>
  <c r="M143" i="20"/>
  <c r="L101" i="20"/>
  <c r="N107" i="20"/>
  <c r="N151" i="20"/>
  <c r="P172" i="20"/>
  <c r="O117" i="20"/>
  <c r="O175" i="20"/>
  <c r="O133" i="20"/>
  <c r="M103" i="20"/>
  <c r="M159" i="20"/>
  <c r="O106" i="20"/>
  <c r="O131" i="20"/>
  <c r="M117" i="20"/>
  <c r="O112" i="20"/>
  <c r="L165" i="20"/>
  <c r="L171" i="20"/>
  <c r="M158" i="20"/>
  <c r="L113" i="20"/>
  <c r="P131" i="20"/>
  <c r="L158" i="20"/>
  <c r="L123" i="20"/>
  <c r="N74" i="20"/>
  <c r="L26" i="20"/>
  <c r="L91" i="20"/>
  <c r="O74" i="20"/>
  <c r="L18" i="20"/>
  <c r="L83" i="20"/>
  <c r="P74" i="20"/>
  <c r="P90" i="20"/>
  <c r="O73" i="20"/>
  <c r="L90" i="20"/>
  <c r="L34" i="20"/>
  <c r="N72" i="20"/>
  <c r="N55" i="20"/>
  <c r="O92" i="20"/>
  <c r="O76" i="20"/>
  <c r="L21" i="20"/>
  <c r="P71" i="20"/>
  <c r="N54" i="20"/>
  <c r="L62" i="20"/>
  <c r="P83" i="20"/>
  <c r="M62" i="20"/>
  <c r="P41" i="20"/>
  <c r="N92" i="20"/>
  <c r="M72" i="20"/>
  <c r="M52" i="20"/>
  <c r="O36" i="20"/>
  <c r="O20" i="20"/>
  <c r="L48" i="20"/>
  <c r="M67" i="20"/>
  <c r="M45" i="20"/>
  <c r="O29" i="20"/>
  <c r="O10" i="20"/>
  <c r="L33" i="20"/>
  <c r="L89" i="20"/>
  <c r="O87" i="20"/>
  <c r="M68" i="20"/>
  <c r="M47" i="20"/>
  <c r="M30" i="20"/>
  <c r="M11" i="20"/>
  <c r="N87" i="20"/>
  <c r="P52" i="20"/>
  <c r="O33" i="20"/>
  <c r="P73" i="20"/>
  <c r="M23" i="20"/>
  <c r="M37" i="20"/>
  <c r="L24" i="20"/>
  <c r="P60" i="20"/>
  <c r="P26" i="20"/>
  <c r="P39" i="20"/>
  <c r="L9" i="20"/>
  <c r="M32" i="20"/>
  <c r="L45" i="20"/>
  <c r="M44" i="20"/>
  <c r="P61" i="20"/>
  <c r="M29" i="20"/>
  <c r="L81" i="20"/>
  <c r="O58" i="20"/>
  <c r="N58" i="20"/>
  <c r="P23" i="20"/>
  <c r="L82" i="20"/>
  <c r="O89" i="20"/>
  <c r="M71" i="20"/>
  <c r="O55" i="20"/>
  <c r="N91" i="20"/>
  <c r="N75" i="20"/>
  <c r="O91" i="20"/>
  <c r="N70" i="20"/>
  <c r="M53" i="20"/>
  <c r="L52" i="20"/>
  <c r="P80" i="20"/>
  <c r="P57" i="20"/>
  <c r="O40" i="20"/>
  <c r="O90" i="20"/>
  <c r="O70" i="20"/>
  <c r="O50" i="20"/>
  <c r="N35" i="20"/>
  <c r="N19" i="20"/>
  <c r="L35" i="20"/>
  <c r="O65" i="20"/>
  <c r="O42" i="20"/>
  <c r="N28" i="20"/>
  <c r="N9" i="20"/>
  <c r="L14" i="20"/>
  <c r="L70" i="20"/>
  <c r="O85" i="20"/>
  <c r="O66" i="20"/>
  <c r="P44" i="20"/>
  <c r="P25" i="20"/>
  <c r="L85" i="20"/>
  <c r="M81" i="20"/>
  <c r="M51" i="20"/>
  <c r="N32" i="20"/>
  <c r="O61" i="20"/>
  <c r="N21" i="20"/>
  <c r="P32" i="20"/>
  <c r="M24" i="20"/>
  <c r="N53" i="20"/>
  <c r="M21" i="20"/>
  <c r="N30" i="20"/>
  <c r="P87" i="20"/>
  <c r="N26" i="20"/>
  <c r="P92" i="20"/>
  <c r="O41" i="20"/>
  <c r="O51" i="20"/>
  <c r="P79" i="20"/>
  <c r="O38" i="20"/>
  <c r="O43" i="20"/>
  <c r="N29" i="20"/>
  <c r="N11" i="20"/>
  <c r="L74" i="20"/>
  <c r="N88" i="20"/>
  <c r="L87" i="20"/>
  <c r="P55" i="20"/>
  <c r="M90" i="20"/>
  <c r="L88" i="20"/>
  <c r="O88" i="20"/>
  <c r="M69" i="20"/>
  <c r="L86" i="20"/>
  <c r="L41" i="20"/>
  <c r="O77" i="20"/>
  <c r="O56" i="20"/>
  <c r="N39" i="20"/>
  <c r="P88" i="20"/>
  <c r="N67" i="20"/>
  <c r="M49" i="20"/>
  <c r="M34" i="20"/>
  <c r="M18" i="20"/>
  <c r="L19" i="20"/>
  <c r="P62" i="20"/>
  <c r="M41" i="20"/>
  <c r="M27" i="20"/>
  <c r="M8" i="20"/>
  <c r="P75" i="20"/>
  <c r="L57" i="20"/>
  <c r="M83" i="20"/>
  <c r="P63" i="20"/>
  <c r="N43" i="20"/>
  <c r="O24" i="20"/>
  <c r="L69" i="20"/>
  <c r="O69" i="20"/>
  <c r="N48" i="20"/>
  <c r="M31" i="20"/>
  <c r="P50" i="20"/>
  <c r="P19" i="20"/>
  <c r="M28" i="20"/>
  <c r="N24" i="20"/>
  <c r="M50" i="20"/>
  <c r="O19" i="20"/>
  <c r="O26" i="20"/>
  <c r="N71" i="20"/>
  <c r="O22" i="20"/>
  <c r="P81" i="20"/>
  <c r="N34" i="20"/>
  <c r="P43" i="20"/>
  <c r="O18" i="20"/>
  <c r="O27" i="20"/>
  <c r="M36" i="20"/>
  <c r="N25" i="20"/>
  <c r="M65" i="20"/>
  <c r="L66" i="20"/>
  <c r="P82" i="20"/>
  <c r="L71" i="20"/>
  <c r="L39" i="20"/>
  <c r="O84" i="20"/>
  <c r="L64" i="20"/>
  <c r="N82" i="20"/>
  <c r="O63" i="20"/>
  <c r="N86" i="20"/>
  <c r="L20" i="20"/>
  <c r="M70" i="20"/>
  <c r="P49" i="20"/>
  <c r="L65" i="20"/>
  <c r="O82" i="20"/>
  <c r="N61" i="20"/>
  <c r="N45" i="20"/>
  <c r="O28" i="20"/>
  <c r="O9" i="20"/>
  <c r="N90" i="20"/>
  <c r="N56" i="20"/>
  <c r="O37" i="20"/>
  <c r="O21" i="20"/>
  <c r="M77" i="20"/>
  <c r="N65" i="20"/>
  <c r="L28" i="20"/>
  <c r="O79" i="20"/>
  <c r="N57" i="20"/>
  <c r="M38" i="20"/>
  <c r="M22" i="20"/>
  <c r="L40" i="20"/>
  <c r="M63" i="20"/>
  <c r="M43" i="20"/>
  <c r="L25" i="20"/>
  <c r="M40" i="20"/>
  <c r="P67" i="20"/>
  <c r="N14" i="20"/>
  <c r="O78" i="20"/>
  <c r="N42" i="20"/>
  <c r="P12" i="20"/>
  <c r="P20" i="20"/>
  <c r="O52" i="20"/>
  <c r="M12" i="20"/>
  <c r="P66" i="20"/>
  <c r="M10" i="20"/>
  <c r="N13" i="20"/>
  <c r="P54" i="20"/>
  <c r="P51" i="20"/>
  <c r="M20" i="20"/>
  <c r="M66" i="20"/>
  <c r="O23" i="20"/>
  <c r="N80" i="20"/>
  <c r="L23" i="20"/>
  <c r="L43" i="20"/>
  <c r="M61" i="20"/>
  <c r="M88" i="20"/>
  <c r="N47" i="20"/>
  <c r="N78" i="20"/>
  <c r="N41" i="20"/>
  <c r="L78" i="20"/>
  <c r="N50" i="20"/>
  <c r="M19" i="20"/>
  <c r="N59" i="20"/>
  <c r="N73" i="20"/>
  <c r="O32" i="20"/>
  <c r="L10" i="20"/>
  <c r="M39" i="20"/>
  <c r="M33" i="20"/>
  <c r="N22" i="20"/>
  <c r="O30" i="20"/>
  <c r="L92" i="20"/>
  <c r="P8" i="20"/>
  <c r="L68" i="20"/>
  <c r="P27" i="20"/>
  <c r="L37" i="20"/>
  <c r="P45" i="20"/>
  <c r="L75" i="20"/>
  <c r="M79" i="20"/>
  <c r="L12" i="20"/>
  <c r="L32" i="20"/>
  <c r="P56" i="20"/>
  <c r="M85" i="20"/>
  <c r="M46" i="20"/>
  <c r="N76" i="20"/>
  <c r="P37" i="20"/>
  <c r="L61" i="20"/>
  <c r="O46" i="20"/>
  <c r="P11" i="20"/>
  <c r="M56" i="20"/>
  <c r="P69" i="20"/>
  <c r="N31" i="20"/>
  <c r="M89" i="20"/>
  <c r="P34" i="20"/>
  <c r="M25" i="20"/>
  <c r="L59" i="20"/>
  <c r="P28" i="20"/>
  <c r="L51" i="20"/>
  <c r="L84" i="20"/>
  <c r="P70" i="20"/>
  <c r="N18" i="20"/>
  <c r="N69" i="20"/>
  <c r="P31" i="20"/>
  <c r="M74" i="20"/>
  <c r="L79" i="20"/>
  <c r="P85" i="20"/>
  <c r="N85" i="20"/>
  <c r="M86" i="20"/>
  <c r="O71" i="20"/>
  <c r="L80" i="20"/>
  <c r="M64" i="20"/>
  <c r="P29" i="20"/>
  <c r="M92" i="20"/>
  <c r="P38" i="20"/>
  <c r="L77" i="20"/>
  <c r="L44" i="20"/>
  <c r="O60" i="20"/>
  <c r="N23" i="20"/>
  <c r="N66" i="20"/>
  <c r="L67" i="20"/>
  <c r="M9" i="20"/>
  <c r="O83" i="20"/>
  <c r="O14" i="20"/>
  <c r="O67" i="20"/>
  <c r="P76" i="20"/>
  <c r="O31" i="20"/>
  <c r="L72" i="20"/>
  <c r="L29" i="20"/>
  <c r="L50" i="20"/>
  <c r="L55" i="20"/>
  <c r="M82" i="20"/>
  <c r="M76" i="20"/>
  <c r="P86" i="20"/>
  <c r="O64" i="20"/>
  <c r="L36" i="20"/>
  <c r="M58" i="20"/>
  <c r="M26" i="20"/>
  <c r="M78" i="20"/>
  <c r="M35" i="20"/>
  <c r="L60" i="20"/>
  <c r="P91" i="20"/>
  <c r="N51" i="20"/>
  <c r="O13" i="20"/>
  <c r="P58" i="20"/>
  <c r="P84" i="20"/>
  <c r="O47" i="20"/>
  <c r="N68" i="20"/>
  <c r="L13" i="20"/>
  <c r="N44" i="20"/>
  <c r="N52" i="20"/>
  <c r="O80" i="20"/>
  <c r="P13" i="20"/>
  <c r="O11" i="20"/>
  <c r="M87" i="20"/>
  <c r="L76" i="20"/>
  <c r="L30" i="20"/>
  <c r="N84" i="20"/>
  <c r="P10" i="20"/>
  <c r="P22" i="20"/>
  <c r="N81" i="20"/>
  <c r="L56" i="20"/>
  <c r="O45" i="20"/>
  <c r="O12" i="20"/>
  <c r="P18" i="20"/>
  <c r="L42" i="20"/>
  <c r="M55" i="20"/>
  <c r="P77" i="20"/>
  <c r="M73" i="20"/>
  <c r="L73" i="20"/>
  <c r="N63" i="20"/>
  <c r="L22" i="20"/>
  <c r="P53" i="20"/>
  <c r="P21" i="20"/>
  <c r="P68" i="20"/>
  <c r="P30" i="20"/>
  <c r="L46" i="20"/>
  <c r="N89" i="20"/>
  <c r="P48" i="20"/>
  <c r="N12" i="20"/>
  <c r="M57" i="20"/>
  <c r="P78" i="20"/>
  <c r="M42" i="20"/>
  <c r="N64" i="20"/>
  <c r="O72" i="20"/>
  <c r="O34" i="20"/>
  <c r="N49" i="20"/>
  <c r="O57" i="20"/>
  <c r="L38" i="20"/>
  <c r="M48" i="20"/>
  <c r="I17" i="17"/>
  <c r="L47" i="20"/>
  <c r="P64" i="20"/>
  <c r="M54" i="20"/>
  <c r="P46" i="20"/>
  <c r="O59" i="20"/>
  <c r="O68" i="20"/>
  <c r="O39" i="20"/>
  <c r="O44" i="20"/>
  <c r="P24" i="20"/>
  <c r="P47" i="20"/>
  <c r="M14" i="20"/>
  <c r="L58" i="20"/>
  <c r="O86" i="20"/>
  <c r="N27" i="20"/>
  <c r="L11" i="20"/>
  <c r="P89" i="20"/>
  <c r="O49" i="20"/>
  <c r="O25" i="20"/>
  <c r="L31" i="20"/>
  <c r="O53" i="20"/>
  <c r="P36" i="20"/>
  <c r="N46" i="20"/>
  <c r="O62" i="20"/>
  <c r="O81" i="20"/>
  <c r="M91" i="20"/>
  <c r="N8" i="20"/>
  <c r="M75" i="20"/>
  <c r="O35" i="20"/>
  <c r="N10" i="20"/>
  <c r="M13" i="20"/>
  <c r="N62" i="20"/>
  <c r="O8" i="20"/>
  <c r="L63" i="20"/>
  <c r="P65" i="20"/>
  <c r="M84" i="20"/>
  <c r="O54" i="20"/>
  <c r="M60" i="20"/>
  <c r="M59" i="20"/>
  <c r="P35" i="20"/>
  <c r="O48" i="20"/>
  <c r="P33" i="20"/>
  <c r="P9" i="20"/>
  <c r="N38" i="20"/>
  <c r="N83" i="20"/>
  <c r="L49" i="20"/>
  <c r="N36" i="20"/>
  <c r="P14" i="20"/>
  <c r="P72" i="20"/>
  <c r="N33" i="20"/>
  <c r="P59" i="20"/>
  <c r="N77" i="20"/>
  <c r="L54" i="20"/>
  <c r="P40" i="20"/>
  <c r="L53" i="20"/>
  <c r="M80" i="20"/>
  <c r="N20" i="20"/>
  <c r="L27" i="20"/>
  <c r="N37" i="20"/>
  <c r="O75" i="20"/>
  <c r="N79" i="20"/>
  <c r="N60" i="20"/>
  <c r="N40" i="20"/>
  <c r="P42" i="20"/>
  <c r="Q17" i="20" l="1"/>
  <c r="R17" i="20" s="1"/>
  <c r="S17" i="20" s="1"/>
  <c r="Q16" i="20"/>
  <c r="Q261" i="20"/>
  <c r="R261" i="20" s="1"/>
  <c r="S261" i="20" s="1"/>
  <c r="Q15" i="20"/>
  <c r="Q176" i="20"/>
  <c r="R176" i="20" s="1"/>
  <c r="S176" i="20" s="1"/>
  <c r="Q147" i="20"/>
  <c r="R147" i="20" s="1"/>
  <c r="S147" i="20" s="1"/>
  <c r="Q235" i="20"/>
  <c r="R235" i="20" s="1"/>
  <c r="S235" i="20" s="1"/>
  <c r="Q29" i="20"/>
  <c r="R29" i="20" s="1"/>
  <c r="S29" i="20" s="1"/>
  <c r="Q225" i="20"/>
  <c r="R225" i="20" s="1"/>
  <c r="S225" i="20" s="1"/>
  <c r="Q128" i="20"/>
  <c r="R128" i="20" s="1"/>
  <c r="S128" i="20" s="1"/>
  <c r="Q110" i="20"/>
  <c r="R110" i="20" s="1"/>
  <c r="S110" i="20" s="1"/>
  <c r="Q217" i="20"/>
  <c r="R217" i="20" s="1"/>
  <c r="S217" i="20" s="1"/>
  <c r="Q191" i="20"/>
  <c r="R191" i="20" s="1"/>
  <c r="S191" i="20" s="1"/>
  <c r="Q196" i="20"/>
  <c r="R196" i="20" s="1"/>
  <c r="S196" i="20" s="1"/>
  <c r="Q251" i="20"/>
  <c r="R251" i="20" s="1"/>
  <c r="S251" i="20" s="1"/>
  <c r="Q37" i="20"/>
  <c r="R37" i="20" s="1"/>
  <c r="S37" i="20" s="1"/>
  <c r="Q20" i="20"/>
  <c r="R20" i="20" s="1"/>
  <c r="S20" i="20" s="1"/>
  <c r="Q85" i="20"/>
  <c r="R85" i="20" s="1"/>
  <c r="S85" i="20" s="1"/>
  <c r="Q33" i="20"/>
  <c r="R33" i="20" s="1"/>
  <c r="S33" i="20" s="1"/>
  <c r="Q129" i="20"/>
  <c r="R129" i="20" s="1"/>
  <c r="S129" i="20" s="1"/>
  <c r="Q156" i="20"/>
  <c r="R156" i="20" s="1"/>
  <c r="S156" i="20" s="1"/>
  <c r="N179" i="20"/>
  <c r="Q100" i="20"/>
  <c r="R100" i="20" s="1"/>
  <c r="S100" i="20" s="1"/>
  <c r="Q133" i="20"/>
  <c r="R133" i="20" s="1"/>
  <c r="S133" i="20" s="1"/>
  <c r="Q108" i="20"/>
  <c r="R108" i="20" s="1"/>
  <c r="S108" i="20" s="1"/>
  <c r="Q172" i="20"/>
  <c r="R172" i="20" s="1"/>
  <c r="S172" i="20" s="1"/>
  <c r="Q174" i="20"/>
  <c r="R174" i="20" s="1"/>
  <c r="S174" i="20" s="1"/>
  <c r="Q186" i="20"/>
  <c r="R186" i="20" s="1"/>
  <c r="S186" i="20" s="1"/>
  <c r="Q192" i="20"/>
  <c r="R192" i="20" s="1"/>
  <c r="S192" i="20" s="1"/>
  <c r="Q255" i="20"/>
  <c r="R255" i="20" s="1"/>
  <c r="S255" i="20" s="1"/>
  <c r="Q263" i="20"/>
  <c r="R263" i="20" s="1"/>
  <c r="S263" i="20" s="1"/>
  <c r="Q207" i="20"/>
  <c r="R207" i="20" s="1"/>
  <c r="S207" i="20" s="1"/>
  <c r="Q194" i="20"/>
  <c r="R194" i="20" s="1"/>
  <c r="S194" i="20" s="1"/>
  <c r="Q237" i="20"/>
  <c r="R237" i="20" s="1"/>
  <c r="S237" i="20" s="1"/>
  <c r="Q38" i="20"/>
  <c r="R38" i="20" s="1"/>
  <c r="S38" i="20" s="1"/>
  <c r="Q54" i="20"/>
  <c r="R54" i="20" s="1"/>
  <c r="S54" i="20" s="1"/>
  <c r="Q22" i="20"/>
  <c r="R22" i="20" s="1"/>
  <c r="S22" i="20" s="1"/>
  <c r="Q25" i="20"/>
  <c r="R25" i="20" s="1"/>
  <c r="S25" i="20" s="1"/>
  <c r="Q87" i="20"/>
  <c r="R87" i="20" s="1"/>
  <c r="S87" i="20" s="1"/>
  <c r="Q21" i="20"/>
  <c r="R21" i="20" s="1"/>
  <c r="S21" i="20" s="1"/>
  <c r="Q123" i="20"/>
  <c r="R123" i="20" s="1"/>
  <c r="S123" i="20" s="1"/>
  <c r="Q141" i="20"/>
  <c r="R141" i="20" s="1"/>
  <c r="S141" i="20" s="1"/>
  <c r="Q164" i="20"/>
  <c r="R164" i="20" s="1"/>
  <c r="S164" i="20" s="1"/>
  <c r="Q169" i="20"/>
  <c r="R169" i="20" s="1"/>
  <c r="S169" i="20" s="1"/>
  <c r="Q122" i="20"/>
  <c r="R122" i="20" s="1"/>
  <c r="S122" i="20" s="1"/>
  <c r="Q30" i="20"/>
  <c r="R30" i="20" s="1"/>
  <c r="S30" i="20" s="1"/>
  <c r="Q44" i="20"/>
  <c r="R44" i="20" s="1"/>
  <c r="S44" i="20" s="1"/>
  <c r="Q49" i="20"/>
  <c r="R49" i="20" s="1"/>
  <c r="S49" i="20" s="1"/>
  <c r="Q77" i="20"/>
  <c r="R77" i="20" s="1"/>
  <c r="S77" i="20" s="1"/>
  <c r="Q84" i="20"/>
  <c r="R84" i="20" s="1"/>
  <c r="S84" i="20" s="1"/>
  <c r="Q243" i="20"/>
  <c r="R243" i="20" s="1"/>
  <c r="S243" i="20" s="1"/>
  <c r="Q50" i="20"/>
  <c r="R50" i="20" s="1"/>
  <c r="S50" i="20" s="1"/>
  <c r="Q32" i="20"/>
  <c r="R32" i="20" s="1"/>
  <c r="S32" i="20" s="1"/>
  <c r="Q166" i="20"/>
  <c r="R166" i="20" s="1"/>
  <c r="S166" i="20" s="1"/>
  <c r="Q224" i="20"/>
  <c r="R224" i="20" s="1"/>
  <c r="S224" i="20" s="1"/>
  <c r="Q163" i="20"/>
  <c r="R163" i="20" s="1"/>
  <c r="S163" i="20" s="1"/>
  <c r="Q130" i="20"/>
  <c r="R130" i="20" s="1"/>
  <c r="S130" i="20" s="1"/>
  <c r="Q190" i="20"/>
  <c r="R190" i="20" s="1"/>
  <c r="S190" i="20" s="1"/>
  <c r="Q81" i="20"/>
  <c r="Q178" i="20"/>
  <c r="R178" i="20" s="1"/>
  <c r="S178" i="20" s="1"/>
  <c r="Q58" i="20"/>
  <c r="Q51" i="20"/>
  <c r="Q68" i="20"/>
  <c r="R68" i="20" s="1"/>
  <c r="S68" i="20" s="1"/>
  <c r="Q41" i="20"/>
  <c r="R41" i="20" s="1"/>
  <c r="S41" i="20" s="1"/>
  <c r="Q158" i="20"/>
  <c r="R158" i="20" s="1"/>
  <c r="S158" i="20" s="1"/>
  <c r="Q109" i="20"/>
  <c r="R109" i="20" s="1"/>
  <c r="S109" i="20" s="1"/>
  <c r="Q116" i="20"/>
  <c r="R116" i="20" s="1"/>
  <c r="S116" i="20" s="1"/>
  <c r="Q120" i="20"/>
  <c r="Q161" i="20"/>
  <c r="R161" i="20" s="1"/>
  <c r="S161" i="20" s="1"/>
  <c r="P179" i="20"/>
  <c r="Q136" i="20"/>
  <c r="R136" i="20" s="1"/>
  <c r="S136" i="20" s="1"/>
  <c r="Q157" i="20"/>
  <c r="Q140" i="20"/>
  <c r="R140" i="20" s="1"/>
  <c r="S140" i="20" s="1"/>
  <c r="Q148" i="20"/>
  <c r="R148" i="20" s="1"/>
  <c r="S148" i="20" s="1"/>
  <c r="Q257" i="20"/>
  <c r="R257" i="20" s="1"/>
  <c r="S257" i="20" s="1"/>
  <c r="Q256" i="20"/>
  <c r="R256" i="20" s="1"/>
  <c r="S256" i="20" s="1"/>
  <c r="Q197" i="20"/>
  <c r="R197" i="20" s="1"/>
  <c r="S197" i="20" s="1"/>
  <c r="Q223" i="20"/>
  <c r="R223" i="20" s="1"/>
  <c r="S223" i="20" s="1"/>
  <c r="Q260" i="20"/>
  <c r="R260" i="20" s="1"/>
  <c r="S260" i="20" s="1"/>
  <c r="Q231" i="20"/>
  <c r="R231" i="20" s="1"/>
  <c r="S231" i="20" s="1"/>
  <c r="Q117" i="20"/>
  <c r="R117" i="20" s="1"/>
  <c r="S117" i="20" s="1"/>
  <c r="Q57" i="20"/>
  <c r="Q86" i="20"/>
  <c r="R86" i="20" s="1"/>
  <c r="S86" i="20" s="1"/>
  <c r="Q74" i="20"/>
  <c r="Q35" i="20"/>
  <c r="R35" i="20" s="1"/>
  <c r="S35" i="20" s="1"/>
  <c r="Q24" i="20"/>
  <c r="R24" i="20" s="1"/>
  <c r="S24" i="20" s="1"/>
  <c r="Q83" i="20"/>
  <c r="Q159" i="20"/>
  <c r="Q137" i="20"/>
  <c r="R137" i="20" s="1"/>
  <c r="S137" i="20" s="1"/>
  <c r="M179" i="20"/>
  <c r="Q155" i="20"/>
  <c r="R155" i="20" s="1"/>
  <c r="S155" i="20" s="1"/>
  <c r="Q160" i="20"/>
  <c r="R160" i="20" s="1"/>
  <c r="S160" i="20" s="1"/>
  <c r="Q126" i="20"/>
  <c r="R126" i="20" s="1"/>
  <c r="S126" i="20" s="1"/>
  <c r="Q99" i="20"/>
  <c r="Q107" i="20"/>
  <c r="R107" i="20" s="1"/>
  <c r="S107" i="20" s="1"/>
  <c r="Q146" i="20"/>
  <c r="Q139" i="20"/>
  <c r="R139" i="20" s="1"/>
  <c r="S139" i="20" s="1"/>
  <c r="Q105" i="20"/>
  <c r="R105" i="20" s="1"/>
  <c r="S105" i="20" s="1"/>
  <c r="Q222" i="20"/>
  <c r="R222" i="20" s="1"/>
  <c r="S222" i="20" s="1"/>
  <c r="N265" i="20"/>
  <c r="Q252" i="20"/>
  <c r="R252" i="20" s="1"/>
  <c r="S252" i="20" s="1"/>
  <c r="Q219" i="20"/>
  <c r="R219" i="20" s="1"/>
  <c r="S219" i="20" s="1"/>
  <c r="Q246" i="20"/>
  <c r="R246" i="20" s="1"/>
  <c r="S246" i="20" s="1"/>
  <c r="Q221" i="20"/>
  <c r="R221" i="20" s="1"/>
  <c r="S221" i="20" s="1"/>
  <c r="Q248" i="20"/>
  <c r="R248" i="20" s="1"/>
  <c r="S248" i="20" s="1"/>
  <c r="Q189" i="20"/>
  <c r="R189" i="20" s="1"/>
  <c r="S189" i="20" s="1"/>
  <c r="Q187" i="20"/>
  <c r="R187" i="20" s="1"/>
  <c r="S187" i="20" s="1"/>
  <c r="Q250" i="20"/>
  <c r="R250" i="20" s="1"/>
  <c r="S250" i="20" s="1"/>
  <c r="L265" i="20"/>
  <c r="Q184" i="20"/>
  <c r="Q220" i="20"/>
  <c r="R220" i="20" s="1"/>
  <c r="S220" i="20" s="1"/>
  <c r="Q258" i="20"/>
  <c r="R258" i="20" s="1"/>
  <c r="S258" i="20" s="1"/>
  <c r="Q60" i="20"/>
  <c r="R60" i="20" s="1"/>
  <c r="S60" i="20" s="1"/>
  <c r="Q19" i="20"/>
  <c r="R19" i="20" s="1"/>
  <c r="S19" i="20" s="1"/>
  <c r="Q115" i="20"/>
  <c r="Q124" i="20"/>
  <c r="R124" i="20" s="1"/>
  <c r="S124" i="20" s="1"/>
  <c r="Q249" i="20"/>
  <c r="R249" i="20" s="1"/>
  <c r="S249" i="20" s="1"/>
  <c r="Q31" i="20"/>
  <c r="R31" i="20" s="1"/>
  <c r="S31" i="20" s="1"/>
  <c r="Q73" i="20"/>
  <c r="R73" i="20" s="1"/>
  <c r="S73" i="20" s="1"/>
  <c r="Q79" i="20"/>
  <c r="P93" i="20"/>
  <c r="Q27" i="20"/>
  <c r="R27" i="20" s="1"/>
  <c r="S27" i="20" s="1"/>
  <c r="N93" i="20"/>
  <c r="Q46" i="20"/>
  <c r="Q67" i="20"/>
  <c r="Q59" i="20"/>
  <c r="R59" i="20" s="1"/>
  <c r="S59" i="20" s="1"/>
  <c r="Q12" i="20"/>
  <c r="R12" i="20" s="1"/>
  <c r="S12" i="20" s="1"/>
  <c r="Q92" i="20"/>
  <c r="R92" i="20" s="1"/>
  <c r="S92" i="20" s="1"/>
  <c r="Q40" i="20"/>
  <c r="R40" i="20" s="1"/>
  <c r="S40" i="20" s="1"/>
  <c r="Q64" i="20"/>
  <c r="Q52" i="20"/>
  <c r="R52" i="20" s="1"/>
  <c r="S52" i="20" s="1"/>
  <c r="Q18" i="20"/>
  <c r="R18" i="20" s="1"/>
  <c r="S18" i="20" s="1"/>
  <c r="Q113" i="20"/>
  <c r="R113" i="20" s="1"/>
  <c r="S113" i="20" s="1"/>
  <c r="Q101" i="20"/>
  <c r="R101" i="20" s="1"/>
  <c r="S101" i="20" s="1"/>
  <c r="Q144" i="20"/>
  <c r="R144" i="20" s="1"/>
  <c r="S144" i="20" s="1"/>
  <c r="Q111" i="20"/>
  <c r="R111" i="20" s="1"/>
  <c r="S111" i="20" s="1"/>
  <c r="Q150" i="20"/>
  <c r="Q112" i="20"/>
  <c r="R112" i="20" s="1"/>
  <c r="S112" i="20" s="1"/>
  <c r="Q162" i="20"/>
  <c r="R162" i="20" s="1"/>
  <c r="S162" i="20" s="1"/>
  <c r="Q227" i="20"/>
  <c r="R227" i="20" s="1"/>
  <c r="S227" i="20" s="1"/>
  <c r="Q195" i="20"/>
  <c r="R195" i="20" s="1"/>
  <c r="S195" i="20" s="1"/>
  <c r="Q241" i="20"/>
  <c r="R241" i="20" s="1"/>
  <c r="S241" i="20" s="1"/>
  <c r="O265" i="20"/>
  <c r="Q208" i="20"/>
  <c r="R208" i="20" s="1"/>
  <c r="S208" i="20" s="1"/>
  <c r="Q218" i="20"/>
  <c r="R218" i="20" s="1"/>
  <c r="S218" i="20" s="1"/>
  <c r="Q209" i="20"/>
  <c r="R209" i="20" s="1"/>
  <c r="S209" i="20" s="1"/>
  <c r="Q247" i="20"/>
  <c r="R247" i="20" s="1"/>
  <c r="S247" i="20" s="1"/>
  <c r="Q13" i="20"/>
  <c r="Q28" i="20"/>
  <c r="R28" i="20" s="1"/>
  <c r="S28" i="20" s="1"/>
  <c r="Q106" i="20"/>
  <c r="R106" i="20" s="1"/>
  <c r="S106" i="20" s="1"/>
  <c r="Q214" i="20"/>
  <c r="R214" i="20" s="1"/>
  <c r="S214" i="20" s="1"/>
  <c r="Q56" i="20"/>
  <c r="R56" i="20" s="1"/>
  <c r="S56" i="20" s="1"/>
  <c r="Q8" i="20"/>
  <c r="L93" i="20"/>
  <c r="Q63" i="20"/>
  <c r="Q47" i="20"/>
  <c r="R47" i="20" s="1"/>
  <c r="S47" i="20" s="1"/>
  <c r="Q36" i="20"/>
  <c r="R36" i="20" s="1"/>
  <c r="S36" i="20" s="1"/>
  <c r="Q72" i="20"/>
  <c r="R72" i="20" s="1"/>
  <c r="S72" i="20" s="1"/>
  <c r="Q61" i="20"/>
  <c r="R61" i="20" s="1"/>
  <c r="S61" i="20" s="1"/>
  <c r="Q43" i="20"/>
  <c r="R43" i="20" s="1"/>
  <c r="S43" i="20" s="1"/>
  <c r="Q65" i="20"/>
  <c r="R65" i="20" s="1"/>
  <c r="S65" i="20" s="1"/>
  <c r="M93" i="20"/>
  <c r="Q70" i="20"/>
  <c r="Q82" i="20"/>
  <c r="R82" i="20" s="1"/>
  <c r="S82" i="20" s="1"/>
  <c r="Q45" i="20"/>
  <c r="R45" i="20" s="1"/>
  <c r="S45" i="20" s="1"/>
  <c r="Q48" i="20"/>
  <c r="R48" i="20" s="1"/>
  <c r="S48" i="20" s="1"/>
  <c r="Q134" i="20"/>
  <c r="R134" i="20" s="1"/>
  <c r="S134" i="20" s="1"/>
  <c r="Q177" i="20"/>
  <c r="R177" i="20" s="1"/>
  <c r="S177" i="20" s="1"/>
  <c r="Q127" i="20"/>
  <c r="R127" i="20" s="1"/>
  <c r="S127" i="20" s="1"/>
  <c r="Q103" i="20"/>
  <c r="R103" i="20" s="1"/>
  <c r="S103" i="20" s="1"/>
  <c r="Q152" i="20"/>
  <c r="Q175" i="20"/>
  <c r="R175" i="20" s="1"/>
  <c r="S175" i="20" s="1"/>
  <c r="Q198" i="20"/>
  <c r="R198" i="20" s="1"/>
  <c r="S198" i="20" s="1"/>
  <c r="Q199" i="20"/>
  <c r="R199" i="20" s="1"/>
  <c r="S199" i="20" s="1"/>
  <c r="Q236" i="20"/>
  <c r="Q211" i="20"/>
  <c r="R211" i="20" s="1"/>
  <c r="S211" i="20" s="1"/>
  <c r="Q216" i="20"/>
  <c r="R216" i="20" s="1"/>
  <c r="S216" i="20" s="1"/>
  <c r="Q262" i="20"/>
  <c r="Q206" i="20"/>
  <c r="R206" i="20" s="1"/>
  <c r="S206" i="20" s="1"/>
  <c r="Q244" i="20"/>
  <c r="Q203" i="20"/>
  <c r="R203" i="20" s="1"/>
  <c r="S203" i="20" s="1"/>
  <c r="Q200" i="20"/>
  <c r="R200" i="20" s="1"/>
  <c r="S200" i="20" s="1"/>
  <c r="Q245" i="20"/>
  <c r="R245" i="20" s="1"/>
  <c r="S245" i="20" s="1"/>
  <c r="Q215" i="20"/>
  <c r="R215" i="20" s="1"/>
  <c r="S215" i="20" s="1"/>
  <c r="Q253" i="20"/>
  <c r="R253" i="20" s="1"/>
  <c r="S253" i="20" s="1"/>
  <c r="Q10" i="20"/>
  <c r="R10" i="20" s="1"/>
  <c r="S10" i="20" s="1"/>
  <c r="Q66" i="20"/>
  <c r="Q55" i="20"/>
  <c r="R55" i="20" s="1"/>
  <c r="S55" i="20" s="1"/>
  <c r="Q80" i="20"/>
  <c r="Q75" i="20"/>
  <c r="R75" i="20" s="1"/>
  <c r="S75" i="20" s="1"/>
  <c r="Q23" i="20"/>
  <c r="R23" i="20" s="1"/>
  <c r="S23" i="20" s="1"/>
  <c r="Q39" i="20"/>
  <c r="Q69" i="20"/>
  <c r="R69" i="20" s="1"/>
  <c r="S69" i="20" s="1"/>
  <c r="Q88" i="20"/>
  <c r="R88" i="20" s="1"/>
  <c r="S88" i="20" s="1"/>
  <c r="Q14" i="20"/>
  <c r="Q62" i="20"/>
  <c r="Q34" i="20"/>
  <c r="R34" i="20" s="1"/>
  <c r="S34" i="20" s="1"/>
  <c r="Q91" i="20"/>
  <c r="R91" i="20" s="1"/>
  <c r="S91" i="20" s="1"/>
  <c r="Q171" i="20"/>
  <c r="R171" i="20" s="1"/>
  <c r="S171" i="20" s="1"/>
  <c r="Q149" i="20"/>
  <c r="R149" i="20" s="1"/>
  <c r="S149" i="20" s="1"/>
  <c r="O179" i="20"/>
  <c r="Q119" i="20"/>
  <c r="R119" i="20" s="1"/>
  <c r="S119" i="20" s="1"/>
  <c r="Q131" i="20"/>
  <c r="R131" i="20" s="1"/>
  <c r="S131" i="20" s="1"/>
  <c r="Q114" i="20"/>
  <c r="R114" i="20" s="1"/>
  <c r="S114" i="20" s="1"/>
  <c r="Q118" i="20"/>
  <c r="R118" i="20" s="1"/>
  <c r="S118" i="20" s="1"/>
  <c r="Q170" i="20"/>
  <c r="R170" i="20" s="1"/>
  <c r="S170" i="20" s="1"/>
  <c r="Q135" i="20"/>
  <c r="R135" i="20" s="1"/>
  <c r="S135" i="20" s="1"/>
  <c r="Q168" i="20"/>
  <c r="Q204" i="20"/>
  <c r="R204" i="20" s="1"/>
  <c r="S204" i="20" s="1"/>
  <c r="Q228" i="20"/>
  <c r="R228" i="20" s="1"/>
  <c r="S228" i="20" s="1"/>
  <c r="Q193" i="20"/>
  <c r="R193" i="20" s="1"/>
  <c r="S193" i="20" s="1"/>
  <c r="P265" i="20"/>
  <c r="M265" i="20"/>
  <c r="Q238" i="20"/>
  <c r="R238" i="20" s="1"/>
  <c r="S238" i="20" s="1"/>
  <c r="Q242" i="20"/>
  <c r="R242" i="20" s="1"/>
  <c r="S242" i="20" s="1"/>
  <c r="Q254" i="20"/>
  <c r="Q210" i="20"/>
  <c r="R210" i="20" s="1"/>
  <c r="S210" i="20" s="1"/>
  <c r="Q240" i="20"/>
  <c r="R240" i="20" s="1"/>
  <c r="S240" i="20" s="1"/>
  <c r="Q212" i="20"/>
  <c r="R212" i="20" s="1"/>
  <c r="S212" i="20" s="1"/>
  <c r="Q53" i="20"/>
  <c r="R53" i="20" s="1"/>
  <c r="S53" i="20" s="1"/>
  <c r="Q145" i="20"/>
  <c r="Q76" i="20"/>
  <c r="R76" i="20" s="1"/>
  <c r="S76" i="20" s="1"/>
  <c r="Q98" i="20"/>
  <c r="L179" i="20"/>
  <c r="Q121" i="20"/>
  <c r="Q230" i="20"/>
  <c r="R230" i="20" s="1"/>
  <c r="S230" i="20" s="1"/>
  <c r="Q234" i="20"/>
  <c r="R234" i="20" s="1"/>
  <c r="S234" i="20" s="1"/>
  <c r="O93" i="20"/>
  <c r="B20" i="17"/>
  <c r="I20" i="17" s="1"/>
  <c r="Q11" i="20"/>
  <c r="R11" i="20" s="1"/>
  <c r="S11" i="20" s="1"/>
  <c r="Q42" i="20"/>
  <c r="R42" i="20" s="1"/>
  <c r="S42" i="20" s="1"/>
  <c r="Q78" i="20"/>
  <c r="Q71" i="20"/>
  <c r="R71" i="20" s="1"/>
  <c r="S71" i="20" s="1"/>
  <c r="Q9" i="20"/>
  <c r="R9" i="20" s="1"/>
  <c r="S9" i="20" s="1"/>
  <c r="Q89" i="20"/>
  <c r="Q90" i="20"/>
  <c r="Q26" i="20"/>
  <c r="Q165" i="20"/>
  <c r="R165" i="20" s="1"/>
  <c r="S165" i="20" s="1"/>
  <c r="Q153" i="20"/>
  <c r="R153" i="20" s="1"/>
  <c r="S153" i="20" s="1"/>
  <c r="Q142" i="20"/>
  <c r="R142" i="20" s="1"/>
  <c r="S142" i="20" s="1"/>
  <c r="Q132" i="20"/>
  <c r="R132" i="20" s="1"/>
  <c r="S132" i="20" s="1"/>
  <c r="Q102" i="20"/>
  <c r="R102" i="20" s="1"/>
  <c r="S102" i="20" s="1"/>
  <c r="Q167" i="20"/>
  <c r="R167" i="20" s="1"/>
  <c r="S167" i="20" s="1"/>
  <c r="Q154" i="20"/>
  <c r="R154" i="20" s="1"/>
  <c r="S154" i="20" s="1"/>
  <c r="Q125" i="20"/>
  <c r="R125" i="20" s="1"/>
  <c r="S125" i="20" s="1"/>
  <c r="Q173" i="20"/>
  <c r="R173" i="20" s="1"/>
  <c r="S173" i="20" s="1"/>
  <c r="Q138" i="20"/>
  <c r="Q104" i="20"/>
  <c r="Q151" i="20"/>
  <c r="R151" i="20" s="1"/>
  <c r="S151" i="20" s="1"/>
  <c r="Q188" i="20"/>
  <c r="R188" i="20" s="1"/>
  <c r="S188" i="20" s="1"/>
  <c r="Q185" i="20"/>
  <c r="R185" i="20" s="1"/>
  <c r="S185" i="20" s="1"/>
  <c r="Q233" i="20"/>
  <c r="Q201" i="20"/>
  <c r="R201" i="20" s="1"/>
  <c r="S201" i="20" s="1"/>
  <c r="Q232" i="20"/>
  <c r="R232" i="20" s="1"/>
  <c r="S232" i="20" s="1"/>
  <c r="Q259" i="20"/>
  <c r="R259" i="20" s="1"/>
  <c r="S259" i="20" s="1"/>
  <c r="Q226" i="20"/>
  <c r="R226" i="20" s="1"/>
  <c r="S226" i="20" s="1"/>
  <c r="Q264" i="20"/>
  <c r="R264" i="20" s="1"/>
  <c r="S264" i="20" s="1"/>
  <c r="Q205" i="20"/>
  <c r="R205" i="20" s="1"/>
  <c r="S205" i="20" s="1"/>
  <c r="Q213" i="20"/>
  <c r="R213" i="20" s="1"/>
  <c r="S213" i="20" s="1"/>
  <c r="Q202" i="20"/>
  <c r="R202" i="20" s="1"/>
  <c r="S202" i="20" s="1"/>
  <c r="Q239" i="20"/>
  <c r="R239" i="20" s="1"/>
  <c r="S239" i="20" s="1"/>
  <c r="R15" i="20" l="1"/>
  <c r="S15" i="20" s="1"/>
  <c r="R14" i="20"/>
  <c r="S14" i="20" s="1"/>
  <c r="R16" i="20"/>
  <c r="S16" i="20" s="1"/>
  <c r="O268" i="20"/>
  <c r="N268" i="20"/>
  <c r="R80" i="20"/>
  <c r="S80" i="20" s="1"/>
  <c r="R78" i="20"/>
  <c r="S78" i="20" s="1"/>
  <c r="R66" i="20"/>
  <c r="S66" i="20" s="1"/>
  <c r="R150" i="20"/>
  <c r="S150" i="20" s="1"/>
  <c r="R51" i="20"/>
  <c r="S51" i="20" s="1"/>
  <c r="R26" i="20"/>
  <c r="S26" i="20" s="1"/>
  <c r="B22" i="17"/>
  <c r="I22" i="17"/>
  <c r="R254" i="20"/>
  <c r="S254" i="20" s="1"/>
  <c r="R244" i="20"/>
  <c r="S244" i="20" s="1"/>
  <c r="R79" i="20"/>
  <c r="S79" i="20" s="1"/>
  <c r="R74" i="20"/>
  <c r="S74" i="20" s="1"/>
  <c r="R58" i="20"/>
  <c r="S58" i="20" s="1"/>
  <c r="R104" i="20"/>
  <c r="S104" i="20" s="1"/>
  <c r="R121" i="20"/>
  <c r="S121" i="20" s="1"/>
  <c r="R115" i="20"/>
  <c r="S115" i="20" s="1"/>
  <c r="R64" i="20"/>
  <c r="S64" i="20" s="1"/>
  <c r="P268" i="20"/>
  <c r="R233" i="20"/>
  <c r="S233" i="20" s="1"/>
  <c r="R90" i="20"/>
  <c r="S90" i="20" s="1"/>
  <c r="R145" i="20"/>
  <c r="S145" i="20" s="1"/>
  <c r="R168" i="20"/>
  <c r="S168" i="20" s="1"/>
  <c r="R39" i="20"/>
  <c r="S39" i="20" s="1"/>
  <c r="R152" i="20"/>
  <c r="S152" i="20" s="1"/>
  <c r="R120" i="20"/>
  <c r="S120" i="20" s="1"/>
  <c r="R62" i="20"/>
  <c r="S62" i="20" s="1"/>
  <c r="R89" i="20"/>
  <c r="S89" i="20" s="1"/>
  <c r="R262" i="20"/>
  <c r="S262" i="20" s="1"/>
  <c r="R70" i="20"/>
  <c r="S70" i="20" s="1"/>
  <c r="R63" i="20"/>
  <c r="S63" i="20" s="1"/>
  <c r="R146" i="20"/>
  <c r="S146" i="20" s="1"/>
  <c r="R57" i="20"/>
  <c r="S57" i="20" s="1"/>
  <c r="R138" i="20"/>
  <c r="S138" i="20" s="1"/>
  <c r="R98" i="20"/>
  <c r="S98" i="20" s="1"/>
  <c r="Q179" i="20"/>
  <c r="M268" i="20"/>
  <c r="L268" i="20"/>
  <c r="R13" i="20"/>
  <c r="S13" i="20" s="1"/>
  <c r="R67" i="20"/>
  <c r="S67" i="20" s="1"/>
  <c r="R8" i="20"/>
  <c r="S8" i="20" s="1"/>
  <c r="Q93" i="20"/>
  <c r="R46" i="20"/>
  <c r="S46" i="20" s="1"/>
  <c r="R184" i="20"/>
  <c r="Q265" i="20"/>
  <c r="R99" i="20"/>
  <c r="S99" i="20" s="1"/>
  <c r="R159" i="20"/>
  <c r="S159" i="20" s="1"/>
  <c r="R81" i="20"/>
  <c r="S81" i="20" s="1"/>
  <c r="R236" i="20"/>
  <c r="S236" i="20" s="1"/>
  <c r="R83" i="20"/>
  <c r="S83" i="20" s="1"/>
  <c r="R157" i="20"/>
  <c r="S157" i="20" s="1"/>
  <c r="I24" i="17" l="1"/>
  <c r="I26" i="17" s="1"/>
  <c r="R265" i="20"/>
  <c r="Q268" i="20"/>
  <c r="S93" i="20"/>
  <c r="R93" i="20"/>
  <c r="S184" i="20"/>
  <c r="S265" i="20" s="1"/>
  <c r="R179" i="20"/>
  <c r="S179" i="20"/>
  <c r="R267" i="20" l="1"/>
  <c r="S268" i="20"/>
</calcChain>
</file>

<file path=xl/sharedStrings.xml><?xml version="1.0" encoding="utf-8"?>
<sst xmlns="http://schemas.openxmlformats.org/spreadsheetml/2006/main" count="839" uniqueCount="320">
  <si>
    <t>Appendix L: Cost Workbook</t>
  </si>
  <si>
    <t xml:space="preserve"> </t>
  </si>
  <si>
    <t>Table of Contents</t>
  </si>
  <si>
    <t>Offeror:</t>
  </si>
  <si>
    <t>Insert Offeror Name on Table of Contents worksheet</t>
  </si>
  <si>
    <t>Hosting Option:</t>
  </si>
  <si>
    <t>Select Hosting Option on Table of Contents worksheet</t>
  </si>
  <si>
    <t>Worksheet Title</t>
  </si>
  <si>
    <t>Description</t>
  </si>
  <si>
    <t>Instructions</t>
  </si>
  <si>
    <t>Instructions for completing the Cost Workbook.</t>
  </si>
  <si>
    <t>1. Total Cost Summary</t>
  </si>
  <si>
    <t>Worksheet for Offeror to provide a summary of the proposed Total Costs.</t>
  </si>
  <si>
    <t>2. Software</t>
  </si>
  <si>
    <t>Worksheet for Offeror to itemize all One-time and Ongoing Software Costs.</t>
  </si>
  <si>
    <t>3. Composite Rate Card</t>
  </si>
  <si>
    <t>Worksheet for Offeror to itemize hourly rate structures for proposed project personnel.</t>
  </si>
  <si>
    <t>4. Implementation Services</t>
  </si>
  <si>
    <t>Worksheet for Offeror to itemize One-time Fit-Gap and Implementation Costs.</t>
  </si>
  <si>
    <r>
      <t xml:space="preserve">Worksheet for Offeror to itemize Ongoing Services Costs (e.g. Maintenance and Operations (M&amp;O) Services, Hosting Services, </t>
    </r>
    <r>
      <rPr>
        <sz val="10"/>
        <rFont val="Arial"/>
        <family val="2"/>
      </rPr>
      <t>Business Process Outsourcing, Project Team Facilities) costs.</t>
    </r>
  </si>
  <si>
    <t>Worksheet for Offeror to provide the Payment Schedule for Implementation Services Costs.</t>
  </si>
  <si>
    <t>Worksheet for Offeror to itemize all Offeror Assumptions (including cost basis and rationale) upon which its pricing is dependent.</t>
  </si>
  <si>
    <t>Offeror-hosted Option</t>
  </si>
  <si>
    <t>SaaS Option</t>
  </si>
  <si>
    <t>This Microsoft Excel Cost Workbook contains multiple worksheets designed to provide a robust understanding of the costing models used by the Offeror.  Use of this Cost Workbook is essential to the Offer evaluation, and it is essential that the Offeror use this form in preparing its pricing response to this RFP.</t>
  </si>
  <si>
    <t>Only spreadsheet cells colored in green are for Offeror's input.  Any numeric cells left blank will be presumed to be zero.</t>
  </si>
  <si>
    <r>
      <t>This Cost Workbook shall be completed once for</t>
    </r>
    <r>
      <rPr>
        <sz val="10"/>
        <rFont val="Arial"/>
        <family val="2"/>
      </rPr>
      <t xml:space="preserve"> either the SaaS Option or the Offeror-Hosted Option.</t>
    </r>
  </si>
  <si>
    <t>The worksheet labeled TOC (Table of Contents) contains brief descriptions of each spreadsheet, as well as convenient one-click navigation of the Cost Workbook. Offeror's must enter the Offeror Name and Hosting Option in the green highlighted areas on the TOC worksheet.</t>
  </si>
  <si>
    <t>Each worksheet is designed to elicit specific pricing information related to the requirements of this RFP. If the Offeror's typical pricing model does not normally charge for a specific element provided within this workbook, then please provide a statement in the "Assumptions" regarding the Offeror methodology for charging for that element (e.g., not applicable, no additional charge).</t>
  </si>
  <si>
    <t>The Offeror must provide details pertaining to the assumptions, expectations, and/or performance parameters that have been used as the basis for the pricing. Please note that the Offeror's response to this Cost Workbook will not be considered an actual commitment to perform the project, but WILL BE considered a costing model and pricing structure commitment, if it is the selected Offeror.</t>
  </si>
  <si>
    <t>The Offeror should provide skill assumptions for the Composite Rates in the Offeror Assumptions worksheet.</t>
  </si>
  <si>
    <t>Implementation Services fees will be charged using a firm-fixed price which is to be calculated based on the Composite Rate and the required number of Offeror hours to provide the proposed solution. Payments will be made using a deliverables-based approach.</t>
  </si>
  <si>
    <t>Maintenance and Operations (M&amp;O) Support service fees will be charged using a firm-fixed price which is to be calculated based on the Composite Rate and the required number of Offeror hours expended per year. Payments will be made monthly.</t>
  </si>
  <si>
    <t xml:space="preserve">Hosting fees will be charged using a firm-fixed price which is to be provided on the Ongoing Services worksheet. Payments will be made monthly. </t>
  </si>
  <si>
    <t>Business Process Outsourcing Services will be charged using a firm-fixed price which is to be provided on the Ongoing Services worksheet. Payments will be made monthly.</t>
  </si>
  <si>
    <t xml:space="preserve">Project Team Facilities fees will be charged using a firm-fixed price which is to be provided on the Ongoing Services worksheet. Payments will be made monthly. </t>
  </si>
  <si>
    <t>Offeror services costs for unanticipated tasks are not to be included in this Cost Workbook nor will those costs be evaluated. Costs for unanticipated tasks may be included in the Contract using a calculation of up to 10% of the total implementation services costs and/or 10% of the M&amp;O support services costs. Services for unanticipated tasks shall be priced as needed using the applicable Composite Rate or individual rates upon mutual agreement of the State and the Offeror.</t>
  </si>
  <si>
    <t>Other than what is allowed in the Cost Workbook, no price increase shall be allowed during the Contract term or extension(s); however, in the event of a general price decline, the State shall be entitled to reductions given to similar customers. The Offeror shall notify the State within five (5) business days of any price decline.</t>
  </si>
  <si>
    <r>
      <t xml:space="preserve">Rates and pricing are required in this Cost Workbook for </t>
    </r>
    <r>
      <rPr>
        <sz val="10"/>
        <rFont val="Arial"/>
        <family val="2"/>
      </rPr>
      <t>eight (8) years.  No further extensions beyond Year 8 will be permitted</t>
    </r>
  </si>
  <si>
    <t>Total Cost Summary</t>
  </si>
  <si>
    <t>Total
One-time
Costs</t>
  </si>
  <si>
    <t>Cost in FY16</t>
  </si>
  <si>
    <t>Cost in FY17</t>
  </si>
  <si>
    <t>Cost in FY18</t>
  </si>
  <si>
    <t>Cost in FY19</t>
  </si>
  <si>
    <t>Cost in FY20</t>
  </si>
  <si>
    <t>Cost in FY21</t>
  </si>
  <si>
    <t>Cost in FY22</t>
  </si>
  <si>
    <t>Cost in FY23</t>
  </si>
  <si>
    <t>Total Ongoing Costs</t>
  </si>
  <si>
    <t>Total
Costs</t>
  </si>
  <si>
    <t>Project Team Facilities</t>
  </si>
  <si>
    <t>Total Non-Implementation Costs</t>
  </si>
  <si>
    <t>Total Implementation Costs</t>
  </si>
  <si>
    <t>Total Costs</t>
  </si>
  <si>
    <t>Taxes</t>
  </si>
  <si>
    <t>Note:</t>
  </si>
  <si>
    <t xml:space="preserve">1. Any Offeror who fails to indicate that it is a Hawaiʻi software development business will be presumed to be a non-Hawaiʻi software development </t>
  </si>
  <si>
    <t xml:space="preserve">business and the “Total Evaluated Costs including One-time Costs and Ongoing Costs” in its Offer will be increased by ten percent for purposes of </t>
  </si>
  <si>
    <t xml:space="preserve">evaluation only.  </t>
  </si>
  <si>
    <t>Software</t>
  </si>
  <si>
    <t>Software Licensing and Support</t>
  </si>
  <si>
    <t>Solution Item #</t>
  </si>
  <si>
    <t>Solution Description</t>
  </si>
  <si>
    <t>Per Unit Cost</t>
  </si>
  <si>
    <t>Quantity</t>
  </si>
  <si>
    <t>Item 1 Name</t>
  </si>
  <si>
    <t>Item 2 Name</t>
  </si>
  <si>
    <t>Item 3 Name</t>
  </si>
  <si>
    <t>Total Software</t>
  </si>
  <si>
    <t>Software Specifications</t>
  </si>
  <si>
    <t>Solution Item</t>
  </si>
  <si>
    <t>Environment (e.g., sandbox, development, testing, training, production, disaster recovery)</t>
  </si>
  <si>
    <t>Manu-
facturer</t>
  </si>
  <si>
    <t>License or Subscrip-tion Type
(e.g., enterprise, per user, per server)</t>
  </si>
  <si>
    <t xml:space="preserve">
Brand Name</t>
  </si>
  <si>
    <t>Module Name</t>
  </si>
  <si>
    <t>Version
Number</t>
  </si>
  <si>
    <t>Core EPS, Third-Party, Utility/ Systems Mgmt Software, DBMS, Data Warehouse,  Other</t>
  </si>
  <si>
    <t>Detailed Description
(e.g. functionality, purpose)</t>
  </si>
  <si>
    <t>Operating System</t>
  </si>
  <si>
    <t>Earliest Proposed Purchase Date</t>
  </si>
  <si>
    <t>Software - Optional Additional Organizations and/or Increase/Decrease in Number of Seats / State Employees</t>
  </si>
  <si>
    <t>Unit Cost Per Additional Employee</t>
  </si>
  <si>
    <t>Quantity (Per 500 Employees)</t>
  </si>
  <si>
    <t>Notes:</t>
  </si>
  <si>
    <t xml:space="preserve">1. The Offer shall list the proposed software manufacturer, brand name, module name and version number for the items being proposed.  </t>
  </si>
  <si>
    <t>2. Costs shall include all environments (e.g., sandbox, development, testing, training, production, disaster recovery).</t>
  </si>
  <si>
    <t xml:space="preserve">3. All required Software Items shall be included on this worksheet (e.g. Core EPS, Third-Party, Utility/System Management Software, Database Management System (DBMS), Data Warehouse, Other). </t>
  </si>
  <si>
    <t xml:space="preserve">4. All costs associated with the purchase, delivery, installation, inspection, licenses and production of the Software components shall be loaded into the Software Cost.   </t>
  </si>
  <si>
    <t xml:space="preserve">5. Offerors may insert additional rows as required.  It is the responsibility of the Offeror to ensure spreadsheet calculations are correct.  </t>
  </si>
  <si>
    <t>6. For the SaaS Hosting Option, software costing information is required only if costs will be passed to the State for payment.</t>
  </si>
  <si>
    <t>7. For Offeror-Hosted Options, all software and associated warranty and maintenance documents must be purchased in the State's name. The Offeror must provide to the State all documentation related to software purchases including, but not limited to invoices, packing slips, license agreements, and other details that may be required for audit and accounting.</t>
  </si>
  <si>
    <t>8. Software Items in the Software Costs table shall correspond to the Software Items in the Software Specifications table.</t>
  </si>
  <si>
    <t>9. In order to accommodate growth and/or provide the capability to add/remove organizations and employees from the EPS Solution the State requires flexibility through the ability to increase/decrease capacity based on the optional addition/removal of organizations and employees in blocks of 500 employees. The number of potential additional organizations or employees (if any) are unknown; therefore, these costs will not be included in the Total Evaluated Costs.</t>
  </si>
  <si>
    <t xml:space="preserve">Composite Rate Card </t>
  </si>
  <si>
    <t>Senior</t>
  </si>
  <si>
    <t>Junior</t>
  </si>
  <si>
    <t>FY23</t>
  </si>
  <si>
    <t>Entry</t>
  </si>
  <si>
    <t>Implementation Hourly Rates</t>
  </si>
  <si>
    <t>Maintenance and Operation Services Hourly Rates</t>
  </si>
  <si>
    <t>FY21</t>
  </si>
  <si>
    <t>FY22</t>
  </si>
  <si>
    <t>Staff Position</t>
  </si>
  <si>
    <t>Composite Weight %</t>
  </si>
  <si>
    <t>Hourly Rate</t>
  </si>
  <si>
    <t>Compo-
site
Rate</t>
  </si>
  <si>
    <t>Position Composite Rate</t>
  </si>
  <si>
    <t>Offeror or Subcontractor Name</t>
  </si>
  <si>
    <t>Hourly Rate for M&amp;O</t>
  </si>
  <si>
    <t>Compo-
site
Rate for
M&amp;O</t>
  </si>
  <si>
    <t>Position Composite Rate for M&amp;O</t>
  </si>
  <si>
    <t>Sr Architect</t>
  </si>
  <si>
    <t>Oahu Based</t>
  </si>
  <si>
    <t>Non-Oahu Based</t>
  </si>
  <si>
    <t>Jr Architect</t>
  </si>
  <si>
    <t>Sr Comm./Network Specialist</t>
  </si>
  <si>
    <t>Jr Comm./Network Specialist</t>
  </si>
  <si>
    <t>Sr Database Administrator</t>
  </si>
  <si>
    <t xml:space="preserve"> Jr Database Administrator</t>
  </si>
  <si>
    <t>Sr Database Designer</t>
  </si>
  <si>
    <t>Jr Database Designer</t>
  </si>
  <si>
    <t>Sr Funct. Lead / Business Analyst</t>
  </si>
  <si>
    <t>Jr Funct. Lead / Business Analyst</t>
  </si>
  <si>
    <t>Sr Integration Manager</t>
  </si>
  <si>
    <t>Jr Integration Manager</t>
  </si>
  <si>
    <t xml:space="preserve">Sr Help Desk Specialist </t>
  </si>
  <si>
    <t xml:space="preserve">Jr Help Desk Specialist </t>
  </si>
  <si>
    <t xml:space="preserve">Sr Hardware Specialist </t>
  </si>
  <si>
    <t xml:space="preserve">Jr Hardware Specialist </t>
  </si>
  <si>
    <t>Sr Organizational Change Manager</t>
  </si>
  <si>
    <t>Jr Organizational Change Manager</t>
  </si>
  <si>
    <t>Operations Lead/Manager</t>
  </si>
  <si>
    <t>Project Executive</t>
  </si>
  <si>
    <t>Sr Project Manager</t>
  </si>
  <si>
    <t>Jr Project Manager</t>
  </si>
  <si>
    <t>Sr Programmer</t>
  </si>
  <si>
    <t>Jr Programmer</t>
  </si>
  <si>
    <t>Quality Assurance Manager</t>
  </si>
  <si>
    <t>Sr Security Systems Engineer</t>
  </si>
  <si>
    <t>Jr Security Systems Engineer</t>
  </si>
  <si>
    <t>Sr Systems Administrator</t>
  </si>
  <si>
    <t>Jr Systems Administrator</t>
  </si>
  <si>
    <t>Technical Lead/Manager</t>
  </si>
  <si>
    <t>Sr Technical Writer</t>
  </si>
  <si>
    <t>Jr Technical Writer</t>
  </si>
  <si>
    <t>Test Lead/Manager</t>
  </si>
  <si>
    <t>Testing Lead/Manager</t>
  </si>
  <si>
    <t>Sr Testing Specialist</t>
  </si>
  <si>
    <t>Jr Testing Specialist</t>
  </si>
  <si>
    <t>Training Lead/Manager</t>
  </si>
  <si>
    <t>Sr Training Specialist</t>
  </si>
  <si>
    <t>Training Specialist</t>
  </si>
  <si>
    <t>Other (specify)</t>
  </si>
  <si>
    <t>OAHU Composite Rate</t>
  </si>
  <si>
    <t>NON-OAHU Composite Rate</t>
  </si>
  <si>
    <t>Composite Rate</t>
  </si>
  <si>
    <t>Embedded Travel and Expenses</t>
  </si>
  <si>
    <t>Provide the Percentage of Travel and Expenses (travel, per diem, and any other related expenses) that is embedded in all Hourly Rates listed in the above tables:</t>
  </si>
  <si>
    <t>Identify what Travel and Expenses are included within the Hourly Rates and define all assumptions relative to onsite and offsite travel and expenses.</t>
  </si>
  <si>
    <t>Provide confirmation that applicable taxes are included in all rates in this Cost Workbook. Provide a detailed listing of the taxes and how they apply.</t>
  </si>
  <si>
    <t>1. Use the table on this worksheet to provide Offeror/subcontractor hourly labor rates for the various classifications and grades of project personnel.</t>
  </si>
  <si>
    <t>2. The Offeror may include additional titles to accurately represent the classifications it uses for describing the various classifications and grades of its personnel.</t>
  </si>
  <si>
    <t>3. If your existing titles differ from those listed, please map your titles to the listed categories to the extent possible and provide your mapping reference in the Offeror Assumptions worksheet.</t>
  </si>
  <si>
    <t>4. Offerors may insert additional rows as required (e.g., a Senior-Level Programmer and a Junior-Level Programmer require two separate rows).  It is the responsibility of the Offeror to ensure spreadsheet calculations are correct.</t>
  </si>
  <si>
    <r>
      <t xml:space="preserve">5. The total of the Composite Rate Percentage columns </t>
    </r>
    <r>
      <rPr>
        <u/>
        <sz val="10"/>
        <rFont val="Arial"/>
        <family val="2"/>
      </rPr>
      <t>must</t>
    </r>
    <r>
      <rPr>
        <sz val="10"/>
        <rFont val="Arial"/>
        <family val="2"/>
      </rPr>
      <t xml:space="preserve"> equal 100%.</t>
    </r>
  </si>
  <si>
    <t>6. Individual and composite hourly rates shall not increase greater than 5% per year.</t>
  </si>
  <si>
    <t>Implementation Services</t>
  </si>
  <si>
    <t>Hours</t>
  </si>
  <si>
    <t>Project Schedule</t>
  </si>
  <si>
    <t>Project Planning</t>
  </si>
  <si>
    <t>Project Team Training Plan</t>
  </si>
  <si>
    <t>Project Team Training</t>
  </si>
  <si>
    <t>Communication Strategy</t>
  </si>
  <si>
    <t>Configured Environments (sandbox and development)</t>
  </si>
  <si>
    <t>Project Charter</t>
  </si>
  <si>
    <t>Project Management Plan</t>
  </si>
  <si>
    <t>Business Process Organizational Change Management Strategy</t>
  </si>
  <si>
    <t>Initial System Design Document</t>
  </si>
  <si>
    <t>Initial Analysis and Design</t>
  </si>
  <si>
    <t>Technical Architecture Strategy</t>
  </si>
  <si>
    <t>Business Process Re-engineering Plan</t>
  </si>
  <si>
    <t>Organizational Readiness Assessment</t>
  </si>
  <si>
    <t>Business Process Organizational Change Management Plan</t>
  </si>
  <si>
    <t>System Landscape, Technical and Business Design Strategy</t>
  </si>
  <si>
    <t>Knowledge Transfer Strategy</t>
  </si>
  <si>
    <t>End-User Training Strategy</t>
  </si>
  <si>
    <t>Requirements Traceability Matrix</t>
  </si>
  <si>
    <t>System Security Strategy</t>
  </si>
  <si>
    <t>Data Conversion Strategy</t>
  </si>
  <si>
    <t>Final Analysis and Design</t>
  </si>
  <si>
    <t>Final System Design Document</t>
  </si>
  <si>
    <t>Knowledge Transfer Plans</t>
  </si>
  <si>
    <t>Business Intelligence Plan</t>
  </si>
  <si>
    <t>Communication Plan</t>
  </si>
  <si>
    <t>Business Continuity Strategy</t>
  </si>
  <si>
    <t>Detailed Functional and Technical Specifications, including requirements documents, use cases, and logical, data flow diagrams, architecture documents and physical data models inclusive  of forms, reports, interfaces, conversions, enhancements, and workflow (FRICEW).</t>
  </si>
  <si>
    <t>Configuration and Development</t>
  </si>
  <si>
    <t>Test Plans: Integration, Parallel, Regression, Stress, Security and End-to-End</t>
  </si>
  <si>
    <t>Test Scripts, Test Cases and Test Data</t>
  </si>
  <si>
    <t>Data Conversion Plan</t>
  </si>
  <si>
    <t>System Security Plan</t>
  </si>
  <si>
    <t>Role-to-Position Mapping</t>
  </si>
  <si>
    <t>Business Continuity Plan</t>
  </si>
  <si>
    <t>End-User Training Plans</t>
  </si>
  <si>
    <t>Data Governance Structure Plan</t>
  </si>
  <si>
    <t>PII Data Handling Plan</t>
  </si>
  <si>
    <t>External Requests Plan</t>
  </si>
  <si>
    <t>Data Loss Prevention (DLP) plan</t>
  </si>
  <si>
    <t>Test Plan: User Acceptance</t>
  </si>
  <si>
    <t>Testing and Training</t>
  </si>
  <si>
    <t>Training Curriculum Document</t>
  </si>
  <si>
    <t>Documented Successful Testing Results</t>
  </si>
  <si>
    <t>Enhanced Training Materials</t>
  </si>
  <si>
    <t>Final Training Materials</t>
  </si>
  <si>
    <t>Technical Documentation (including technical and architectural specifications, etc.)</t>
  </si>
  <si>
    <t>End-User Training</t>
  </si>
  <si>
    <t>System and End-User Documentation</t>
  </si>
  <si>
    <t>Deployment and Go-Live Support</t>
  </si>
  <si>
    <t>Post Production Support Plan</t>
  </si>
  <si>
    <t>Go/No-go Meeting and Go/No-go Documentation</t>
  </si>
  <si>
    <t>Final Detailed Deployment Plan</t>
  </si>
  <si>
    <t>Organizational Change Management Effectiveness Assessment</t>
  </si>
  <si>
    <r>
      <t>Phase Closeout (to include System Tuning, Knowledge Transfer Assessment, Project Artifacts in Repository, Lessons Learned, Update Blueprint, Impact Assessment, and Transition Support to</t>
    </r>
    <r>
      <rPr>
        <sz val="8"/>
        <rFont val="Arial"/>
        <family val="2"/>
      </rPr>
      <t xml:space="preserve"> M&amp;O Services</t>
    </r>
  </si>
  <si>
    <t>Successful Deployment Documented (Final Migrated Data)</t>
  </si>
  <si>
    <t>Phase</t>
  </si>
  <si>
    <t>Warranty Services</t>
  </si>
  <si>
    <t>No Charge</t>
  </si>
  <si>
    <r>
      <t xml:space="preserve">Phase Closeout (to include System Tuning, Knowledge Transfer Assessment, Project Artifacts in Repository, Lessons Learned, Update Blueprint, Impact Assessment, and Transition Support to </t>
    </r>
    <r>
      <rPr>
        <sz val="8"/>
        <rFont val="Arial"/>
        <family val="2"/>
      </rPr>
      <t>M&amp;O Services</t>
    </r>
  </si>
  <si>
    <r>
      <t xml:space="preserve">1. All tasks associated with the </t>
    </r>
    <r>
      <rPr>
        <sz val="10"/>
        <rFont val="Arial"/>
        <family val="2"/>
      </rPr>
      <t>Implementation Services proposed shall be included in the total one-time cost for that service.</t>
    </r>
  </si>
  <si>
    <t>2.  Total one-time costs for optional functionality shall only be entered in the appropriate table above.</t>
  </si>
  <si>
    <t>Ongoing Services</t>
  </si>
  <si>
    <t>Maintenance and Operations Services</t>
  </si>
  <si>
    <t>Total At-Risk Fee Reduction Amounts</t>
  </si>
  <si>
    <t>Composite Rate for M&amp;O Services</t>
  </si>
  <si>
    <t>NA</t>
  </si>
  <si>
    <t>Total M&amp;O Services</t>
  </si>
  <si>
    <t>Ongoing Services Options</t>
  </si>
  <si>
    <t>Business Process Outsourcing</t>
  </si>
  <si>
    <t>`</t>
  </si>
  <si>
    <t>1. The Offeror shall base each payment schedule on its own proposed timeline and costs.</t>
  </si>
  <si>
    <t>2. All tasks associated with the M&amp;O services proposed shall be included in the total ongoing costs for that service.</t>
  </si>
  <si>
    <t>3. The Offeror is required to hold pricing firm throughout the term of the agreement, including Optional renewal terms, without regard to the estimated annual percentages.</t>
  </si>
  <si>
    <t xml:space="preserve">4. It is the responsibility of the Offeror to ensure spreadsheet calculations are correct.  </t>
  </si>
  <si>
    <t>Payment Schedule - Implementation Services</t>
  </si>
  <si>
    <t>Payment Item #</t>
  </si>
  <si>
    <t>Deliver-able #</t>
  </si>
  <si>
    <t>Name of Deliverable</t>
  </si>
  <si>
    <t>Deliverable Group</t>
  </si>
  <si>
    <t>Maximum Percentage for each Deliverable Group</t>
  </si>
  <si>
    <t>Percent of Cost in FY16</t>
  </si>
  <si>
    <t>Percent of Cost in FY17</t>
  </si>
  <si>
    <t>Percent of Cost in FY18</t>
  </si>
  <si>
    <t>Percent of Cost in FY19</t>
  </si>
  <si>
    <t>Percent of Cost in FY20</t>
  </si>
  <si>
    <t>Percent of Cost in FY21</t>
  </si>
  <si>
    <t>Percent of Cost in FY22</t>
  </si>
  <si>
    <t>Percent of Cost in FY23</t>
  </si>
  <si>
    <t>Total Percent of Cost
(Not to Exceed the Maximum Percentage)</t>
  </si>
  <si>
    <t>Total Cost</t>
  </si>
  <si>
    <t>Retainage Amount 
(15%)</t>
  </si>
  <si>
    <t>Payment Amount</t>
  </si>
  <si>
    <t>Test Plans: Integration, Parallel, Regression, Stress, Security, and End-to-End</t>
  </si>
  <si>
    <t>Retained amount to be paid out at final acceptance</t>
  </si>
  <si>
    <t>1. The Offeror shall list all deliverables as part of its proposed solution.</t>
  </si>
  <si>
    <t>2. The percentages listed for the minimum list of deliverables above may not exceed the Maximum Percentages for each Deliverable Group, but can be decreased to allow for additional deliverables and associated percentages. The Percentage Total for each Deliverable and Deliverable Group shall not exceed 100%.</t>
  </si>
  <si>
    <t>3. The Offeror is required to hold pricing firm throughout the term of the agreement, including optional renewal terms, without regard to the estimated annual percentages.</t>
  </si>
  <si>
    <t>5. Offerors must at a minimum use the Deliverables listed above from the Minimum Deliverables List in the RFP. Offerors may add to the list in alignment with their Proposed Phase Plans, or they may use a Minimum Deliverable on multiple rows. However, Offerors must not change the deliverable numbers of the Minimum Deliverables list.</t>
  </si>
  <si>
    <t xml:space="preserve">6. The Offeror may insert additional rows as required. It is the responsibility of the Offeror to ensure spreadsheet calculations are correct.  </t>
  </si>
  <si>
    <t>Offeror Assumptions</t>
  </si>
  <si>
    <t>Item #</t>
  </si>
  <si>
    <t>Offer Section, Page, Paragraph</t>
  </si>
  <si>
    <t>Rationale, including Cost Impact if Assumption is not valid</t>
  </si>
  <si>
    <t>Exact Proposed Alternative or Additional Language to Insert into Agreement (Highlight in Yellow)</t>
  </si>
  <si>
    <t>3. Offeror shall specify any potential Overage Charges and the pre-notification to the State if the State is nearing a trigger (e.g. storage maximum, number of end-user maximum, number of transactions maximum, bandwidth maximum).</t>
  </si>
  <si>
    <t>RFP-ERP-2020</t>
  </si>
  <si>
    <t>Enterprise Financial System (EFS) Cost Workbook</t>
  </si>
  <si>
    <t>Please refer to the RFP for details regarding the services and scope of the ERFS, Implementation Services, and Ongoing Services to be provided and priced in accordance with this Cost Workbook. Additional instructions are provided as Notes on each worksheet.</t>
  </si>
  <si>
    <t>Cost in FY24</t>
  </si>
  <si>
    <t>Cost in FY25</t>
  </si>
  <si>
    <t>Optional Phase M&amp;O Services</t>
  </si>
  <si>
    <t>Expansion Phase M&amp;O Services</t>
  </si>
  <si>
    <t>Core Phase M&amp;O Services</t>
  </si>
  <si>
    <t>Total Implementation Services - Core Phase</t>
  </si>
  <si>
    <t>Total Implementation Services - Expansion Phase</t>
  </si>
  <si>
    <t>Total Implementation Services - Optional Phase</t>
  </si>
  <si>
    <t>Provide confirmation that applicable taxes are included in all Hourly Rates for Enterprise Financial System, Software, Hosting, BPO, and Project Team Facilities in this Cost Workbook. Provide a detailed listing of the taxes and how they apply to each of the Cost categories above.</t>
  </si>
  <si>
    <t>Cost in FY21 (through and including 6-30-21)</t>
  </si>
  <si>
    <t>1. The Offeror is required to state all assumptions upon which its pricing is being determined. At a minimum, assumptions shall include a description of the cost basis and rationale for each cost component. Insert as many lines as necessary to ensure all concerns are accurately expressed. Assumptions shall not conflict with the statutory requirements of the “State Attorney General (AG) General Conditions.”</t>
  </si>
  <si>
    <t>2. The Offeror shall provide pricing consistent with the following:
 - Apply the pricing in accordance with the State's RFP specifications, requirements, terms and conditions (including “Exhibit 4, General Provisions for Goods and Services RFP-ERP-2020,” “Exhibit 5, State Attorney General (AG) General Conditions,” and “Exhibit 6, Selected Supplemental General Conditions”).
 - Clearly identify and explain all of the pricing assumptions made, upon which pricing is predicated including the cost/pricing impact if the assumption turns out not to be valid.
 - State if any charge is subject to Offeror Exceptions, and clearly specify those provisions and quantify their impact upon the charges.</t>
  </si>
  <si>
    <t>Grand Total - Core, Expansion, and Optional Phases</t>
  </si>
  <si>
    <t>Core Phase Payment Schedule</t>
  </si>
  <si>
    <t>Percent of Cost in FY24</t>
  </si>
  <si>
    <t>Percent of Cost in FY25</t>
  </si>
  <si>
    <t>Core Phase Totals</t>
  </si>
  <si>
    <t>Expansion Phase Payment Schedule</t>
  </si>
  <si>
    <t>Expansion Phase Totals</t>
  </si>
  <si>
    <t>Optional Phase Payment Schedule</t>
  </si>
  <si>
    <t>Optional Phase Totals</t>
  </si>
  <si>
    <t>EFS Implementation Strategy</t>
  </si>
  <si>
    <t>FY24</t>
  </si>
  <si>
    <t>FY25</t>
  </si>
  <si>
    <t>At-Risk Fee Reduction Amount, FY21</t>
  </si>
  <si>
    <t>Implementation - Core Phase</t>
  </si>
  <si>
    <t>Implementation - Expansion Phase</t>
  </si>
  <si>
    <t>4. Deliverables shall be considered to have received acceptance subject to a 15%  retainage which shall be paid upon acceptance of each phase.</t>
  </si>
  <si>
    <t>Total Implementation  - Core Phase</t>
  </si>
  <si>
    <t>Total Implementation - Expansion Phase</t>
  </si>
  <si>
    <t>Total Implementation - Optional Phase</t>
  </si>
  <si>
    <t>Implementation - Optional Phase</t>
  </si>
  <si>
    <t>Tax 4.712%</t>
  </si>
  <si>
    <t>Grand Total Cost</t>
  </si>
  <si>
    <t>Total Cost Before Tax</t>
  </si>
  <si>
    <t>Work Break Down Structure</t>
  </si>
  <si>
    <t>Scope Change Management Tool</t>
  </si>
  <si>
    <t>Issue/Risk Management Tool</t>
  </si>
  <si>
    <t>5. Ongoing Services</t>
  </si>
  <si>
    <t>6. Payment Schedule - Implementation Services</t>
  </si>
  <si>
    <t>7. Offeror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</si>
</sst>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
    <numFmt numFmtId="168" formatCode="0.0%"/>
  </numFmts>
  <fonts count="25" x14ac:knownFonts="1">
    <font>
      <sz val="10"/>
      <name val="Arial"/>
    </font>
    <font>
      <sz val="10"/>
      <name val="Arial"/>
      <family val="2"/>
    </font>
    <font>
      <b/>
      <sz val="10"/>
      <name val="Arial"/>
      <family val="2"/>
    </font>
    <font>
      <sz val="10"/>
      <name val="Arial"/>
      <family val="2"/>
    </font>
    <font>
      <b/>
      <i/>
      <sz val="12"/>
      <name val="Arial"/>
      <family val="2"/>
    </font>
    <font>
      <u/>
      <sz val="10"/>
      <color indexed="12"/>
      <name val="Arial"/>
      <family val="2"/>
    </font>
    <font>
      <sz val="8"/>
      <name val="Arial"/>
      <family val="2"/>
    </font>
    <font>
      <b/>
      <sz val="8"/>
      <name val="Arial"/>
      <family val="2"/>
    </font>
    <font>
      <b/>
      <sz val="12"/>
      <name val="Arial"/>
      <family val="2"/>
    </font>
    <font>
      <b/>
      <u/>
      <sz val="8"/>
      <color indexed="12"/>
      <name val="Arial"/>
      <family val="2"/>
    </font>
    <font>
      <b/>
      <sz val="12"/>
      <color indexed="9"/>
      <name val="Arial"/>
      <family val="2"/>
    </font>
    <font>
      <sz val="8"/>
      <name val="Arial"/>
      <family val="2"/>
    </font>
    <font>
      <sz val="10"/>
      <color indexed="9"/>
      <name val="Arial"/>
      <family val="2"/>
    </font>
    <font>
      <sz val="8"/>
      <color indexed="9"/>
      <name val="Arial"/>
      <family val="2"/>
    </font>
    <font>
      <sz val="12"/>
      <name val="Arial"/>
      <family val="2"/>
    </font>
    <font>
      <sz val="16"/>
      <name val="Arial"/>
      <family val="2"/>
    </font>
    <font>
      <b/>
      <sz val="16"/>
      <name val="Arial"/>
      <family val="2"/>
    </font>
    <font>
      <sz val="10"/>
      <color theme="0"/>
      <name val="Arial"/>
      <family val="2"/>
    </font>
    <font>
      <strike/>
      <sz val="10"/>
      <name val="Arial"/>
      <family val="2"/>
    </font>
    <font>
      <b/>
      <sz val="9"/>
      <name val="Arial"/>
      <family val="2"/>
    </font>
    <font>
      <sz val="9"/>
      <name val="Arial"/>
      <family val="2"/>
    </font>
    <font>
      <u/>
      <sz val="10"/>
      <name val="Arial"/>
      <family val="2"/>
    </font>
    <font>
      <b/>
      <sz val="11"/>
      <name val="Arial"/>
      <family val="2"/>
    </font>
    <font>
      <sz val="11"/>
      <name val="Arial"/>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00"/>
        <bgColor indexed="64"/>
      </patternFill>
    </fill>
    <fill>
      <patternFill patternType="darkGray">
        <fgColor auto="1"/>
        <bgColor auto="1"/>
      </patternFill>
    </fill>
    <fill>
      <patternFill patternType="solid">
        <fgColor theme="3" tint="0.79998168889431442"/>
        <bgColor indexed="64"/>
      </patternFill>
    </fill>
    <fill>
      <patternFill patternType="darkGray">
        <bgColor rgb="FFCCECFF"/>
      </patternFill>
    </fill>
    <fill>
      <patternFill patternType="darkGray">
        <bgColor indexed="22"/>
      </patternFill>
    </fill>
    <fill>
      <patternFill patternType="darkGray">
        <bgColor theme="0" tint="-0.249977111117893"/>
      </patternFill>
    </fill>
    <fill>
      <patternFill patternType="solid">
        <fgColor theme="6" tint="0.59999389629810485"/>
        <bgColor indexed="64"/>
      </patternFill>
    </fill>
    <fill>
      <patternFill patternType="darkGray">
        <fgColor theme="0" tint="-0.34998626667073579"/>
        <bgColor indexed="42"/>
      </patternFill>
    </fill>
    <fill>
      <patternFill patternType="darkGray">
        <fgColor theme="1" tint="0.499984740745262"/>
        <bgColor auto="1"/>
      </patternFill>
    </fill>
    <fill>
      <patternFill patternType="solid">
        <fgColor theme="0" tint="-0.249977111117893"/>
        <bgColor theme="1" tint="0.499984740745262"/>
      </patternFill>
    </fill>
    <fill>
      <patternFill patternType="solid">
        <fgColor theme="0" tint="-0.24994659260841701"/>
        <bgColor theme="1" tint="0.499984740745262"/>
      </patternFill>
    </fill>
    <fill>
      <patternFill patternType="darkGray">
        <fgColor theme="1" tint="0.499984740745262"/>
        <bgColor theme="0" tint="-0.249977111117893"/>
      </patternFill>
    </fill>
  </fills>
  <borders count="9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ck">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ck">
        <color auto="1"/>
      </left>
      <right style="thin">
        <color auto="1"/>
      </right>
      <top style="medium">
        <color auto="1"/>
      </top>
      <bottom style="thin">
        <color auto="1"/>
      </bottom>
      <diagonal/>
    </border>
    <border>
      <left/>
      <right style="thin">
        <color auto="1"/>
      </right>
      <top style="thin">
        <color auto="1"/>
      </top>
      <bottom/>
      <diagonal/>
    </border>
    <border>
      <left/>
      <right/>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ck">
        <color auto="1"/>
      </top>
      <bottom style="medium">
        <color auto="1"/>
      </bottom>
      <diagonal/>
    </border>
    <border>
      <left style="medium">
        <color auto="1"/>
      </left>
      <right style="thin">
        <color auto="1"/>
      </right>
      <top style="thick">
        <color auto="1"/>
      </top>
      <bottom style="medium">
        <color auto="1"/>
      </bottom>
      <diagonal/>
    </border>
    <border>
      <left style="medium">
        <color auto="1"/>
      </left>
      <right/>
      <top/>
      <bottom style="medium">
        <color auto="1"/>
      </bottom>
      <diagonal/>
    </border>
    <border>
      <left/>
      <right style="medium">
        <color auto="1"/>
      </right>
      <top style="thin">
        <color auto="1"/>
      </top>
      <bottom style="thin">
        <color auto="1"/>
      </bottom>
      <diagonal/>
    </border>
    <border>
      <left style="thin">
        <color auto="1"/>
      </left>
      <right style="thick">
        <color auto="1"/>
      </right>
      <top style="thin">
        <color auto="1"/>
      </top>
      <bottom style="medium">
        <color indexed="64"/>
      </bottom>
      <diagonal/>
    </border>
    <border>
      <left style="thin">
        <color auto="1"/>
      </left>
      <right style="thick">
        <color indexed="64"/>
      </right>
      <top style="medium">
        <color auto="1"/>
      </top>
      <bottom style="thin">
        <color auto="1"/>
      </bottom>
      <diagonal/>
    </border>
    <border>
      <left style="thin">
        <color auto="1"/>
      </left>
      <right style="thick">
        <color indexed="64"/>
      </right>
      <top/>
      <bottom style="thin">
        <color auto="1"/>
      </bottom>
      <diagonal/>
    </border>
    <border>
      <left/>
      <right/>
      <top style="thick">
        <color auto="1"/>
      </top>
      <bottom style="thick">
        <color indexed="64"/>
      </bottom>
      <diagonal/>
    </border>
    <border>
      <left style="thin">
        <color auto="1"/>
      </left>
      <right style="thin">
        <color auto="1"/>
      </right>
      <top style="thick">
        <color auto="1"/>
      </top>
      <bottom style="thick">
        <color indexed="64"/>
      </bottom>
      <diagonal/>
    </border>
    <border>
      <left style="thick">
        <color auto="1"/>
      </left>
      <right style="thin">
        <color auto="1"/>
      </right>
      <top style="thick">
        <color auto="1"/>
      </top>
      <bottom style="thick">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style="thin">
        <color auto="1"/>
      </left>
      <right style="thick">
        <color indexed="64"/>
      </right>
      <top style="thick">
        <color auto="1"/>
      </top>
      <bottom style="thick">
        <color indexed="64"/>
      </bottom>
      <diagonal/>
    </border>
    <border>
      <left style="medium">
        <color auto="1"/>
      </left>
      <right style="medium">
        <color auto="1"/>
      </right>
      <top style="medium">
        <color auto="1"/>
      </top>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auto="1"/>
      </top>
      <bottom style="medium">
        <color auto="1"/>
      </bottom>
      <diagonal/>
    </border>
    <border>
      <left style="medium">
        <color indexed="64"/>
      </left>
      <right/>
      <top style="thin">
        <color auto="1"/>
      </top>
      <bottom style="medium">
        <color auto="1"/>
      </bottom>
      <diagonal/>
    </border>
    <border>
      <left/>
      <right/>
      <top style="thick">
        <color auto="1"/>
      </top>
      <bottom style="medium">
        <color indexed="64"/>
      </bottom>
      <diagonal/>
    </border>
    <border>
      <left style="thin">
        <color auto="1"/>
      </left>
      <right style="medium">
        <color indexed="64"/>
      </right>
      <top style="thick">
        <color auto="1"/>
      </top>
      <bottom style="medium">
        <color indexed="64"/>
      </bottom>
      <diagonal/>
    </border>
    <border>
      <left style="thick">
        <color indexed="64"/>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top/>
      <bottom style="thick">
        <color indexed="64"/>
      </bottom>
      <diagonal/>
    </border>
    <border>
      <left/>
      <right/>
      <top/>
      <bottom style="thick">
        <color indexed="64"/>
      </bottom>
      <diagonal/>
    </border>
    <border>
      <left style="thin">
        <color auto="1"/>
      </left>
      <right style="thin">
        <color auto="1"/>
      </right>
      <top/>
      <bottom style="thick">
        <color indexed="64"/>
      </bottom>
      <diagonal/>
    </border>
    <border>
      <left style="thin">
        <color auto="1"/>
      </left>
      <right style="thick">
        <color indexed="64"/>
      </right>
      <top/>
      <bottom style="thick">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auto="1"/>
      </top>
      <bottom style="medium">
        <color indexed="64"/>
      </bottom>
      <diagonal/>
    </border>
    <border>
      <left style="medium">
        <color indexed="64"/>
      </left>
      <right/>
      <top style="medium">
        <color auto="1"/>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style="thin">
        <color auto="1"/>
      </left>
      <right style="medium">
        <color auto="1"/>
      </right>
      <top/>
      <bottom style="medium">
        <color auto="1"/>
      </bottom>
      <diagonal/>
    </border>
    <border>
      <left/>
      <right style="medium">
        <color auto="1"/>
      </right>
      <top style="thin">
        <color auto="1"/>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xf numFmtId="3" fontId="1" fillId="0" borderId="0"/>
    <xf numFmtId="9" fontId="1" fillId="0" borderId="0" applyFont="0" applyFill="0" applyBorder="0" applyAlignment="0" applyProtection="0"/>
  </cellStyleXfs>
  <cellXfs count="502">
    <xf numFmtId="0" fontId="0" fillId="0" borderId="0" xfId="0"/>
    <xf numFmtId="0" fontId="0" fillId="0" borderId="0" xfId="0" applyBorder="1"/>
    <xf numFmtId="0" fontId="0" fillId="0" borderId="0" xfId="0" applyFill="1" applyBorder="1"/>
    <xf numFmtId="0" fontId="0" fillId="0" borderId="0" xfId="0" applyBorder="1" applyAlignment="1">
      <alignment horizontal="left" indent="1"/>
    </xf>
    <xf numFmtId="0" fontId="0" fillId="0" borderId="0" xfId="0" applyBorder="1" applyAlignment="1">
      <alignment horizontal="center"/>
    </xf>
    <xf numFmtId="0" fontId="0" fillId="0" borderId="0" xfId="0" applyProtection="1"/>
    <xf numFmtId="0" fontId="0" fillId="0" borderId="0" xfId="0" applyFill="1" applyBorder="1" applyProtection="1"/>
    <xf numFmtId="3" fontId="1" fillId="0" borderId="0" xfId="5"/>
    <xf numFmtId="0" fontId="6" fillId="0" borderId="0" xfId="0" applyFont="1"/>
    <xf numFmtId="3" fontId="9" fillId="0" borderId="0" xfId="3" applyNumberFormat="1" applyFont="1" applyFill="1" applyBorder="1" applyAlignment="1" applyProtection="1">
      <alignment horizontal="center"/>
    </xf>
    <xf numFmtId="3" fontId="9" fillId="0" borderId="0" xfId="3" applyNumberFormat="1" applyFont="1" applyFill="1" applyBorder="1" applyAlignment="1" applyProtection="1">
      <alignment horizontal="center" wrapText="1"/>
    </xf>
    <xf numFmtId="0" fontId="2" fillId="0" borderId="0" xfId="0" applyFont="1" applyAlignment="1">
      <alignment vertical="top"/>
    </xf>
    <xf numFmtId="0" fontId="4" fillId="0" borderId="0" xfId="0" applyFont="1" applyFill="1" applyBorder="1"/>
    <xf numFmtId="0" fontId="7" fillId="0" borderId="0" xfId="0" applyFont="1" applyFill="1" applyBorder="1"/>
    <xf numFmtId="0" fontId="6" fillId="0" borderId="0" xfId="0" applyFont="1" applyBorder="1"/>
    <xf numFmtId="0" fontId="12" fillId="0" borderId="0" xfId="0" applyFont="1"/>
    <xf numFmtId="0" fontId="6" fillId="0" borderId="0" xfId="0" applyFont="1" applyFill="1" applyBorder="1"/>
    <xf numFmtId="0" fontId="6" fillId="0" borderId="0" xfId="0" applyFont="1" applyFill="1"/>
    <xf numFmtId="0" fontId="4" fillId="0" borderId="0" xfId="0" applyFont="1" applyFill="1" applyBorder="1" applyAlignment="1"/>
    <xf numFmtId="0" fontId="2" fillId="0" borderId="0" xfId="0" applyFont="1" applyFill="1" applyBorder="1" applyAlignment="1"/>
    <xf numFmtId="0" fontId="7" fillId="0" borderId="0" xfId="0" applyFont="1" applyFill="1" applyBorder="1" applyAlignment="1"/>
    <xf numFmtId="3" fontId="2" fillId="0" borderId="0" xfId="5" applyFont="1" applyFill="1" applyBorder="1" applyAlignment="1"/>
    <xf numFmtId="3" fontId="1" fillId="0" borderId="0" xfId="5" applyBorder="1" applyAlignment="1"/>
    <xf numFmtId="0" fontId="4" fillId="0" borderId="0" xfId="0" applyFont="1" applyFill="1" applyBorder="1" applyAlignment="1" applyProtection="1"/>
    <xf numFmtId="0" fontId="8" fillId="0" borderId="0" xfId="0" applyFont="1" applyFill="1" applyBorder="1" applyAlignment="1">
      <alignment horizontal="left"/>
    </xf>
    <xf numFmtId="0" fontId="0" fillId="0" borderId="0" xfId="0" applyAlignment="1">
      <alignment vertical="top"/>
    </xf>
    <xf numFmtId="0" fontId="3" fillId="0" borderId="0" xfId="4"/>
    <xf numFmtId="0" fontId="14" fillId="0" borderId="0" xfId="4" applyFont="1" applyAlignment="1">
      <alignment horizontal="left" vertical="center" indent="5"/>
    </xf>
    <xf numFmtId="0" fontId="14" fillId="0" borderId="0" xfId="4" applyFont="1" applyAlignment="1">
      <alignment vertical="top"/>
    </xf>
    <xf numFmtId="0" fontId="15" fillId="0" borderId="0" xfId="4" applyFont="1"/>
    <xf numFmtId="0" fontId="16" fillId="0" borderId="0" xfId="4" applyFont="1"/>
    <xf numFmtId="0" fontId="8" fillId="0" borderId="0" xfId="4" applyFont="1" applyFill="1"/>
    <xf numFmtId="0" fontId="3" fillId="0" borderId="0" xfId="4" applyFill="1"/>
    <xf numFmtId="0" fontId="8" fillId="0" borderId="0" xfId="4" applyFont="1"/>
    <xf numFmtId="0" fontId="14" fillId="0" borderId="0" xfId="4" applyFont="1"/>
    <xf numFmtId="0" fontId="2" fillId="0" borderId="0" xfId="0" applyFont="1" applyFill="1" applyBorder="1" applyAlignment="1">
      <alignment horizontal="center"/>
    </xf>
    <xf numFmtId="0" fontId="2" fillId="2" borderId="2" xfId="0" applyFont="1" applyFill="1" applyBorder="1" applyAlignment="1">
      <alignment horizontal="righ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6" fillId="2" borderId="2" xfId="0" applyFont="1" applyFill="1" applyBorder="1" applyAlignment="1" applyProtection="1">
      <alignment horizontal="left" vertical="center" wrapText="1"/>
    </xf>
    <xf numFmtId="3" fontId="7" fillId="2" borderId="3" xfId="5" applyFont="1" applyFill="1" applyBorder="1" applyAlignment="1" applyProtection="1">
      <alignment horizontal="center" vertical="center" wrapText="1"/>
    </xf>
    <xf numFmtId="0" fontId="4" fillId="0" borderId="0" xfId="0" applyFont="1" applyFill="1" applyBorder="1" applyProtection="1"/>
    <xf numFmtId="3" fontId="1" fillId="0" borderId="0" xfId="5" applyBorder="1" applyProtection="1"/>
    <xf numFmtId="3" fontId="10" fillId="0" borderId="0" xfId="5" applyFont="1" applyFill="1" applyBorder="1" applyAlignment="1" applyProtection="1">
      <alignment horizontal="center"/>
    </xf>
    <xf numFmtId="3" fontId="1" fillId="0" borderId="0" xfId="5" applyFill="1" applyProtection="1"/>
    <xf numFmtId="3" fontId="1" fillId="0" borderId="0" xfId="5" applyProtection="1"/>
    <xf numFmtId="3" fontId="4" fillId="0" borderId="0" xfId="5" applyFont="1" applyFill="1" applyBorder="1" applyProtection="1"/>
    <xf numFmtId="3" fontId="1" fillId="0" borderId="0" xfId="5" applyFill="1" applyBorder="1" applyProtection="1"/>
    <xf numFmtId="3" fontId="2" fillId="0" borderId="0" xfId="5" applyFont="1" applyFill="1" applyBorder="1" applyProtection="1"/>
    <xf numFmtId="3" fontId="6" fillId="0" borderId="0" xfId="5" applyFont="1" applyProtection="1"/>
    <xf numFmtId="0" fontId="2" fillId="0" borderId="0" xfId="0" applyFont="1" applyFill="1" applyBorder="1" applyAlignment="1" applyProtection="1"/>
    <xf numFmtId="3" fontId="2" fillId="0" borderId="0" xfId="5" applyFont="1" applyFill="1" applyBorder="1" applyAlignment="1" applyProtection="1"/>
    <xf numFmtId="3" fontId="1" fillId="0" borderId="0" xfId="5" applyBorder="1" applyAlignment="1" applyProtection="1"/>
    <xf numFmtId="0" fontId="2" fillId="0" borderId="0" xfId="0" applyFont="1" applyProtection="1"/>
    <xf numFmtId="0" fontId="7" fillId="2" borderId="3" xfId="0" applyFont="1" applyFill="1" applyBorder="1" applyAlignment="1" applyProtection="1">
      <alignment horizontal="center" vertical="center" wrapText="1"/>
    </xf>
    <xf numFmtId="165" fontId="7" fillId="2" borderId="3" xfId="1" applyNumberFormat="1" applyFont="1" applyFill="1" applyBorder="1" applyAlignment="1" applyProtection="1">
      <alignment horizontal="center" vertical="center" wrapText="1"/>
    </xf>
    <xf numFmtId="0" fontId="1" fillId="0" borderId="0" xfId="0" applyFont="1" applyFill="1" applyBorder="1" applyProtection="1"/>
    <xf numFmtId="3" fontId="8" fillId="0" borderId="0" xfId="5" applyFont="1" applyFill="1" applyBorder="1" applyAlignment="1" applyProtection="1">
      <alignment horizontal="center"/>
    </xf>
    <xf numFmtId="0" fontId="0" fillId="0" borderId="2" xfId="0" applyFill="1" applyBorder="1" applyAlignment="1" applyProtection="1">
      <alignment vertical="top" wrapText="1"/>
    </xf>
    <xf numFmtId="0" fontId="0" fillId="0" borderId="0" xfId="0" applyFill="1" applyProtection="1"/>
    <xf numFmtId="0" fontId="1" fillId="0" borderId="2" xfId="0" applyFont="1" applyFill="1" applyBorder="1" applyAlignment="1" applyProtection="1">
      <alignment horizontal="justify" vertical="top" wrapText="1"/>
    </xf>
    <xf numFmtId="49" fontId="0" fillId="0" borderId="0" xfId="0" applyNumberFormat="1" applyAlignment="1" applyProtection="1">
      <alignment horizontal="center" vertical="center"/>
    </xf>
    <xf numFmtId="0" fontId="2" fillId="3" borderId="2" xfId="0" applyFont="1" applyFill="1" applyBorder="1" applyAlignment="1" applyProtection="1">
      <alignment horizontal="left" vertical="center"/>
      <protection locked="0"/>
    </xf>
    <xf numFmtId="0" fontId="0" fillId="0" borderId="0" xfId="0" applyBorder="1" applyProtection="1"/>
    <xf numFmtId="0" fontId="13" fillId="0" borderId="0" xfId="0" applyFont="1" applyFill="1" applyBorder="1" applyAlignment="1" applyProtection="1">
      <alignment horizontal="center" vertical="top" wrapText="1"/>
    </xf>
    <xf numFmtId="0" fontId="2" fillId="0" borderId="0" xfId="0" applyFont="1" applyFill="1" applyBorder="1" applyProtection="1"/>
    <xf numFmtId="0" fontId="7" fillId="0" borderId="0" xfId="0" applyFont="1" applyFill="1" applyBorder="1" applyProtection="1"/>
    <xf numFmtId="0" fontId="6" fillId="0" borderId="0" xfId="0" applyFont="1" applyBorder="1" applyProtection="1"/>
    <xf numFmtId="0" fontId="6" fillId="0" borderId="0" xfId="0" applyFont="1" applyFill="1" applyBorder="1" applyProtection="1"/>
    <xf numFmtId="0" fontId="6" fillId="0" borderId="0" xfId="0" applyFont="1" applyFill="1" applyProtection="1"/>
    <xf numFmtId="0" fontId="6" fillId="0" borderId="0" xfId="0" applyFont="1" applyProtection="1"/>
    <xf numFmtId="0" fontId="3" fillId="0" borderId="0" xfId="0" applyFont="1" applyAlignment="1" applyProtection="1"/>
    <xf numFmtId="0" fontId="6" fillId="0" borderId="0" xfId="0" applyFont="1" applyFill="1" applyBorder="1" applyAlignment="1" applyProtection="1"/>
    <xf numFmtId="164" fontId="6" fillId="0" borderId="0" xfId="0" applyNumberFormat="1" applyFont="1" applyBorder="1" applyAlignment="1" applyProtection="1"/>
    <xf numFmtId="0" fontId="6" fillId="0" borderId="0" xfId="0" applyFont="1" applyAlignment="1" applyProtection="1"/>
    <xf numFmtId="0" fontId="6" fillId="0" borderId="0" xfId="0" applyFont="1" applyBorder="1" applyAlignment="1" applyProtection="1">
      <alignment vertical="top" wrapText="1"/>
    </xf>
    <xf numFmtId="0" fontId="2" fillId="0" borderId="0" xfId="0" applyFont="1" applyAlignment="1" applyProtection="1">
      <alignment vertical="top"/>
    </xf>
    <xf numFmtId="3" fontId="0" fillId="0" borderId="0" xfId="5" applyFont="1" applyProtection="1"/>
    <xf numFmtId="9" fontId="17" fillId="4" borderId="0" xfId="0" applyNumberFormat="1" applyFont="1" applyFill="1" applyAlignment="1" applyProtection="1">
      <alignment horizontal="center" wrapText="1"/>
    </xf>
    <xf numFmtId="0" fontId="0" fillId="0" borderId="0" xfId="0" applyFont="1" applyAlignment="1" applyProtection="1">
      <alignment wrapText="1"/>
    </xf>
    <xf numFmtId="0" fontId="2" fillId="0" borderId="0" xfId="0" applyFont="1" applyAlignment="1" applyProtection="1">
      <alignment wrapText="1"/>
    </xf>
    <xf numFmtId="164" fontId="6" fillId="2" borderId="2" xfId="2" applyNumberFormat="1" applyFont="1" applyFill="1" applyBorder="1" applyAlignment="1" applyProtection="1">
      <alignment vertical="center" wrapText="1"/>
    </xf>
    <xf numFmtId="164" fontId="6" fillId="2" borderId="12" xfId="2" applyNumberFormat="1" applyFont="1" applyFill="1" applyBorder="1" applyAlignment="1" applyProtection="1">
      <alignment vertical="center" wrapText="1"/>
    </xf>
    <xf numFmtId="164" fontId="6" fillId="2" borderId="14" xfId="2" applyNumberFormat="1" applyFont="1" applyFill="1" applyBorder="1" applyAlignment="1" applyProtection="1">
      <alignment vertical="center" wrapText="1"/>
    </xf>
    <xf numFmtId="164" fontId="6" fillId="2" borderId="19" xfId="2" applyNumberFormat="1" applyFont="1" applyFill="1" applyBorder="1" applyAlignment="1" applyProtection="1">
      <alignment vertical="center" wrapText="1"/>
    </xf>
    <xf numFmtId="164" fontId="6" fillId="2" borderId="3" xfId="2" applyNumberFormat="1" applyFont="1" applyFill="1" applyBorder="1" applyAlignment="1" applyProtection="1">
      <alignment vertical="center" wrapText="1"/>
    </xf>
    <xf numFmtId="164" fontId="6" fillId="2" borderId="15" xfId="2" applyNumberFormat="1" applyFont="1" applyFill="1" applyBorder="1" applyAlignment="1" applyProtection="1">
      <alignment vertical="center" wrapText="1"/>
    </xf>
    <xf numFmtId="164" fontId="6" fillId="5" borderId="2" xfId="2" applyNumberFormat="1" applyFont="1" applyFill="1" applyBorder="1" applyAlignment="1" applyProtection="1">
      <alignment vertical="center" wrapText="1"/>
    </xf>
    <xf numFmtId="9" fontId="17" fillId="4" borderId="0" xfId="0" applyNumberFormat="1" applyFont="1" applyFill="1" applyAlignment="1" applyProtection="1">
      <alignment horizontal="center" vertical="center" wrapText="1"/>
    </xf>
    <xf numFmtId="0" fontId="6" fillId="2" borderId="21" xfId="0" applyFont="1" applyFill="1" applyBorder="1" applyAlignment="1" applyProtection="1">
      <alignment horizontal="left" vertical="center" wrapText="1"/>
    </xf>
    <xf numFmtId="164" fontId="6" fillId="2" borderId="21" xfId="2" applyNumberFormat="1" applyFont="1" applyFill="1" applyBorder="1" applyAlignment="1" applyProtection="1">
      <alignment vertical="center" wrapText="1"/>
    </xf>
    <xf numFmtId="164" fontId="6" fillId="2" borderId="24" xfId="2" applyNumberFormat="1" applyFont="1" applyFill="1" applyBorder="1" applyAlignment="1" applyProtection="1">
      <alignment vertical="center" wrapText="1"/>
    </xf>
    <xf numFmtId="164" fontId="6" fillId="2" borderId="10" xfId="2" applyNumberFormat="1" applyFont="1" applyFill="1" applyBorder="1" applyAlignment="1" applyProtection="1">
      <alignment vertical="center" wrapText="1"/>
    </xf>
    <xf numFmtId="164" fontId="6" fillId="2" borderId="13" xfId="2" applyNumberFormat="1" applyFont="1" applyFill="1" applyBorder="1" applyAlignment="1" applyProtection="1">
      <alignment vertical="center" wrapText="1"/>
    </xf>
    <xf numFmtId="1"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left" vertical="center" wrapText="1"/>
    </xf>
    <xf numFmtId="0" fontId="19" fillId="2" borderId="2" xfId="0" applyFont="1" applyFill="1" applyBorder="1" applyAlignment="1">
      <alignment horizontal="center" vertical="center" wrapText="1"/>
    </xf>
    <xf numFmtId="0" fontId="1" fillId="0" borderId="0" xfId="0" applyFont="1" applyFill="1" applyProtection="1"/>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0" fillId="0" borderId="0" xfId="0" applyFont="1" applyFill="1" applyAlignment="1" applyProtection="1">
      <alignment wrapText="1"/>
    </xf>
    <xf numFmtId="3" fontId="0" fillId="0" borderId="0" xfId="5" applyFont="1" applyBorder="1" applyAlignment="1" applyProtection="1"/>
    <xf numFmtId="0" fontId="0" fillId="0" borderId="0" xfId="0" applyFont="1" applyFill="1" applyAlignment="1" applyProtection="1">
      <alignment vertical="top" wrapText="1"/>
    </xf>
    <xf numFmtId="0" fontId="0" fillId="7" borderId="0" xfId="0" applyFont="1" applyFill="1" applyAlignment="1" applyProtection="1">
      <alignment wrapText="1"/>
    </xf>
    <xf numFmtId="0" fontId="0" fillId="0" borderId="0" xfId="0" applyFont="1" applyFill="1" applyAlignment="1" applyProtection="1">
      <alignment vertical="center" wrapText="1"/>
    </xf>
    <xf numFmtId="0" fontId="0" fillId="0" borderId="0" xfId="0" applyFont="1" applyAlignment="1" applyProtection="1">
      <alignment vertical="center" wrapText="1"/>
    </xf>
    <xf numFmtId="0" fontId="0" fillId="0" borderId="0" xfId="0" applyFont="1" applyAlignment="1" applyProtection="1">
      <alignment vertical="top" wrapText="1"/>
    </xf>
    <xf numFmtId="0" fontId="6" fillId="5" borderId="1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9" fontId="7" fillId="2" borderId="20" xfId="0" applyNumberFormat="1" applyFont="1" applyFill="1" applyBorder="1" applyAlignment="1" applyProtection="1">
      <alignment horizontal="center" vertical="center" wrapText="1"/>
    </xf>
    <xf numFmtId="9" fontId="7" fillId="2" borderId="42" xfId="0" applyNumberFormat="1" applyFont="1" applyFill="1" applyBorder="1" applyAlignment="1" applyProtection="1">
      <alignment horizontal="center" vertical="center" wrapText="1"/>
    </xf>
    <xf numFmtId="0" fontId="6" fillId="5"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9" fontId="6" fillId="0" borderId="0" xfId="0" applyNumberFormat="1" applyFont="1" applyFill="1" applyBorder="1" applyAlignment="1" applyProtection="1">
      <alignment horizontal="center" vertical="center" wrapText="1"/>
    </xf>
    <xf numFmtId="164" fontId="6" fillId="0" borderId="0" xfId="2" applyNumberFormat="1" applyFont="1" applyFill="1" applyBorder="1" applyAlignment="1" applyProtection="1">
      <alignment vertical="center" wrapText="1"/>
    </xf>
    <xf numFmtId="0" fontId="6" fillId="2" borderId="21" xfId="0" applyFont="1" applyFill="1" applyBorder="1" applyAlignment="1" applyProtection="1">
      <alignment horizontal="left" vertical="center"/>
    </xf>
    <xf numFmtId="164" fontId="6" fillId="2" borderId="21" xfId="0" applyNumberFormat="1" applyFont="1" applyFill="1" applyBorder="1" applyAlignment="1" applyProtection="1">
      <alignment vertical="top"/>
    </xf>
    <xf numFmtId="0" fontId="6" fillId="2" borderId="14" xfId="0" applyFont="1" applyFill="1" applyBorder="1" applyAlignment="1" applyProtection="1">
      <alignment horizontal="left" vertical="center"/>
    </xf>
    <xf numFmtId="164" fontId="6" fillId="2" borderId="14" xfId="0" applyNumberFormat="1" applyFont="1" applyFill="1" applyBorder="1" applyAlignment="1" applyProtection="1">
      <alignment vertical="top"/>
    </xf>
    <xf numFmtId="0" fontId="0" fillId="10" borderId="54" xfId="0" applyFill="1" applyBorder="1" applyProtection="1"/>
    <xf numFmtId="168" fontId="6" fillId="14" borderId="14" xfId="6" applyNumberFormat="1" applyFont="1" applyFill="1" applyBorder="1" applyAlignment="1" applyProtection="1">
      <alignment horizontal="center" vertical="top"/>
      <protection locked="0"/>
    </xf>
    <xf numFmtId="168" fontId="6" fillId="14" borderId="21" xfId="6" applyNumberFormat="1" applyFont="1" applyFill="1" applyBorder="1" applyAlignment="1" applyProtection="1">
      <alignment horizontal="center" vertical="top"/>
      <protection locked="0"/>
    </xf>
    <xf numFmtId="0" fontId="0" fillId="10" borderId="28" xfId="0" applyFill="1" applyBorder="1" applyProtection="1"/>
    <xf numFmtId="0" fontId="7" fillId="2" borderId="33"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7" fillId="11" borderId="41"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6" fillId="12" borderId="56" xfId="0" applyFont="1" applyFill="1" applyBorder="1" applyAlignment="1" applyProtection="1"/>
    <xf numFmtId="0" fontId="6" fillId="12" borderId="16" xfId="0" applyFont="1" applyFill="1" applyBorder="1" applyAlignment="1" applyProtection="1"/>
    <xf numFmtId="0" fontId="20" fillId="0" borderId="0" xfId="0" applyFont="1" applyBorder="1" applyAlignment="1" applyProtection="1">
      <alignment vertical="top" wrapText="1"/>
    </xf>
    <xf numFmtId="0" fontId="20" fillId="0" borderId="0" xfId="0" applyFont="1" applyFill="1" applyBorder="1" applyAlignment="1" applyProtection="1"/>
    <xf numFmtId="164" fontId="20" fillId="0" borderId="0" xfId="0" applyNumberFormat="1" applyFont="1" applyBorder="1" applyAlignment="1" applyProtection="1"/>
    <xf numFmtId="0" fontId="20" fillId="0" borderId="0" xfId="0" applyFont="1" applyAlignment="1" applyProtection="1"/>
    <xf numFmtId="0" fontId="23" fillId="5" borderId="44" xfId="0" applyFont="1" applyFill="1" applyBorder="1" applyAlignment="1" applyProtection="1">
      <alignment vertical="center"/>
    </xf>
    <xf numFmtId="3" fontId="23" fillId="5" borderId="39" xfId="0" applyNumberFormat="1" applyFont="1" applyFill="1" applyBorder="1" applyAlignment="1" applyProtection="1">
      <alignment vertical="center"/>
    </xf>
    <xf numFmtId="0" fontId="23" fillId="5" borderId="39" xfId="0" applyFont="1" applyFill="1" applyBorder="1" applyAlignment="1" applyProtection="1">
      <alignment vertical="center"/>
    </xf>
    <xf numFmtId="0" fontId="23" fillId="5" borderId="46" xfId="0" applyFont="1" applyFill="1" applyBorder="1" applyAlignment="1" applyProtection="1">
      <alignment vertical="center"/>
    </xf>
    <xf numFmtId="3" fontId="22" fillId="2" borderId="33" xfId="5" applyFont="1" applyFill="1" applyBorder="1" applyAlignment="1" applyProtection="1">
      <alignment horizontal="right" vertical="center"/>
    </xf>
    <xf numFmtId="3" fontId="23" fillId="0" borderId="0" xfId="5" applyFont="1" applyProtection="1"/>
    <xf numFmtId="3" fontId="22" fillId="0" borderId="0" xfId="5" applyFont="1" applyProtection="1"/>
    <xf numFmtId="165" fontId="23" fillId="5" borderId="3" xfId="1" applyNumberFormat="1" applyFont="1" applyFill="1" applyBorder="1" applyAlignment="1" applyProtection="1">
      <alignment vertical="center"/>
    </xf>
    <xf numFmtId="165" fontId="23" fillId="5" borderId="2" xfId="1" applyNumberFormat="1" applyFont="1" applyFill="1" applyBorder="1" applyAlignment="1" applyProtection="1">
      <alignment vertical="center"/>
    </xf>
    <xf numFmtId="165" fontId="23" fillId="5" borderId="10" xfId="1" applyNumberFormat="1" applyFont="1" applyFill="1" applyBorder="1" applyAlignment="1" applyProtection="1">
      <alignment vertical="center"/>
    </xf>
    <xf numFmtId="165" fontId="23" fillId="5" borderId="40" xfId="1" applyNumberFormat="1" applyFont="1" applyFill="1" applyBorder="1" applyAlignment="1" applyProtection="1">
      <alignment vertical="center"/>
    </xf>
    <xf numFmtId="165" fontId="23" fillId="5" borderId="47" xfId="1" applyNumberFormat="1" applyFont="1" applyFill="1" applyBorder="1" applyAlignment="1" applyProtection="1">
      <alignment vertical="center"/>
    </xf>
    <xf numFmtId="165" fontId="23" fillId="5" borderId="45" xfId="1" applyNumberFormat="1" applyFont="1" applyFill="1" applyBorder="1" applyAlignment="1" applyProtection="1">
      <alignment vertical="center"/>
    </xf>
    <xf numFmtId="3" fontId="7" fillId="5" borderId="3" xfId="5" applyFont="1" applyFill="1" applyBorder="1" applyAlignment="1" applyProtection="1">
      <alignment horizontal="center" vertical="center" wrapText="1"/>
    </xf>
    <xf numFmtId="168" fontId="6" fillId="13" borderId="21" xfId="6" applyNumberFormat="1" applyFont="1" applyFill="1" applyBorder="1" applyAlignment="1" applyProtection="1">
      <alignment horizontal="center" vertical="top"/>
      <protection locked="0"/>
    </xf>
    <xf numFmtId="168" fontId="6" fillId="13" borderId="14" xfId="6" applyNumberFormat="1" applyFont="1" applyFill="1" applyBorder="1" applyAlignment="1" applyProtection="1">
      <alignment horizontal="center" vertical="top"/>
      <protection locked="0"/>
    </xf>
    <xf numFmtId="164" fontId="6" fillId="13" borderId="21" xfId="0" applyNumberFormat="1" applyFont="1" applyFill="1" applyBorder="1" applyAlignment="1" applyProtection="1">
      <alignment vertical="top"/>
      <protection locked="0"/>
    </xf>
    <xf numFmtId="164" fontId="6" fillId="13" borderId="14" xfId="0" applyNumberFormat="1" applyFont="1" applyFill="1" applyBorder="1" applyAlignment="1" applyProtection="1">
      <alignment vertical="top"/>
      <protection locked="0"/>
    </xf>
    <xf numFmtId="0" fontId="6" fillId="13" borderId="2" xfId="0" applyFont="1" applyFill="1" applyBorder="1" applyAlignment="1" applyProtection="1">
      <alignment horizontal="left" wrapText="1"/>
      <protection locked="0"/>
    </xf>
    <xf numFmtId="0" fontId="6" fillId="13" borderId="10" xfId="0" applyFont="1" applyFill="1" applyBorder="1" applyAlignment="1" applyProtection="1">
      <alignment horizontal="left" wrapText="1"/>
      <protection locked="0"/>
    </xf>
    <xf numFmtId="0" fontId="6" fillId="13" borderId="2" xfId="0" applyFont="1" applyFill="1" applyBorder="1" applyAlignment="1" applyProtection="1">
      <alignment vertical="top" wrapText="1"/>
      <protection locked="0"/>
    </xf>
    <xf numFmtId="0" fontId="6" fillId="13" borderId="2" xfId="0" applyFont="1" applyFill="1" applyBorder="1" applyAlignment="1" applyProtection="1">
      <alignment horizontal="left" vertical="top" wrapText="1"/>
      <protection locked="0"/>
    </xf>
    <xf numFmtId="0" fontId="6" fillId="13" borderId="4" xfId="0" applyFont="1" applyFill="1" applyBorder="1" applyAlignment="1" applyProtection="1">
      <alignment vertical="top" wrapText="1"/>
      <protection locked="0"/>
    </xf>
    <xf numFmtId="37" fontId="6" fillId="13" borderId="2" xfId="5" applyNumberFormat="1" applyFont="1" applyFill="1" applyBorder="1" applyAlignment="1" applyProtection="1">
      <alignment vertical="top"/>
      <protection locked="0"/>
    </xf>
    <xf numFmtId="168" fontId="6" fillId="13" borderId="6" xfId="0" applyNumberFormat="1" applyFont="1" applyFill="1" applyBorder="1" applyAlignment="1" applyProtection="1">
      <alignment horizontal="center" vertical="center" wrapText="1"/>
    </xf>
    <xf numFmtId="168" fontId="6" fillId="13" borderId="4" xfId="0" applyNumberFormat="1" applyFont="1" applyFill="1" applyBorder="1" applyAlignment="1" applyProtection="1">
      <alignment horizontal="center" vertical="center" wrapText="1"/>
    </xf>
    <xf numFmtId="168" fontId="6" fillId="13" borderId="18" xfId="0" applyNumberFormat="1" applyFont="1" applyFill="1" applyBorder="1" applyAlignment="1" applyProtection="1">
      <alignment horizontal="center" vertical="center" wrapText="1"/>
    </xf>
    <xf numFmtId="168" fontId="6" fillId="13" borderId="25" xfId="0" applyNumberFormat="1" applyFont="1" applyFill="1" applyBorder="1" applyAlignment="1" applyProtection="1">
      <alignment horizontal="center" vertical="center" wrapText="1"/>
    </xf>
    <xf numFmtId="168" fontId="6" fillId="13" borderId="23" xfId="0" applyNumberFormat="1" applyFont="1" applyFill="1" applyBorder="1" applyAlignment="1" applyProtection="1">
      <alignment horizontal="center" vertical="center" wrapText="1"/>
    </xf>
    <xf numFmtId="0" fontId="6" fillId="13" borderId="2" xfId="0" applyFont="1" applyFill="1" applyBorder="1" applyAlignment="1" applyProtection="1">
      <alignment horizontal="center" vertical="center" wrapText="1"/>
    </xf>
    <xf numFmtId="0" fontId="6" fillId="13" borderId="2" xfId="0" applyFont="1" applyFill="1" applyBorder="1" applyAlignment="1" applyProtection="1">
      <alignment horizontal="left" vertical="center" wrapText="1"/>
    </xf>
    <xf numFmtId="0" fontId="6" fillId="13" borderId="16" xfId="0" applyFont="1" applyFill="1" applyBorder="1" applyAlignment="1" applyProtection="1">
      <alignment horizontal="center" vertical="center" wrapText="1"/>
    </xf>
    <xf numFmtId="0" fontId="6" fillId="13" borderId="16" xfId="0" applyFont="1" applyFill="1" applyBorder="1" applyAlignment="1" applyProtection="1">
      <alignment vertical="center" wrapText="1"/>
    </xf>
    <xf numFmtId="0" fontId="6" fillId="13" borderId="5" xfId="0" applyFont="1" applyFill="1" applyBorder="1" applyAlignment="1" applyProtection="1">
      <alignment horizontal="center" vertical="center" wrapText="1"/>
    </xf>
    <xf numFmtId="0" fontId="6" fillId="13" borderId="10" xfId="0" applyFont="1" applyFill="1" applyBorder="1" applyAlignment="1" applyProtection="1">
      <alignment horizontal="center" vertical="center" wrapText="1"/>
    </xf>
    <xf numFmtId="0" fontId="6" fillId="13" borderId="5" xfId="0" applyFont="1" applyFill="1" applyBorder="1" applyAlignment="1" applyProtection="1">
      <alignment horizontal="left" vertical="center" wrapText="1"/>
    </xf>
    <xf numFmtId="0" fontId="6" fillId="13" borderId="5" xfId="0" applyFont="1" applyFill="1" applyBorder="1" applyAlignment="1" applyProtection="1">
      <alignment vertical="center" wrapText="1"/>
    </xf>
    <xf numFmtId="0" fontId="6" fillId="13" borderId="10" xfId="0" applyFont="1" applyFill="1" applyBorder="1" applyAlignment="1" applyProtection="1">
      <alignment vertical="center" wrapText="1"/>
    </xf>
    <xf numFmtId="0" fontId="6" fillId="13" borderId="14" xfId="0" applyFont="1" applyFill="1" applyBorder="1" applyAlignment="1" applyProtection="1">
      <alignment horizontal="center" vertical="center" wrapText="1"/>
    </xf>
    <xf numFmtId="0" fontId="6" fillId="13" borderId="14" xfId="0" applyFont="1" applyFill="1" applyBorder="1" applyAlignment="1" applyProtection="1">
      <alignment vertical="center" wrapText="1"/>
    </xf>
    <xf numFmtId="165" fontId="6" fillId="13" borderId="2" xfId="1" applyNumberFormat="1" applyFont="1" applyFill="1" applyBorder="1" applyAlignment="1" applyProtection="1">
      <alignment vertical="top"/>
      <protection locked="0"/>
    </xf>
    <xf numFmtId="0" fontId="0" fillId="0" borderId="2" xfId="0" applyBorder="1" applyAlignment="1">
      <alignment vertical="center" wrapText="1"/>
    </xf>
    <xf numFmtId="0" fontId="16" fillId="0" borderId="0" xfId="4" applyFont="1" applyFill="1"/>
    <xf numFmtId="0" fontId="12" fillId="4" borderId="0" xfId="0" applyFont="1" applyFill="1"/>
    <xf numFmtId="165" fontId="23" fillId="5" borderId="0" xfId="1" applyNumberFormat="1" applyFont="1" applyFill="1" applyBorder="1" applyAlignment="1" applyProtection="1">
      <alignment vertical="center"/>
    </xf>
    <xf numFmtId="165" fontId="23" fillId="5" borderId="20" xfId="1" applyNumberFormat="1" applyFont="1" applyFill="1" applyBorder="1" applyAlignment="1" applyProtection="1">
      <alignment vertical="center"/>
    </xf>
    <xf numFmtId="165" fontId="23" fillId="5" borderId="34" xfId="1" applyNumberFormat="1" applyFont="1" applyFill="1" applyBorder="1" applyAlignment="1" applyProtection="1">
      <alignment vertical="center"/>
    </xf>
    <xf numFmtId="3" fontId="23" fillId="5" borderId="48" xfId="5" applyFont="1" applyFill="1" applyBorder="1" applyAlignment="1" applyProtection="1">
      <alignment vertical="center"/>
    </xf>
    <xf numFmtId="3" fontId="23" fillId="5" borderId="0" xfId="5" applyFont="1" applyFill="1" applyBorder="1" applyAlignment="1" applyProtection="1">
      <alignment vertical="center"/>
    </xf>
    <xf numFmtId="3" fontId="22" fillId="5" borderId="0" xfId="5" applyFont="1" applyFill="1" applyBorder="1" applyAlignment="1" applyProtection="1">
      <alignment vertical="center"/>
    </xf>
    <xf numFmtId="166" fontId="22" fillId="5" borderId="0" xfId="5" applyNumberFormat="1" applyFont="1" applyFill="1" applyBorder="1" applyAlignment="1" applyProtection="1">
      <alignment vertical="center"/>
    </xf>
    <xf numFmtId="166" fontId="22" fillId="5" borderId="7" xfId="5" applyNumberFormat="1" applyFont="1" applyFill="1" applyBorder="1" applyAlignment="1" applyProtection="1">
      <alignment vertical="center"/>
    </xf>
    <xf numFmtId="166" fontId="22" fillId="5" borderId="49" xfId="5" applyNumberFormat="1" applyFont="1" applyFill="1" applyBorder="1" applyAlignment="1" applyProtection="1">
      <alignment vertical="center"/>
    </xf>
    <xf numFmtId="0" fontId="23" fillId="5" borderId="48" xfId="0" applyFont="1" applyFill="1" applyBorder="1" applyAlignment="1" applyProtection="1">
      <alignment vertical="center"/>
    </xf>
    <xf numFmtId="165" fontId="23" fillId="5" borderId="49" xfId="1" applyNumberFormat="1" applyFont="1" applyFill="1" applyBorder="1" applyAlignment="1" applyProtection="1">
      <alignment vertical="center"/>
    </xf>
    <xf numFmtId="0" fontId="6" fillId="0" borderId="0" xfId="0" applyFont="1" applyFill="1" applyBorder="1" applyAlignment="1" applyProtection="1">
      <alignment horizontal="left" vertical="center" wrapText="1"/>
    </xf>
    <xf numFmtId="37" fontId="6" fillId="0" borderId="0" xfId="5" applyNumberFormat="1" applyFont="1" applyFill="1" applyBorder="1" applyAlignment="1" applyProtection="1">
      <alignment vertical="top"/>
      <protection locked="0"/>
    </xf>
    <xf numFmtId="0" fontId="1" fillId="0" borderId="2" xfId="0" applyFont="1" applyBorder="1" applyAlignment="1">
      <alignment vertical="center" wrapText="1"/>
    </xf>
    <xf numFmtId="0" fontId="0" fillId="0" borderId="2" xfId="0" applyFont="1" applyFill="1" applyBorder="1" applyAlignment="1" applyProtection="1">
      <alignment vertical="top" wrapText="1"/>
    </xf>
    <xf numFmtId="0" fontId="0" fillId="0" borderId="2" xfId="0" applyFont="1" applyFill="1" applyBorder="1" applyAlignment="1" applyProtection="1">
      <alignment horizontal="justify" vertical="top" wrapText="1"/>
    </xf>
    <xf numFmtId="0" fontId="0"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20" fillId="5" borderId="50" xfId="0" applyFont="1" applyFill="1" applyBorder="1" applyAlignment="1" applyProtection="1">
      <alignment vertical="center" wrapText="1"/>
    </xf>
    <xf numFmtId="0" fontId="1" fillId="0" borderId="0" xfId="0" applyFont="1" applyFill="1" applyAlignment="1"/>
    <xf numFmtId="0" fontId="1" fillId="13" borderId="2" xfId="0" applyFont="1" applyFill="1" applyBorder="1" applyAlignment="1" applyProtection="1">
      <alignment vertical="top" wrapText="1"/>
    </xf>
    <xf numFmtId="0" fontId="1" fillId="0" borderId="2" xfId="0" applyFont="1" applyBorder="1" applyAlignment="1">
      <alignment horizontal="left" vertical="center" wrapText="1"/>
    </xf>
    <xf numFmtId="167" fontId="1" fillId="0" borderId="2" xfId="0" applyNumberFormat="1" applyFont="1" applyFill="1" applyBorder="1" applyAlignment="1" applyProtection="1">
      <alignment horizontal="center" vertical="center"/>
    </xf>
    <xf numFmtId="164" fontId="6" fillId="13" borderId="2" xfId="2" applyNumberFormat="1" applyFont="1" applyFill="1" applyBorder="1" applyProtection="1">
      <protection locked="0"/>
    </xf>
    <xf numFmtId="0" fontId="6" fillId="13" borderId="2" xfId="2" applyNumberFormat="1" applyFont="1" applyFill="1" applyBorder="1" applyProtection="1">
      <protection locked="0"/>
    </xf>
    <xf numFmtId="164" fontId="6" fillId="2" borderId="2" xfId="2" applyNumberFormat="1" applyFont="1" applyFill="1" applyBorder="1" applyProtection="1"/>
    <xf numFmtId="164" fontId="6" fillId="13" borderId="10" xfId="2" applyNumberFormat="1" applyFont="1" applyFill="1" applyBorder="1" applyProtection="1">
      <protection locked="0"/>
    </xf>
    <xf numFmtId="0" fontId="6" fillId="13" borderId="10" xfId="2" applyNumberFormat="1" applyFont="1" applyFill="1" applyBorder="1" applyProtection="1">
      <protection locked="0"/>
    </xf>
    <xf numFmtId="164" fontId="6" fillId="2" borderId="10" xfId="2" applyNumberFormat="1" applyFont="1" applyFill="1" applyBorder="1" applyProtection="1"/>
    <xf numFmtId="0" fontId="6" fillId="5" borderId="2" xfId="2" applyNumberFormat="1" applyFont="1" applyFill="1" applyBorder="1" applyProtection="1"/>
    <xf numFmtId="0" fontId="1" fillId="0" borderId="0" xfId="0" applyFont="1" applyProtection="1"/>
    <xf numFmtId="0" fontId="1" fillId="0" borderId="0" xfId="0" applyFont="1" applyAlignment="1" applyProtection="1"/>
    <xf numFmtId="0" fontId="1" fillId="0" borderId="0" xfId="0" applyFont="1" applyAlignment="1" applyProtection="1">
      <alignment vertical="top"/>
    </xf>
    <xf numFmtId="164" fontId="6" fillId="2" borderId="2" xfId="2" applyNumberFormat="1" applyFont="1" applyFill="1" applyBorder="1" applyAlignment="1" applyProtection="1">
      <alignment vertical="center"/>
    </xf>
    <xf numFmtId="164" fontId="6" fillId="0" borderId="0" xfId="2" applyNumberFormat="1" applyFont="1" applyFill="1" applyBorder="1" applyAlignment="1" applyProtection="1">
      <alignment vertical="center"/>
    </xf>
    <xf numFmtId="0" fontId="1" fillId="0" borderId="0" xfId="0" applyFont="1" applyFill="1" applyAlignment="1" applyProtection="1">
      <alignment wrapText="1"/>
    </xf>
    <xf numFmtId="0" fontId="1" fillId="0" borderId="0" xfId="0" applyFont="1" applyFill="1" applyBorder="1"/>
    <xf numFmtId="0" fontId="0" fillId="0" borderId="0" xfId="0" applyFill="1" applyAlignment="1" applyProtection="1">
      <alignment vertical="top" wrapText="1"/>
    </xf>
    <xf numFmtId="0" fontId="1" fillId="0" borderId="0" xfId="0" applyFont="1" applyFill="1" applyAlignment="1" applyProtection="1">
      <alignment horizontal="left" vertical="top" wrapText="1"/>
    </xf>
    <xf numFmtId="0" fontId="6" fillId="0" borderId="0" xfId="0" applyFont="1" applyAlignment="1" applyProtection="1">
      <alignment wrapText="1"/>
    </xf>
    <xf numFmtId="165" fontId="7" fillId="9" borderId="28" xfId="1" applyNumberFormat="1" applyFont="1" applyFill="1" applyBorder="1" applyAlignment="1" applyProtection="1">
      <alignment horizontal="left"/>
    </xf>
    <xf numFmtId="0" fontId="6" fillId="13" borderId="14" xfId="0" applyFont="1" applyFill="1" applyBorder="1" applyAlignment="1" applyProtection="1">
      <alignment horizontal="left" vertical="top" wrapText="1"/>
      <protection locked="0"/>
    </xf>
    <xf numFmtId="0" fontId="7" fillId="2" borderId="41" xfId="0" applyFont="1" applyFill="1" applyBorder="1" applyAlignment="1" applyProtection="1">
      <alignment horizontal="center" vertical="center" wrapText="1"/>
    </xf>
    <xf numFmtId="165" fontId="7" fillId="9" borderId="28" xfId="1" applyNumberFormat="1" applyFont="1" applyFill="1" applyBorder="1" applyAlignment="1" applyProtection="1"/>
    <xf numFmtId="165" fontId="7" fillId="9" borderId="29" xfId="1" applyNumberFormat="1" applyFont="1" applyFill="1" applyBorder="1" applyAlignment="1" applyProtection="1"/>
    <xf numFmtId="165" fontId="7" fillId="9" borderId="30" xfId="1" applyNumberFormat="1" applyFont="1" applyFill="1" applyBorder="1" applyAlignment="1" applyProtection="1"/>
    <xf numFmtId="165" fontId="7" fillId="9" borderId="29" xfId="1" applyNumberFormat="1" applyFont="1" applyFill="1" applyBorder="1" applyAlignment="1" applyProtection="1">
      <alignment horizontal="center"/>
    </xf>
    <xf numFmtId="165" fontId="7" fillId="5" borderId="3" xfId="1" applyNumberFormat="1" applyFont="1" applyFill="1" applyBorder="1" applyAlignment="1" applyProtection="1">
      <alignment horizontal="center" vertical="center" wrapText="1"/>
    </xf>
    <xf numFmtId="0" fontId="1" fillId="9" borderId="29" xfId="0" applyFont="1" applyFill="1" applyBorder="1" applyAlignment="1" applyProtection="1">
      <alignment horizontal="centerContinuous"/>
    </xf>
    <xf numFmtId="0" fontId="7" fillId="9" borderId="29" xfId="0" applyFont="1" applyFill="1" applyBorder="1" applyAlignment="1" applyProtection="1">
      <alignment horizontal="centerContinuous"/>
    </xf>
    <xf numFmtId="165" fontId="7" fillId="9" borderId="29" xfId="1" applyNumberFormat="1" applyFont="1" applyFill="1" applyBorder="1" applyAlignment="1" applyProtection="1">
      <alignment horizontal="centerContinuous"/>
    </xf>
    <xf numFmtId="165" fontId="7" fillId="9" borderId="30" xfId="1" applyNumberFormat="1" applyFont="1" applyFill="1" applyBorder="1" applyAlignment="1" applyProtection="1">
      <alignment horizontal="centerContinuous"/>
    </xf>
    <xf numFmtId="165" fontId="23" fillId="5" borderId="5" xfId="1" applyNumberFormat="1" applyFont="1" applyFill="1" applyBorder="1" applyAlignment="1" applyProtection="1">
      <alignment vertical="center"/>
    </xf>
    <xf numFmtId="165" fontId="23" fillId="5" borderId="41" xfId="1" applyNumberFormat="1" applyFont="1" applyFill="1" applyBorder="1" applyAlignment="1" applyProtection="1">
      <alignment vertical="center"/>
    </xf>
    <xf numFmtId="165" fontId="23" fillId="5" borderId="60" xfId="1" applyNumberFormat="1" applyFont="1" applyFill="1" applyBorder="1" applyAlignment="1" applyProtection="1">
      <alignment vertical="center"/>
    </xf>
    <xf numFmtId="165" fontId="23" fillId="18" borderId="2" xfId="1" applyNumberFormat="1" applyFont="1" applyFill="1" applyBorder="1" applyAlignment="1" applyProtection="1">
      <alignment vertical="center"/>
    </xf>
    <xf numFmtId="165" fontId="23" fillId="15" borderId="2" xfId="1" applyNumberFormat="1" applyFont="1" applyFill="1" applyBorder="1" applyAlignment="1" applyProtection="1">
      <alignment vertical="center"/>
    </xf>
    <xf numFmtId="165" fontId="23" fillId="15" borderId="10" xfId="1" applyNumberFormat="1" applyFont="1" applyFill="1" applyBorder="1" applyAlignment="1" applyProtection="1">
      <alignment vertical="center"/>
    </xf>
    <xf numFmtId="0" fontId="6" fillId="5" borderId="21"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164" fontId="6" fillId="2" borderId="8" xfId="2" applyNumberFormat="1" applyFont="1" applyFill="1" applyBorder="1" applyAlignment="1" applyProtection="1">
      <alignment vertical="center" wrapText="1"/>
    </xf>
    <xf numFmtId="164" fontId="6" fillId="2" borderId="61" xfId="2" applyNumberFormat="1" applyFont="1" applyFill="1" applyBorder="1" applyAlignment="1" applyProtection="1">
      <alignment vertical="center" wrapText="1"/>
    </xf>
    <xf numFmtId="164" fontId="6" fillId="2" borderId="6" xfId="2" applyNumberFormat="1" applyFont="1" applyFill="1" applyBorder="1" applyAlignment="1" applyProtection="1">
      <alignment vertical="center" wrapText="1"/>
    </xf>
    <xf numFmtId="164" fontId="6" fillId="2" borderId="4" xfId="2" applyNumberFormat="1" applyFont="1" applyFill="1" applyBorder="1" applyAlignment="1" applyProtection="1">
      <alignment vertical="center" wrapText="1"/>
    </xf>
    <xf numFmtId="164" fontId="6" fillId="2" borderId="18" xfId="2" applyNumberFormat="1" applyFont="1" applyFill="1" applyBorder="1" applyAlignment="1" applyProtection="1">
      <alignment vertical="center" wrapText="1"/>
    </xf>
    <xf numFmtId="164" fontId="6" fillId="2" borderId="25" xfId="2" applyNumberFormat="1" applyFont="1" applyFill="1" applyBorder="1" applyAlignment="1" applyProtection="1">
      <alignment vertical="center" wrapText="1"/>
    </xf>
    <xf numFmtId="164" fontId="6" fillId="2" borderId="23" xfId="2" applyNumberFormat="1" applyFont="1" applyFill="1" applyBorder="1" applyAlignment="1" applyProtection="1">
      <alignment vertical="center" wrapText="1"/>
    </xf>
    <xf numFmtId="164" fontId="6" fillId="2" borderId="62" xfId="2" applyNumberFormat="1" applyFont="1" applyFill="1" applyBorder="1" applyAlignment="1" applyProtection="1">
      <alignment vertical="center" wrapText="1"/>
    </xf>
    <xf numFmtId="164" fontId="6" fillId="2" borderId="63" xfId="2" applyNumberFormat="1" applyFont="1" applyFill="1" applyBorder="1" applyAlignment="1" applyProtection="1">
      <alignment vertical="center" wrapText="1"/>
    </xf>
    <xf numFmtId="0" fontId="6" fillId="2" borderId="64" xfId="0" applyFont="1" applyFill="1" applyBorder="1" applyAlignment="1" applyProtection="1">
      <alignment vertical="center" wrapText="1"/>
    </xf>
    <xf numFmtId="9" fontId="6" fillId="2" borderId="65" xfId="0" applyNumberFormat="1" applyFont="1" applyFill="1" applyBorder="1" applyAlignment="1" applyProtection="1">
      <alignment horizontal="center" vertical="center" wrapText="1"/>
    </xf>
    <xf numFmtId="164" fontId="6" fillId="2" borderId="65" xfId="2" applyNumberFormat="1" applyFont="1" applyFill="1" applyBorder="1" applyAlignment="1" applyProtection="1">
      <alignment vertical="center" wrapText="1"/>
    </xf>
    <xf numFmtId="164" fontId="6" fillId="2" borderId="66" xfId="2" applyNumberFormat="1" applyFont="1" applyFill="1" applyBorder="1" applyAlignment="1" applyProtection="1">
      <alignment vertical="center" wrapText="1"/>
    </xf>
    <xf numFmtId="9" fontId="7" fillId="2" borderId="43" xfId="0" applyNumberFormat="1" applyFont="1" applyFill="1" applyBorder="1" applyAlignment="1" applyProtection="1">
      <alignment horizontal="center" vertical="center" wrapText="1"/>
    </xf>
    <xf numFmtId="164" fontId="6" fillId="2" borderId="67" xfId="2" applyNumberFormat="1" applyFont="1" applyFill="1" applyBorder="1" applyAlignment="1" applyProtection="1">
      <alignment vertical="center" wrapText="1"/>
    </xf>
    <xf numFmtId="164" fontId="6" fillId="2" borderId="68" xfId="2" applyNumberFormat="1" applyFont="1" applyFill="1" applyBorder="1" applyAlignment="1" applyProtection="1">
      <alignment vertical="center" wrapText="1"/>
    </xf>
    <xf numFmtId="164" fontId="6" fillId="5" borderId="67" xfId="2" applyNumberFormat="1" applyFont="1" applyFill="1" applyBorder="1" applyAlignment="1" applyProtection="1">
      <alignment vertical="center" wrapText="1"/>
    </xf>
    <xf numFmtId="164" fontId="6" fillId="2" borderId="69" xfId="2" applyNumberFormat="1" applyFont="1" applyFill="1" applyBorder="1" applyAlignment="1" applyProtection="1">
      <alignment vertical="center" wrapText="1"/>
    </xf>
    <xf numFmtId="9" fontId="24" fillId="6" borderId="70" xfId="0" applyNumberFormat="1" applyFont="1" applyFill="1" applyBorder="1" applyAlignment="1" applyProtection="1">
      <alignment horizontal="center" wrapText="1"/>
    </xf>
    <xf numFmtId="0" fontId="7" fillId="2" borderId="17" xfId="0" applyFont="1" applyFill="1" applyBorder="1" applyAlignment="1" applyProtection="1">
      <alignment horizontal="center" vertical="center" wrapText="1"/>
    </xf>
    <xf numFmtId="9" fontId="7" fillId="2" borderId="17" xfId="0" applyNumberFormat="1" applyFont="1" applyFill="1" applyBorder="1" applyAlignment="1" applyProtection="1">
      <alignment horizontal="center" vertical="center" wrapText="1"/>
    </xf>
    <xf numFmtId="9" fontId="7" fillId="2" borderId="51" xfId="0" applyNumberFormat="1" applyFont="1" applyFill="1" applyBorder="1" applyAlignment="1" applyProtection="1">
      <alignment horizontal="center" vertical="center" wrapText="1"/>
    </xf>
    <xf numFmtId="9" fontId="7" fillId="2" borderId="71" xfId="0" applyNumberFormat="1" applyFont="1" applyFill="1" applyBorder="1" applyAlignment="1" applyProtection="1">
      <alignment horizontal="center" vertical="center" wrapText="1"/>
    </xf>
    <xf numFmtId="9" fontId="7" fillId="2" borderId="72" xfId="0" applyNumberFormat="1" applyFont="1" applyFill="1" applyBorder="1" applyAlignment="1" applyProtection="1">
      <alignment horizontal="center" vertical="center" wrapText="1"/>
    </xf>
    <xf numFmtId="0" fontId="6" fillId="13" borderId="13" xfId="0" applyFont="1" applyFill="1" applyBorder="1" applyAlignment="1" applyProtection="1">
      <alignment horizontal="center" vertical="center" wrapText="1"/>
    </xf>
    <xf numFmtId="0" fontId="7" fillId="2" borderId="71" xfId="0"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xf>
    <xf numFmtId="0" fontId="6" fillId="13" borderId="75"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wrapText="1"/>
    </xf>
    <xf numFmtId="0" fontId="6" fillId="13" borderId="19" xfId="0" applyFont="1" applyFill="1" applyBorder="1" applyAlignment="1" applyProtection="1">
      <alignment horizontal="center" vertical="center" wrapText="1"/>
    </xf>
    <xf numFmtId="0" fontId="0" fillId="0" borderId="0" xfId="0" applyFont="1" applyBorder="1" applyAlignment="1" applyProtection="1">
      <alignment wrapText="1"/>
    </xf>
    <xf numFmtId="0" fontId="7" fillId="2" borderId="42" xfId="0" applyFont="1" applyFill="1" applyBorder="1" applyAlignment="1" applyProtection="1">
      <alignment horizontal="center" vertical="center" wrapText="1"/>
    </xf>
    <xf numFmtId="9" fontId="6" fillId="2" borderId="82" xfId="0" applyNumberFormat="1" applyFont="1" applyFill="1" applyBorder="1" applyAlignment="1" applyProtection="1">
      <alignment horizontal="center" vertical="center" wrapText="1"/>
    </xf>
    <xf numFmtId="164" fontId="6" fillId="2" borderId="83" xfId="2" applyNumberFormat="1" applyFont="1" applyFill="1" applyBorder="1" applyAlignment="1" applyProtection="1">
      <alignment vertical="center" wrapText="1"/>
    </xf>
    <xf numFmtId="164" fontId="6" fillId="2" borderId="84" xfId="2" applyNumberFormat="1" applyFont="1" applyFill="1" applyBorder="1" applyAlignment="1" applyProtection="1">
      <alignment vertical="center" wrapText="1"/>
    </xf>
    <xf numFmtId="9" fontId="6" fillId="2" borderId="64" xfId="0" applyNumberFormat="1" applyFont="1" applyFill="1" applyBorder="1" applyAlignment="1" applyProtection="1">
      <alignment horizontal="center" vertical="center" wrapText="1"/>
    </xf>
    <xf numFmtId="164" fontId="6" fillId="5" borderId="65" xfId="2" applyNumberFormat="1" applyFont="1" applyFill="1" applyBorder="1" applyAlignment="1" applyProtection="1">
      <alignment vertical="center" wrapText="1"/>
    </xf>
    <xf numFmtId="165" fontId="6" fillId="15" borderId="2" xfId="1" applyNumberFormat="1" applyFont="1" applyFill="1" applyBorder="1" applyProtection="1"/>
    <xf numFmtId="164" fontId="6" fillId="15" borderId="2" xfId="2" applyNumberFormat="1" applyFont="1" applyFill="1" applyBorder="1" applyAlignment="1" applyProtection="1">
      <alignment vertical="center"/>
    </xf>
    <xf numFmtId="164" fontId="6" fillId="15" borderId="2" xfId="2" applyNumberFormat="1" applyFont="1" applyFill="1" applyBorder="1" applyProtection="1"/>
    <xf numFmtId="165" fontId="22" fillId="5" borderId="0" xfId="1" applyNumberFormat="1" applyFont="1" applyFill="1" applyBorder="1" applyAlignment="1" applyProtection="1">
      <alignment horizontal="right" vertical="center"/>
    </xf>
    <xf numFmtId="3" fontId="22" fillId="5" borderId="31" xfId="5" applyFont="1" applyFill="1" applyBorder="1" applyAlignment="1" applyProtection="1">
      <alignment horizontal="right" vertical="center"/>
    </xf>
    <xf numFmtId="165" fontId="23" fillId="5" borderId="27" xfId="1" applyNumberFormat="1" applyFont="1" applyFill="1" applyBorder="1" applyAlignment="1" applyProtection="1">
      <alignment vertical="center"/>
    </xf>
    <xf numFmtId="165" fontId="23" fillId="5" borderId="32" xfId="1" applyNumberFormat="1" applyFont="1" applyFill="1" applyBorder="1" applyAlignment="1" applyProtection="1">
      <alignment vertical="center"/>
    </xf>
    <xf numFmtId="3" fontId="22" fillId="5" borderId="48" xfId="5" applyFont="1" applyFill="1" applyBorder="1" applyAlignment="1" applyProtection="1">
      <alignment horizontal="right" vertical="center"/>
    </xf>
    <xf numFmtId="3" fontId="22" fillId="5" borderId="59" xfId="5" applyFont="1" applyFill="1" applyBorder="1" applyAlignment="1" applyProtection="1">
      <alignment horizontal="right" vertical="center"/>
    </xf>
    <xf numFmtId="165" fontId="23" fillId="5" borderId="52" xfId="1" applyNumberFormat="1" applyFont="1" applyFill="1" applyBorder="1" applyAlignment="1" applyProtection="1">
      <alignment vertical="center"/>
    </xf>
    <xf numFmtId="165" fontId="22" fillId="5" borderId="52" xfId="1" applyNumberFormat="1" applyFont="1" applyFill="1" applyBorder="1" applyAlignment="1" applyProtection="1">
      <alignment horizontal="right" vertical="center"/>
    </xf>
    <xf numFmtId="165" fontId="22" fillId="5" borderId="86" xfId="1" applyNumberFormat="1" applyFont="1" applyFill="1" applyBorder="1" applyAlignment="1" applyProtection="1">
      <alignment vertical="center"/>
    </xf>
    <xf numFmtId="165" fontId="22" fillId="5" borderId="53" xfId="1" applyNumberFormat="1" applyFont="1" applyFill="1" applyBorder="1" applyAlignment="1" applyProtection="1">
      <alignment vertical="center"/>
    </xf>
    <xf numFmtId="164" fontId="6" fillId="5" borderId="2" xfId="2" applyNumberFormat="1" applyFont="1" applyFill="1" applyBorder="1" applyProtection="1">
      <protection locked="0"/>
    </xf>
    <xf numFmtId="0" fontId="7" fillId="2" borderId="44" xfId="0" applyFont="1" applyFill="1" applyBorder="1" applyAlignment="1" applyProtection="1">
      <alignment horizontal="center" vertical="center" wrapText="1"/>
    </xf>
    <xf numFmtId="3" fontId="7" fillId="2" borderId="45" xfId="5" applyFont="1" applyFill="1" applyBorder="1" applyAlignment="1" applyProtection="1">
      <alignment horizontal="center" vertical="center" wrapText="1"/>
    </xf>
    <xf numFmtId="0" fontId="6" fillId="13" borderId="39" xfId="0" applyFont="1" applyFill="1" applyBorder="1" applyAlignment="1" applyProtection="1">
      <alignment horizontal="center" vertical="top"/>
      <protection locked="0"/>
    </xf>
    <xf numFmtId="164" fontId="6" fillId="2" borderId="40" xfId="2" applyNumberFormat="1" applyFont="1" applyFill="1" applyBorder="1" applyProtection="1"/>
    <xf numFmtId="0" fontId="6" fillId="13" borderId="46" xfId="0" applyFont="1" applyFill="1" applyBorder="1" applyAlignment="1" applyProtection="1">
      <alignment horizontal="center" vertical="top"/>
      <protection locked="0"/>
    </xf>
    <xf numFmtId="165" fontId="7" fillId="2" borderId="44" xfId="1" applyNumberFormat="1" applyFont="1" applyFill="1" applyBorder="1" applyAlignment="1" applyProtection="1">
      <alignment horizontal="center" vertical="center" wrapText="1"/>
    </xf>
    <xf numFmtId="165" fontId="7" fillId="2" borderId="45" xfId="1" applyNumberFormat="1" applyFont="1" applyFill="1" applyBorder="1" applyAlignment="1" applyProtection="1">
      <alignment horizontal="center" vertical="center" wrapText="1"/>
    </xf>
    <xf numFmtId="0" fontId="6" fillId="13" borderId="39" xfId="0" applyFont="1" applyFill="1" applyBorder="1" applyAlignment="1" applyProtection="1">
      <alignment horizontal="center" vertical="top" wrapText="1"/>
      <protection locked="0"/>
    </xf>
    <xf numFmtId="14" fontId="6" fillId="13" borderId="40" xfId="2" applyNumberFormat="1" applyFont="1" applyFill="1" applyBorder="1" applyAlignment="1" applyProtection="1">
      <alignment vertical="top" wrapText="1"/>
      <protection locked="0"/>
    </xf>
    <xf numFmtId="0" fontId="6" fillId="13" borderId="35" xfId="0" applyFont="1" applyFill="1" applyBorder="1" applyAlignment="1" applyProtection="1">
      <alignment horizontal="center" vertical="top" wrapText="1"/>
      <protection locked="0"/>
    </xf>
    <xf numFmtId="0" fontId="6" fillId="13" borderId="14" xfId="0" applyFont="1" applyFill="1" applyBorder="1" applyAlignment="1" applyProtection="1">
      <alignment vertical="top" wrapText="1"/>
      <protection locked="0"/>
    </xf>
    <xf numFmtId="14" fontId="6" fillId="13" borderId="36" xfId="2" applyNumberFormat="1" applyFont="1" applyFill="1" applyBorder="1" applyAlignment="1" applyProtection="1">
      <alignment vertical="top" wrapText="1"/>
      <protection locked="0"/>
    </xf>
    <xf numFmtId="164" fontId="6" fillId="5" borderId="40" xfId="2" applyNumberFormat="1" applyFont="1" applyFill="1" applyBorder="1" applyProtection="1">
      <protection locked="0"/>
    </xf>
    <xf numFmtId="0" fontId="7" fillId="0" borderId="0" xfId="0" applyFont="1" applyFill="1" applyBorder="1" applyAlignment="1" applyProtection="1"/>
    <xf numFmtId="0" fontId="7" fillId="0" borderId="0" xfId="0" applyFont="1" applyFill="1" applyBorder="1" applyAlignment="1" applyProtection="1">
      <alignment horizontal="left" indent="1"/>
    </xf>
    <xf numFmtId="0" fontId="6" fillId="0" borderId="0" xfId="0" applyFont="1" applyFill="1" applyBorder="1" applyAlignment="1" applyProtection="1">
      <alignment horizontal="left"/>
    </xf>
    <xf numFmtId="3" fontId="6" fillId="0" borderId="0" xfId="2" applyNumberFormat="1" applyFont="1" applyFill="1" applyBorder="1" applyProtection="1"/>
    <xf numFmtId="164" fontId="6" fillId="0" borderId="0" xfId="2" applyNumberFormat="1" applyFont="1" applyFill="1" applyBorder="1" applyProtection="1"/>
    <xf numFmtId="3" fontId="7" fillId="2" borderId="44" xfId="5" applyFont="1" applyFill="1" applyBorder="1" applyAlignment="1" applyProtection="1">
      <alignment horizontal="center" vertical="center" wrapText="1"/>
    </xf>
    <xf numFmtId="3" fontId="6" fillId="2" borderId="44" xfId="5" applyFont="1" applyFill="1" applyBorder="1" applyAlignment="1" applyProtection="1">
      <alignment horizontal="left" vertical="center" wrapText="1"/>
    </xf>
    <xf numFmtId="164" fontId="6" fillId="18" borderId="40" xfId="2" applyNumberFormat="1" applyFont="1" applyFill="1" applyBorder="1" applyAlignment="1" applyProtection="1">
      <alignment vertical="center"/>
    </xf>
    <xf numFmtId="0" fontId="7" fillId="2" borderId="58" xfId="0" applyFont="1" applyFill="1" applyBorder="1" applyAlignment="1" applyProtection="1">
      <alignment horizontal="right" vertical="center"/>
    </xf>
    <xf numFmtId="164" fontId="6" fillId="5" borderId="57" xfId="2" applyNumberFormat="1" applyFont="1" applyFill="1" applyBorder="1" applyAlignment="1" applyProtection="1">
      <alignment vertical="center"/>
    </xf>
    <xf numFmtId="164" fontId="6" fillId="5" borderId="78" xfId="2" applyNumberFormat="1" applyFont="1" applyFill="1" applyBorder="1" applyAlignment="1" applyProtection="1">
      <alignment vertical="center"/>
    </xf>
    <xf numFmtId="164" fontId="6" fillId="13" borderId="2" xfId="2" applyNumberFormat="1" applyFont="1" applyFill="1" applyBorder="1" applyAlignment="1" applyProtection="1">
      <alignment vertical="center"/>
      <protection locked="0"/>
    </xf>
    <xf numFmtId="164" fontId="6" fillId="5" borderId="2" xfId="2" applyNumberFormat="1" applyFont="1" applyFill="1" applyBorder="1" applyAlignment="1" applyProtection="1">
      <alignment horizontal="right" vertical="center"/>
    </xf>
    <xf numFmtId="164" fontId="6" fillId="5" borderId="2" xfId="2" applyNumberFormat="1" applyFont="1" applyFill="1" applyBorder="1" applyAlignment="1" applyProtection="1">
      <alignment vertical="center"/>
    </xf>
    <xf numFmtId="164" fontId="6" fillId="5" borderId="40" xfId="5" applyNumberFormat="1" applyFont="1" applyFill="1" applyBorder="1" applyAlignment="1" applyProtection="1">
      <alignment vertical="center"/>
    </xf>
    <xf numFmtId="164" fontId="6" fillId="5" borderId="10" xfId="2" applyNumberFormat="1" applyFont="1" applyFill="1" applyBorder="1" applyAlignment="1" applyProtection="1">
      <alignment horizontal="right" vertical="center"/>
    </xf>
    <xf numFmtId="0" fontId="0" fillId="0" borderId="0" xfId="0" applyAlignment="1" applyProtection="1">
      <alignment vertical="center"/>
    </xf>
    <xf numFmtId="0" fontId="7" fillId="2" borderId="33" xfId="0" applyFont="1" applyFill="1" applyBorder="1" applyAlignment="1" applyProtection="1">
      <alignment horizontal="right" vertical="center"/>
    </xf>
    <xf numFmtId="164" fontId="6" fillId="2" borderId="20" xfId="2" applyNumberFormat="1" applyFont="1" applyFill="1" applyBorder="1" applyAlignment="1" applyProtection="1">
      <alignment vertical="center"/>
    </xf>
    <xf numFmtId="164" fontId="6" fillId="2" borderId="34" xfId="2" applyNumberFormat="1" applyFont="1" applyFill="1" applyBorder="1" applyAlignment="1" applyProtection="1">
      <alignment vertical="center"/>
    </xf>
    <xf numFmtId="164" fontId="6" fillId="5" borderId="2" xfId="2" applyNumberFormat="1" applyFont="1" applyFill="1" applyBorder="1" applyAlignment="1" applyProtection="1">
      <alignment horizontal="center" vertical="center"/>
    </xf>
    <xf numFmtId="164" fontId="6" fillId="2" borderId="21" xfId="0" applyNumberFormat="1" applyFont="1" applyFill="1" applyBorder="1" applyAlignment="1" applyProtection="1">
      <alignment horizontal="right" vertical="top"/>
    </xf>
    <xf numFmtId="164" fontId="6" fillId="2" borderId="14" xfId="0" applyNumberFormat="1" applyFont="1" applyFill="1" applyBorder="1" applyAlignment="1" applyProtection="1">
      <alignment horizontal="right" vertical="top"/>
    </xf>
    <xf numFmtId="0" fontId="7" fillId="2" borderId="54" xfId="0" applyFont="1" applyFill="1" applyBorder="1" applyAlignment="1" applyProtection="1">
      <alignment horizontal="center" vertical="top"/>
    </xf>
    <xf numFmtId="168" fontId="6" fillId="2" borderId="54" xfId="6" applyNumberFormat="1" applyFont="1" applyFill="1" applyBorder="1" applyAlignment="1" applyProtection="1">
      <alignment horizontal="center" vertical="top"/>
    </xf>
    <xf numFmtId="164" fontId="6" fillId="15" borderId="54" xfId="2" applyNumberFormat="1" applyFont="1" applyFill="1" applyBorder="1" applyProtection="1"/>
    <xf numFmtId="164" fontId="6" fillId="16" borderId="54" xfId="2" applyNumberFormat="1" applyFont="1" applyFill="1" applyBorder="1" applyProtection="1"/>
    <xf numFmtId="164" fontId="6" fillId="2" borderId="54" xfId="2" applyNumberFormat="1" applyFont="1" applyFill="1" applyBorder="1" applyAlignment="1" applyProtection="1">
      <alignment horizontal="right" vertical="top"/>
    </xf>
    <xf numFmtId="164" fontId="6" fillId="8" borderId="54" xfId="2" applyNumberFormat="1" applyFont="1" applyFill="1" applyBorder="1" applyAlignment="1" applyProtection="1"/>
    <xf numFmtId="164" fontId="6" fillId="17" borderId="54" xfId="2" applyNumberFormat="1" applyFont="1" applyFill="1" applyBorder="1" applyProtection="1"/>
    <xf numFmtId="164" fontId="6" fillId="15" borderId="54" xfId="2" applyNumberFormat="1" applyFont="1" applyFill="1" applyBorder="1" applyAlignment="1" applyProtection="1">
      <alignment horizontal="right"/>
    </xf>
    <xf numFmtId="164" fontId="6" fillId="2" borderId="54" xfId="0" applyNumberFormat="1" applyFont="1" applyFill="1" applyBorder="1" applyAlignment="1" applyProtection="1">
      <alignment vertical="top"/>
    </xf>
    <xf numFmtId="164" fontId="6" fillId="2" borderId="54" xfId="0" applyNumberFormat="1" applyFont="1" applyFill="1" applyBorder="1" applyAlignment="1" applyProtection="1">
      <alignment horizontal="right" vertical="top"/>
    </xf>
    <xf numFmtId="168" fontId="6" fillId="13" borderId="23" xfId="6" applyNumberFormat="1" applyFont="1" applyFill="1" applyBorder="1" applyAlignment="1" applyProtection="1">
      <alignment horizontal="center" vertical="top"/>
      <protection locked="0"/>
    </xf>
    <xf numFmtId="168" fontId="6" fillId="14" borderId="18" xfId="6" applyNumberFormat="1" applyFont="1" applyFill="1" applyBorder="1" applyAlignment="1" applyProtection="1">
      <alignment horizontal="center" vertical="top"/>
      <protection locked="0"/>
    </xf>
    <xf numFmtId="168" fontId="6" fillId="2" borderId="30" xfId="6" applyNumberFormat="1" applyFont="1" applyFill="1" applyBorder="1" applyAlignment="1" applyProtection="1">
      <alignment horizontal="center" vertical="top"/>
    </xf>
    <xf numFmtId="0" fontId="7" fillId="2" borderId="45" xfId="0" applyFont="1" applyFill="1" applyBorder="1" applyAlignment="1" applyProtection="1">
      <alignment horizontal="center" vertical="center" wrapText="1"/>
    </xf>
    <xf numFmtId="0" fontId="6" fillId="5" borderId="44" xfId="0" applyFont="1" applyFill="1" applyBorder="1" applyAlignment="1" applyProtection="1">
      <alignment horizontal="left" vertical="center" wrapText="1"/>
    </xf>
    <xf numFmtId="164" fontId="6" fillId="2" borderId="40" xfId="2" applyNumberFormat="1" applyFont="1" applyFill="1" applyBorder="1" applyAlignment="1" applyProtection="1">
      <alignment vertical="center"/>
    </xf>
    <xf numFmtId="0" fontId="6" fillId="5" borderId="39" xfId="0" applyFont="1" applyFill="1" applyBorder="1" applyAlignment="1" applyProtection="1">
      <alignment horizontal="left" vertical="center" wrapText="1"/>
    </xf>
    <xf numFmtId="0" fontId="6" fillId="13" borderId="39" xfId="0" applyFont="1" applyFill="1" applyBorder="1" applyAlignment="1" applyProtection="1">
      <alignment horizontal="left" vertical="center" wrapText="1"/>
    </xf>
    <xf numFmtId="0" fontId="6" fillId="13" borderId="76" xfId="0" applyFont="1" applyFill="1" applyBorder="1" applyAlignment="1" applyProtection="1">
      <alignment vertical="center" wrapText="1"/>
    </xf>
    <xf numFmtId="0" fontId="6" fillId="13" borderId="90" xfId="0" applyFont="1" applyFill="1" applyBorder="1" applyAlignment="1" applyProtection="1">
      <alignment horizontal="left" vertical="center" wrapText="1"/>
    </xf>
    <xf numFmtId="0" fontId="6" fillId="13" borderId="90" xfId="0" applyFont="1" applyFill="1" applyBorder="1" applyAlignment="1" applyProtection="1">
      <alignment vertical="center" wrapText="1"/>
    </xf>
    <xf numFmtId="0" fontId="6" fillId="13" borderId="46" xfId="0" applyFont="1" applyFill="1" applyBorder="1" applyAlignment="1" applyProtection="1">
      <alignment vertical="center" wrapText="1"/>
    </xf>
    <xf numFmtId="0" fontId="6" fillId="2" borderId="37" xfId="0" applyFont="1" applyFill="1" applyBorder="1" applyAlignment="1" applyProtection="1">
      <alignment horizontal="left" vertical="center" wrapText="1"/>
    </xf>
    <xf numFmtId="0" fontId="6" fillId="2" borderId="39" xfId="0" applyFont="1" applyFill="1" applyBorder="1" applyAlignment="1" applyProtection="1">
      <alignment horizontal="left" vertical="center" wrapText="1"/>
    </xf>
    <xf numFmtId="0" fontId="6" fillId="5" borderId="37" xfId="0" applyFont="1" applyFill="1" applyBorder="1" applyAlignment="1" applyProtection="1">
      <alignment horizontal="left" vertical="center" wrapText="1"/>
    </xf>
    <xf numFmtId="0" fontId="6" fillId="13" borderId="35" xfId="0" applyFont="1" applyFill="1" applyBorder="1" applyAlignment="1" applyProtection="1">
      <alignment vertical="center" wrapText="1"/>
    </xf>
    <xf numFmtId="44" fontId="6" fillId="2" borderId="40" xfId="2" applyFont="1" applyFill="1" applyBorder="1" applyAlignment="1" applyProtection="1">
      <alignment horizontal="center" vertical="center"/>
    </xf>
    <xf numFmtId="0" fontId="7" fillId="5" borderId="35" xfId="0" applyFont="1" applyFill="1" applyBorder="1" applyAlignment="1" applyProtection="1">
      <alignment horizontal="right" vertical="center"/>
    </xf>
    <xf numFmtId="0" fontId="7" fillId="5" borderId="14" xfId="0" applyFont="1" applyFill="1" applyBorder="1" applyAlignment="1" applyProtection="1">
      <alignment horizontal="right"/>
    </xf>
    <xf numFmtId="37" fontId="6" fillId="2" borderId="14" xfId="5" applyNumberFormat="1" applyFont="1" applyFill="1" applyBorder="1" applyAlignment="1" applyProtection="1">
      <alignment vertical="center"/>
    </xf>
    <xf numFmtId="164" fontId="6" fillId="15" borderId="14" xfId="2" applyNumberFormat="1" applyFont="1" applyFill="1" applyBorder="1" applyAlignment="1" applyProtection="1">
      <alignment vertical="center"/>
    </xf>
    <xf numFmtId="164" fontId="6" fillId="2" borderId="36" xfId="2" applyNumberFormat="1" applyFont="1" applyFill="1" applyBorder="1" applyAlignment="1" applyProtection="1">
      <alignment vertical="center"/>
    </xf>
    <xf numFmtId="0" fontId="7" fillId="5" borderId="14" xfId="0" applyFont="1" applyFill="1" applyBorder="1" applyAlignment="1" applyProtection="1">
      <alignment horizontal="right" vertical="center"/>
    </xf>
    <xf numFmtId="0" fontId="7" fillId="5" borderId="35" xfId="0" applyFont="1" applyFill="1" applyBorder="1" applyAlignment="1" applyProtection="1">
      <alignment horizontal="right"/>
    </xf>
    <xf numFmtId="37" fontId="6" fillId="2" borderId="14" xfId="5" applyNumberFormat="1" applyFont="1" applyFill="1" applyBorder="1" applyAlignment="1" applyProtection="1">
      <alignment vertical="top"/>
    </xf>
    <xf numFmtId="164" fontId="6" fillId="15" borderId="14" xfId="2" applyNumberFormat="1" applyFont="1" applyFill="1" applyBorder="1" applyProtection="1"/>
    <xf numFmtId="164" fontId="6" fillId="2" borderId="36" xfId="2" applyNumberFormat="1" applyFont="1" applyFill="1" applyBorder="1" applyAlignment="1" applyProtection="1">
      <alignment vertical="top"/>
    </xf>
    <xf numFmtId="3" fontId="22" fillId="2" borderId="50" xfId="5" applyFont="1" applyFill="1" applyBorder="1" applyAlignment="1" applyProtection="1">
      <alignment horizontal="center" vertical="center" wrapText="1"/>
    </xf>
    <xf numFmtId="3" fontId="22" fillId="2" borderId="17" xfId="5" applyFont="1" applyFill="1" applyBorder="1" applyAlignment="1" applyProtection="1">
      <alignment horizontal="center" vertical="center" wrapText="1"/>
    </xf>
    <xf numFmtId="3" fontId="22" fillId="2" borderId="91" xfId="5" applyFont="1" applyFill="1" applyBorder="1" applyAlignment="1" applyProtection="1">
      <alignment horizontal="center" vertical="center" wrapText="1"/>
    </xf>
    <xf numFmtId="164" fontId="6" fillId="2" borderId="47" xfId="2" applyNumberFormat="1" applyFont="1" applyFill="1" applyBorder="1" applyProtection="1"/>
    <xf numFmtId="0" fontId="7" fillId="2" borderId="28" xfId="0" applyFont="1" applyFill="1" applyBorder="1" applyAlignment="1" applyProtection="1"/>
    <xf numFmtId="0" fontId="7" fillId="2" borderId="29" xfId="0" applyFont="1" applyFill="1" applyBorder="1" applyAlignment="1" applyProtection="1">
      <alignment horizontal="left" indent="1"/>
    </xf>
    <xf numFmtId="0" fontId="6" fillId="2" borderId="29" xfId="0" applyFont="1" applyFill="1" applyBorder="1" applyAlignment="1" applyProtection="1">
      <alignment horizontal="left"/>
    </xf>
    <xf numFmtId="3" fontId="6" fillId="2" borderId="55" xfId="2" applyNumberFormat="1" applyFont="1" applyFill="1" applyBorder="1" applyProtection="1"/>
    <xf numFmtId="164" fontId="6" fillId="2" borderId="20" xfId="2" applyNumberFormat="1" applyFont="1" applyFill="1" applyBorder="1" applyProtection="1"/>
    <xf numFmtId="164" fontId="6" fillId="2" borderId="34" xfId="2" applyNumberFormat="1" applyFont="1" applyFill="1" applyBorder="1" applyProtection="1"/>
    <xf numFmtId="0" fontId="6" fillId="5" borderId="10" xfId="2" applyNumberFormat="1" applyFont="1" applyFill="1" applyBorder="1" applyProtection="1"/>
    <xf numFmtId="164" fontId="6" fillId="5" borderId="10" xfId="2" applyNumberFormat="1" applyFont="1" applyFill="1" applyBorder="1" applyProtection="1">
      <protection locked="0"/>
    </xf>
    <xf numFmtId="164" fontId="6" fillId="5" borderId="47" xfId="2" applyNumberFormat="1" applyFont="1" applyFill="1" applyBorder="1" applyProtection="1">
      <protection locked="0"/>
    </xf>
    <xf numFmtId="3" fontId="7" fillId="5" borderId="45" xfId="5" applyFont="1" applyFill="1" applyBorder="1" applyAlignment="1" applyProtection="1">
      <alignment horizontal="center" vertical="center" wrapText="1"/>
    </xf>
    <xf numFmtId="0" fontId="3" fillId="0" borderId="0" xfId="0" applyFont="1" applyAlignment="1" applyProtection="1">
      <alignment horizontal="center"/>
    </xf>
    <xf numFmtId="165" fontId="23" fillId="5" borderId="9" xfId="1" applyNumberFormat="1" applyFont="1" applyFill="1" applyBorder="1" applyAlignment="1" applyProtection="1">
      <alignment vertical="center"/>
    </xf>
    <xf numFmtId="165" fontId="23" fillId="18" borderId="10" xfId="1" applyNumberFormat="1" applyFont="1" applyFill="1" applyBorder="1" applyAlignment="1" applyProtection="1">
      <alignment vertical="center"/>
    </xf>
    <xf numFmtId="165" fontId="23" fillId="5" borderId="92" xfId="1" applyNumberFormat="1" applyFont="1" applyFill="1" applyBorder="1" applyAlignment="1" applyProtection="1">
      <alignment vertical="center"/>
    </xf>
    <xf numFmtId="165" fontId="23" fillId="18" borderId="20" xfId="1" applyNumberFormat="1" applyFont="1" applyFill="1" applyBorder="1" applyAlignment="1" applyProtection="1">
      <alignment vertical="center"/>
    </xf>
    <xf numFmtId="165" fontId="23" fillId="5" borderId="30" xfId="1" applyNumberFormat="1" applyFont="1" applyFill="1" applyBorder="1" applyAlignment="1" applyProtection="1">
      <alignment vertical="center"/>
    </xf>
    <xf numFmtId="0" fontId="2" fillId="7" borderId="5" xfId="0" applyFont="1" applyFill="1" applyBorder="1" applyAlignment="1" applyProtection="1">
      <alignment horizontal="left" vertical="center" wrapText="1" indent="1"/>
    </xf>
    <xf numFmtId="0" fontId="2" fillId="7" borderId="4" xfId="0" applyFont="1" applyFill="1" applyBorder="1" applyAlignment="1" applyProtection="1">
      <alignment horizontal="left" vertical="center" wrapText="1" indent="1"/>
    </xf>
    <xf numFmtId="0" fontId="23" fillId="13" borderId="51" xfId="0" applyFont="1" applyFill="1" applyBorder="1" applyAlignment="1" applyProtection="1">
      <alignment vertical="center"/>
    </xf>
    <xf numFmtId="0" fontId="23" fillId="13" borderId="52" xfId="0" applyFont="1" applyFill="1" applyBorder="1" applyAlignment="1" applyProtection="1">
      <alignment vertical="center"/>
    </xf>
    <xf numFmtId="0" fontId="23" fillId="13" borderId="53" xfId="0" applyFont="1" applyFill="1" applyBorder="1" applyAlignment="1" applyProtection="1">
      <alignment vertical="center"/>
    </xf>
    <xf numFmtId="0" fontId="22" fillId="9" borderId="28" xfId="0" applyFont="1" applyFill="1" applyBorder="1" applyAlignment="1" applyProtection="1">
      <alignment horizontal="left" wrapText="1"/>
    </xf>
    <xf numFmtId="0" fontId="22" fillId="9" borderId="29" xfId="0" applyFont="1" applyFill="1" applyBorder="1" applyAlignment="1" applyProtection="1">
      <alignment horizontal="left" wrapText="1"/>
    </xf>
    <xf numFmtId="0" fontId="22" fillId="9" borderId="30" xfId="0" applyFont="1" applyFill="1" applyBorder="1" applyAlignment="1" applyProtection="1">
      <alignment horizontal="left" wrapText="1"/>
    </xf>
    <xf numFmtId="3" fontId="22" fillId="9" borderId="28" xfId="5" applyFont="1" applyFill="1" applyBorder="1" applyAlignment="1" applyProtection="1">
      <alignment horizontal="left"/>
    </xf>
    <xf numFmtId="3" fontId="22" fillId="9" borderId="29" xfId="5" applyFont="1" applyFill="1" applyBorder="1" applyAlignment="1" applyProtection="1">
      <alignment horizontal="left"/>
    </xf>
    <xf numFmtId="3" fontId="22" fillId="9" borderId="30" xfId="5" applyFont="1" applyFill="1" applyBorder="1" applyAlignment="1" applyProtection="1">
      <alignment horizontal="left"/>
    </xf>
    <xf numFmtId="0" fontId="1" fillId="0" borderId="0" xfId="0" applyFont="1" applyFill="1" applyBorder="1" applyAlignment="1" applyProtection="1">
      <alignment horizontal="left" vertical="top" wrapText="1"/>
    </xf>
    <xf numFmtId="0" fontId="0" fillId="0" borderId="0" xfId="0" applyFill="1" applyAlignment="1" applyProtection="1">
      <alignment vertical="top" wrapText="1"/>
    </xf>
    <xf numFmtId="0" fontId="1" fillId="0" borderId="0" xfId="0" applyFont="1" applyBorder="1" applyAlignment="1" applyProtection="1">
      <alignment horizontal="left" vertical="top" wrapText="1"/>
    </xf>
    <xf numFmtId="0" fontId="0" fillId="0" borderId="0" xfId="0" applyAlignment="1" applyProtection="1">
      <alignment vertical="top" wrapText="1"/>
    </xf>
    <xf numFmtId="0" fontId="1" fillId="0" borderId="0" xfId="0" applyFont="1" applyFill="1" applyBorder="1" applyAlignment="1" applyProtection="1">
      <alignment vertical="top" wrapText="1"/>
    </xf>
    <xf numFmtId="0" fontId="0" fillId="0" borderId="0" xfId="0" applyFill="1" applyAlignment="1">
      <alignment vertical="top" wrapText="1"/>
    </xf>
    <xf numFmtId="0" fontId="1" fillId="0" borderId="0" xfId="0" applyFont="1" applyFill="1" applyAlignment="1" applyProtection="1">
      <alignment horizontal="left" vertical="top"/>
    </xf>
    <xf numFmtId="0" fontId="6" fillId="13" borderId="5" xfId="0" applyFont="1" applyFill="1" applyBorder="1" applyAlignment="1" applyProtection="1">
      <alignment horizontal="left" vertical="top" wrapText="1"/>
      <protection locked="0"/>
    </xf>
    <xf numFmtId="0" fontId="6" fillId="13" borderId="1" xfId="0" applyFont="1" applyFill="1" applyBorder="1" applyAlignment="1" applyProtection="1">
      <alignment horizontal="left" vertical="top" wrapText="1"/>
      <protection locked="0"/>
    </xf>
    <xf numFmtId="0" fontId="6" fillId="13" borderId="4" xfId="0" applyFont="1" applyFill="1" applyBorder="1" applyAlignment="1" applyProtection="1">
      <alignment horizontal="left" vertical="top" wrapText="1"/>
      <protection locked="0"/>
    </xf>
    <xf numFmtId="0" fontId="6" fillId="13" borderId="16" xfId="0" applyFont="1" applyFill="1" applyBorder="1" applyAlignment="1" applyProtection="1">
      <alignment horizontal="left" vertical="top" wrapText="1"/>
      <protection locked="0"/>
    </xf>
    <xf numFmtId="0" fontId="6" fillId="13" borderId="87" xfId="0" applyFont="1" applyFill="1" applyBorder="1" applyAlignment="1" applyProtection="1">
      <alignment horizontal="left" vertical="top" wrapText="1"/>
      <protection locked="0"/>
    </xf>
    <xf numFmtId="0" fontId="6" fillId="13" borderId="18" xfId="0" applyFont="1" applyFill="1" applyBorder="1" applyAlignment="1" applyProtection="1">
      <alignment horizontal="left" vertical="top" wrapText="1"/>
      <protection locked="0"/>
    </xf>
    <xf numFmtId="165" fontId="7" fillId="2" borderId="11" xfId="1" applyNumberFormat="1" applyFont="1" applyFill="1" applyBorder="1" applyAlignment="1" applyProtection="1">
      <alignment horizontal="center" vertical="center" wrapText="1"/>
    </xf>
    <xf numFmtId="165" fontId="7" fillId="2" borderId="26" xfId="1" applyNumberFormat="1" applyFont="1" applyFill="1" applyBorder="1" applyAlignment="1" applyProtection="1">
      <alignment horizontal="center" vertical="center" wrapText="1"/>
    </xf>
    <xf numFmtId="165" fontId="7" fillId="2" borderId="6" xfId="1" applyNumberFormat="1" applyFont="1" applyFill="1" applyBorder="1" applyAlignment="1" applyProtection="1">
      <alignment horizontal="center" vertical="center" wrapText="1"/>
    </xf>
    <xf numFmtId="165" fontId="2" fillId="9" borderId="28" xfId="1" applyNumberFormat="1" applyFont="1" applyFill="1" applyBorder="1" applyAlignment="1" applyProtection="1">
      <alignment horizontal="center"/>
    </xf>
    <xf numFmtId="165" fontId="2" fillId="9" borderId="29" xfId="1" applyNumberFormat="1" applyFont="1" applyFill="1" applyBorder="1" applyAlignment="1" applyProtection="1">
      <alignment horizontal="center"/>
    </xf>
    <xf numFmtId="165" fontId="2" fillId="9" borderId="30" xfId="1" applyNumberFormat="1" applyFont="1" applyFill="1" applyBorder="1" applyAlignment="1" applyProtection="1">
      <alignment horizontal="center"/>
    </xf>
    <xf numFmtId="164" fontId="6" fillId="2" borderId="38" xfId="0" applyNumberFormat="1" applyFont="1" applyFill="1" applyBorder="1" applyAlignment="1" applyProtection="1">
      <alignment horizontal="right" vertical="center"/>
    </xf>
    <xf numFmtId="164" fontId="6" fillId="2" borderId="36" xfId="0" applyNumberFormat="1" applyFont="1" applyFill="1" applyBorder="1" applyAlignment="1" applyProtection="1">
      <alignment horizontal="right" vertical="center"/>
    </xf>
    <xf numFmtId="168" fontId="6" fillId="2" borderId="54" xfId="6" applyNumberFormat="1" applyFont="1" applyFill="1" applyBorder="1" applyAlignment="1" applyProtection="1">
      <alignment horizontal="center" vertical="top"/>
    </xf>
    <xf numFmtId="0" fontId="7" fillId="2" borderId="28"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165" fontId="2" fillId="9" borderId="31" xfId="1" applyNumberFormat="1" applyFont="1" applyFill="1" applyBorder="1" applyAlignment="1" applyProtection="1">
      <alignment horizontal="left" vertical="center"/>
    </xf>
    <xf numFmtId="165" fontId="2" fillId="9" borderId="27" xfId="1" applyNumberFormat="1" applyFont="1" applyFill="1" applyBorder="1" applyAlignment="1" applyProtection="1">
      <alignment horizontal="left" vertical="center"/>
    </xf>
    <xf numFmtId="165" fontId="2" fillId="9" borderId="32" xfId="1" applyNumberFormat="1" applyFont="1" applyFill="1" applyBorder="1" applyAlignment="1" applyProtection="1">
      <alignment horizontal="left" vertical="center"/>
    </xf>
    <xf numFmtId="165" fontId="2" fillId="9" borderId="59" xfId="1" applyNumberFormat="1" applyFont="1" applyFill="1" applyBorder="1" applyAlignment="1" applyProtection="1">
      <alignment horizontal="left" vertical="center"/>
    </xf>
    <xf numFmtId="165" fontId="2" fillId="9" borderId="52" xfId="1" applyNumberFormat="1" applyFont="1" applyFill="1" applyBorder="1" applyAlignment="1" applyProtection="1">
      <alignment horizontal="left" vertical="center"/>
    </xf>
    <xf numFmtId="165" fontId="2" fillId="9" borderId="53" xfId="1" applyNumberFormat="1" applyFont="1" applyFill="1" applyBorder="1" applyAlignment="1" applyProtection="1">
      <alignment horizontal="left" vertical="center"/>
    </xf>
    <xf numFmtId="0" fontId="6" fillId="13" borderId="14" xfId="0" applyFont="1" applyFill="1" applyBorder="1" applyAlignment="1" applyProtection="1">
      <alignment horizontal="left" vertical="top" wrapText="1"/>
      <protection locked="0"/>
    </xf>
    <xf numFmtId="164" fontId="6" fillId="2" borderId="21" xfId="0" applyNumberFormat="1" applyFont="1" applyFill="1" applyBorder="1" applyAlignment="1" applyProtection="1">
      <alignment horizontal="right" vertical="center"/>
    </xf>
    <xf numFmtId="164" fontId="6" fillId="2" borderId="14" xfId="0" applyNumberFormat="1" applyFont="1" applyFill="1" applyBorder="1" applyAlignment="1" applyProtection="1">
      <alignment horizontal="right" vertical="center"/>
    </xf>
    <xf numFmtId="0" fontId="6" fillId="13" borderId="21" xfId="0" applyFont="1" applyFill="1" applyBorder="1" applyAlignment="1" applyProtection="1">
      <alignment horizontal="left" vertical="top" wrapText="1"/>
      <protection locked="0"/>
    </xf>
    <xf numFmtId="164" fontId="6" fillId="15" borderId="54" xfId="2" applyNumberFormat="1" applyFont="1" applyFill="1" applyBorder="1" applyAlignment="1" applyProtection="1">
      <alignment horizontal="center"/>
    </xf>
    <xf numFmtId="0" fontId="7" fillId="9" borderId="28" xfId="0" applyFont="1" applyFill="1" applyBorder="1" applyAlignment="1" applyProtection="1">
      <alignment horizontal="left" vertical="center" wrapText="1"/>
    </xf>
    <xf numFmtId="0" fontId="7" fillId="9" borderId="29" xfId="0" applyFont="1" applyFill="1" applyBorder="1" applyAlignment="1" applyProtection="1">
      <alignment horizontal="left" vertical="center" wrapText="1"/>
    </xf>
    <xf numFmtId="0" fontId="7" fillId="9" borderId="30" xfId="0" applyFont="1" applyFill="1" applyBorder="1" applyAlignment="1" applyProtection="1">
      <alignment horizontal="left" vertical="center" wrapText="1"/>
    </xf>
    <xf numFmtId="0" fontId="18" fillId="0" borderId="0" xfId="0" applyFont="1" applyFill="1" applyAlignment="1" applyProtection="1">
      <alignment horizontal="left" wrapText="1"/>
    </xf>
    <xf numFmtId="0" fontId="20" fillId="13" borderId="11" xfId="0" applyFont="1" applyFill="1" applyBorder="1" applyAlignment="1" applyProtection="1">
      <alignment vertical="top"/>
      <protection locked="0"/>
    </xf>
    <xf numFmtId="0" fontId="20" fillId="13" borderId="26" xfId="0" applyFont="1" applyFill="1" applyBorder="1" applyAlignment="1" applyProtection="1">
      <alignment vertical="top"/>
      <protection locked="0"/>
    </xf>
    <xf numFmtId="0" fontId="20" fillId="13" borderId="89" xfId="0" applyFont="1" applyFill="1" applyBorder="1" applyAlignment="1" applyProtection="1">
      <alignment vertical="top"/>
      <protection locked="0"/>
    </xf>
    <xf numFmtId="0" fontId="0"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20" fillId="13" borderId="51" xfId="0" applyFont="1" applyFill="1" applyBorder="1" applyAlignment="1" applyProtection="1">
      <alignment vertical="top"/>
      <protection locked="0"/>
    </xf>
    <xf numFmtId="0" fontId="20" fillId="13" borderId="52" xfId="0" applyFont="1" applyFill="1" applyBorder="1" applyAlignment="1" applyProtection="1">
      <alignment vertical="top"/>
      <protection locked="0"/>
    </xf>
    <xf numFmtId="0" fontId="20" fillId="13" borderId="53" xfId="0" applyFont="1" applyFill="1" applyBorder="1" applyAlignment="1" applyProtection="1">
      <alignment vertical="top"/>
      <protection locked="0"/>
    </xf>
    <xf numFmtId="0" fontId="20" fillId="13" borderId="16" xfId="0" applyFont="1" applyFill="1" applyBorder="1" applyAlignment="1" applyProtection="1">
      <alignment vertical="top"/>
      <protection locked="0"/>
    </xf>
    <xf numFmtId="0" fontId="20" fillId="13" borderId="87" xfId="0" applyFont="1" applyFill="1" applyBorder="1" applyAlignment="1" applyProtection="1">
      <alignment vertical="top"/>
      <protection locked="0"/>
    </xf>
    <xf numFmtId="0" fontId="20" fillId="13" borderId="85" xfId="0" applyFont="1" applyFill="1" applyBorder="1" applyAlignment="1" applyProtection="1">
      <alignment vertical="top"/>
      <protection locked="0"/>
    </xf>
    <xf numFmtId="0" fontId="19" fillId="9" borderId="28" xfId="0" applyFont="1" applyFill="1" applyBorder="1" applyAlignment="1" applyProtection="1">
      <alignment horizontal="left" wrapText="1"/>
    </xf>
    <xf numFmtId="0" fontId="19" fillId="9" borderId="29" xfId="0" applyFont="1" applyFill="1" applyBorder="1" applyAlignment="1" applyProtection="1">
      <alignment horizontal="left" wrapText="1"/>
    </xf>
    <xf numFmtId="0" fontId="19" fillId="9" borderId="30" xfId="0" applyFont="1" applyFill="1" applyBorder="1" applyAlignment="1" applyProtection="1">
      <alignment horizontal="left" wrapText="1"/>
    </xf>
    <xf numFmtId="0" fontId="20" fillId="2" borderId="88" xfId="0" applyFont="1" applyFill="1" applyBorder="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76" xfId="0" applyFont="1" applyFill="1" applyBorder="1" applyAlignment="1" applyProtection="1">
      <alignment horizontal="left" vertical="center" wrapText="1"/>
    </xf>
    <xf numFmtId="0" fontId="20" fillId="2" borderId="18" xfId="0" applyFont="1" applyFill="1" applyBorder="1" applyAlignment="1" applyProtection="1">
      <alignment horizontal="left" vertical="center" wrapText="1"/>
    </xf>
    <xf numFmtId="0" fontId="20" fillId="2" borderId="28"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0" fillId="0" borderId="0" xfId="0" applyFont="1" applyFill="1" applyAlignment="1" applyProtection="1">
      <alignment horizontal="left" wrapText="1"/>
    </xf>
    <xf numFmtId="0" fontId="1" fillId="0" borderId="0" xfId="0" applyFont="1" applyFill="1" applyAlignment="1" applyProtection="1">
      <alignment horizontal="left" wrapText="1"/>
    </xf>
    <xf numFmtId="0" fontId="6" fillId="5" borderId="8"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6" fillId="2" borderId="90"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65" fontId="7" fillId="9" borderId="28" xfId="1" applyNumberFormat="1" applyFont="1" applyFill="1" applyBorder="1" applyAlignment="1" applyProtection="1">
      <alignment horizontal="left"/>
    </xf>
    <xf numFmtId="165" fontId="7" fillId="9" borderId="29" xfId="1" applyNumberFormat="1" applyFont="1" applyFill="1" applyBorder="1" applyAlignment="1" applyProtection="1">
      <alignment horizontal="left"/>
    </xf>
    <xf numFmtId="165" fontId="7" fillId="9" borderId="30" xfId="1" applyNumberFormat="1" applyFont="1" applyFill="1" applyBorder="1" applyAlignment="1" applyProtection="1">
      <alignment horizontal="left"/>
    </xf>
    <xf numFmtId="0" fontId="1" fillId="0" borderId="0" xfId="0" applyFont="1" applyFill="1" applyAlignment="1" applyProtection="1">
      <alignment horizontal="left" vertical="top" wrapText="1"/>
    </xf>
    <xf numFmtId="3" fontId="2" fillId="9" borderId="28" xfId="5" applyFont="1" applyFill="1" applyBorder="1" applyAlignment="1" applyProtection="1">
      <alignment horizontal="left" vertical="center"/>
    </xf>
    <xf numFmtId="3" fontId="2" fillId="9" borderId="29" xfId="5" applyFont="1" applyFill="1" applyBorder="1" applyAlignment="1" applyProtection="1">
      <alignment horizontal="left" vertical="center"/>
    </xf>
    <xf numFmtId="3" fontId="2" fillId="9" borderId="30" xfId="5" applyFont="1" applyFill="1" applyBorder="1" applyAlignment="1" applyProtection="1">
      <alignment horizontal="left" vertical="center"/>
    </xf>
    <xf numFmtId="0" fontId="2" fillId="5" borderId="73" xfId="0" applyFont="1" applyFill="1" applyBorder="1" applyAlignment="1" applyProtection="1">
      <alignment horizontal="left" vertical="center"/>
    </xf>
    <xf numFmtId="0" fontId="2" fillId="5" borderId="64" xfId="0" applyFont="1" applyFill="1" applyBorder="1" applyAlignment="1" applyProtection="1">
      <alignment horizontal="left" vertical="center"/>
    </xf>
    <xf numFmtId="9" fontId="6" fillId="5" borderId="22" xfId="0" applyNumberFormat="1" applyFont="1" applyFill="1" applyBorder="1" applyAlignment="1" applyProtection="1">
      <alignment horizontal="center" vertical="center" wrapText="1"/>
    </xf>
    <xf numFmtId="9" fontId="6" fillId="5" borderId="8" xfId="0" applyNumberFormat="1" applyFont="1" applyFill="1" applyBorder="1" applyAlignment="1" applyProtection="1">
      <alignment horizontal="center" vertical="center" wrapText="1"/>
    </xf>
    <xf numFmtId="9" fontId="6" fillId="5" borderId="17" xfId="0" applyNumberFormat="1" applyFont="1" applyFill="1" applyBorder="1" applyAlignment="1" applyProtection="1">
      <alignment horizontal="center" vertical="center" wrapText="1"/>
    </xf>
    <xf numFmtId="168" fontId="6" fillId="5" borderId="22" xfId="0" applyNumberFormat="1" applyFont="1" applyFill="1" applyBorder="1" applyAlignment="1" applyProtection="1">
      <alignment horizontal="center" vertical="center" wrapText="1"/>
    </xf>
    <xf numFmtId="168" fontId="6" fillId="5" borderId="8" xfId="0" applyNumberFormat="1" applyFont="1" applyFill="1" applyBorder="1" applyAlignment="1" applyProtection="1">
      <alignment horizontal="center" vertical="center" wrapText="1"/>
    </xf>
    <xf numFmtId="168" fontId="6" fillId="5" borderId="17" xfId="0" applyNumberFormat="1" applyFont="1" applyFill="1" applyBorder="1" applyAlignment="1" applyProtection="1">
      <alignment horizontal="center" vertical="center" wrapText="1"/>
    </xf>
    <xf numFmtId="0" fontId="2" fillId="9" borderId="79" xfId="0" applyFont="1" applyFill="1" applyBorder="1" applyAlignment="1" applyProtection="1">
      <alignment horizontal="left" vertical="center"/>
    </xf>
    <xf numFmtId="0" fontId="2" fillId="9" borderId="77" xfId="0" applyFont="1" applyFill="1" applyBorder="1" applyAlignment="1" applyProtection="1">
      <alignment horizontal="left" vertical="center"/>
    </xf>
    <xf numFmtId="0" fontId="2" fillId="9" borderId="80" xfId="0" applyFont="1" applyFill="1" applyBorder="1" applyAlignment="1" applyProtection="1">
      <alignment horizontal="left" vertical="center"/>
    </xf>
    <xf numFmtId="0" fontId="2" fillId="5" borderId="81" xfId="0" applyFont="1" applyFill="1" applyBorder="1" applyAlignment="1" applyProtection="1">
      <alignment horizontal="left" vertical="center"/>
    </xf>
    <xf numFmtId="0" fontId="2" fillId="5" borderId="82" xfId="0" applyFont="1" applyFill="1" applyBorder="1" applyAlignment="1" applyProtection="1">
      <alignment horizontal="left" vertical="center"/>
    </xf>
    <xf numFmtId="0" fontId="0" fillId="0" borderId="0" xfId="0" applyFont="1" applyBorder="1" applyAlignment="1" applyProtection="1">
      <alignment horizontal="left" vertical="top" wrapText="1"/>
    </xf>
    <xf numFmtId="0" fontId="0" fillId="0" borderId="0" xfId="0" applyFont="1" applyFill="1" applyAlignment="1" applyProtection="1">
      <alignment horizontal="left" vertical="top" wrapText="1"/>
    </xf>
    <xf numFmtId="0" fontId="6" fillId="0" borderId="0" xfId="0" applyFont="1" applyBorder="1" applyAlignment="1" applyProtection="1">
      <alignment wrapText="1"/>
    </xf>
    <xf numFmtId="0" fontId="6" fillId="0" borderId="0" xfId="0" applyFont="1" applyAlignment="1" applyProtection="1">
      <alignment wrapText="1"/>
    </xf>
    <xf numFmtId="0" fontId="2" fillId="9" borderId="73" xfId="0" applyFont="1" applyFill="1" applyBorder="1" applyAlignment="1" applyProtection="1">
      <alignment horizontal="left"/>
    </xf>
    <xf numFmtId="0" fontId="2" fillId="9" borderId="64" xfId="0" applyFont="1" applyFill="1" applyBorder="1" applyAlignment="1" applyProtection="1">
      <alignment horizontal="left"/>
    </xf>
    <xf numFmtId="0" fontId="2" fillId="9" borderId="74" xfId="0" applyFont="1" applyFill="1" applyBorder="1" applyAlignment="1" applyProtection="1">
      <alignment horizontal="left"/>
    </xf>
    <xf numFmtId="0" fontId="1" fillId="0" borderId="0" xfId="0" applyFont="1" applyAlignment="1">
      <alignment vertical="top" wrapText="1"/>
    </xf>
    <xf numFmtId="0" fontId="0" fillId="0" borderId="0" xfId="0"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7" fillId="2" borderId="37"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13" borderId="37" xfId="0" applyFont="1" applyFill="1" applyBorder="1" applyAlignment="1" applyProtection="1">
      <alignment horizontal="center" vertical="center" wrapText="1"/>
    </xf>
    <xf numFmtId="0" fontId="7" fillId="13" borderId="35"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cellXfs>
  <cellStyles count="7">
    <cellStyle name="Comma" xfId="1" builtinId="3"/>
    <cellStyle name="Currency" xfId="2" builtinId="4"/>
    <cellStyle name="Hyperlink" xfId="3" builtinId="8"/>
    <cellStyle name="Normal" xfId="0" builtinId="0"/>
    <cellStyle name="Normal 10" xfId="4" xr:uid="{00000000-0005-0000-0000-000004000000}"/>
    <cellStyle name="Normal_Pricinginfrastructure v2" xfId="5" xr:uid="{00000000-0005-0000-0000-000005000000}"/>
    <cellStyle name="Percent" xfId="6" builtinId="5"/>
  </cellStyles>
  <dxfs count="0"/>
  <tableStyles count="0" defaultTableStyle="TableStyleMedium9" defaultPivotStyle="PivotStyleLight16"/>
  <colors>
    <mruColors>
      <color rgb="FF66FF66"/>
      <color rgb="FFFF66CC"/>
      <color rgb="FFCCFFCC"/>
      <color rgb="FFCCFFFF"/>
      <color rgb="FFCCECFF"/>
      <color rgb="FF66FF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4</xdr:row>
          <xdr:rowOff>9525</xdr:rowOff>
        </xdr:from>
        <xdr:to>
          <xdr:col>3</xdr:col>
          <xdr:colOff>371475</xdr:colOff>
          <xdr:row>14</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2:N23"/>
  <sheetViews>
    <sheetView showGridLines="0" workbookViewId="0">
      <selection activeCell="E37" sqref="E37"/>
    </sheetView>
  </sheetViews>
  <sheetFormatPr defaultColWidth="9.28515625" defaultRowHeight="12.75" x14ac:dyDescent="0.2"/>
  <cols>
    <col min="1" max="16384" width="9.28515625" style="26"/>
  </cols>
  <sheetData>
    <row r="2" spans="1:14" ht="15" x14ac:dyDescent="0.2">
      <c r="A2" s="27"/>
      <c r="B2" s="28"/>
      <c r="N2" s="27"/>
    </row>
    <row r="3" spans="1:14" ht="20.25" x14ac:dyDescent="0.3">
      <c r="B3" s="29"/>
    </row>
    <row r="4" spans="1:14" ht="20.25" x14ac:dyDescent="0.3">
      <c r="B4" s="29"/>
    </row>
    <row r="17" spans="2:3" ht="20.25" x14ac:dyDescent="0.3">
      <c r="B17" s="178" t="s">
        <v>0</v>
      </c>
    </row>
    <row r="18" spans="2:3" ht="15.75" x14ac:dyDescent="0.25">
      <c r="B18" s="31" t="s">
        <v>276</v>
      </c>
      <c r="C18" s="32"/>
    </row>
    <row r="19" spans="2:3" ht="15.75" x14ac:dyDescent="0.25">
      <c r="B19" s="33"/>
    </row>
    <row r="20" spans="2:3" ht="15.75" x14ac:dyDescent="0.25">
      <c r="B20" s="33" t="s">
        <v>1</v>
      </c>
    </row>
    <row r="21" spans="2:3" ht="15" x14ac:dyDescent="0.2">
      <c r="B21" s="34"/>
    </row>
    <row r="22" spans="2:3" ht="15" x14ac:dyDescent="0.2">
      <c r="B22" s="34"/>
    </row>
    <row r="23" spans="2:3" ht="20.25" x14ac:dyDescent="0.3">
      <c r="B23" s="30"/>
    </row>
  </sheetData>
  <pageMargins left="0.5" right="0.5" top="1" bottom="1" header="0.5" footer="0.5"/>
  <pageSetup orientation="portrait" r:id="rId1"/>
  <headerFooter alignWithMargins="0">
    <oddHeader>&amp;C&amp;"Arial,Bold"&amp;9</oddHeader>
  </headerFooter>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xdr:col>
                <xdr:colOff>57150</xdr:colOff>
                <xdr:row>4</xdr:row>
                <xdr:rowOff>9525</xdr:rowOff>
              </from>
              <to>
                <xdr:col>3</xdr:col>
                <xdr:colOff>371475</xdr:colOff>
                <xdr:row>14</xdr:row>
                <xdr:rowOff>57150</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autoPageBreaks="0"/>
  </sheetPr>
  <dimension ref="A1:M31"/>
  <sheetViews>
    <sheetView showGridLines="0" workbookViewId="0">
      <pane ySplit="4" topLeftCell="A5" activePane="bottomLeft" state="frozen"/>
      <selection activeCell="A30" sqref="A30:N30"/>
      <selection pane="bottomLeft"/>
    </sheetView>
  </sheetViews>
  <sheetFormatPr defaultColWidth="8.7109375" defaultRowHeight="12.75" x14ac:dyDescent="0.2"/>
  <cols>
    <col min="1" max="1" width="6.7109375" customWidth="1"/>
    <col min="2" max="2" width="14.42578125" customWidth="1"/>
    <col min="3" max="4" width="35.7109375" customWidth="1"/>
    <col min="5" max="5" width="36" customWidth="1"/>
  </cols>
  <sheetData>
    <row r="1" spans="1:13" ht="15" x14ac:dyDescent="0.2">
      <c r="A1" s="18" t="str">
        <f>'Table of Contents'!A1</f>
        <v>Enterprise Financial System (EFS) Cost Workbook</v>
      </c>
      <c r="B1" s="18"/>
    </row>
    <row r="2" spans="1:13" ht="18" customHeight="1" x14ac:dyDescent="0.2">
      <c r="A2" s="18" t="s">
        <v>270</v>
      </c>
      <c r="B2" s="18"/>
    </row>
    <row r="3" spans="1:13" ht="18.75" customHeight="1" x14ac:dyDescent="0.2">
      <c r="A3" s="19" t="str">
        <f>'Table of Contents'!$B$3</f>
        <v>Insert Offeror Name on Table of Contents worksheet</v>
      </c>
      <c r="B3" s="20"/>
      <c r="C3" s="13"/>
      <c r="D3" s="13"/>
      <c r="E3" s="13"/>
      <c r="F3" s="14"/>
      <c r="G3" s="14"/>
      <c r="H3" s="216"/>
      <c r="I3" s="16"/>
      <c r="J3" s="16"/>
      <c r="K3" s="17"/>
      <c r="L3" s="8"/>
      <c r="M3" s="8"/>
    </row>
    <row r="4" spans="1:13" s="7" customFormat="1" ht="16.5" customHeight="1" x14ac:dyDescent="0.2">
      <c r="A4" s="21" t="str">
        <f>'Table of Contents'!$B$4</f>
        <v>Select Hosting Option on Table of Contents worksheet</v>
      </c>
      <c r="B4" s="22"/>
    </row>
    <row r="6" spans="1:13" ht="36" x14ac:dyDescent="0.2">
      <c r="A6" s="96" t="s">
        <v>271</v>
      </c>
      <c r="B6" s="96" t="s">
        <v>272</v>
      </c>
      <c r="C6" s="96" t="s">
        <v>8</v>
      </c>
      <c r="D6" s="96" t="s">
        <v>273</v>
      </c>
      <c r="E6" s="96" t="s">
        <v>274</v>
      </c>
    </row>
    <row r="7" spans="1:13" ht="28.9" customHeight="1" x14ac:dyDescent="0.2">
      <c r="A7" s="94">
        <v>1</v>
      </c>
      <c r="B7" s="95"/>
      <c r="C7" s="95"/>
      <c r="D7" s="95"/>
      <c r="E7" s="95"/>
    </row>
    <row r="8" spans="1:13" ht="28.9" customHeight="1" x14ac:dyDescent="0.2">
      <c r="A8" s="94">
        <f>A7+1</f>
        <v>2</v>
      </c>
      <c r="B8" s="95"/>
      <c r="C8" s="95"/>
      <c r="D8" s="95"/>
      <c r="E8" s="95"/>
    </row>
    <row r="9" spans="1:13" ht="28.9" customHeight="1" x14ac:dyDescent="0.2">
      <c r="A9" s="94">
        <f t="shared" ref="A9:A26" si="0">A8+1</f>
        <v>3</v>
      </c>
      <c r="B9" s="95"/>
      <c r="C9" s="95"/>
      <c r="D9" s="95"/>
      <c r="E9" s="95"/>
    </row>
    <row r="10" spans="1:13" ht="28.9" customHeight="1" x14ac:dyDescent="0.2">
      <c r="A10" s="94">
        <f t="shared" si="0"/>
        <v>4</v>
      </c>
      <c r="B10" s="95"/>
      <c r="C10" s="95"/>
      <c r="D10" s="95"/>
      <c r="E10" s="95"/>
    </row>
    <row r="11" spans="1:13" ht="28.9" customHeight="1" x14ac:dyDescent="0.2">
      <c r="A11" s="94">
        <f t="shared" si="0"/>
        <v>5</v>
      </c>
      <c r="B11" s="95"/>
      <c r="C11" s="95"/>
      <c r="D11" s="95"/>
      <c r="E11" s="95"/>
    </row>
    <row r="12" spans="1:13" ht="28.9" customHeight="1" x14ac:dyDescent="0.2">
      <c r="A12" s="94">
        <f t="shared" si="0"/>
        <v>6</v>
      </c>
      <c r="B12" s="95"/>
      <c r="C12" s="95"/>
      <c r="D12" s="95"/>
      <c r="E12" s="95"/>
    </row>
    <row r="13" spans="1:13" ht="28.9" customHeight="1" x14ac:dyDescent="0.2">
      <c r="A13" s="94">
        <f t="shared" si="0"/>
        <v>7</v>
      </c>
      <c r="B13" s="95"/>
      <c r="C13" s="95"/>
      <c r="D13" s="95"/>
      <c r="E13" s="95"/>
    </row>
    <row r="14" spans="1:13" ht="28.9" customHeight="1" x14ac:dyDescent="0.2">
      <c r="A14" s="94">
        <f t="shared" si="0"/>
        <v>8</v>
      </c>
      <c r="B14" s="95"/>
      <c r="C14" s="95"/>
      <c r="D14" s="95"/>
      <c r="E14" s="95"/>
    </row>
    <row r="15" spans="1:13" ht="28.9" customHeight="1" x14ac:dyDescent="0.2">
      <c r="A15" s="94">
        <f t="shared" si="0"/>
        <v>9</v>
      </c>
      <c r="B15" s="95"/>
      <c r="C15" s="95"/>
      <c r="D15" s="95"/>
      <c r="E15" s="95"/>
    </row>
    <row r="16" spans="1:13" ht="28.9" customHeight="1" x14ac:dyDescent="0.2">
      <c r="A16" s="94">
        <f t="shared" si="0"/>
        <v>10</v>
      </c>
      <c r="B16" s="95"/>
      <c r="C16" s="95"/>
      <c r="D16" s="95"/>
      <c r="E16" s="95"/>
    </row>
    <row r="17" spans="1:5" ht="28.9" customHeight="1" x14ac:dyDescent="0.2">
      <c r="A17" s="94">
        <f t="shared" si="0"/>
        <v>11</v>
      </c>
      <c r="B17" s="95"/>
      <c r="C17" s="95"/>
      <c r="D17" s="95"/>
      <c r="E17" s="95"/>
    </row>
    <row r="18" spans="1:5" ht="28.9" customHeight="1" x14ac:dyDescent="0.2">
      <c r="A18" s="94">
        <f t="shared" si="0"/>
        <v>12</v>
      </c>
      <c r="B18" s="95"/>
      <c r="C18" s="95"/>
      <c r="D18" s="95"/>
      <c r="E18" s="95"/>
    </row>
    <row r="19" spans="1:5" ht="28.9" customHeight="1" x14ac:dyDescent="0.2">
      <c r="A19" s="94">
        <f t="shared" si="0"/>
        <v>13</v>
      </c>
      <c r="B19" s="95"/>
      <c r="C19" s="95"/>
      <c r="D19" s="95"/>
      <c r="E19" s="95"/>
    </row>
    <row r="20" spans="1:5" ht="28.9" customHeight="1" x14ac:dyDescent="0.2">
      <c r="A20" s="94">
        <f t="shared" si="0"/>
        <v>14</v>
      </c>
      <c r="B20" s="95"/>
      <c r="C20" s="95"/>
      <c r="D20" s="95"/>
      <c r="E20" s="95"/>
    </row>
    <row r="21" spans="1:5" ht="28.9" customHeight="1" x14ac:dyDescent="0.2">
      <c r="A21" s="94">
        <f t="shared" si="0"/>
        <v>15</v>
      </c>
      <c r="B21" s="95"/>
      <c r="C21" s="95"/>
      <c r="D21" s="95"/>
      <c r="E21" s="95"/>
    </row>
    <row r="22" spans="1:5" ht="28.9" customHeight="1" x14ac:dyDescent="0.2">
      <c r="A22" s="94">
        <f t="shared" si="0"/>
        <v>16</v>
      </c>
      <c r="B22" s="95"/>
      <c r="C22" s="95"/>
      <c r="D22" s="95"/>
      <c r="E22" s="95"/>
    </row>
    <row r="23" spans="1:5" ht="28.9" customHeight="1" x14ac:dyDescent="0.2">
      <c r="A23" s="94">
        <f t="shared" si="0"/>
        <v>17</v>
      </c>
      <c r="B23" s="95"/>
      <c r="C23" s="95"/>
      <c r="D23" s="95"/>
      <c r="E23" s="95"/>
    </row>
    <row r="24" spans="1:5" ht="28.9" customHeight="1" x14ac:dyDescent="0.2">
      <c r="A24" s="94">
        <f t="shared" si="0"/>
        <v>18</v>
      </c>
      <c r="B24" s="95"/>
      <c r="C24" s="95"/>
      <c r="D24" s="95"/>
      <c r="E24" s="95"/>
    </row>
    <row r="25" spans="1:5" ht="28.9" customHeight="1" x14ac:dyDescent="0.2">
      <c r="A25" s="94">
        <f t="shared" si="0"/>
        <v>19</v>
      </c>
      <c r="B25" s="95"/>
      <c r="C25" s="95"/>
      <c r="D25" s="95"/>
      <c r="E25" s="95"/>
    </row>
    <row r="26" spans="1:5" ht="28.9" customHeight="1" x14ac:dyDescent="0.2">
      <c r="A26" s="94">
        <f t="shared" si="0"/>
        <v>20</v>
      </c>
      <c r="B26" s="95"/>
      <c r="C26" s="95"/>
      <c r="D26" s="95"/>
      <c r="E26" s="95"/>
    </row>
    <row r="28" spans="1:5" x14ac:dyDescent="0.2">
      <c r="A28" s="11" t="s">
        <v>85</v>
      </c>
      <c r="B28" s="25"/>
      <c r="C28" s="25"/>
      <c r="D28" s="25"/>
      <c r="E28" s="25"/>
    </row>
    <row r="29" spans="1:5" ht="52.5" customHeight="1" x14ac:dyDescent="0.2">
      <c r="A29" s="495" t="s">
        <v>289</v>
      </c>
      <c r="B29" s="496"/>
      <c r="C29" s="494"/>
      <c r="D29" s="494"/>
      <c r="E29" s="494"/>
    </row>
    <row r="30" spans="1:5" ht="105" customHeight="1" x14ac:dyDescent="0.2">
      <c r="A30" s="493" t="s">
        <v>290</v>
      </c>
      <c r="B30" s="494"/>
      <c r="C30" s="494"/>
      <c r="D30" s="494"/>
      <c r="E30" s="494"/>
    </row>
    <row r="31" spans="1:5" ht="25.5" customHeight="1" x14ac:dyDescent="0.2">
      <c r="A31" s="493" t="s">
        <v>275</v>
      </c>
      <c r="B31" s="493"/>
      <c r="C31" s="493"/>
      <c r="D31" s="493"/>
      <c r="E31" s="493"/>
    </row>
  </sheetData>
  <mergeCells count="3">
    <mergeCell ref="A30:E30"/>
    <mergeCell ref="A29:E29"/>
    <mergeCell ref="A31:E31"/>
  </mergeCells>
  <phoneticPr fontId="0" type="noConversion"/>
  <pageMargins left="0.5" right="0.5" top="1" bottom="1" header="0.5" footer="0.5"/>
  <pageSetup orientation="landscape" r:id="rId1"/>
  <headerFooter alignWithMargins="0">
    <oddHeader>&amp;C&amp;"Arial,Bold"&amp;9</oddHeader>
    <oddFooter>&amp;L&amp;K000000Appendix L&amp;C&amp;K000000&amp;A- Page &amp;P of &amp;N&amp;R&amp;K000000RFP-ERP-2020</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A1:D20"/>
  <sheetViews>
    <sheetView showGridLines="0" zoomScale="110" zoomScaleNormal="110" zoomScalePageLayoutView="110" workbookViewId="0">
      <pane ySplit="6" topLeftCell="A7" activePane="bottomLeft" state="frozen"/>
      <selection activeCell="A272" sqref="A272:C272"/>
      <selection pane="bottomLeft" activeCell="B3" sqref="B3"/>
    </sheetView>
  </sheetViews>
  <sheetFormatPr defaultColWidth="8.7109375" defaultRowHeight="12.75" x14ac:dyDescent="0.2"/>
  <cols>
    <col min="1" max="1" width="29.28515625" customWidth="1"/>
    <col min="2" max="2" width="63.28515625" customWidth="1"/>
  </cols>
  <sheetData>
    <row r="1" spans="1:4" ht="15.75" x14ac:dyDescent="0.25">
      <c r="A1" s="24" t="s">
        <v>277</v>
      </c>
      <c r="B1" s="2"/>
      <c r="D1" s="15"/>
    </row>
    <row r="2" spans="1:4" ht="17.25" customHeight="1" x14ac:dyDescent="0.2">
      <c r="A2" s="12" t="s">
        <v>2</v>
      </c>
      <c r="B2" s="12"/>
    </row>
    <row r="3" spans="1:4" ht="22.5" customHeight="1" x14ac:dyDescent="0.2">
      <c r="A3" s="36" t="s">
        <v>3</v>
      </c>
      <c r="B3" s="62" t="s">
        <v>4</v>
      </c>
    </row>
    <row r="4" spans="1:4" ht="22.5" customHeight="1" x14ac:dyDescent="0.2">
      <c r="A4" s="36" t="s">
        <v>5</v>
      </c>
      <c r="B4" s="62" t="s">
        <v>6</v>
      </c>
    </row>
    <row r="5" spans="1:4" x14ac:dyDescent="0.2">
      <c r="A5" s="35"/>
      <c r="B5" s="35"/>
    </row>
    <row r="6" spans="1:4" ht="27.75" customHeight="1" x14ac:dyDescent="0.2">
      <c r="A6" s="37" t="s">
        <v>7</v>
      </c>
      <c r="B6" s="38" t="s">
        <v>8</v>
      </c>
      <c r="D6" s="15"/>
    </row>
    <row r="7" spans="1:4" ht="30" customHeight="1" x14ac:dyDescent="0.2">
      <c r="A7" s="177" t="s">
        <v>9</v>
      </c>
      <c r="B7" s="201" t="s">
        <v>10</v>
      </c>
    </row>
    <row r="8" spans="1:4" ht="30" customHeight="1" x14ac:dyDescent="0.2">
      <c r="A8" s="177" t="s">
        <v>11</v>
      </c>
      <c r="B8" s="201" t="s">
        <v>12</v>
      </c>
    </row>
    <row r="9" spans="1:4" ht="30" customHeight="1" x14ac:dyDescent="0.2">
      <c r="A9" s="177" t="s">
        <v>13</v>
      </c>
      <c r="B9" s="201" t="s">
        <v>14</v>
      </c>
    </row>
    <row r="10" spans="1:4" ht="30" customHeight="1" x14ac:dyDescent="0.2">
      <c r="A10" s="177" t="s">
        <v>15</v>
      </c>
      <c r="B10" s="201" t="s">
        <v>16</v>
      </c>
    </row>
    <row r="11" spans="1:4" ht="30" customHeight="1" x14ac:dyDescent="0.2">
      <c r="A11" s="177" t="s">
        <v>17</v>
      </c>
      <c r="B11" s="201" t="s">
        <v>18</v>
      </c>
    </row>
    <row r="12" spans="1:4" ht="41.25" customHeight="1" x14ac:dyDescent="0.2">
      <c r="A12" s="193" t="s">
        <v>317</v>
      </c>
      <c r="B12" s="196" t="s">
        <v>19</v>
      </c>
    </row>
    <row r="13" spans="1:4" ht="30" customHeight="1" x14ac:dyDescent="0.2">
      <c r="A13" s="197" t="s">
        <v>318</v>
      </c>
      <c r="B13" s="196" t="s">
        <v>20</v>
      </c>
      <c r="C13" s="1"/>
    </row>
    <row r="14" spans="1:4" ht="30" customHeight="1" x14ac:dyDescent="0.2">
      <c r="A14" s="193" t="s">
        <v>319</v>
      </c>
      <c r="B14" s="201" t="s">
        <v>21</v>
      </c>
      <c r="C14" s="1"/>
    </row>
    <row r="15" spans="1:4" ht="20.25" customHeight="1" x14ac:dyDescent="0.2">
      <c r="A15" s="4"/>
      <c r="B15" s="3"/>
      <c r="C15" s="1"/>
    </row>
    <row r="16" spans="1:4" x14ac:dyDescent="0.2">
      <c r="A16" s="4"/>
      <c r="B16" s="15"/>
      <c r="C16" s="1"/>
    </row>
    <row r="17" spans="1:3" x14ac:dyDescent="0.2">
      <c r="A17" s="4"/>
      <c r="B17" s="179" t="s">
        <v>6</v>
      </c>
      <c r="C17" s="1"/>
    </row>
    <row r="18" spans="1:3" x14ac:dyDescent="0.2">
      <c r="A18" s="4"/>
      <c r="B18" s="179" t="s">
        <v>22</v>
      </c>
      <c r="C18" s="1"/>
    </row>
    <row r="19" spans="1:3" x14ac:dyDescent="0.2">
      <c r="A19" s="4"/>
      <c r="B19" s="179" t="s">
        <v>23</v>
      </c>
      <c r="C19" s="1"/>
    </row>
    <row r="20" spans="1:3" x14ac:dyDescent="0.2">
      <c r="B20" s="179" t="s">
        <v>6</v>
      </c>
    </row>
  </sheetData>
  <phoneticPr fontId="0" type="noConversion"/>
  <dataValidations count="1">
    <dataValidation type="list" allowBlank="1" showInputMessage="1" showErrorMessage="1" sqref="B4" xr:uid="{00000000-0002-0000-0100-000000000000}">
      <formula1>Hosting_Options</formula1>
    </dataValidation>
  </dataValidations>
  <pageMargins left="0.5" right="0.5" top="1" bottom="1" header="0.5" footer="0.5"/>
  <pageSetup scale="96" orientation="landscape" r:id="rId1"/>
  <headerFooter alignWithMargins="0">
    <oddHeader>&amp;C&amp;"Arial,Bold"&amp;9</oddHeader>
    <oddFooter>&amp;LAppendix L&amp;C&amp;A-&amp;P&amp;RRFP-ERP-2020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fitToPage="1"/>
  </sheetPr>
  <dimension ref="A1:H24"/>
  <sheetViews>
    <sheetView showGridLines="0" zoomScale="110" zoomScaleNormal="110" zoomScalePageLayoutView="110" workbookViewId="0">
      <pane ySplit="6" topLeftCell="A7" activePane="bottomLeft" state="frozen"/>
      <selection activeCell="A272" sqref="A272:C272"/>
      <selection pane="bottomLeft" activeCell="B17" sqref="B17"/>
    </sheetView>
  </sheetViews>
  <sheetFormatPr defaultColWidth="8.7109375" defaultRowHeight="12.75" x14ac:dyDescent="0.2"/>
  <cols>
    <col min="1" max="1" width="4.28515625" style="5" customWidth="1"/>
    <col min="2" max="2" width="126.7109375" style="5" customWidth="1"/>
    <col min="3" max="3" width="24.7109375" style="5" customWidth="1"/>
    <col min="4" max="16384" width="8.7109375" style="5"/>
  </cols>
  <sheetData>
    <row r="1" spans="1:8" s="45" customFormat="1" ht="15.75" x14ac:dyDescent="0.25">
      <c r="A1" s="41" t="str">
        <f>'Table of Contents'!A1</f>
        <v>Enterprise Financial System (EFS) Cost Workbook</v>
      </c>
      <c r="B1" s="41"/>
      <c r="C1" s="42"/>
      <c r="D1" s="57"/>
      <c r="E1" s="57"/>
      <c r="F1" s="57"/>
      <c r="G1" s="57"/>
      <c r="H1" s="44"/>
    </row>
    <row r="2" spans="1:8" ht="17.25" customHeight="1" x14ac:dyDescent="0.2">
      <c r="A2" s="41" t="s">
        <v>9</v>
      </c>
      <c r="B2" s="41"/>
    </row>
    <row r="3" spans="1:8" s="45" customFormat="1" ht="16.5" customHeight="1" x14ac:dyDescent="0.2">
      <c r="A3" s="48" t="str">
        <f>'Table of Contents'!$B$3</f>
        <v>Insert Offeror Name on Table of Contents worksheet</v>
      </c>
      <c r="B3" s="42"/>
    </row>
    <row r="4" spans="1:8" s="45" customFormat="1" ht="16.5" customHeight="1" x14ac:dyDescent="0.2">
      <c r="A4" s="48" t="str">
        <f>'Table of Contents'!$B$4</f>
        <v>Select Hosting Option on Table of Contents worksheet</v>
      </c>
      <c r="B4" s="42"/>
    </row>
    <row r="5" spans="1:8" s="45" customFormat="1" ht="16.5" customHeight="1" x14ac:dyDescent="0.2">
      <c r="A5" s="48"/>
      <c r="B5" s="42"/>
    </row>
    <row r="6" spans="1:8" ht="54.75" customHeight="1" x14ac:dyDescent="0.2">
      <c r="A6" s="387" t="s">
        <v>278</v>
      </c>
      <c r="B6" s="388"/>
    </row>
    <row r="7" spans="1:8" ht="38.25" x14ac:dyDescent="0.2">
      <c r="A7" s="202">
        <v>1</v>
      </c>
      <c r="B7" s="58" t="s">
        <v>24</v>
      </c>
    </row>
    <row r="8" spans="1:8" ht="26.1" customHeight="1" x14ac:dyDescent="0.2">
      <c r="A8" s="202">
        <v>2</v>
      </c>
      <c r="B8" s="200" t="s">
        <v>25</v>
      </c>
    </row>
    <row r="9" spans="1:8" ht="21" customHeight="1" x14ac:dyDescent="0.2">
      <c r="A9" s="202">
        <v>3</v>
      </c>
      <c r="B9" s="194" t="s">
        <v>26</v>
      </c>
    </row>
    <row r="10" spans="1:8" ht="44.1" customHeight="1" x14ac:dyDescent="0.2">
      <c r="A10" s="202">
        <v>4</v>
      </c>
      <c r="B10" s="58" t="s">
        <v>27</v>
      </c>
    </row>
    <row r="11" spans="1:8" ht="51.95" customHeight="1" x14ac:dyDescent="0.2">
      <c r="A11" s="202">
        <v>5</v>
      </c>
      <c r="B11" s="58" t="s">
        <v>28</v>
      </c>
    </row>
    <row r="12" spans="1:8" ht="48.95" customHeight="1" x14ac:dyDescent="0.2">
      <c r="A12" s="202">
        <v>6</v>
      </c>
      <c r="B12" s="58" t="s">
        <v>29</v>
      </c>
    </row>
    <row r="13" spans="1:8" ht="25.5" customHeight="1" x14ac:dyDescent="0.2">
      <c r="A13" s="202">
        <v>7</v>
      </c>
      <c r="B13" s="60" t="s">
        <v>30</v>
      </c>
    </row>
    <row r="14" spans="1:8" s="59" customFormat="1" ht="38.1" customHeight="1" x14ac:dyDescent="0.2">
      <c r="A14" s="202">
        <v>8</v>
      </c>
      <c r="B14" s="195" t="s">
        <v>31</v>
      </c>
    </row>
    <row r="15" spans="1:8" ht="36.950000000000003" customHeight="1" x14ac:dyDescent="0.2">
      <c r="A15" s="202">
        <v>9</v>
      </c>
      <c r="B15" s="60" t="s">
        <v>32</v>
      </c>
    </row>
    <row r="16" spans="1:8" ht="26.1" customHeight="1" x14ac:dyDescent="0.2">
      <c r="A16" s="202">
        <v>10</v>
      </c>
      <c r="B16" s="195" t="s">
        <v>33</v>
      </c>
    </row>
    <row r="17" spans="1:2" ht="36.6" customHeight="1" x14ac:dyDescent="0.2">
      <c r="A17" s="202">
        <v>11</v>
      </c>
      <c r="B17" s="60" t="s">
        <v>34</v>
      </c>
    </row>
    <row r="18" spans="1:2" ht="32.450000000000003" customHeight="1" x14ac:dyDescent="0.2">
      <c r="A18" s="202">
        <v>12</v>
      </c>
      <c r="B18" s="60" t="s">
        <v>35</v>
      </c>
    </row>
    <row r="19" spans="1:2" ht="63" customHeight="1" x14ac:dyDescent="0.2">
      <c r="A19" s="202">
        <v>13</v>
      </c>
      <c r="B19" s="60" t="s">
        <v>36</v>
      </c>
    </row>
    <row r="20" spans="1:2" ht="46.5" customHeight="1" x14ac:dyDescent="0.2">
      <c r="A20" s="202">
        <v>14</v>
      </c>
      <c r="B20" s="60" t="s">
        <v>37</v>
      </c>
    </row>
    <row r="21" spans="1:2" ht="24" customHeight="1" x14ac:dyDescent="0.2">
      <c r="A21" s="202">
        <v>15</v>
      </c>
      <c r="B21" s="195" t="s">
        <v>38</v>
      </c>
    </row>
    <row r="22" spans="1:2" x14ac:dyDescent="0.2">
      <c r="A22" s="61"/>
    </row>
    <row r="23" spans="1:2" x14ac:dyDescent="0.2">
      <c r="A23" s="61"/>
    </row>
    <row r="24" spans="1:2" x14ac:dyDescent="0.2">
      <c r="A24" s="61"/>
    </row>
  </sheetData>
  <mergeCells count="1">
    <mergeCell ref="A6:B6"/>
  </mergeCells>
  <phoneticPr fontId="0" type="noConversion"/>
  <pageMargins left="0.5" right="0.5" top="1" bottom="1" header="0.5" footer="0.5"/>
  <pageSetup scale="56" orientation="landscape" r:id="rId1"/>
  <headerFooter alignWithMargins="0">
    <oddHeader>&amp;C&amp;"Arial,Bold"&amp;9</oddHeader>
    <oddFooter>&amp;L&amp;K000000Appendix L&amp;C&amp;K000000&amp;A- Page &amp;P of &amp;N&amp;R&amp;K000000RFP-ERP-2020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fitToPage="1"/>
  </sheetPr>
  <dimension ref="A1:I35"/>
  <sheetViews>
    <sheetView showGridLines="0" tabSelected="1" workbookViewId="0">
      <pane ySplit="7" topLeftCell="A8" activePane="bottomLeft" state="frozen"/>
      <selection activeCell="A30" sqref="A30:N30"/>
      <selection pane="bottomLeft"/>
    </sheetView>
  </sheetViews>
  <sheetFormatPr defaultColWidth="9.28515625" defaultRowHeight="12.75" x14ac:dyDescent="0.2"/>
  <cols>
    <col min="1" max="1" width="50.85546875" style="45" customWidth="1"/>
    <col min="2" max="2" width="15.42578125" style="45" customWidth="1"/>
    <col min="3" max="3" width="19.7109375" style="45" customWidth="1"/>
    <col min="4" max="9" width="15.42578125" style="45" customWidth="1"/>
    <col min="10" max="16384" width="9.28515625" style="45"/>
  </cols>
  <sheetData>
    <row r="1" spans="1:9" ht="15.75" x14ac:dyDescent="0.25">
      <c r="A1" s="41" t="str">
        <f>'Table of Contents'!A1</f>
        <v>Enterprise Financial System (EFS) Cost Workbook</v>
      </c>
      <c r="B1" s="41"/>
      <c r="C1" s="41"/>
      <c r="D1" s="42"/>
      <c r="E1" s="43"/>
      <c r="F1" s="43"/>
      <c r="G1" s="43"/>
      <c r="H1" s="44"/>
    </row>
    <row r="2" spans="1:9" ht="15" x14ac:dyDescent="0.2">
      <c r="A2" s="46" t="s">
        <v>39</v>
      </c>
      <c r="B2" s="46"/>
      <c r="C2" s="47"/>
      <c r="E2" s="9"/>
      <c r="F2" s="10"/>
      <c r="G2" s="9"/>
      <c r="H2" s="44"/>
    </row>
    <row r="3" spans="1:9" ht="16.5" customHeight="1" x14ac:dyDescent="0.2">
      <c r="A3" s="48" t="str">
        <f>'Table of Contents'!$B$3</f>
        <v>Insert Offeror Name on Table of Contents worksheet</v>
      </c>
      <c r="B3" s="48"/>
      <c r="C3" s="42"/>
    </row>
    <row r="4" spans="1:9" ht="16.5" customHeight="1" x14ac:dyDescent="0.2">
      <c r="A4" s="48" t="str">
        <f>'Table of Contents'!$B$4</f>
        <v>Select Hosting Option on Table of Contents worksheet</v>
      </c>
      <c r="B4" s="48"/>
      <c r="C4" s="42"/>
    </row>
    <row r="5" spans="1:9" ht="11.25" customHeight="1" thickBot="1" x14ac:dyDescent="0.25">
      <c r="A5" s="49"/>
      <c r="B5" s="49"/>
      <c r="E5" s="5"/>
      <c r="F5" s="5"/>
      <c r="G5" s="5"/>
    </row>
    <row r="6" spans="1:9" ht="15.75" thickBot="1" x14ac:dyDescent="0.3">
      <c r="A6" s="395" t="s">
        <v>39</v>
      </c>
      <c r="B6" s="396"/>
      <c r="C6" s="396"/>
      <c r="D6" s="396"/>
      <c r="E6" s="396"/>
      <c r="F6" s="396"/>
      <c r="G6" s="396"/>
      <c r="H6" s="396"/>
      <c r="I6" s="397"/>
    </row>
    <row r="7" spans="1:9" ht="45.75" thickBot="1" x14ac:dyDescent="0.25">
      <c r="A7" s="367" t="s">
        <v>8</v>
      </c>
      <c r="B7" s="368" t="s">
        <v>40</v>
      </c>
      <c r="C7" s="368" t="s">
        <v>288</v>
      </c>
      <c r="D7" s="368" t="s">
        <v>47</v>
      </c>
      <c r="E7" s="368" t="s">
        <v>48</v>
      </c>
      <c r="F7" s="368" t="s">
        <v>279</v>
      </c>
      <c r="G7" s="368" t="s">
        <v>280</v>
      </c>
      <c r="H7" s="368" t="s">
        <v>49</v>
      </c>
      <c r="I7" s="369" t="s">
        <v>50</v>
      </c>
    </row>
    <row r="8" spans="1:9" ht="14.1" customHeight="1" x14ac:dyDescent="0.2">
      <c r="A8" s="136" t="str">
        <f>'2. Software'!A6</f>
        <v>Software Licensing and Support</v>
      </c>
      <c r="B8" s="143">
        <f>'2. Software'!E22+'2. Software'!E57</f>
        <v>0</v>
      </c>
      <c r="C8" s="143">
        <f>'2. Software'!F22+'2. Software'!F57</f>
        <v>0</v>
      </c>
      <c r="D8" s="143">
        <f>'2. Software'!G22+'2. Software'!G57</f>
        <v>0</v>
      </c>
      <c r="E8" s="143">
        <f>'2. Software'!H22+'2. Software'!H57</f>
        <v>0</v>
      </c>
      <c r="F8" s="143">
        <f>'2. Software'!I22+'2. Software'!I57</f>
        <v>0</v>
      </c>
      <c r="G8" s="143">
        <f>'2. Software'!J22+'2. Software'!J57</f>
        <v>0</v>
      </c>
      <c r="H8" s="143">
        <f t="shared" ref="H8:H14" si="0">SUM(C8:G8)</f>
        <v>0</v>
      </c>
      <c r="I8" s="148">
        <f>B8+H8</f>
        <v>0</v>
      </c>
    </row>
    <row r="9" spans="1:9" ht="14.1" customHeight="1" x14ac:dyDescent="0.2">
      <c r="A9" s="137" t="str">
        <f>'Table of Contents'!$B$4</f>
        <v>Select Hosting Option on Table of Contents worksheet</v>
      </c>
      <c r="B9" s="236"/>
      <c r="C9" s="143">
        <f>'5. Ongoing Services'!B12</f>
        <v>0</v>
      </c>
      <c r="D9" s="143">
        <f>'5. Ongoing Services'!D12</f>
        <v>0</v>
      </c>
      <c r="E9" s="143">
        <f>'5. Ongoing Services'!E12</f>
        <v>0</v>
      </c>
      <c r="F9" s="143">
        <f>'5. Ongoing Services'!F12</f>
        <v>0</v>
      </c>
      <c r="G9" s="143">
        <f>'5. Ongoing Services'!G12</f>
        <v>0</v>
      </c>
      <c r="H9" s="143">
        <f t="shared" si="0"/>
        <v>0</v>
      </c>
      <c r="I9" s="148">
        <f>B9+H9</f>
        <v>0</v>
      </c>
    </row>
    <row r="10" spans="1:9" ht="14.1" customHeight="1" x14ac:dyDescent="0.2">
      <c r="A10" s="137" t="s">
        <v>283</v>
      </c>
      <c r="B10" s="236"/>
      <c r="C10" s="144">
        <f>'5. Ongoing Services'!B9</f>
        <v>0</v>
      </c>
      <c r="D10" s="144">
        <f>'5. Ongoing Services'!D9</f>
        <v>0</v>
      </c>
      <c r="E10" s="144">
        <f>'5. Ongoing Services'!E9</f>
        <v>0</v>
      </c>
      <c r="F10" s="144">
        <f>'5. Ongoing Services'!F9</f>
        <v>0</v>
      </c>
      <c r="G10" s="144">
        <f>'5. Ongoing Services'!G9</f>
        <v>0</v>
      </c>
      <c r="H10" s="144">
        <f t="shared" si="0"/>
        <v>0</v>
      </c>
      <c r="I10" s="146">
        <f>B10+H10</f>
        <v>0</v>
      </c>
    </row>
    <row r="11" spans="1:9" ht="14.1" customHeight="1" x14ac:dyDescent="0.2">
      <c r="A11" s="137" t="s">
        <v>282</v>
      </c>
      <c r="B11" s="236"/>
      <c r="C11" s="144">
        <f>'5. Ongoing Services'!B10</f>
        <v>0</v>
      </c>
      <c r="D11" s="144">
        <f>'5. Ongoing Services'!D10</f>
        <v>0</v>
      </c>
      <c r="E11" s="144">
        <f>'5. Ongoing Services'!E10</f>
        <v>0</v>
      </c>
      <c r="F11" s="144">
        <f>'5. Ongoing Services'!F10</f>
        <v>0</v>
      </c>
      <c r="G11" s="144">
        <f>'5. Ongoing Services'!G10</f>
        <v>0</v>
      </c>
      <c r="H11" s="144">
        <f t="shared" si="0"/>
        <v>0</v>
      </c>
      <c r="I11" s="146">
        <f>B11+H11</f>
        <v>0</v>
      </c>
    </row>
    <row r="12" spans="1:9" ht="14.1" customHeight="1" x14ac:dyDescent="0.2">
      <c r="A12" s="137" t="s">
        <v>281</v>
      </c>
      <c r="B12" s="236"/>
      <c r="C12" s="144">
        <f>'5. Ongoing Services'!B11</f>
        <v>0</v>
      </c>
      <c r="D12" s="144">
        <f>'5. Ongoing Services'!D11</f>
        <v>0</v>
      </c>
      <c r="E12" s="144">
        <f>'5. Ongoing Services'!E11</f>
        <v>0</v>
      </c>
      <c r="F12" s="144">
        <f>'5. Ongoing Services'!F11</f>
        <v>0</v>
      </c>
      <c r="G12" s="144">
        <f>'5. Ongoing Services'!G11</f>
        <v>0</v>
      </c>
      <c r="H12" s="144">
        <f t="shared" si="0"/>
        <v>0</v>
      </c>
      <c r="I12" s="146">
        <f t="shared" ref="I12:I13" si="1">B12+H12</f>
        <v>0</v>
      </c>
    </row>
    <row r="13" spans="1:9" ht="14.1" customHeight="1" x14ac:dyDescent="0.2">
      <c r="A13" s="138" t="str">
        <f>'5. Ongoing Services'!A16</f>
        <v>Business Process Outsourcing</v>
      </c>
      <c r="B13" s="236"/>
      <c r="C13" s="144">
        <f>'5. Ongoing Services'!B16</f>
        <v>0</v>
      </c>
      <c r="D13" s="144">
        <f>'5. Ongoing Services'!D16</f>
        <v>0</v>
      </c>
      <c r="E13" s="144">
        <f>'5. Ongoing Services'!E16</f>
        <v>0</v>
      </c>
      <c r="F13" s="144">
        <f>'5. Ongoing Services'!F16</f>
        <v>0</v>
      </c>
      <c r="G13" s="144">
        <f>'5. Ongoing Services'!G16</f>
        <v>0</v>
      </c>
      <c r="H13" s="144">
        <f t="shared" si="0"/>
        <v>0</v>
      </c>
      <c r="I13" s="146">
        <f t="shared" si="1"/>
        <v>0</v>
      </c>
    </row>
    <row r="14" spans="1:9" ht="14.1" customHeight="1" thickBot="1" x14ac:dyDescent="0.25">
      <c r="A14" s="139" t="s">
        <v>51</v>
      </c>
      <c r="B14" s="237"/>
      <c r="C14" s="145">
        <f>'5. Ongoing Services'!B17</f>
        <v>0</v>
      </c>
      <c r="D14" s="145">
        <f>'5. Ongoing Services'!D17</f>
        <v>0</v>
      </c>
      <c r="E14" s="145">
        <f>'5. Ongoing Services'!E17</f>
        <v>0</v>
      </c>
      <c r="F14" s="145">
        <f>'5. Ongoing Services'!F17</f>
        <v>0</v>
      </c>
      <c r="G14" s="145">
        <f>'5. Ongoing Services'!G17</f>
        <v>0</v>
      </c>
      <c r="H14" s="144">
        <f t="shared" si="0"/>
        <v>0</v>
      </c>
      <c r="I14" s="147">
        <f>B14+H14</f>
        <v>0</v>
      </c>
    </row>
    <row r="15" spans="1:9" ht="14.1" customHeight="1" thickBot="1" x14ac:dyDescent="0.25">
      <c r="A15" s="140" t="s">
        <v>52</v>
      </c>
      <c r="B15" s="181">
        <f t="shared" ref="B15:I15" si="2">SUM(B8:B14)</f>
        <v>0</v>
      </c>
      <c r="C15" s="181">
        <f t="shared" si="2"/>
        <v>0</v>
      </c>
      <c r="D15" s="181">
        <f t="shared" si="2"/>
        <v>0</v>
      </c>
      <c r="E15" s="181">
        <f t="shared" si="2"/>
        <v>0</v>
      </c>
      <c r="F15" s="181">
        <f t="shared" si="2"/>
        <v>0</v>
      </c>
      <c r="G15" s="181">
        <f t="shared" si="2"/>
        <v>0</v>
      </c>
      <c r="H15" s="181">
        <f t="shared" si="2"/>
        <v>0</v>
      </c>
      <c r="I15" s="182">
        <f t="shared" si="2"/>
        <v>0</v>
      </c>
    </row>
    <row r="16" spans="1:9" ht="14.1" customHeight="1" x14ac:dyDescent="0.2">
      <c r="A16" s="183"/>
      <c r="B16" s="184"/>
      <c r="C16" s="185"/>
      <c r="D16" s="186"/>
      <c r="E16" s="186"/>
      <c r="F16" s="186"/>
      <c r="G16" s="186"/>
      <c r="H16" s="187"/>
      <c r="I16" s="188"/>
    </row>
    <row r="17" spans="1:9" ht="14.1" customHeight="1" x14ac:dyDescent="0.2">
      <c r="A17" s="138" t="s">
        <v>284</v>
      </c>
      <c r="B17" s="232">
        <f>'4. Implementation Services'!E94</f>
        <v>0</v>
      </c>
      <c r="C17" s="235"/>
      <c r="D17" s="235"/>
      <c r="E17" s="235"/>
      <c r="F17" s="235"/>
      <c r="G17" s="235"/>
      <c r="H17" s="235"/>
      <c r="I17" s="234">
        <f>B17</f>
        <v>0</v>
      </c>
    </row>
    <row r="18" spans="1:9" ht="14.1" customHeight="1" x14ac:dyDescent="0.2">
      <c r="A18" s="138" t="s">
        <v>285</v>
      </c>
      <c r="B18" s="232">
        <f>'4. Implementation Services'!E181</f>
        <v>0</v>
      </c>
      <c r="C18" s="235"/>
      <c r="D18" s="235"/>
      <c r="E18" s="235"/>
      <c r="F18" s="235"/>
      <c r="G18" s="235"/>
      <c r="H18" s="235"/>
      <c r="I18" s="234">
        <f t="shared" ref="I18:I20" si="3">B18</f>
        <v>0</v>
      </c>
    </row>
    <row r="19" spans="1:9" ht="14.1" customHeight="1" thickBot="1" x14ac:dyDescent="0.25">
      <c r="A19" s="139" t="s">
        <v>286</v>
      </c>
      <c r="B19" s="382">
        <f>'4. Implementation Services'!E268</f>
        <v>0</v>
      </c>
      <c r="C19" s="383"/>
      <c r="D19" s="383"/>
      <c r="E19" s="383"/>
      <c r="F19" s="383"/>
      <c r="G19" s="383"/>
      <c r="H19" s="383"/>
      <c r="I19" s="384">
        <f t="shared" si="3"/>
        <v>0</v>
      </c>
    </row>
    <row r="20" spans="1:9" ht="14.1" customHeight="1" thickBot="1" x14ac:dyDescent="0.25">
      <c r="A20" s="140" t="s">
        <v>53</v>
      </c>
      <c r="B20" s="233">
        <f>SUM(B17:B19)</f>
        <v>0</v>
      </c>
      <c r="C20" s="385"/>
      <c r="D20" s="385"/>
      <c r="E20" s="385"/>
      <c r="F20" s="385"/>
      <c r="G20" s="385"/>
      <c r="H20" s="385"/>
      <c r="I20" s="386">
        <f t="shared" si="3"/>
        <v>0</v>
      </c>
    </row>
    <row r="21" spans="1:9" ht="14.1" customHeight="1" thickBot="1" x14ac:dyDescent="0.25">
      <c r="A21" s="189"/>
      <c r="B21" s="180"/>
      <c r="C21" s="180"/>
      <c r="D21" s="180"/>
      <c r="E21" s="180"/>
      <c r="F21" s="180"/>
      <c r="G21" s="180"/>
      <c r="H21" s="180"/>
      <c r="I21" s="190"/>
    </row>
    <row r="22" spans="1:9" ht="14.1" customHeight="1" thickBot="1" x14ac:dyDescent="0.25">
      <c r="A22" s="140" t="s">
        <v>313</v>
      </c>
      <c r="B22" s="181">
        <f t="shared" ref="B22:I22" si="4">B20+B15</f>
        <v>0</v>
      </c>
      <c r="C22" s="181">
        <f t="shared" si="4"/>
        <v>0</v>
      </c>
      <c r="D22" s="181">
        <f t="shared" si="4"/>
        <v>0</v>
      </c>
      <c r="E22" s="181">
        <f t="shared" si="4"/>
        <v>0</v>
      </c>
      <c r="F22" s="181">
        <f t="shared" si="4"/>
        <v>0</v>
      </c>
      <c r="G22" s="181">
        <f t="shared" si="4"/>
        <v>0</v>
      </c>
      <c r="H22" s="181">
        <f t="shared" si="4"/>
        <v>0</v>
      </c>
      <c r="I22" s="182">
        <f t="shared" si="4"/>
        <v>0</v>
      </c>
    </row>
    <row r="23" spans="1:9" ht="14.1" customHeight="1" x14ac:dyDescent="0.2">
      <c r="A23" s="284"/>
      <c r="B23" s="285"/>
      <c r="C23" s="285"/>
      <c r="D23" s="285"/>
      <c r="E23" s="285"/>
      <c r="F23" s="285"/>
      <c r="G23" s="285"/>
      <c r="H23" s="285"/>
      <c r="I23" s="286"/>
    </row>
    <row r="24" spans="1:9" ht="14.1" customHeight="1" x14ac:dyDescent="0.2">
      <c r="A24" s="287"/>
      <c r="B24" s="180"/>
      <c r="C24" s="180"/>
      <c r="D24" s="180"/>
      <c r="E24" s="180"/>
      <c r="F24" s="180"/>
      <c r="G24" s="180"/>
      <c r="H24" s="283" t="s">
        <v>311</v>
      </c>
      <c r="I24" s="190">
        <f>I22*0.04712</f>
        <v>0</v>
      </c>
    </row>
    <row r="25" spans="1:9" ht="14.1" customHeight="1" x14ac:dyDescent="0.2">
      <c r="A25" s="287"/>
      <c r="B25" s="180"/>
      <c r="C25" s="180"/>
      <c r="D25" s="180"/>
      <c r="E25" s="180"/>
      <c r="F25" s="180"/>
      <c r="G25" s="180"/>
      <c r="H25" s="283"/>
      <c r="I25" s="190"/>
    </row>
    <row r="26" spans="1:9" ht="14.1" customHeight="1" thickBot="1" x14ac:dyDescent="0.25">
      <c r="A26" s="287"/>
      <c r="B26" s="180"/>
      <c r="C26" s="180"/>
      <c r="D26" s="180"/>
      <c r="E26" s="180"/>
      <c r="F26" s="180"/>
      <c r="G26" s="180"/>
      <c r="H26" s="283" t="s">
        <v>312</v>
      </c>
      <c r="I26" s="291">
        <f>I22+I24</f>
        <v>0</v>
      </c>
    </row>
    <row r="27" spans="1:9" ht="14.1" customHeight="1" thickTop="1" thickBot="1" x14ac:dyDescent="0.25">
      <c r="A27" s="288"/>
      <c r="B27" s="289"/>
      <c r="C27" s="289"/>
      <c r="D27" s="289"/>
      <c r="E27" s="289"/>
      <c r="F27" s="289"/>
      <c r="G27" s="289"/>
      <c r="H27" s="290"/>
      <c r="I27" s="292"/>
    </row>
    <row r="28" spans="1:9" ht="14.1" customHeight="1" thickBot="1" x14ac:dyDescent="0.25">
      <c r="A28" s="141"/>
      <c r="B28" s="141"/>
      <c r="C28" s="141"/>
      <c r="D28" s="141"/>
      <c r="E28" s="141"/>
      <c r="F28" s="141"/>
      <c r="G28" s="141"/>
      <c r="H28" s="141"/>
      <c r="I28" s="141"/>
    </row>
    <row r="29" spans="1:9" ht="15.75" thickBot="1" x14ac:dyDescent="0.3">
      <c r="A29" s="392" t="s">
        <v>55</v>
      </c>
      <c r="B29" s="393"/>
      <c r="C29" s="393"/>
      <c r="D29" s="393"/>
      <c r="E29" s="393"/>
      <c r="F29" s="393"/>
      <c r="G29" s="393"/>
      <c r="H29" s="393"/>
      <c r="I29" s="394"/>
    </row>
    <row r="30" spans="1:9" ht="60.75" thickBot="1" x14ac:dyDescent="0.25">
      <c r="A30" s="198" t="s">
        <v>287</v>
      </c>
      <c r="B30" s="389"/>
      <c r="C30" s="390"/>
      <c r="D30" s="390"/>
      <c r="E30" s="390"/>
      <c r="F30" s="390"/>
      <c r="G30" s="390"/>
      <c r="H30" s="390"/>
      <c r="I30" s="391"/>
    </row>
    <row r="31" spans="1:9" ht="14.25" x14ac:dyDescent="0.2">
      <c r="A31" s="141"/>
      <c r="B31" s="141"/>
      <c r="C31" s="141"/>
      <c r="D31" s="141"/>
      <c r="E31" s="141"/>
      <c r="F31" s="141"/>
      <c r="G31" s="141"/>
      <c r="H31" s="141"/>
      <c r="I31" s="141"/>
    </row>
    <row r="32" spans="1:9" ht="15" x14ac:dyDescent="0.25">
      <c r="A32" s="142" t="s">
        <v>56</v>
      </c>
      <c r="B32" s="141"/>
      <c r="C32" s="141"/>
      <c r="D32" s="141"/>
      <c r="E32" s="141"/>
      <c r="F32" s="141"/>
      <c r="G32" s="141"/>
      <c r="H32" s="141"/>
      <c r="I32" s="141"/>
    </row>
    <row r="33" spans="1:9" ht="14.25" x14ac:dyDescent="0.2">
      <c r="A33" s="141" t="s">
        <v>57</v>
      </c>
      <c r="B33" s="141"/>
      <c r="C33" s="141"/>
      <c r="D33" s="141"/>
      <c r="E33" s="141"/>
      <c r="F33" s="141"/>
      <c r="G33" s="141"/>
      <c r="H33" s="141"/>
      <c r="I33" s="141"/>
    </row>
    <row r="34" spans="1:9" ht="14.25" x14ac:dyDescent="0.2">
      <c r="A34" s="141" t="s">
        <v>58</v>
      </c>
      <c r="B34" s="141"/>
      <c r="C34" s="141"/>
      <c r="D34" s="141"/>
      <c r="E34" s="141"/>
      <c r="F34" s="141"/>
      <c r="G34" s="141"/>
      <c r="H34" s="141"/>
      <c r="I34" s="141"/>
    </row>
    <row r="35" spans="1:9" ht="14.25" x14ac:dyDescent="0.2">
      <c r="A35" s="141" t="s">
        <v>59</v>
      </c>
      <c r="B35" s="141"/>
      <c r="C35" s="141"/>
      <c r="D35" s="141"/>
      <c r="E35" s="141"/>
      <c r="F35" s="141"/>
      <c r="G35" s="141"/>
      <c r="H35" s="141"/>
      <c r="I35" s="141"/>
    </row>
  </sheetData>
  <mergeCells count="3">
    <mergeCell ref="B30:I30"/>
    <mergeCell ref="A29:I29"/>
    <mergeCell ref="A6:I6"/>
  </mergeCells>
  <phoneticPr fontId="0" type="noConversion"/>
  <pageMargins left="0.5" right="0.5" top="1" bottom="1" header="0.5" footer="0.5"/>
  <pageSetup scale="61" orientation="landscape" r:id="rId1"/>
  <headerFooter alignWithMargins="0">
    <oddHeader>&amp;C&amp;"Arial,Bold"&amp;9</oddHeader>
    <oddFooter>&amp;L&amp;K000000Appendix L&amp;C&amp;K000000&amp;A- Page &amp;P of &amp;N&amp;R&amp;K000000RFP-ERP-2020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fitToPage="1"/>
  </sheetPr>
  <dimension ref="A1:P68"/>
  <sheetViews>
    <sheetView showGridLines="0" zoomScale="120" zoomScaleNormal="120" zoomScalePageLayoutView="120" workbookViewId="0">
      <pane ySplit="4" topLeftCell="A5" activePane="bottomLeft" state="frozen"/>
      <selection activeCell="A86" sqref="A86:A92"/>
      <selection pane="bottomLeft" sqref="A1:O68"/>
    </sheetView>
  </sheetViews>
  <sheetFormatPr defaultColWidth="8.7109375" defaultRowHeight="12.75" x14ac:dyDescent="0.2"/>
  <cols>
    <col min="1" max="1" width="7.28515625" style="5" customWidth="1"/>
    <col min="2" max="2" width="15.28515625" style="5" customWidth="1"/>
    <col min="3" max="3" width="10" style="5" customWidth="1"/>
    <col min="4" max="4" width="7.42578125" style="5" customWidth="1"/>
    <col min="5" max="5" width="9.42578125" style="5" customWidth="1"/>
    <col min="6" max="6" width="14.140625" style="5" customWidth="1"/>
    <col min="7" max="13" width="9.7109375" style="5" customWidth="1"/>
    <col min="14" max="15" width="9.42578125" style="5" customWidth="1"/>
    <col min="16" max="16384" width="8.7109375" style="5"/>
  </cols>
  <sheetData>
    <row r="1" spans="1:16" ht="15" x14ac:dyDescent="0.2">
      <c r="A1" s="23" t="str">
        <f>'Table of Contents'!A1</f>
        <v>Enterprise Financial System (EFS) Cost Workbook</v>
      </c>
      <c r="B1" s="23"/>
    </row>
    <row r="2" spans="1:16" ht="15" x14ac:dyDescent="0.2">
      <c r="A2" s="23" t="s">
        <v>60</v>
      </c>
      <c r="B2" s="23"/>
    </row>
    <row r="3" spans="1:16" ht="17.25" customHeight="1" x14ac:dyDescent="0.2">
      <c r="A3" s="50" t="str">
        <f>'Table of Contents'!$B$3</f>
        <v>Insert Offeror Name on Table of Contents worksheet</v>
      </c>
      <c r="B3" s="50"/>
    </row>
    <row r="4" spans="1:16" s="45" customFormat="1" ht="16.5" customHeight="1" x14ac:dyDescent="0.2">
      <c r="A4" s="51" t="str">
        <f>'Table of Contents'!$B$4</f>
        <v>Select Hosting Option on Table of Contents worksheet</v>
      </c>
      <c r="B4" s="52"/>
    </row>
    <row r="5" spans="1:16" ht="13.5" thickBot="1" x14ac:dyDescent="0.25">
      <c r="A5" s="53"/>
    </row>
    <row r="6" spans="1:16" s="6" customFormat="1" ht="13.5" thickBot="1" x14ac:dyDescent="0.25">
      <c r="A6" s="223" t="s">
        <v>61</v>
      </c>
      <c r="B6" s="226"/>
      <c r="C6" s="224"/>
      <c r="D6" s="224"/>
      <c r="E6" s="224"/>
      <c r="F6" s="224"/>
      <c r="G6" s="224"/>
      <c r="H6" s="224"/>
      <c r="I6" s="224"/>
      <c r="J6" s="224"/>
      <c r="K6" s="224"/>
      <c r="L6" s="225"/>
    </row>
    <row r="7" spans="1:16" s="6" customFormat="1" ht="45" x14ac:dyDescent="0.2">
      <c r="A7" s="294" t="s">
        <v>62</v>
      </c>
      <c r="B7" s="55" t="s">
        <v>63</v>
      </c>
      <c r="C7" s="54" t="s">
        <v>64</v>
      </c>
      <c r="D7" s="55" t="s">
        <v>65</v>
      </c>
      <c r="E7" s="40" t="str">
        <f>'1. Total Cost Summary'!B7</f>
        <v>Total
One-time
Costs</v>
      </c>
      <c r="F7" s="40" t="str">
        <f>'1. Total Cost Summary'!C7</f>
        <v>Cost in FY21 (through and including 6-30-21)</v>
      </c>
      <c r="G7" s="40" t="str">
        <f>'1. Total Cost Summary'!D7</f>
        <v>Cost in FY22</v>
      </c>
      <c r="H7" s="40" t="str">
        <f>'1. Total Cost Summary'!E7</f>
        <v>Cost in FY23</v>
      </c>
      <c r="I7" s="40" t="str">
        <f>'1. Total Cost Summary'!F7</f>
        <v>Cost in FY24</v>
      </c>
      <c r="J7" s="40" t="str">
        <f>'1. Total Cost Summary'!G7</f>
        <v>Cost in FY25</v>
      </c>
      <c r="K7" s="40" t="s">
        <v>49</v>
      </c>
      <c r="L7" s="295" t="s">
        <v>54</v>
      </c>
      <c r="P7" s="56"/>
    </row>
    <row r="8" spans="1:16" s="6" customFormat="1" x14ac:dyDescent="0.2">
      <c r="A8" s="296">
        <v>1</v>
      </c>
      <c r="B8" s="154" t="s">
        <v>66</v>
      </c>
      <c r="C8" s="203"/>
      <c r="D8" s="204"/>
      <c r="E8" s="205">
        <f t="shared" ref="E8:E21" si="0">C8*D8</f>
        <v>0</v>
      </c>
      <c r="F8" s="203"/>
      <c r="G8" s="203"/>
      <c r="H8" s="203"/>
      <c r="I8" s="203"/>
      <c r="J8" s="203"/>
      <c r="K8" s="205">
        <f>SUM(F8:J8)</f>
        <v>0</v>
      </c>
      <c r="L8" s="297">
        <f>E8+K8</f>
        <v>0</v>
      </c>
    </row>
    <row r="9" spans="1:16" s="6" customFormat="1" x14ac:dyDescent="0.2">
      <c r="A9" s="296">
        <v>2</v>
      </c>
      <c r="B9" s="154" t="s">
        <v>67</v>
      </c>
      <c r="C9" s="203"/>
      <c r="D9" s="204"/>
      <c r="E9" s="205">
        <f t="shared" si="0"/>
        <v>0</v>
      </c>
      <c r="F9" s="203"/>
      <c r="G9" s="203"/>
      <c r="H9" s="203"/>
      <c r="I9" s="203"/>
      <c r="J9" s="203"/>
      <c r="K9" s="205">
        <f t="shared" ref="K9:K21" si="1">SUM(F9:J9)</f>
        <v>0</v>
      </c>
      <c r="L9" s="297">
        <f t="shared" ref="L9:L21" si="2">E9+K9</f>
        <v>0</v>
      </c>
    </row>
    <row r="10" spans="1:16" s="6" customFormat="1" x14ac:dyDescent="0.2">
      <c r="A10" s="296">
        <v>3</v>
      </c>
      <c r="B10" s="154" t="s">
        <v>68</v>
      </c>
      <c r="C10" s="203"/>
      <c r="D10" s="204"/>
      <c r="E10" s="205">
        <f t="shared" si="0"/>
        <v>0</v>
      </c>
      <c r="F10" s="203"/>
      <c r="G10" s="203"/>
      <c r="H10" s="203"/>
      <c r="I10" s="203"/>
      <c r="J10" s="203"/>
      <c r="K10" s="205">
        <f t="shared" si="1"/>
        <v>0</v>
      </c>
      <c r="L10" s="297">
        <f t="shared" si="2"/>
        <v>0</v>
      </c>
    </row>
    <row r="11" spans="1:16" s="6" customFormat="1" x14ac:dyDescent="0.2">
      <c r="A11" s="296"/>
      <c r="B11" s="154"/>
      <c r="C11" s="203"/>
      <c r="D11" s="204"/>
      <c r="E11" s="205">
        <f t="shared" si="0"/>
        <v>0</v>
      </c>
      <c r="F11" s="203"/>
      <c r="G11" s="203"/>
      <c r="H11" s="203"/>
      <c r="I11" s="203"/>
      <c r="J11" s="203"/>
      <c r="K11" s="205">
        <f t="shared" si="1"/>
        <v>0</v>
      </c>
      <c r="L11" s="297">
        <f t="shared" si="2"/>
        <v>0</v>
      </c>
    </row>
    <row r="12" spans="1:16" s="6" customFormat="1" x14ac:dyDescent="0.2">
      <c r="A12" s="296"/>
      <c r="B12" s="154"/>
      <c r="C12" s="203"/>
      <c r="D12" s="204"/>
      <c r="E12" s="205">
        <f t="shared" si="0"/>
        <v>0</v>
      </c>
      <c r="F12" s="203"/>
      <c r="G12" s="203"/>
      <c r="H12" s="203"/>
      <c r="I12" s="203"/>
      <c r="J12" s="203"/>
      <c r="K12" s="205">
        <f t="shared" si="1"/>
        <v>0</v>
      </c>
      <c r="L12" s="297">
        <f t="shared" si="2"/>
        <v>0</v>
      </c>
    </row>
    <row r="13" spans="1:16" s="6" customFormat="1" x14ac:dyDescent="0.2">
      <c r="A13" s="296"/>
      <c r="B13" s="154"/>
      <c r="C13" s="203"/>
      <c r="D13" s="204"/>
      <c r="E13" s="205">
        <f t="shared" si="0"/>
        <v>0</v>
      </c>
      <c r="F13" s="203"/>
      <c r="G13" s="203"/>
      <c r="H13" s="203"/>
      <c r="I13" s="203"/>
      <c r="J13" s="203"/>
      <c r="K13" s="205">
        <f t="shared" si="1"/>
        <v>0</v>
      </c>
      <c r="L13" s="297">
        <f t="shared" si="2"/>
        <v>0</v>
      </c>
    </row>
    <row r="14" spans="1:16" s="6" customFormat="1" x14ac:dyDescent="0.2">
      <c r="A14" s="296"/>
      <c r="B14" s="154"/>
      <c r="C14" s="203"/>
      <c r="D14" s="204"/>
      <c r="E14" s="205">
        <f t="shared" si="0"/>
        <v>0</v>
      </c>
      <c r="F14" s="203"/>
      <c r="G14" s="203"/>
      <c r="H14" s="203"/>
      <c r="I14" s="203"/>
      <c r="J14" s="203"/>
      <c r="K14" s="205">
        <f t="shared" si="1"/>
        <v>0</v>
      </c>
      <c r="L14" s="297">
        <f t="shared" si="2"/>
        <v>0</v>
      </c>
    </row>
    <row r="15" spans="1:16" s="6" customFormat="1" x14ac:dyDescent="0.2">
      <c r="A15" s="296"/>
      <c r="B15" s="154"/>
      <c r="C15" s="203"/>
      <c r="D15" s="204"/>
      <c r="E15" s="205">
        <f t="shared" si="0"/>
        <v>0</v>
      </c>
      <c r="F15" s="203"/>
      <c r="G15" s="203"/>
      <c r="H15" s="203"/>
      <c r="I15" s="203"/>
      <c r="J15" s="203"/>
      <c r="K15" s="205">
        <f t="shared" si="1"/>
        <v>0</v>
      </c>
      <c r="L15" s="297">
        <f t="shared" si="2"/>
        <v>0</v>
      </c>
    </row>
    <row r="16" spans="1:16" s="6" customFormat="1" x14ac:dyDescent="0.2">
      <c r="A16" s="296"/>
      <c r="B16" s="154"/>
      <c r="C16" s="203"/>
      <c r="D16" s="204"/>
      <c r="E16" s="205">
        <f t="shared" si="0"/>
        <v>0</v>
      </c>
      <c r="F16" s="203"/>
      <c r="G16" s="203"/>
      <c r="H16" s="203"/>
      <c r="I16" s="203"/>
      <c r="J16" s="203"/>
      <c r="K16" s="205">
        <f t="shared" si="1"/>
        <v>0</v>
      </c>
      <c r="L16" s="297">
        <f t="shared" si="2"/>
        <v>0</v>
      </c>
    </row>
    <row r="17" spans="1:15" s="6" customFormat="1" x14ac:dyDescent="0.2">
      <c r="A17" s="296"/>
      <c r="B17" s="154"/>
      <c r="C17" s="203"/>
      <c r="D17" s="204"/>
      <c r="E17" s="205">
        <f t="shared" si="0"/>
        <v>0</v>
      </c>
      <c r="F17" s="203"/>
      <c r="G17" s="203"/>
      <c r="H17" s="203"/>
      <c r="I17" s="203"/>
      <c r="J17" s="203"/>
      <c r="K17" s="205">
        <f t="shared" si="1"/>
        <v>0</v>
      </c>
      <c r="L17" s="297">
        <f t="shared" si="2"/>
        <v>0</v>
      </c>
    </row>
    <row r="18" spans="1:15" s="6" customFormat="1" x14ac:dyDescent="0.2">
      <c r="A18" s="296"/>
      <c r="B18" s="154"/>
      <c r="C18" s="203"/>
      <c r="D18" s="204"/>
      <c r="E18" s="205">
        <f t="shared" si="0"/>
        <v>0</v>
      </c>
      <c r="F18" s="203"/>
      <c r="G18" s="203"/>
      <c r="H18" s="203"/>
      <c r="I18" s="203"/>
      <c r="J18" s="203"/>
      <c r="K18" s="205">
        <f t="shared" si="1"/>
        <v>0</v>
      </c>
      <c r="L18" s="297">
        <f t="shared" si="2"/>
        <v>0</v>
      </c>
    </row>
    <row r="19" spans="1:15" s="6" customFormat="1" x14ac:dyDescent="0.2">
      <c r="A19" s="296"/>
      <c r="B19" s="154"/>
      <c r="C19" s="203"/>
      <c r="D19" s="204"/>
      <c r="E19" s="205">
        <f t="shared" si="0"/>
        <v>0</v>
      </c>
      <c r="F19" s="203"/>
      <c r="G19" s="203"/>
      <c r="H19" s="203"/>
      <c r="I19" s="203"/>
      <c r="J19" s="203"/>
      <c r="K19" s="205">
        <f t="shared" si="1"/>
        <v>0</v>
      </c>
      <c r="L19" s="297">
        <f t="shared" si="2"/>
        <v>0</v>
      </c>
    </row>
    <row r="20" spans="1:15" s="6" customFormat="1" x14ac:dyDescent="0.2">
      <c r="A20" s="296"/>
      <c r="B20" s="154"/>
      <c r="C20" s="203"/>
      <c r="D20" s="204"/>
      <c r="E20" s="205">
        <f t="shared" si="0"/>
        <v>0</v>
      </c>
      <c r="F20" s="203"/>
      <c r="G20" s="203"/>
      <c r="H20" s="203"/>
      <c r="I20" s="203"/>
      <c r="J20" s="203"/>
      <c r="K20" s="205">
        <f t="shared" si="1"/>
        <v>0</v>
      </c>
      <c r="L20" s="297">
        <f t="shared" si="2"/>
        <v>0</v>
      </c>
    </row>
    <row r="21" spans="1:15" s="6" customFormat="1" ht="13.5" thickBot="1" x14ac:dyDescent="0.25">
      <c r="A21" s="298"/>
      <c r="B21" s="155"/>
      <c r="C21" s="206"/>
      <c r="D21" s="207"/>
      <c r="E21" s="208">
        <f t="shared" si="0"/>
        <v>0</v>
      </c>
      <c r="F21" s="206"/>
      <c r="G21" s="206"/>
      <c r="H21" s="206"/>
      <c r="I21" s="206"/>
      <c r="J21" s="206"/>
      <c r="K21" s="208">
        <f t="shared" si="1"/>
        <v>0</v>
      </c>
      <c r="L21" s="370">
        <f t="shared" si="2"/>
        <v>0</v>
      </c>
    </row>
    <row r="22" spans="1:15" s="6" customFormat="1" ht="13.5" thickBot="1" x14ac:dyDescent="0.25">
      <c r="A22" s="371" t="s">
        <v>69</v>
      </c>
      <c r="B22" s="372"/>
      <c r="C22" s="373"/>
      <c r="D22" s="374"/>
      <c r="E22" s="375">
        <f t="shared" ref="E22:L22" si="3">SUM(E8:E21)</f>
        <v>0</v>
      </c>
      <c r="F22" s="375">
        <f t="shared" si="3"/>
        <v>0</v>
      </c>
      <c r="G22" s="375">
        <f t="shared" si="3"/>
        <v>0</v>
      </c>
      <c r="H22" s="375">
        <f t="shared" si="3"/>
        <v>0</v>
      </c>
      <c r="I22" s="375">
        <f t="shared" si="3"/>
        <v>0</v>
      </c>
      <c r="J22" s="375">
        <f t="shared" si="3"/>
        <v>0</v>
      </c>
      <c r="K22" s="375">
        <f t="shared" si="3"/>
        <v>0</v>
      </c>
      <c r="L22" s="376">
        <f t="shared" si="3"/>
        <v>0</v>
      </c>
    </row>
    <row r="23" spans="1:15" ht="13.5" thickBot="1" x14ac:dyDescent="0.25"/>
    <row r="24" spans="1:15" ht="13.5" thickBot="1" x14ac:dyDescent="0.25">
      <c r="A24" s="220" t="s">
        <v>70</v>
      </c>
      <c r="B24" s="228"/>
      <c r="C24" s="229"/>
      <c r="D24" s="230"/>
      <c r="E24" s="230"/>
      <c r="F24" s="230"/>
      <c r="G24" s="230"/>
      <c r="H24" s="230"/>
      <c r="I24" s="230"/>
      <c r="J24" s="230"/>
      <c r="K24" s="230"/>
      <c r="L24" s="230"/>
      <c r="M24" s="230"/>
      <c r="N24" s="230"/>
      <c r="O24" s="231"/>
    </row>
    <row r="25" spans="1:15" ht="111.4" customHeight="1" x14ac:dyDescent="0.2">
      <c r="A25" s="299" t="s">
        <v>62</v>
      </c>
      <c r="B25" s="55" t="s">
        <v>71</v>
      </c>
      <c r="C25" s="55" t="s">
        <v>72</v>
      </c>
      <c r="D25" s="55" t="s">
        <v>73</v>
      </c>
      <c r="E25" s="55" t="s">
        <v>74</v>
      </c>
      <c r="F25" s="55" t="s">
        <v>75</v>
      </c>
      <c r="G25" s="55" t="s">
        <v>76</v>
      </c>
      <c r="H25" s="55" t="s">
        <v>77</v>
      </c>
      <c r="I25" s="227" t="s">
        <v>78</v>
      </c>
      <c r="J25" s="411" t="s">
        <v>79</v>
      </c>
      <c r="K25" s="412"/>
      <c r="L25" s="412"/>
      <c r="M25" s="413"/>
      <c r="N25" s="55" t="s">
        <v>80</v>
      </c>
      <c r="O25" s="300" t="s">
        <v>81</v>
      </c>
    </row>
    <row r="26" spans="1:15" x14ac:dyDescent="0.2">
      <c r="A26" s="301">
        <v>1</v>
      </c>
      <c r="B26" s="154" t="s">
        <v>66</v>
      </c>
      <c r="C26" s="156"/>
      <c r="D26" s="156"/>
      <c r="E26" s="156"/>
      <c r="F26" s="156"/>
      <c r="G26" s="156"/>
      <c r="H26" s="156"/>
      <c r="I26" s="157"/>
      <c r="J26" s="405"/>
      <c r="K26" s="406"/>
      <c r="L26" s="406"/>
      <c r="M26" s="407"/>
      <c r="N26" s="156"/>
      <c r="O26" s="302"/>
    </row>
    <row r="27" spans="1:15" x14ac:dyDescent="0.2">
      <c r="A27" s="301">
        <v>2</v>
      </c>
      <c r="B27" s="154" t="s">
        <v>67</v>
      </c>
      <c r="C27" s="156"/>
      <c r="D27" s="156"/>
      <c r="E27" s="156"/>
      <c r="F27" s="156"/>
      <c r="G27" s="156"/>
      <c r="H27" s="156"/>
      <c r="I27" s="157"/>
      <c r="J27" s="405"/>
      <c r="K27" s="406"/>
      <c r="L27" s="406"/>
      <c r="M27" s="407"/>
      <c r="N27" s="156"/>
      <c r="O27" s="302"/>
    </row>
    <row r="28" spans="1:15" x14ac:dyDescent="0.2">
      <c r="A28" s="301">
        <v>3</v>
      </c>
      <c r="B28" s="154" t="s">
        <v>68</v>
      </c>
      <c r="C28" s="156"/>
      <c r="D28" s="156"/>
      <c r="E28" s="156"/>
      <c r="F28" s="156"/>
      <c r="G28" s="156"/>
      <c r="H28" s="156"/>
      <c r="I28" s="157"/>
      <c r="J28" s="405"/>
      <c r="K28" s="406"/>
      <c r="L28" s="406"/>
      <c r="M28" s="407"/>
      <c r="N28" s="156"/>
      <c r="O28" s="302"/>
    </row>
    <row r="29" spans="1:15" x14ac:dyDescent="0.2">
      <c r="A29" s="301"/>
      <c r="B29" s="154"/>
      <c r="C29" s="156"/>
      <c r="D29" s="156"/>
      <c r="E29" s="156"/>
      <c r="F29" s="156"/>
      <c r="G29" s="156"/>
      <c r="H29" s="156"/>
      <c r="I29" s="157"/>
      <c r="J29" s="405"/>
      <c r="K29" s="406"/>
      <c r="L29" s="406"/>
      <c r="M29" s="407"/>
      <c r="N29" s="156"/>
      <c r="O29" s="302"/>
    </row>
    <row r="30" spans="1:15" x14ac:dyDescent="0.2">
      <c r="A30" s="301"/>
      <c r="B30" s="154"/>
      <c r="C30" s="156"/>
      <c r="D30" s="156"/>
      <c r="E30" s="156"/>
      <c r="F30" s="156"/>
      <c r="G30" s="156"/>
      <c r="H30" s="156"/>
      <c r="I30" s="157"/>
      <c r="J30" s="405"/>
      <c r="K30" s="406"/>
      <c r="L30" s="406"/>
      <c r="M30" s="407"/>
      <c r="N30" s="156"/>
      <c r="O30" s="302"/>
    </row>
    <row r="31" spans="1:15" x14ac:dyDescent="0.2">
      <c r="A31" s="301"/>
      <c r="B31" s="154"/>
      <c r="C31" s="156"/>
      <c r="D31" s="156"/>
      <c r="E31" s="156"/>
      <c r="F31" s="156"/>
      <c r="G31" s="156"/>
      <c r="H31" s="156"/>
      <c r="I31" s="157"/>
      <c r="J31" s="405"/>
      <c r="K31" s="406"/>
      <c r="L31" s="406"/>
      <c r="M31" s="407"/>
      <c r="N31" s="156"/>
      <c r="O31" s="302"/>
    </row>
    <row r="32" spans="1:15" x14ac:dyDescent="0.2">
      <c r="A32" s="301"/>
      <c r="B32" s="154"/>
      <c r="C32" s="156"/>
      <c r="D32" s="156"/>
      <c r="E32" s="156"/>
      <c r="F32" s="156"/>
      <c r="G32" s="156"/>
      <c r="H32" s="156"/>
      <c r="I32" s="157"/>
      <c r="J32" s="405"/>
      <c r="K32" s="406"/>
      <c r="L32" s="406"/>
      <c r="M32" s="407"/>
      <c r="N32" s="156"/>
      <c r="O32" s="302"/>
    </row>
    <row r="33" spans="1:16" x14ac:dyDescent="0.2">
      <c r="A33" s="301"/>
      <c r="B33" s="154"/>
      <c r="C33" s="156"/>
      <c r="D33" s="156"/>
      <c r="E33" s="156"/>
      <c r="F33" s="156"/>
      <c r="G33" s="156"/>
      <c r="H33" s="156"/>
      <c r="I33" s="157"/>
      <c r="J33" s="405"/>
      <c r="K33" s="406"/>
      <c r="L33" s="406"/>
      <c r="M33" s="407"/>
      <c r="N33" s="156"/>
      <c r="O33" s="302"/>
    </row>
    <row r="34" spans="1:16" x14ac:dyDescent="0.2">
      <c r="A34" s="301"/>
      <c r="B34" s="154"/>
      <c r="C34" s="156"/>
      <c r="D34" s="156"/>
      <c r="E34" s="156"/>
      <c r="F34" s="156"/>
      <c r="G34" s="156"/>
      <c r="H34" s="156"/>
      <c r="I34" s="157"/>
      <c r="J34" s="405"/>
      <c r="K34" s="406"/>
      <c r="L34" s="406"/>
      <c r="M34" s="407"/>
      <c r="N34" s="158"/>
      <c r="O34" s="302"/>
    </row>
    <row r="35" spans="1:16" x14ac:dyDescent="0.2">
      <c r="A35" s="301"/>
      <c r="B35" s="156"/>
      <c r="C35" s="156"/>
      <c r="D35" s="156"/>
      <c r="E35" s="156"/>
      <c r="F35" s="156"/>
      <c r="G35" s="156"/>
      <c r="H35" s="156"/>
      <c r="I35" s="157"/>
      <c r="J35" s="405"/>
      <c r="K35" s="406"/>
      <c r="L35" s="406"/>
      <c r="M35" s="407"/>
      <c r="N35" s="156"/>
      <c r="O35" s="302"/>
    </row>
    <row r="36" spans="1:16" x14ac:dyDescent="0.2">
      <c r="A36" s="301"/>
      <c r="B36" s="156"/>
      <c r="C36" s="156"/>
      <c r="D36" s="156"/>
      <c r="E36" s="156"/>
      <c r="F36" s="156"/>
      <c r="G36" s="156"/>
      <c r="H36" s="156"/>
      <c r="I36" s="157"/>
      <c r="J36" s="405"/>
      <c r="K36" s="406"/>
      <c r="L36" s="406"/>
      <c r="M36" s="407"/>
      <c r="N36" s="156"/>
      <c r="O36" s="302"/>
    </row>
    <row r="37" spans="1:16" x14ac:dyDescent="0.2">
      <c r="A37" s="301"/>
      <c r="B37" s="156"/>
      <c r="C37" s="156"/>
      <c r="D37" s="156"/>
      <c r="E37" s="156"/>
      <c r="F37" s="156"/>
      <c r="G37" s="156"/>
      <c r="H37" s="156"/>
      <c r="I37" s="157"/>
      <c r="J37" s="405"/>
      <c r="K37" s="406"/>
      <c r="L37" s="406"/>
      <c r="M37" s="407"/>
      <c r="N37" s="156"/>
      <c r="O37" s="302"/>
    </row>
    <row r="38" spans="1:16" x14ac:dyDescent="0.2">
      <c r="A38" s="301"/>
      <c r="B38" s="156"/>
      <c r="C38" s="156"/>
      <c r="D38" s="156"/>
      <c r="E38" s="156"/>
      <c r="F38" s="156"/>
      <c r="G38" s="156"/>
      <c r="H38" s="156"/>
      <c r="I38" s="157"/>
      <c r="J38" s="405"/>
      <c r="K38" s="406"/>
      <c r="L38" s="406"/>
      <c r="M38" s="407"/>
      <c r="N38" s="156"/>
      <c r="O38" s="302"/>
    </row>
    <row r="39" spans="1:16" ht="13.5" thickBot="1" x14ac:dyDescent="0.25">
      <c r="A39" s="303"/>
      <c r="B39" s="304"/>
      <c r="C39" s="304"/>
      <c r="D39" s="304"/>
      <c r="E39" s="304"/>
      <c r="F39" s="304"/>
      <c r="G39" s="304"/>
      <c r="H39" s="304"/>
      <c r="I39" s="221"/>
      <c r="J39" s="408"/>
      <c r="K39" s="409"/>
      <c r="L39" s="409"/>
      <c r="M39" s="410"/>
      <c r="N39" s="304"/>
      <c r="O39" s="305"/>
    </row>
    <row r="40" spans="1:16" ht="13.5" thickBot="1" x14ac:dyDescent="0.25">
      <c r="A40" s="53"/>
    </row>
    <row r="41" spans="1:16" s="6" customFormat="1" ht="13.5" thickBot="1" x14ac:dyDescent="0.25">
      <c r="A41" s="223" t="s">
        <v>82</v>
      </c>
      <c r="B41" s="224"/>
      <c r="C41" s="224"/>
      <c r="D41" s="224"/>
      <c r="E41" s="224"/>
      <c r="F41" s="224"/>
      <c r="G41" s="224"/>
      <c r="H41" s="224"/>
      <c r="I41" s="224"/>
      <c r="J41" s="224"/>
      <c r="K41" s="224"/>
      <c r="L41" s="225"/>
    </row>
    <row r="42" spans="1:16" s="6" customFormat="1" ht="56.25" x14ac:dyDescent="0.2">
      <c r="A42" s="294" t="s">
        <v>62</v>
      </c>
      <c r="B42" s="55" t="s">
        <v>71</v>
      </c>
      <c r="C42" s="54" t="s">
        <v>83</v>
      </c>
      <c r="D42" s="55" t="s">
        <v>84</v>
      </c>
      <c r="E42" s="40" t="str">
        <f t="shared" ref="E42:L42" si="4">E7</f>
        <v>Total
One-time
Costs</v>
      </c>
      <c r="F42" s="40" t="str">
        <f t="shared" si="4"/>
        <v>Cost in FY21 (through and including 6-30-21)</v>
      </c>
      <c r="G42" s="40" t="str">
        <f t="shared" si="4"/>
        <v>Cost in FY22</v>
      </c>
      <c r="H42" s="40" t="str">
        <f t="shared" si="4"/>
        <v>Cost in FY23</v>
      </c>
      <c r="I42" s="40" t="str">
        <f t="shared" si="4"/>
        <v>Cost in FY24</v>
      </c>
      <c r="J42" s="40" t="str">
        <f t="shared" si="4"/>
        <v>Cost in FY25</v>
      </c>
      <c r="K42" s="40" t="str">
        <f t="shared" si="4"/>
        <v>Total Ongoing Costs</v>
      </c>
      <c r="L42" s="295" t="str">
        <f t="shared" si="4"/>
        <v>Total Costs</v>
      </c>
      <c r="P42" s="56"/>
    </row>
    <row r="43" spans="1:16" s="6" customFormat="1" x14ac:dyDescent="0.2">
      <c r="A43" s="296">
        <v>1</v>
      </c>
      <c r="B43" s="154" t="s">
        <v>66</v>
      </c>
      <c r="C43" s="203"/>
      <c r="D43" s="209">
        <v>500</v>
      </c>
      <c r="E43" s="205">
        <f>C43*D43</f>
        <v>0</v>
      </c>
      <c r="F43" s="203"/>
      <c r="G43" s="203"/>
      <c r="H43" s="203"/>
      <c r="I43" s="203"/>
      <c r="J43" s="203"/>
      <c r="K43" s="293">
        <f>SUM(F43:J43)</f>
        <v>0</v>
      </c>
      <c r="L43" s="306">
        <f>E43+K43</f>
        <v>0</v>
      </c>
    </row>
    <row r="44" spans="1:16" s="6" customFormat="1" x14ac:dyDescent="0.2">
      <c r="A44" s="296">
        <v>2</v>
      </c>
      <c r="B44" s="154" t="s">
        <v>67</v>
      </c>
      <c r="C44" s="203"/>
      <c r="D44" s="209">
        <v>500</v>
      </c>
      <c r="E44" s="205">
        <f t="shared" ref="E44:E56" si="5">C44*D44</f>
        <v>0</v>
      </c>
      <c r="F44" s="203"/>
      <c r="G44" s="203"/>
      <c r="H44" s="203"/>
      <c r="I44" s="203"/>
      <c r="J44" s="203"/>
      <c r="K44" s="293">
        <f t="shared" ref="K44:K56" si="6">SUM(F44:J44)</f>
        <v>0</v>
      </c>
      <c r="L44" s="306">
        <f t="shared" ref="L44:L56" si="7">E44+K44</f>
        <v>0</v>
      </c>
    </row>
    <row r="45" spans="1:16" s="6" customFormat="1" x14ac:dyDescent="0.2">
      <c r="A45" s="296">
        <v>3</v>
      </c>
      <c r="B45" s="154" t="s">
        <v>68</v>
      </c>
      <c r="C45" s="203"/>
      <c r="D45" s="209">
        <v>500</v>
      </c>
      <c r="E45" s="205">
        <f t="shared" si="5"/>
        <v>0</v>
      </c>
      <c r="F45" s="203"/>
      <c r="G45" s="203"/>
      <c r="H45" s="203"/>
      <c r="I45" s="203"/>
      <c r="J45" s="203"/>
      <c r="K45" s="293">
        <f t="shared" si="6"/>
        <v>0</v>
      </c>
      <c r="L45" s="306">
        <f t="shared" si="7"/>
        <v>0</v>
      </c>
    </row>
    <row r="46" spans="1:16" s="6" customFormat="1" x14ac:dyDescent="0.2">
      <c r="A46" s="296"/>
      <c r="B46" s="154"/>
      <c r="C46" s="203"/>
      <c r="D46" s="209">
        <v>500</v>
      </c>
      <c r="E46" s="205">
        <f t="shared" ref="E46:E51" si="8">C46*D46</f>
        <v>0</v>
      </c>
      <c r="F46" s="203"/>
      <c r="G46" s="203"/>
      <c r="H46" s="203"/>
      <c r="I46" s="203"/>
      <c r="J46" s="203"/>
      <c r="K46" s="293">
        <f t="shared" si="6"/>
        <v>0</v>
      </c>
      <c r="L46" s="306">
        <f t="shared" si="7"/>
        <v>0</v>
      </c>
    </row>
    <row r="47" spans="1:16" s="6" customFormat="1" x14ac:dyDescent="0.2">
      <c r="A47" s="296"/>
      <c r="B47" s="154"/>
      <c r="C47" s="203"/>
      <c r="D47" s="209">
        <v>500</v>
      </c>
      <c r="E47" s="205">
        <f t="shared" si="8"/>
        <v>0</v>
      </c>
      <c r="F47" s="203"/>
      <c r="G47" s="203"/>
      <c r="H47" s="203"/>
      <c r="I47" s="203"/>
      <c r="J47" s="203"/>
      <c r="K47" s="293">
        <f t="shared" si="6"/>
        <v>0</v>
      </c>
      <c r="L47" s="306">
        <f t="shared" si="7"/>
        <v>0</v>
      </c>
    </row>
    <row r="48" spans="1:16" s="6" customFormat="1" x14ac:dyDescent="0.2">
      <c r="A48" s="296"/>
      <c r="B48" s="154"/>
      <c r="C48" s="203"/>
      <c r="D48" s="209">
        <v>500</v>
      </c>
      <c r="E48" s="205">
        <f t="shared" si="8"/>
        <v>0</v>
      </c>
      <c r="F48" s="203"/>
      <c r="G48" s="203"/>
      <c r="H48" s="203"/>
      <c r="I48" s="203"/>
      <c r="J48" s="203"/>
      <c r="K48" s="293">
        <f t="shared" si="6"/>
        <v>0</v>
      </c>
      <c r="L48" s="306">
        <f t="shared" si="7"/>
        <v>0</v>
      </c>
    </row>
    <row r="49" spans="1:15" s="6" customFormat="1" x14ac:dyDescent="0.2">
      <c r="A49" s="296"/>
      <c r="B49" s="154"/>
      <c r="C49" s="203"/>
      <c r="D49" s="209">
        <v>500</v>
      </c>
      <c r="E49" s="205">
        <f t="shared" si="8"/>
        <v>0</v>
      </c>
      <c r="F49" s="203"/>
      <c r="G49" s="203"/>
      <c r="H49" s="203"/>
      <c r="I49" s="203"/>
      <c r="J49" s="203"/>
      <c r="K49" s="293">
        <f t="shared" si="6"/>
        <v>0</v>
      </c>
      <c r="L49" s="306">
        <f t="shared" si="7"/>
        <v>0</v>
      </c>
    </row>
    <row r="50" spans="1:15" s="6" customFormat="1" x14ac:dyDescent="0.2">
      <c r="A50" s="296"/>
      <c r="B50" s="154"/>
      <c r="C50" s="203"/>
      <c r="D50" s="209">
        <v>500</v>
      </c>
      <c r="E50" s="205">
        <f t="shared" si="8"/>
        <v>0</v>
      </c>
      <c r="F50" s="203"/>
      <c r="G50" s="203"/>
      <c r="H50" s="203"/>
      <c r="I50" s="203"/>
      <c r="J50" s="203"/>
      <c r="K50" s="293">
        <f t="shared" si="6"/>
        <v>0</v>
      </c>
      <c r="L50" s="306">
        <f t="shared" si="7"/>
        <v>0</v>
      </c>
    </row>
    <row r="51" spans="1:15" s="6" customFormat="1" x14ac:dyDescent="0.2">
      <c r="A51" s="296"/>
      <c r="B51" s="154"/>
      <c r="C51" s="203"/>
      <c r="D51" s="209">
        <v>500</v>
      </c>
      <c r="E51" s="205">
        <f t="shared" si="8"/>
        <v>0</v>
      </c>
      <c r="F51" s="203"/>
      <c r="G51" s="203"/>
      <c r="H51" s="203"/>
      <c r="I51" s="203"/>
      <c r="J51" s="203"/>
      <c r="K51" s="293">
        <f t="shared" si="6"/>
        <v>0</v>
      </c>
      <c r="L51" s="306">
        <f t="shared" si="7"/>
        <v>0</v>
      </c>
    </row>
    <row r="52" spans="1:15" s="6" customFormat="1" x14ac:dyDescent="0.2">
      <c r="A52" s="296"/>
      <c r="B52" s="154"/>
      <c r="C52" s="203"/>
      <c r="D52" s="209">
        <v>500</v>
      </c>
      <c r="E52" s="205">
        <f t="shared" si="5"/>
        <v>0</v>
      </c>
      <c r="F52" s="203"/>
      <c r="G52" s="203"/>
      <c r="H52" s="203"/>
      <c r="I52" s="203"/>
      <c r="J52" s="203"/>
      <c r="K52" s="293">
        <f t="shared" si="6"/>
        <v>0</v>
      </c>
      <c r="L52" s="306">
        <f t="shared" si="7"/>
        <v>0</v>
      </c>
    </row>
    <row r="53" spans="1:15" s="6" customFormat="1" x14ac:dyDescent="0.2">
      <c r="A53" s="296"/>
      <c r="B53" s="154"/>
      <c r="C53" s="203"/>
      <c r="D53" s="209">
        <v>500</v>
      </c>
      <c r="E53" s="205">
        <f t="shared" si="5"/>
        <v>0</v>
      </c>
      <c r="F53" s="203"/>
      <c r="G53" s="203"/>
      <c r="H53" s="203"/>
      <c r="I53" s="203"/>
      <c r="J53" s="203"/>
      <c r="K53" s="293">
        <f t="shared" si="6"/>
        <v>0</v>
      </c>
      <c r="L53" s="306">
        <f t="shared" si="7"/>
        <v>0</v>
      </c>
    </row>
    <row r="54" spans="1:15" s="6" customFormat="1" x14ac:dyDescent="0.2">
      <c r="A54" s="296"/>
      <c r="B54" s="154"/>
      <c r="C54" s="203"/>
      <c r="D54" s="209">
        <v>500</v>
      </c>
      <c r="E54" s="205">
        <f t="shared" si="5"/>
        <v>0</v>
      </c>
      <c r="F54" s="203"/>
      <c r="G54" s="203"/>
      <c r="H54" s="203"/>
      <c r="I54" s="203"/>
      <c r="J54" s="203"/>
      <c r="K54" s="293">
        <f t="shared" si="6"/>
        <v>0</v>
      </c>
      <c r="L54" s="306">
        <f t="shared" si="7"/>
        <v>0</v>
      </c>
    </row>
    <row r="55" spans="1:15" s="6" customFormat="1" x14ac:dyDescent="0.2">
      <c r="A55" s="296"/>
      <c r="B55" s="154"/>
      <c r="C55" s="203"/>
      <c r="D55" s="209">
        <v>500</v>
      </c>
      <c r="E55" s="205">
        <f t="shared" si="5"/>
        <v>0</v>
      </c>
      <c r="F55" s="203"/>
      <c r="G55" s="203"/>
      <c r="H55" s="203"/>
      <c r="I55" s="203"/>
      <c r="J55" s="203"/>
      <c r="K55" s="293">
        <f t="shared" si="6"/>
        <v>0</v>
      </c>
      <c r="L55" s="306">
        <f t="shared" si="7"/>
        <v>0</v>
      </c>
    </row>
    <row r="56" spans="1:15" s="6" customFormat="1" ht="13.5" thickBot="1" x14ac:dyDescent="0.25">
      <c r="A56" s="298"/>
      <c r="B56" s="155"/>
      <c r="C56" s="206"/>
      <c r="D56" s="377">
        <v>500</v>
      </c>
      <c r="E56" s="208">
        <f t="shared" si="5"/>
        <v>0</v>
      </c>
      <c r="F56" s="206"/>
      <c r="G56" s="206"/>
      <c r="H56" s="206"/>
      <c r="I56" s="206"/>
      <c r="J56" s="206"/>
      <c r="K56" s="378">
        <f t="shared" si="6"/>
        <v>0</v>
      </c>
      <c r="L56" s="379">
        <f t="shared" si="7"/>
        <v>0</v>
      </c>
    </row>
    <row r="57" spans="1:15" s="6" customFormat="1" ht="13.5" thickBot="1" x14ac:dyDescent="0.25">
      <c r="A57" s="371" t="s">
        <v>69</v>
      </c>
      <c r="B57" s="372"/>
      <c r="C57" s="373"/>
      <c r="D57" s="374"/>
      <c r="E57" s="375">
        <f t="shared" ref="E57:L57" si="9">SUM(E43:E56)</f>
        <v>0</v>
      </c>
      <c r="F57" s="375">
        <f t="shared" si="9"/>
        <v>0</v>
      </c>
      <c r="G57" s="375">
        <f t="shared" si="9"/>
        <v>0</v>
      </c>
      <c r="H57" s="375">
        <f t="shared" si="9"/>
        <v>0</v>
      </c>
      <c r="I57" s="375">
        <f t="shared" si="9"/>
        <v>0</v>
      </c>
      <c r="J57" s="375">
        <f t="shared" si="9"/>
        <v>0</v>
      </c>
      <c r="K57" s="375">
        <f t="shared" si="9"/>
        <v>0</v>
      </c>
      <c r="L57" s="376">
        <f t="shared" si="9"/>
        <v>0</v>
      </c>
    </row>
    <row r="58" spans="1:15" s="6" customFormat="1" x14ac:dyDescent="0.2">
      <c r="A58" s="307"/>
      <c r="B58" s="308"/>
      <c r="C58" s="309"/>
      <c r="D58" s="310"/>
      <c r="E58" s="311"/>
      <c r="F58" s="311"/>
      <c r="G58" s="311"/>
      <c r="H58" s="311"/>
      <c r="I58" s="311"/>
      <c r="J58" s="311"/>
      <c r="K58" s="311"/>
      <c r="L58" s="311"/>
    </row>
    <row r="59" spans="1:15" x14ac:dyDescent="0.2">
      <c r="A59" s="53" t="s">
        <v>85</v>
      </c>
      <c r="B59" s="210"/>
      <c r="C59" s="210"/>
      <c r="D59" s="210"/>
      <c r="E59" s="210"/>
    </row>
    <row r="60" spans="1:15" ht="18" customHeight="1" x14ac:dyDescent="0.2">
      <c r="A60" s="400" t="s">
        <v>86</v>
      </c>
      <c r="B60" s="400"/>
      <c r="C60" s="400"/>
      <c r="D60" s="400"/>
      <c r="E60" s="400"/>
      <c r="F60" s="401"/>
      <c r="G60" s="401"/>
      <c r="H60" s="401"/>
      <c r="I60" s="401"/>
      <c r="J60" s="401"/>
      <c r="K60" s="401"/>
      <c r="L60" s="401"/>
      <c r="M60" s="401"/>
      <c r="N60" s="401"/>
      <c r="O60" s="401"/>
    </row>
    <row r="61" spans="1:15" ht="18" customHeight="1" x14ac:dyDescent="0.2">
      <c r="A61" s="400" t="s">
        <v>87</v>
      </c>
      <c r="B61" s="401"/>
      <c r="C61" s="401"/>
      <c r="D61" s="401"/>
      <c r="E61" s="401"/>
      <c r="F61" s="401"/>
      <c r="G61" s="401"/>
      <c r="H61" s="401"/>
      <c r="I61" s="401"/>
      <c r="J61" s="401"/>
      <c r="K61" s="401"/>
      <c r="L61" s="401"/>
      <c r="M61" s="401"/>
      <c r="N61" s="401"/>
      <c r="O61" s="401"/>
    </row>
    <row r="62" spans="1:15" ht="31.9" customHeight="1" x14ac:dyDescent="0.2">
      <c r="A62" s="400" t="s">
        <v>88</v>
      </c>
      <c r="B62" s="401"/>
      <c r="C62" s="401"/>
      <c r="D62" s="401"/>
      <c r="E62" s="401"/>
      <c r="F62" s="401"/>
      <c r="G62" s="401"/>
      <c r="H62" s="401"/>
      <c r="I62" s="401"/>
      <c r="J62" s="401"/>
      <c r="K62" s="401"/>
      <c r="L62" s="401"/>
      <c r="M62" s="401"/>
      <c r="N62" s="401"/>
      <c r="O62" s="401"/>
    </row>
    <row r="63" spans="1:15" ht="24.75" customHeight="1" x14ac:dyDescent="0.2">
      <c r="A63" s="400" t="s">
        <v>89</v>
      </c>
      <c r="B63" s="401"/>
      <c r="C63" s="401"/>
      <c r="D63" s="401"/>
      <c r="E63" s="401"/>
      <c r="F63" s="401"/>
      <c r="G63" s="401"/>
      <c r="H63" s="401"/>
      <c r="I63" s="401"/>
      <c r="J63" s="401"/>
      <c r="K63" s="401"/>
      <c r="L63" s="401"/>
      <c r="M63" s="401"/>
      <c r="N63" s="401"/>
      <c r="O63" s="401"/>
    </row>
    <row r="64" spans="1:15" ht="19.899999999999999" customHeight="1" x14ac:dyDescent="0.2">
      <c r="A64" s="400" t="s">
        <v>90</v>
      </c>
      <c r="B64" s="401"/>
      <c r="C64" s="401"/>
      <c r="D64" s="401"/>
      <c r="E64" s="401"/>
      <c r="F64" s="401"/>
      <c r="G64" s="401"/>
      <c r="H64" s="401"/>
      <c r="I64" s="401"/>
      <c r="J64" s="401"/>
      <c r="K64" s="401"/>
      <c r="L64" s="401"/>
      <c r="M64" s="401"/>
      <c r="N64" s="401"/>
      <c r="O64" s="401"/>
    </row>
    <row r="65" spans="1:15" ht="16.149999999999999" customHeight="1" x14ac:dyDescent="0.2">
      <c r="A65" s="398" t="s">
        <v>91</v>
      </c>
      <c r="B65" s="403"/>
      <c r="C65" s="403"/>
      <c r="D65" s="403"/>
      <c r="E65" s="403"/>
      <c r="F65" s="403"/>
      <c r="G65" s="403"/>
      <c r="H65" s="403"/>
      <c r="I65" s="403"/>
      <c r="J65" s="403"/>
      <c r="K65" s="403"/>
      <c r="L65" s="403"/>
      <c r="M65" s="403"/>
      <c r="N65" s="403"/>
      <c r="O65" s="403"/>
    </row>
    <row r="66" spans="1:15" ht="38.25" customHeight="1" x14ac:dyDescent="0.2">
      <c r="A66" s="402" t="s">
        <v>92</v>
      </c>
      <c r="B66" s="399"/>
      <c r="C66" s="399"/>
      <c r="D66" s="399"/>
      <c r="E66" s="399"/>
      <c r="F66" s="399"/>
      <c r="G66" s="399"/>
      <c r="H66" s="399"/>
      <c r="I66" s="399"/>
      <c r="J66" s="399"/>
      <c r="K66" s="399"/>
      <c r="L66" s="399"/>
      <c r="M66" s="399"/>
      <c r="N66" s="399"/>
      <c r="O66" s="399"/>
    </row>
    <row r="67" spans="1:15" ht="25.15" customHeight="1" x14ac:dyDescent="0.2">
      <c r="A67" s="404" t="s">
        <v>93</v>
      </c>
      <c r="B67" s="404"/>
      <c r="C67" s="404"/>
      <c r="D67" s="404"/>
      <c r="E67" s="404"/>
      <c r="F67" s="404"/>
      <c r="G67" s="404"/>
      <c r="H67" s="404"/>
      <c r="I67" s="404"/>
      <c r="J67" s="404"/>
      <c r="K67" s="404"/>
      <c r="L67" s="404"/>
      <c r="M67" s="404"/>
      <c r="N67" s="404"/>
      <c r="O67" s="59"/>
    </row>
    <row r="68" spans="1:15" ht="52.5" customHeight="1" x14ac:dyDescent="0.2">
      <c r="A68" s="398" t="s">
        <v>94</v>
      </c>
      <c r="B68" s="398"/>
      <c r="C68" s="398"/>
      <c r="D68" s="398"/>
      <c r="E68" s="398"/>
      <c r="F68" s="399"/>
      <c r="G68" s="399"/>
      <c r="H68" s="399"/>
      <c r="I68" s="399"/>
      <c r="J68" s="399"/>
      <c r="K68" s="399"/>
      <c r="L68" s="399"/>
      <c r="M68" s="399"/>
      <c r="N68" s="399"/>
      <c r="O68" s="399"/>
    </row>
  </sheetData>
  <mergeCells count="24">
    <mergeCell ref="J25:M25"/>
    <mergeCell ref="J26:M26"/>
    <mergeCell ref="J27:M27"/>
    <mergeCell ref="J28:M28"/>
    <mergeCell ref="J29:M29"/>
    <mergeCell ref="A60:O60"/>
    <mergeCell ref="A61:O61"/>
    <mergeCell ref="J30:M30"/>
    <mergeCell ref="J31:M31"/>
    <mergeCell ref="J32:M32"/>
    <mergeCell ref="J33:M33"/>
    <mergeCell ref="J34:M34"/>
    <mergeCell ref="J35:M35"/>
    <mergeCell ref="J36:M36"/>
    <mergeCell ref="J37:M37"/>
    <mergeCell ref="J38:M38"/>
    <mergeCell ref="J39:M39"/>
    <mergeCell ref="A68:O68"/>
    <mergeCell ref="A63:O63"/>
    <mergeCell ref="A64:O64"/>
    <mergeCell ref="A62:O62"/>
    <mergeCell ref="A66:O66"/>
    <mergeCell ref="A65:O65"/>
    <mergeCell ref="A67:N67"/>
  </mergeCells>
  <phoneticPr fontId="0" type="noConversion"/>
  <pageMargins left="0.25" right="0.25" top="0.75" bottom="0.75" header="0.3" footer="0.3"/>
  <pageSetup scale="89" fitToHeight="0" orientation="landscape" r:id="rId1"/>
  <headerFooter alignWithMargins="0">
    <oddHeader>&amp;C&amp;"Arial,Bold"&amp;9</oddHeader>
    <oddFooter>&amp;L&amp;K000000Appendix L&amp;C&amp;K000000&amp;A- Page &amp;P of &amp;N&amp;R&amp;K000000RFP-ERP-2020</oddFooter>
  </headerFooter>
  <rowBreaks count="3" manualBreakCount="3">
    <brk id="22" max="16383" man="1"/>
    <brk id="40" max="16383" man="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AO124"/>
  <sheetViews>
    <sheetView showGridLines="0" zoomScale="120" zoomScaleNormal="120" zoomScaleSheetLayoutView="100" zoomScalePageLayoutView="120" workbookViewId="0">
      <pane xSplit="2" ySplit="8" topLeftCell="C113" activePane="bottomRight" state="frozen"/>
      <selection pane="topRight" activeCell="C1" sqref="C1"/>
      <selection pane="bottomLeft" activeCell="A7" sqref="A7"/>
      <selection pane="bottomRight" activeCell="A8" sqref="A8"/>
    </sheetView>
  </sheetViews>
  <sheetFormatPr defaultColWidth="8.7109375" defaultRowHeight="12.75" x14ac:dyDescent="0.2"/>
  <cols>
    <col min="1" max="2" width="23.42578125" style="5" customWidth="1"/>
    <col min="3" max="4" width="5.7109375" style="5" customWidth="1"/>
    <col min="5" max="6" width="6" style="5" customWidth="1"/>
    <col min="7" max="7" width="7.7109375" style="5" customWidth="1"/>
    <col min="8" max="8" width="8.7109375" style="5" customWidth="1"/>
    <col min="9" max="9" width="8" style="5" customWidth="1"/>
    <col min="10" max="10" width="7.28515625" style="5" customWidth="1"/>
    <col min="11" max="11" width="1" style="5" customWidth="1"/>
    <col min="12" max="15" width="6.28515625" style="5" customWidth="1"/>
    <col min="16" max="16" width="7.85546875" style="5" customWidth="1"/>
    <col min="17" max="17" width="9.42578125" style="5" customWidth="1"/>
    <col min="18" max="21" width="6.28515625" style="5" customWidth="1"/>
    <col min="22" max="22" width="8.28515625" style="5" customWidth="1"/>
    <col min="23" max="23" width="10.42578125" style="5" customWidth="1"/>
    <col min="24" max="27" width="6.28515625" style="5" customWidth="1"/>
    <col min="28" max="28" width="9" style="5" customWidth="1"/>
    <col min="29" max="29" width="9.28515625" style="5" customWidth="1"/>
    <col min="30" max="33" width="6.28515625" style="5" customWidth="1"/>
    <col min="34" max="34" width="8.140625" style="5" customWidth="1"/>
    <col min="35" max="35" width="9.140625" style="5" customWidth="1"/>
    <col min="36" max="39" width="6.28515625" style="5" customWidth="1"/>
    <col min="40" max="40" width="8.28515625" style="5" customWidth="1"/>
    <col min="41" max="41" width="8.7109375" style="5" customWidth="1"/>
    <col min="42" max="16384" width="8.7109375" style="5"/>
  </cols>
  <sheetData>
    <row r="1" spans="1:41" ht="15" x14ac:dyDescent="0.2">
      <c r="A1" s="23" t="str">
        <f>'Table of Contents'!A1</f>
        <v>Enterprise Financial System (EFS) Cost Workbook</v>
      </c>
      <c r="B1" s="23"/>
      <c r="C1" s="23"/>
      <c r="D1" s="23"/>
      <c r="E1" s="23"/>
      <c r="F1" s="23"/>
      <c r="G1" s="23"/>
      <c r="H1" s="23"/>
      <c r="I1" s="23"/>
      <c r="J1" s="23"/>
      <c r="K1" s="23"/>
      <c r="L1" s="63"/>
      <c r="M1" s="63"/>
      <c r="P1" s="9"/>
      <c r="Q1" s="9"/>
      <c r="R1" s="9"/>
    </row>
    <row r="2" spans="1:41" ht="18" customHeight="1" x14ac:dyDescent="0.2">
      <c r="A2" s="41" t="s">
        <v>95</v>
      </c>
      <c r="B2" s="41"/>
      <c r="C2" s="41"/>
      <c r="D2" s="41"/>
      <c r="E2" s="41"/>
      <c r="F2" s="41"/>
      <c r="G2" s="41"/>
      <c r="H2" s="41"/>
      <c r="I2" s="6"/>
      <c r="J2" s="6"/>
      <c r="K2" s="6"/>
      <c r="L2" s="63"/>
      <c r="M2" s="63"/>
      <c r="P2" s="9"/>
      <c r="Q2" s="9"/>
      <c r="R2" s="9"/>
      <c r="W2" s="64" t="s">
        <v>96</v>
      </c>
    </row>
    <row r="3" spans="1:41" ht="18.75" customHeight="1" x14ac:dyDescent="0.2">
      <c r="A3" s="65" t="str">
        <f>'Table of Contents'!$B$3</f>
        <v>Insert Offeror Name on Table of Contents worksheet</v>
      </c>
      <c r="B3" s="65"/>
      <c r="C3" s="66"/>
      <c r="D3" s="66"/>
      <c r="E3" s="66"/>
      <c r="F3" s="66"/>
      <c r="G3" s="66"/>
      <c r="H3" s="66"/>
      <c r="I3" s="67"/>
      <c r="J3" s="56"/>
      <c r="K3" s="68"/>
      <c r="L3" s="68"/>
      <c r="M3" s="68"/>
      <c r="N3" s="69"/>
      <c r="O3" s="70"/>
      <c r="P3" s="70"/>
      <c r="Q3" s="70"/>
      <c r="R3" s="70"/>
      <c r="W3" s="64" t="s">
        <v>97</v>
      </c>
    </row>
    <row r="4" spans="1:41" ht="18.75" customHeight="1" x14ac:dyDescent="0.2">
      <c r="A4" s="65" t="str">
        <f>'Table of Contents'!$B$4</f>
        <v>Select Hosting Option on Table of Contents worksheet</v>
      </c>
      <c r="B4" s="65"/>
      <c r="C4" s="66"/>
      <c r="D4" s="66"/>
      <c r="E4" s="66"/>
      <c r="F4" s="66"/>
      <c r="G4" s="66"/>
      <c r="H4" s="66"/>
      <c r="I4" s="67"/>
      <c r="J4" s="56"/>
      <c r="K4" s="68"/>
      <c r="L4" s="68"/>
      <c r="M4" s="68"/>
      <c r="N4" s="69"/>
      <c r="O4" s="70"/>
      <c r="P4" s="70"/>
      <c r="Q4" s="70"/>
      <c r="R4" s="70"/>
      <c r="W4" s="64"/>
    </row>
    <row r="5" spans="1:41" s="45" customFormat="1" ht="16.5" customHeight="1" thickBot="1" x14ac:dyDescent="0.25">
      <c r="A5" s="48"/>
      <c r="B5" s="48"/>
      <c r="W5" s="64" t="s">
        <v>99</v>
      </c>
    </row>
    <row r="6" spans="1:41" s="45" customFormat="1" ht="16.5" customHeight="1" thickBot="1" x14ac:dyDescent="0.25">
      <c r="A6" s="423" t="s">
        <v>100</v>
      </c>
      <c r="B6" s="424"/>
      <c r="C6" s="424"/>
      <c r="D6" s="424"/>
      <c r="E6" s="424"/>
      <c r="F6" s="424"/>
      <c r="G6" s="424"/>
      <c r="H6" s="424"/>
      <c r="I6" s="424"/>
      <c r="J6" s="425"/>
      <c r="K6" s="122"/>
      <c r="L6" s="414" t="s">
        <v>101</v>
      </c>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6"/>
    </row>
    <row r="7" spans="1:41" ht="13.5" thickBot="1" x14ac:dyDescent="0.25">
      <c r="A7" s="426"/>
      <c r="B7" s="427"/>
      <c r="C7" s="427"/>
      <c r="D7" s="427"/>
      <c r="E7" s="427"/>
      <c r="F7" s="427"/>
      <c r="G7" s="427"/>
      <c r="H7" s="427"/>
      <c r="I7" s="427"/>
      <c r="J7" s="428"/>
      <c r="K7" s="125"/>
      <c r="L7" s="414" t="s">
        <v>102</v>
      </c>
      <c r="M7" s="415"/>
      <c r="N7" s="415"/>
      <c r="O7" s="415"/>
      <c r="P7" s="415"/>
      <c r="Q7" s="416"/>
      <c r="R7" s="414" t="s">
        <v>103</v>
      </c>
      <c r="S7" s="415"/>
      <c r="T7" s="415"/>
      <c r="U7" s="415"/>
      <c r="V7" s="415"/>
      <c r="W7" s="416"/>
      <c r="X7" s="414" t="s">
        <v>98</v>
      </c>
      <c r="Y7" s="415"/>
      <c r="Z7" s="415"/>
      <c r="AA7" s="415"/>
      <c r="AB7" s="415"/>
      <c r="AC7" s="416"/>
      <c r="AD7" s="414" t="s">
        <v>301</v>
      </c>
      <c r="AE7" s="415"/>
      <c r="AF7" s="415"/>
      <c r="AG7" s="415"/>
      <c r="AH7" s="415"/>
      <c r="AI7" s="416"/>
      <c r="AJ7" s="414" t="s">
        <v>302</v>
      </c>
      <c r="AK7" s="415"/>
      <c r="AL7" s="415"/>
      <c r="AM7" s="415"/>
      <c r="AN7" s="415"/>
      <c r="AO7" s="416"/>
    </row>
    <row r="8" spans="1:41" s="381" customFormat="1" ht="78.75" customHeight="1" thickBot="1" x14ac:dyDescent="0.25">
      <c r="A8" s="126" t="s">
        <v>104</v>
      </c>
      <c r="B8" s="127"/>
      <c r="C8" s="422" t="s">
        <v>105</v>
      </c>
      <c r="D8" s="421"/>
      <c r="E8" s="422" t="s">
        <v>106</v>
      </c>
      <c r="F8" s="421"/>
      <c r="G8" s="110" t="s">
        <v>107</v>
      </c>
      <c r="H8" s="222" t="s">
        <v>108</v>
      </c>
      <c r="I8" s="422" t="s">
        <v>109</v>
      </c>
      <c r="J8" s="421"/>
      <c r="K8" s="128"/>
      <c r="L8" s="420" t="s">
        <v>105</v>
      </c>
      <c r="M8" s="421"/>
      <c r="N8" s="422" t="s">
        <v>110</v>
      </c>
      <c r="O8" s="421"/>
      <c r="P8" s="110" t="s">
        <v>111</v>
      </c>
      <c r="Q8" s="129" t="s">
        <v>112</v>
      </c>
      <c r="R8" s="420" t="s">
        <v>105</v>
      </c>
      <c r="S8" s="421"/>
      <c r="T8" s="422" t="s">
        <v>110</v>
      </c>
      <c r="U8" s="421"/>
      <c r="V8" s="110" t="s">
        <v>111</v>
      </c>
      <c r="W8" s="129" t="s">
        <v>112</v>
      </c>
      <c r="X8" s="420" t="s">
        <v>105</v>
      </c>
      <c r="Y8" s="421"/>
      <c r="Z8" s="422" t="s">
        <v>110</v>
      </c>
      <c r="AA8" s="421"/>
      <c r="AB8" s="110" t="s">
        <v>111</v>
      </c>
      <c r="AC8" s="129" t="s">
        <v>112</v>
      </c>
      <c r="AD8" s="420" t="s">
        <v>105</v>
      </c>
      <c r="AE8" s="421"/>
      <c r="AF8" s="422" t="s">
        <v>110</v>
      </c>
      <c r="AG8" s="421"/>
      <c r="AH8" s="110" t="s">
        <v>111</v>
      </c>
      <c r="AI8" s="129" t="s">
        <v>112</v>
      </c>
      <c r="AJ8" s="420" t="s">
        <v>105</v>
      </c>
      <c r="AK8" s="421"/>
      <c r="AL8" s="422" t="s">
        <v>110</v>
      </c>
      <c r="AM8" s="421"/>
      <c r="AN8" s="110" t="s">
        <v>111</v>
      </c>
      <c r="AO8" s="129" t="s">
        <v>112</v>
      </c>
    </row>
    <row r="9" spans="1:41" s="71" customFormat="1" x14ac:dyDescent="0.2">
      <c r="A9" s="497" t="s">
        <v>113</v>
      </c>
      <c r="B9" s="118" t="s">
        <v>114</v>
      </c>
      <c r="C9" s="150"/>
      <c r="D9" s="124"/>
      <c r="E9" s="152"/>
      <c r="F9" s="124"/>
      <c r="G9" s="119">
        <f>$C9*$E9</f>
        <v>0</v>
      </c>
      <c r="H9" s="430">
        <f>SUM(G9:G10)</f>
        <v>0</v>
      </c>
      <c r="I9" s="432"/>
      <c r="J9" s="432"/>
      <c r="K9" s="130"/>
      <c r="L9" s="150"/>
      <c r="M9" s="124"/>
      <c r="N9" s="152"/>
      <c r="O9" s="124"/>
      <c r="P9" s="119">
        <f>L9*N9</f>
        <v>0</v>
      </c>
      <c r="Q9" s="417">
        <f>P9+P10</f>
        <v>0</v>
      </c>
      <c r="R9" s="340"/>
      <c r="S9" s="124"/>
      <c r="T9" s="152"/>
      <c r="U9" s="124"/>
      <c r="V9" s="119">
        <f>R9*T9</f>
        <v>0</v>
      </c>
      <c r="W9" s="417">
        <f>V9+V10</f>
        <v>0</v>
      </c>
      <c r="X9" s="340"/>
      <c r="Y9" s="124"/>
      <c r="Z9" s="152"/>
      <c r="AA9" s="124"/>
      <c r="AB9" s="119">
        <f>X9*Z9</f>
        <v>0</v>
      </c>
      <c r="AC9" s="417">
        <f>AB9+AB10</f>
        <v>0</v>
      </c>
      <c r="AD9" s="340"/>
      <c r="AE9" s="124"/>
      <c r="AF9" s="152"/>
      <c r="AG9" s="124"/>
      <c r="AH9" s="119">
        <f>AD9*AF9</f>
        <v>0</v>
      </c>
      <c r="AI9" s="417">
        <f>AH9+AH10</f>
        <v>0</v>
      </c>
      <c r="AJ9" s="340"/>
      <c r="AK9" s="124"/>
      <c r="AL9" s="152"/>
      <c r="AM9" s="124"/>
      <c r="AN9" s="328">
        <f>AJ9*AL9</f>
        <v>0</v>
      </c>
      <c r="AO9" s="417">
        <f>AN9+AN10</f>
        <v>0</v>
      </c>
    </row>
    <row r="10" spans="1:41" s="71" customFormat="1" ht="13.5" thickBot="1" x14ac:dyDescent="0.25">
      <c r="A10" s="498"/>
      <c r="B10" s="120" t="s">
        <v>115</v>
      </c>
      <c r="C10" s="123"/>
      <c r="D10" s="151"/>
      <c r="E10" s="123"/>
      <c r="F10" s="153"/>
      <c r="G10" s="121">
        <f>$D10*$F10</f>
        <v>0</v>
      </c>
      <c r="H10" s="431"/>
      <c r="I10" s="429"/>
      <c r="J10" s="429"/>
      <c r="K10" s="131"/>
      <c r="L10" s="123"/>
      <c r="M10" s="151"/>
      <c r="N10" s="123"/>
      <c r="O10" s="153"/>
      <c r="P10" s="121">
        <f>M10*O10</f>
        <v>0</v>
      </c>
      <c r="Q10" s="418"/>
      <c r="R10" s="341"/>
      <c r="S10" s="151"/>
      <c r="T10" s="123"/>
      <c r="U10" s="153"/>
      <c r="V10" s="121">
        <f>S10*U10</f>
        <v>0</v>
      </c>
      <c r="W10" s="418"/>
      <c r="X10" s="341"/>
      <c r="Y10" s="151"/>
      <c r="Z10" s="123"/>
      <c r="AA10" s="153"/>
      <c r="AB10" s="121">
        <f>Y10*AA10</f>
        <v>0</v>
      </c>
      <c r="AC10" s="418"/>
      <c r="AD10" s="341"/>
      <c r="AE10" s="151"/>
      <c r="AF10" s="123"/>
      <c r="AG10" s="153"/>
      <c r="AH10" s="121">
        <f>AE10*AG10</f>
        <v>0</v>
      </c>
      <c r="AI10" s="418"/>
      <c r="AJ10" s="341"/>
      <c r="AK10" s="151"/>
      <c r="AL10" s="123"/>
      <c r="AM10" s="153"/>
      <c r="AN10" s="329">
        <f>AK10*AM10</f>
        <v>0</v>
      </c>
      <c r="AO10" s="418"/>
    </row>
    <row r="11" spans="1:41" s="71" customFormat="1" x14ac:dyDescent="0.2">
      <c r="A11" s="497" t="s">
        <v>116</v>
      </c>
      <c r="B11" s="118" t="s">
        <v>114</v>
      </c>
      <c r="C11" s="150"/>
      <c r="D11" s="124"/>
      <c r="E11" s="152"/>
      <c r="F11" s="124"/>
      <c r="G11" s="119">
        <f t="shared" ref="G11" si="0">$C11*$E11</f>
        <v>0</v>
      </c>
      <c r="H11" s="430">
        <f t="shared" ref="H11" si="1">SUM(G11:G12)</f>
        <v>0</v>
      </c>
      <c r="I11" s="432"/>
      <c r="J11" s="432"/>
      <c r="K11" s="130"/>
      <c r="L11" s="150"/>
      <c r="M11" s="124"/>
      <c r="N11" s="152"/>
      <c r="O11" s="124"/>
      <c r="P11" s="119">
        <f t="shared" ref="P11" si="2">L11*N11</f>
        <v>0</v>
      </c>
      <c r="Q11" s="417">
        <f t="shared" ref="Q11" si="3">P11+P12</f>
        <v>0</v>
      </c>
      <c r="R11" s="340"/>
      <c r="S11" s="124"/>
      <c r="T11" s="152"/>
      <c r="U11" s="124"/>
      <c r="V11" s="119">
        <f t="shared" ref="V11" si="4">R11*T11</f>
        <v>0</v>
      </c>
      <c r="W11" s="417">
        <f t="shared" ref="W11" si="5">V11+V12</f>
        <v>0</v>
      </c>
      <c r="X11" s="340"/>
      <c r="Y11" s="124"/>
      <c r="Z11" s="152"/>
      <c r="AA11" s="124"/>
      <c r="AB11" s="119">
        <f t="shared" ref="AB11" si="6">X11*Z11</f>
        <v>0</v>
      </c>
      <c r="AC11" s="417">
        <f t="shared" ref="AC11" si="7">AB11+AB12</f>
        <v>0</v>
      </c>
      <c r="AD11" s="340"/>
      <c r="AE11" s="124"/>
      <c r="AF11" s="152"/>
      <c r="AG11" s="124"/>
      <c r="AH11" s="119">
        <f t="shared" ref="AH11" si="8">AD11*AF11</f>
        <v>0</v>
      </c>
      <c r="AI11" s="417">
        <f t="shared" ref="AI11" si="9">AH11+AH12</f>
        <v>0</v>
      </c>
      <c r="AJ11" s="340"/>
      <c r="AK11" s="124"/>
      <c r="AL11" s="152"/>
      <c r="AM11" s="124"/>
      <c r="AN11" s="328">
        <f t="shared" ref="AN11" si="10">AJ11*AL11</f>
        <v>0</v>
      </c>
      <c r="AO11" s="417">
        <f t="shared" ref="AO11" si="11">AN11+AN12</f>
        <v>0</v>
      </c>
    </row>
    <row r="12" spans="1:41" s="71" customFormat="1" ht="13.5" thickBot="1" x14ac:dyDescent="0.25">
      <c r="A12" s="498"/>
      <c r="B12" s="120" t="s">
        <v>115</v>
      </c>
      <c r="C12" s="123"/>
      <c r="D12" s="151"/>
      <c r="E12" s="123"/>
      <c r="F12" s="153"/>
      <c r="G12" s="121">
        <f t="shared" ref="G12" si="12">$D12*$F12</f>
        <v>0</v>
      </c>
      <c r="H12" s="431"/>
      <c r="I12" s="429"/>
      <c r="J12" s="429"/>
      <c r="K12" s="131"/>
      <c r="L12" s="123"/>
      <c r="M12" s="151"/>
      <c r="N12" s="123"/>
      <c r="O12" s="153"/>
      <c r="P12" s="121">
        <f t="shared" ref="P12" si="13">M12*O12</f>
        <v>0</v>
      </c>
      <c r="Q12" s="418"/>
      <c r="R12" s="341"/>
      <c r="S12" s="151"/>
      <c r="T12" s="123"/>
      <c r="U12" s="153"/>
      <c r="V12" s="121">
        <f t="shared" ref="V12" si="14">S12*U12</f>
        <v>0</v>
      </c>
      <c r="W12" s="418"/>
      <c r="X12" s="341"/>
      <c r="Y12" s="151"/>
      <c r="Z12" s="123"/>
      <c r="AA12" s="153"/>
      <c r="AB12" s="121">
        <f t="shared" ref="AB12" si="15">Y12*AA12</f>
        <v>0</v>
      </c>
      <c r="AC12" s="418"/>
      <c r="AD12" s="341"/>
      <c r="AE12" s="151"/>
      <c r="AF12" s="123"/>
      <c r="AG12" s="153"/>
      <c r="AH12" s="121">
        <f t="shared" ref="AH12" si="16">AE12*AG12</f>
        <v>0</v>
      </c>
      <c r="AI12" s="418"/>
      <c r="AJ12" s="341"/>
      <c r="AK12" s="151"/>
      <c r="AL12" s="123"/>
      <c r="AM12" s="153"/>
      <c r="AN12" s="329">
        <f t="shared" ref="AN12" si="17">AK12*AM12</f>
        <v>0</v>
      </c>
      <c r="AO12" s="418"/>
    </row>
    <row r="13" spans="1:41" s="71" customFormat="1" x14ac:dyDescent="0.2">
      <c r="A13" s="497" t="s">
        <v>117</v>
      </c>
      <c r="B13" s="118" t="s">
        <v>114</v>
      </c>
      <c r="C13" s="150"/>
      <c r="D13" s="124"/>
      <c r="E13" s="152"/>
      <c r="F13" s="124"/>
      <c r="G13" s="119">
        <f t="shared" ref="G13" si="18">$C13*$E13</f>
        <v>0</v>
      </c>
      <c r="H13" s="430">
        <f t="shared" ref="H13" si="19">SUM(G13:G14)</f>
        <v>0</v>
      </c>
      <c r="I13" s="432"/>
      <c r="J13" s="432"/>
      <c r="K13" s="130"/>
      <c r="L13" s="150"/>
      <c r="M13" s="124"/>
      <c r="N13" s="152"/>
      <c r="O13" s="124"/>
      <c r="P13" s="119">
        <f t="shared" ref="P13" si="20">L13*N13</f>
        <v>0</v>
      </c>
      <c r="Q13" s="417">
        <f t="shared" ref="Q13" si="21">P13+P14</f>
        <v>0</v>
      </c>
      <c r="R13" s="340"/>
      <c r="S13" s="124"/>
      <c r="T13" s="152"/>
      <c r="U13" s="124"/>
      <c r="V13" s="119">
        <f t="shared" ref="V13" si="22">R13*T13</f>
        <v>0</v>
      </c>
      <c r="W13" s="417">
        <f t="shared" ref="W13" si="23">V13+V14</f>
        <v>0</v>
      </c>
      <c r="X13" s="340"/>
      <c r="Y13" s="124"/>
      <c r="Z13" s="152"/>
      <c r="AA13" s="124"/>
      <c r="AB13" s="119">
        <f t="shared" ref="AB13" si="24">X13*Z13</f>
        <v>0</v>
      </c>
      <c r="AC13" s="417">
        <f t="shared" ref="AC13" si="25">AB13+AB14</f>
        <v>0</v>
      </c>
      <c r="AD13" s="340"/>
      <c r="AE13" s="124"/>
      <c r="AF13" s="152"/>
      <c r="AG13" s="124"/>
      <c r="AH13" s="119">
        <f t="shared" ref="AH13" si="26">AD13*AF13</f>
        <v>0</v>
      </c>
      <c r="AI13" s="417">
        <f t="shared" ref="AI13" si="27">AH13+AH14</f>
        <v>0</v>
      </c>
      <c r="AJ13" s="340"/>
      <c r="AK13" s="124"/>
      <c r="AL13" s="152"/>
      <c r="AM13" s="124"/>
      <c r="AN13" s="328">
        <f t="shared" ref="AN13" si="28">AJ13*AL13</f>
        <v>0</v>
      </c>
      <c r="AO13" s="417">
        <f t="shared" ref="AO13" si="29">AN13+AN14</f>
        <v>0</v>
      </c>
    </row>
    <row r="14" spans="1:41" s="71" customFormat="1" ht="13.5" thickBot="1" x14ac:dyDescent="0.25">
      <c r="A14" s="498"/>
      <c r="B14" s="120" t="s">
        <v>115</v>
      </c>
      <c r="C14" s="123"/>
      <c r="D14" s="151"/>
      <c r="E14" s="123"/>
      <c r="F14" s="153"/>
      <c r="G14" s="121">
        <f t="shared" ref="G14" si="30">$D14*$F14</f>
        <v>0</v>
      </c>
      <c r="H14" s="431"/>
      <c r="I14" s="429"/>
      <c r="J14" s="429"/>
      <c r="K14" s="131"/>
      <c r="L14" s="123"/>
      <c r="M14" s="151"/>
      <c r="N14" s="123"/>
      <c r="O14" s="153"/>
      <c r="P14" s="121">
        <f t="shared" ref="P14" si="31">M14*O14</f>
        <v>0</v>
      </c>
      <c r="Q14" s="418"/>
      <c r="R14" s="341"/>
      <c r="S14" s="151"/>
      <c r="T14" s="123"/>
      <c r="U14" s="153"/>
      <c r="V14" s="121">
        <f t="shared" ref="V14" si="32">S14*U14</f>
        <v>0</v>
      </c>
      <c r="W14" s="418"/>
      <c r="X14" s="341"/>
      <c r="Y14" s="151"/>
      <c r="Z14" s="123"/>
      <c r="AA14" s="153"/>
      <c r="AB14" s="121">
        <f t="shared" ref="AB14" si="33">Y14*AA14</f>
        <v>0</v>
      </c>
      <c r="AC14" s="418"/>
      <c r="AD14" s="341"/>
      <c r="AE14" s="151"/>
      <c r="AF14" s="123"/>
      <c r="AG14" s="153"/>
      <c r="AH14" s="121">
        <f t="shared" ref="AH14" si="34">AE14*AG14</f>
        <v>0</v>
      </c>
      <c r="AI14" s="418"/>
      <c r="AJ14" s="341"/>
      <c r="AK14" s="151"/>
      <c r="AL14" s="123"/>
      <c r="AM14" s="153"/>
      <c r="AN14" s="329">
        <f t="shared" ref="AN14" si="35">AK14*AM14</f>
        <v>0</v>
      </c>
      <c r="AO14" s="418"/>
    </row>
    <row r="15" spans="1:41" s="71" customFormat="1" x14ac:dyDescent="0.2">
      <c r="A15" s="497" t="s">
        <v>118</v>
      </c>
      <c r="B15" s="118" t="s">
        <v>114</v>
      </c>
      <c r="C15" s="150"/>
      <c r="D15" s="124"/>
      <c r="E15" s="152"/>
      <c r="F15" s="124"/>
      <c r="G15" s="119">
        <f t="shared" ref="G15" si="36">$C15*$E15</f>
        <v>0</v>
      </c>
      <c r="H15" s="430">
        <f t="shared" ref="H15" si="37">SUM(G15:G16)</f>
        <v>0</v>
      </c>
      <c r="I15" s="432"/>
      <c r="J15" s="432"/>
      <c r="K15" s="130"/>
      <c r="L15" s="150"/>
      <c r="M15" s="124"/>
      <c r="N15" s="152"/>
      <c r="O15" s="124"/>
      <c r="P15" s="119">
        <f t="shared" ref="P15" si="38">L15*N15</f>
        <v>0</v>
      </c>
      <c r="Q15" s="417">
        <f t="shared" ref="Q15" si="39">P15+P16</f>
        <v>0</v>
      </c>
      <c r="R15" s="340"/>
      <c r="S15" s="124"/>
      <c r="T15" s="152"/>
      <c r="U15" s="124"/>
      <c r="V15" s="119">
        <f t="shared" ref="V15" si="40">R15*T15</f>
        <v>0</v>
      </c>
      <c r="W15" s="417">
        <f t="shared" ref="W15" si="41">V15+V16</f>
        <v>0</v>
      </c>
      <c r="X15" s="340"/>
      <c r="Y15" s="124"/>
      <c r="Z15" s="152"/>
      <c r="AA15" s="124"/>
      <c r="AB15" s="119">
        <f t="shared" ref="AB15" si="42">X15*Z15</f>
        <v>0</v>
      </c>
      <c r="AC15" s="417">
        <f t="shared" ref="AC15" si="43">AB15+AB16</f>
        <v>0</v>
      </c>
      <c r="AD15" s="340"/>
      <c r="AE15" s="124"/>
      <c r="AF15" s="152"/>
      <c r="AG15" s="124"/>
      <c r="AH15" s="119">
        <f t="shared" ref="AH15" si="44">AD15*AF15</f>
        <v>0</v>
      </c>
      <c r="AI15" s="417">
        <f t="shared" ref="AI15" si="45">AH15+AH16</f>
        <v>0</v>
      </c>
      <c r="AJ15" s="340"/>
      <c r="AK15" s="124"/>
      <c r="AL15" s="152"/>
      <c r="AM15" s="124"/>
      <c r="AN15" s="328">
        <f t="shared" ref="AN15" si="46">AJ15*AL15</f>
        <v>0</v>
      </c>
      <c r="AO15" s="417">
        <f t="shared" ref="AO15" si="47">AN15+AN16</f>
        <v>0</v>
      </c>
    </row>
    <row r="16" spans="1:41" s="71" customFormat="1" ht="13.5" thickBot="1" x14ac:dyDescent="0.25">
      <c r="A16" s="498"/>
      <c r="B16" s="120" t="s">
        <v>115</v>
      </c>
      <c r="C16" s="123"/>
      <c r="D16" s="151"/>
      <c r="E16" s="123"/>
      <c r="F16" s="153"/>
      <c r="G16" s="121">
        <f t="shared" ref="G16" si="48">$D16*$F16</f>
        <v>0</v>
      </c>
      <c r="H16" s="431"/>
      <c r="I16" s="429"/>
      <c r="J16" s="429"/>
      <c r="K16" s="131"/>
      <c r="L16" s="123"/>
      <c r="M16" s="151"/>
      <c r="N16" s="123"/>
      <c r="O16" s="153"/>
      <c r="P16" s="121">
        <f t="shared" ref="P16" si="49">M16*O16</f>
        <v>0</v>
      </c>
      <c r="Q16" s="418"/>
      <c r="R16" s="341"/>
      <c r="S16" s="151"/>
      <c r="T16" s="123"/>
      <c r="U16" s="153"/>
      <c r="V16" s="121">
        <f t="shared" ref="V16" si="50">S16*U16</f>
        <v>0</v>
      </c>
      <c r="W16" s="418"/>
      <c r="X16" s="341"/>
      <c r="Y16" s="151"/>
      <c r="Z16" s="123"/>
      <c r="AA16" s="153"/>
      <c r="AB16" s="121">
        <f t="shared" ref="AB16" si="51">Y16*AA16</f>
        <v>0</v>
      </c>
      <c r="AC16" s="418"/>
      <c r="AD16" s="341"/>
      <c r="AE16" s="151"/>
      <c r="AF16" s="123"/>
      <c r="AG16" s="153"/>
      <c r="AH16" s="121">
        <f t="shared" ref="AH16" si="52">AE16*AG16</f>
        <v>0</v>
      </c>
      <c r="AI16" s="418"/>
      <c r="AJ16" s="341"/>
      <c r="AK16" s="151"/>
      <c r="AL16" s="123"/>
      <c r="AM16" s="153"/>
      <c r="AN16" s="329">
        <f t="shared" ref="AN16" si="53">AK16*AM16</f>
        <v>0</v>
      </c>
      <c r="AO16" s="418"/>
    </row>
    <row r="17" spans="1:41" s="71" customFormat="1" x14ac:dyDescent="0.2">
      <c r="A17" s="497" t="s">
        <v>119</v>
      </c>
      <c r="B17" s="118" t="s">
        <v>114</v>
      </c>
      <c r="C17" s="150"/>
      <c r="D17" s="124"/>
      <c r="E17" s="152"/>
      <c r="F17" s="124"/>
      <c r="G17" s="119">
        <f t="shared" ref="G17" si="54">$C17*$E17</f>
        <v>0</v>
      </c>
      <c r="H17" s="430">
        <f t="shared" ref="H17" si="55">SUM(G17:G18)</f>
        <v>0</v>
      </c>
      <c r="I17" s="432"/>
      <c r="J17" s="432"/>
      <c r="K17" s="130"/>
      <c r="L17" s="150"/>
      <c r="M17" s="124"/>
      <c r="N17" s="152"/>
      <c r="O17" s="124"/>
      <c r="P17" s="119">
        <f t="shared" ref="P17" si="56">L17*N17</f>
        <v>0</v>
      </c>
      <c r="Q17" s="417">
        <f t="shared" ref="Q17" si="57">P17+P18</f>
        <v>0</v>
      </c>
      <c r="R17" s="340"/>
      <c r="S17" s="124"/>
      <c r="T17" s="152"/>
      <c r="U17" s="124"/>
      <c r="V17" s="119">
        <f t="shared" ref="V17" si="58">R17*T17</f>
        <v>0</v>
      </c>
      <c r="W17" s="417">
        <f t="shared" ref="W17" si="59">V17+V18</f>
        <v>0</v>
      </c>
      <c r="X17" s="340"/>
      <c r="Y17" s="124"/>
      <c r="Z17" s="152"/>
      <c r="AA17" s="124"/>
      <c r="AB17" s="119">
        <f t="shared" ref="AB17" si="60">X17*Z17</f>
        <v>0</v>
      </c>
      <c r="AC17" s="417">
        <f t="shared" ref="AC17" si="61">AB17+AB18</f>
        <v>0</v>
      </c>
      <c r="AD17" s="340"/>
      <c r="AE17" s="124"/>
      <c r="AF17" s="152"/>
      <c r="AG17" s="124"/>
      <c r="AH17" s="119">
        <f t="shared" ref="AH17" si="62">AD17*AF17</f>
        <v>0</v>
      </c>
      <c r="AI17" s="417">
        <f t="shared" ref="AI17" si="63">AH17+AH18</f>
        <v>0</v>
      </c>
      <c r="AJ17" s="340"/>
      <c r="AK17" s="124"/>
      <c r="AL17" s="152"/>
      <c r="AM17" s="124"/>
      <c r="AN17" s="328">
        <f t="shared" ref="AN17" si="64">AJ17*AL17</f>
        <v>0</v>
      </c>
      <c r="AO17" s="417">
        <f t="shared" ref="AO17" si="65">AN17+AN18</f>
        <v>0</v>
      </c>
    </row>
    <row r="18" spans="1:41" s="71" customFormat="1" ht="13.5" thickBot="1" x14ac:dyDescent="0.25">
      <c r="A18" s="498"/>
      <c r="B18" s="120" t="s">
        <v>115</v>
      </c>
      <c r="C18" s="123"/>
      <c r="D18" s="151"/>
      <c r="E18" s="123"/>
      <c r="F18" s="153"/>
      <c r="G18" s="121">
        <f t="shared" ref="G18" si="66">$D18*$F18</f>
        <v>0</v>
      </c>
      <c r="H18" s="431"/>
      <c r="I18" s="429"/>
      <c r="J18" s="429"/>
      <c r="K18" s="131"/>
      <c r="L18" s="123"/>
      <c r="M18" s="151"/>
      <c r="N18" s="123"/>
      <c r="O18" s="153"/>
      <c r="P18" s="121">
        <f t="shared" ref="P18" si="67">M18*O18</f>
        <v>0</v>
      </c>
      <c r="Q18" s="418"/>
      <c r="R18" s="341"/>
      <c r="S18" s="151"/>
      <c r="T18" s="123"/>
      <c r="U18" s="153"/>
      <c r="V18" s="121">
        <f t="shared" ref="V18" si="68">S18*U18</f>
        <v>0</v>
      </c>
      <c r="W18" s="418"/>
      <c r="X18" s="341"/>
      <c r="Y18" s="151"/>
      <c r="Z18" s="123"/>
      <c r="AA18" s="153"/>
      <c r="AB18" s="121">
        <f t="shared" ref="AB18" si="69">Y18*AA18</f>
        <v>0</v>
      </c>
      <c r="AC18" s="418"/>
      <c r="AD18" s="341"/>
      <c r="AE18" s="151"/>
      <c r="AF18" s="123"/>
      <c r="AG18" s="153"/>
      <c r="AH18" s="121">
        <f t="shared" ref="AH18" si="70">AE18*AG18</f>
        <v>0</v>
      </c>
      <c r="AI18" s="418"/>
      <c r="AJ18" s="341"/>
      <c r="AK18" s="151"/>
      <c r="AL18" s="123"/>
      <c r="AM18" s="153"/>
      <c r="AN18" s="329">
        <f t="shared" ref="AN18" si="71">AK18*AM18</f>
        <v>0</v>
      </c>
      <c r="AO18" s="418"/>
    </row>
    <row r="19" spans="1:41" s="71" customFormat="1" x14ac:dyDescent="0.2">
      <c r="A19" s="497" t="s">
        <v>120</v>
      </c>
      <c r="B19" s="118" t="s">
        <v>114</v>
      </c>
      <c r="C19" s="150"/>
      <c r="D19" s="124"/>
      <c r="E19" s="152"/>
      <c r="F19" s="124"/>
      <c r="G19" s="119">
        <f t="shared" ref="G19" si="72">$C19*$E19</f>
        <v>0</v>
      </c>
      <c r="H19" s="430">
        <f t="shared" ref="H19" si="73">SUM(G19:G20)</f>
        <v>0</v>
      </c>
      <c r="I19" s="432"/>
      <c r="J19" s="432"/>
      <c r="K19" s="130"/>
      <c r="L19" s="150"/>
      <c r="M19" s="124"/>
      <c r="N19" s="152"/>
      <c r="O19" s="124"/>
      <c r="P19" s="119">
        <f t="shared" ref="P19" si="74">L19*N19</f>
        <v>0</v>
      </c>
      <c r="Q19" s="417">
        <f t="shared" ref="Q19" si="75">P19+P20</f>
        <v>0</v>
      </c>
      <c r="R19" s="340"/>
      <c r="S19" s="124"/>
      <c r="T19" s="152"/>
      <c r="U19" s="124"/>
      <c r="V19" s="119">
        <f t="shared" ref="V19" si="76">R19*T19</f>
        <v>0</v>
      </c>
      <c r="W19" s="417">
        <f t="shared" ref="W19" si="77">V19+V20</f>
        <v>0</v>
      </c>
      <c r="X19" s="340"/>
      <c r="Y19" s="124"/>
      <c r="Z19" s="152"/>
      <c r="AA19" s="124"/>
      <c r="AB19" s="119">
        <f t="shared" ref="AB19" si="78">X19*Z19</f>
        <v>0</v>
      </c>
      <c r="AC19" s="417">
        <f t="shared" ref="AC19" si="79">AB19+AB20</f>
        <v>0</v>
      </c>
      <c r="AD19" s="340"/>
      <c r="AE19" s="124"/>
      <c r="AF19" s="152"/>
      <c r="AG19" s="124"/>
      <c r="AH19" s="119">
        <f t="shared" ref="AH19" si="80">AD19*AF19</f>
        <v>0</v>
      </c>
      <c r="AI19" s="417">
        <f t="shared" ref="AI19" si="81">AH19+AH20</f>
        <v>0</v>
      </c>
      <c r="AJ19" s="340"/>
      <c r="AK19" s="124"/>
      <c r="AL19" s="152"/>
      <c r="AM19" s="124"/>
      <c r="AN19" s="328">
        <f t="shared" ref="AN19" si="82">AJ19*AL19</f>
        <v>0</v>
      </c>
      <c r="AO19" s="417">
        <f t="shared" ref="AO19" si="83">AN19+AN20</f>
        <v>0</v>
      </c>
    </row>
    <row r="20" spans="1:41" s="71" customFormat="1" ht="13.5" thickBot="1" x14ac:dyDescent="0.25">
      <c r="A20" s="498"/>
      <c r="B20" s="120" t="s">
        <v>115</v>
      </c>
      <c r="C20" s="123"/>
      <c r="D20" s="151"/>
      <c r="E20" s="123"/>
      <c r="F20" s="153"/>
      <c r="G20" s="121">
        <f t="shared" ref="G20" si="84">$D20*$F20</f>
        <v>0</v>
      </c>
      <c r="H20" s="431"/>
      <c r="I20" s="429"/>
      <c r="J20" s="429"/>
      <c r="K20" s="131"/>
      <c r="L20" s="123"/>
      <c r="M20" s="151"/>
      <c r="N20" s="123"/>
      <c r="O20" s="153"/>
      <c r="P20" s="121">
        <f t="shared" ref="P20" si="85">M20*O20</f>
        <v>0</v>
      </c>
      <c r="Q20" s="418"/>
      <c r="R20" s="341"/>
      <c r="S20" s="151"/>
      <c r="T20" s="123"/>
      <c r="U20" s="153"/>
      <c r="V20" s="121">
        <f t="shared" ref="V20" si="86">S20*U20</f>
        <v>0</v>
      </c>
      <c r="W20" s="418"/>
      <c r="X20" s="341"/>
      <c r="Y20" s="151"/>
      <c r="Z20" s="123"/>
      <c r="AA20" s="153"/>
      <c r="AB20" s="121">
        <f t="shared" ref="AB20" si="87">Y20*AA20</f>
        <v>0</v>
      </c>
      <c r="AC20" s="418"/>
      <c r="AD20" s="341"/>
      <c r="AE20" s="151"/>
      <c r="AF20" s="123"/>
      <c r="AG20" s="153"/>
      <c r="AH20" s="121">
        <f t="shared" ref="AH20" si="88">AE20*AG20</f>
        <v>0</v>
      </c>
      <c r="AI20" s="418"/>
      <c r="AJ20" s="341"/>
      <c r="AK20" s="151"/>
      <c r="AL20" s="123"/>
      <c r="AM20" s="153"/>
      <c r="AN20" s="329">
        <f t="shared" ref="AN20" si="89">AK20*AM20</f>
        <v>0</v>
      </c>
      <c r="AO20" s="418"/>
    </row>
    <row r="21" spans="1:41" s="71" customFormat="1" x14ac:dyDescent="0.2">
      <c r="A21" s="497" t="s">
        <v>121</v>
      </c>
      <c r="B21" s="118" t="s">
        <v>114</v>
      </c>
      <c r="C21" s="150"/>
      <c r="D21" s="124"/>
      <c r="E21" s="152"/>
      <c r="F21" s="124"/>
      <c r="G21" s="119">
        <f t="shared" ref="G21" si="90">$C21*$E21</f>
        <v>0</v>
      </c>
      <c r="H21" s="430">
        <f t="shared" ref="H21" si="91">SUM(G21:G22)</f>
        <v>0</v>
      </c>
      <c r="I21" s="432"/>
      <c r="J21" s="432"/>
      <c r="K21" s="130"/>
      <c r="L21" s="150"/>
      <c r="M21" s="124"/>
      <c r="N21" s="152"/>
      <c r="O21" s="124"/>
      <c r="P21" s="119">
        <f t="shared" ref="P21" si="92">L21*N21</f>
        <v>0</v>
      </c>
      <c r="Q21" s="417">
        <f t="shared" ref="Q21" si="93">P21+P22</f>
        <v>0</v>
      </c>
      <c r="R21" s="340"/>
      <c r="S21" s="124"/>
      <c r="T21" s="152"/>
      <c r="U21" s="124"/>
      <c r="V21" s="119">
        <f t="shared" ref="V21" si="94">R21*T21</f>
        <v>0</v>
      </c>
      <c r="W21" s="417">
        <f t="shared" ref="W21" si="95">V21+V22</f>
        <v>0</v>
      </c>
      <c r="X21" s="340"/>
      <c r="Y21" s="124"/>
      <c r="Z21" s="152"/>
      <c r="AA21" s="124"/>
      <c r="AB21" s="119">
        <f t="shared" ref="AB21" si="96">X21*Z21</f>
        <v>0</v>
      </c>
      <c r="AC21" s="417">
        <f t="shared" ref="AC21" si="97">AB21+AB22</f>
        <v>0</v>
      </c>
      <c r="AD21" s="340"/>
      <c r="AE21" s="124"/>
      <c r="AF21" s="152"/>
      <c r="AG21" s="124"/>
      <c r="AH21" s="119">
        <f t="shared" ref="AH21" si="98">AD21*AF21</f>
        <v>0</v>
      </c>
      <c r="AI21" s="417">
        <f t="shared" ref="AI21" si="99">AH21+AH22</f>
        <v>0</v>
      </c>
      <c r="AJ21" s="340"/>
      <c r="AK21" s="124"/>
      <c r="AL21" s="152"/>
      <c r="AM21" s="124"/>
      <c r="AN21" s="328">
        <f t="shared" ref="AN21" si="100">AJ21*AL21</f>
        <v>0</v>
      </c>
      <c r="AO21" s="417">
        <f t="shared" ref="AO21" si="101">AN21+AN22</f>
        <v>0</v>
      </c>
    </row>
    <row r="22" spans="1:41" s="71" customFormat="1" ht="13.5" thickBot="1" x14ac:dyDescent="0.25">
      <c r="A22" s="498"/>
      <c r="B22" s="120" t="s">
        <v>115</v>
      </c>
      <c r="C22" s="123"/>
      <c r="D22" s="151"/>
      <c r="E22" s="123"/>
      <c r="F22" s="153"/>
      <c r="G22" s="121">
        <f t="shared" ref="G22" si="102">$D22*$F22</f>
        <v>0</v>
      </c>
      <c r="H22" s="431"/>
      <c r="I22" s="429"/>
      <c r="J22" s="429"/>
      <c r="K22" s="131"/>
      <c r="L22" s="123"/>
      <c r="M22" s="151"/>
      <c r="N22" s="123"/>
      <c r="O22" s="153"/>
      <c r="P22" s="121">
        <f t="shared" ref="P22" si="103">M22*O22</f>
        <v>0</v>
      </c>
      <c r="Q22" s="418"/>
      <c r="R22" s="341"/>
      <c r="S22" s="151"/>
      <c r="T22" s="123"/>
      <c r="U22" s="153"/>
      <c r="V22" s="121">
        <f t="shared" ref="V22" si="104">S22*U22</f>
        <v>0</v>
      </c>
      <c r="W22" s="418"/>
      <c r="X22" s="341"/>
      <c r="Y22" s="151"/>
      <c r="Z22" s="123"/>
      <c r="AA22" s="153"/>
      <c r="AB22" s="121">
        <f t="shared" ref="AB22" si="105">Y22*AA22</f>
        <v>0</v>
      </c>
      <c r="AC22" s="418"/>
      <c r="AD22" s="341"/>
      <c r="AE22" s="151"/>
      <c r="AF22" s="123"/>
      <c r="AG22" s="153"/>
      <c r="AH22" s="121">
        <f t="shared" ref="AH22" si="106">AE22*AG22</f>
        <v>0</v>
      </c>
      <c r="AI22" s="418"/>
      <c r="AJ22" s="341"/>
      <c r="AK22" s="151"/>
      <c r="AL22" s="123"/>
      <c r="AM22" s="153"/>
      <c r="AN22" s="329">
        <f t="shared" ref="AN22" si="107">AK22*AM22</f>
        <v>0</v>
      </c>
      <c r="AO22" s="418"/>
    </row>
    <row r="23" spans="1:41" s="71" customFormat="1" x14ac:dyDescent="0.2">
      <c r="A23" s="497" t="s">
        <v>122</v>
      </c>
      <c r="B23" s="118" t="s">
        <v>114</v>
      </c>
      <c r="C23" s="150"/>
      <c r="D23" s="124"/>
      <c r="E23" s="152"/>
      <c r="F23" s="124"/>
      <c r="G23" s="119">
        <f t="shared" ref="G23" si="108">$C23*$E23</f>
        <v>0</v>
      </c>
      <c r="H23" s="430">
        <f t="shared" ref="H23" si="109">SUM(G23:G24)</f>
        <v>0</v>
      </c>
      <c r="I23" s="432"/>
      <c r="J23" s="432"/>
      <c r="K23" s="130"/>
      <c r="L23" s="150"/>
      <c r="M23" s="124"/>
      <c r="N23" s="152"/>
      <c r="O23" s="124"/>
      <c r="P23" s="119">
        <f t="shared" ref="P23" si="110">L23*N23</f>
        <v>0</v>
      </c>
      <c r="Q23" s="417">
        <f t="shared" ref="Q23" si="111">P23+P24</f>
        <v>0</v>
      </c>
      <c r="R23" s="340"/>
      <c r="S23" s="124"/>
      <c r="T23" s="152"/>
      <c r="U23" s="124"/>
      <c r="V23" s="119">
        <f t="shared" ref="V23" si="112">R23*T23</f>
        <v>0</v>
      </c>
      <c r="W23" s="417">
        <f t="shared" ref="W23" si="113">V23+V24</f>
        <v>0</v>
      </c>
      <c r="X23" s="340"/>
      <c r="Y23" s="124"/>
      <c r="Z23" s="152"/>
      <c r="AA23" s="124"/>
      <c r="AB23" s="119">
        <f t="shared" ref="AB23" si="114">X23*Z23</f>
        <v>0</v>
      </c>
      <c r="AC23" s="417">
        <f t="shared" ref="AC23" si="115">AB23+AB24</f>
        <v>0</v>
      </c>
      <c r="AD23" s="340"/>
      <c r="AE23" s="124"/>
      <c r="AF23" s="152"/>
      <c r="AG23" s="124"/>
      <c r="AH23" s="119">
        <f t="shared" ref="AH23" si="116">AD23*AF23</f>
        <v>0</v>
      </c>
      <c r="AI23" s="417">
        <f t="shared" ref="AI23" si="117">AH23+AH24</f>
        <v>0</v>
      </c>
      <c r="AJ23" s="340"/>
      <c r="AK23" s="124"/>
      <c r="AL23" s="152"/>
      <c r="AM23" s="124"/>
      <c r="AN23" s="328">
        <f t="shared" ref="AN23" si="118">AJ23*AL23</f>
        <v>0</v>
      </c>
      <c r="AO23" s="417">
        <f t="shared" ref="AO23" si="119">AN23+AN24</f>
        <v>0</v>
      </c>
    </row>
    <row r="24" spans="1:41" s="71" customFormat="1" ht="13.5" thickBot="1" x14ac:dyDescent="0.25">
      <c r="A24" s="498"/>
      <c r="B24" s="120" t="s">
        <v>115</v>
      </c>
      <c r="C24" s="123"/>
      <c r="D24" s="151"/>
      <c r="E24" s="123"/>
      <c r="F24" s="153"/>
      <c r="G24" s="121">
        <f t="shared" ref="G24" si="120">$D24*$F24</f>
        <v>0</v>
      </c>
      <c r="H24" s="431"/>
      <c r="I24" s="429"/>
      <c r="J24" s="429"/>
      <c r="K24" s="131"/>
      <c r="L24" s="123"/>
      <c r="M24" s="151"/>
      <c r="N24" s="123"/>
      <c r="O24" s="153"/>
      <c r="P24" s="121">
        <f t="shared" ref="P24" si="121">M24*O24</f>
        <v>0</v>
      </c>
      <c r="Q24" s="418"/>
      <c r="R24" s="341"/>
      <c r="S24" s="151"/>
      <c r="T24" s="123"/>
      <c r="U24" s="153"/>
      <c r="V24" s="121">
        <f t="shared" ref="V24" si="122">S24*U24</f>
        <v>0</v>
      </c>
      <c r="W24" s="418"/>
      <c r="X24" s="341"/>
      <c r="Y24" s="151"/>
      <c r="Z24" s="123"/>
      <c r="AA24" s="153"/>
      <c r="AB24" s="121">
        <f t="shared" ref="AB24" si="123">Y24*AA24</f>
        <v>0</v>
      </c>
      <c r="AC24" s="418"/>
      <c r="AD24" s="341"/>
      <c r="AE24" s="151"/>
      <c r="AF24" s="123"/>
      <c r="AG24" s="153"/>
      <c r="AH24" s="121">
        <f t="shared" ref="AH24" si="124">AE24*AG24</f>
        <v>0</v>
      </c>
      <c r="AI24" s="418"/>
      <c r="AJ24" s="341"/>
      <c r="AK24" s="151"/>
      <c r="AL24" s="123"/>
      <c r="AM24" s="153"/>
      <c r="AN24" s="329">
        <f t="shared" ref="AN24" si="125">AK24*AM24</f>
        <v>0</v>
      </c>
      <c r="AO24" s="418"/>
    </row>
    <row r="25" spans="1:41" s="71" customFormat="1" x14ac:dyDescent="0.2">
      <c r="A25" s="497" t="s">
        <v>123</v>
      </c>
      <c r="B25" s="118" t="s">
        <v>114</v>
      </c>
      <c r="C25" s="150"/>
      <c r="D25" s="124"/>
      <c r="E25" s="152"/>
      <c r="F25" s="124"/>
      <c r="G25" s="119">
        <f t="shared" ref="G25" si="126">$C25*$E25</f>
        <v>0</v>
      </c>
      <c r="H25" s="430">
        <f t="shared" ref="H25" si="127">SUM(G25:G26)</f>
        <v>0</v>
      </c>
      <c r="I25" s="432"/>
      <c r="J25" s="432"/>
      <c r="K25" s="130"/>
      <c r="L25" s="150"/>
      <c r="M25" s="124"/>
      <c r="N25" s="152"/>
      <c r="O25" s="124"/>
      <c r="P25" s="119">
        <f t="shared" ref="P25" si="128">L25*N25</f>
        <v>0</v>
      </c>
      <c r="Q25" s="417">
        <f t="shared" ref="Q25" si="129">P25+P26</f>
        <v>0</v>
      </c>
      <c r="R25" s="340"/>
      <c r="S25" s="124"/>
      <c r="T25" s="152"/>
      <c r="U25" s="124"/>
      <c r="V25" s="119">
        <f t="shared" ref="V25" si="130">R25*T25</f>
        <v>0</v>
      </c>
      <c r="W25" s="417">
        <f t="shared" ref="W25" si="131">V25+V26</f>
        <v>0</v>
      </c>
      <c r="X25" s="340"/>
      <c r="Y25" s="124"/>
      <c r="Z25" s="152"/>
      <c r="AA25" s="124"/>
      <c r="AB25" s="119">
        <f t="shared" ref="AB25" si="132">X25*Z25</f>
        <v>0</v>
      </c>
      <c r="AC25" s="417">
        <f t="shared" ref="AC25" si="133">AB25+AB26</f>
        <v>0</v>
      </c>
      <c r="AD25" s="340"/>
      <c r="AE25" s="124"/>
      <c r="AF25" s="152"/>
      <c r="AG25" s="124"/>
      <c r="AH25" s="119">
        <f t="shared" ref="AH25" si="134">AD25*AF25</f>
        <v>0</v>
      </c>
      <c r="AI25" s="417">
        <f t="shared" ref="AI25" si="135">AH25+AH26</f>
        <v>0</v>
      </c>
      <c r="AJ25" s="340"/>
      <c r="AK25" s="124"/>
      <c r="AL25" s="152"/>
      <c r="AM25" s="124"/>
      <c r="AN25" s="328">
        <f t="shared" ref="AN25" si="136">AJ25*AL25</f>
        <v>0</v>
      </c>
      <c r="AO25" s="417">
        <f t="shared" ref="AO25" si="137">AN25+AN26</f>
        <v>0</v>
      </c>
    </row>
    <row r="26" spans="1:41" s="71" customFormat="1" ht="13.5" thickBot="1" x14ac:dyDescent="0.25">
      <c r="A26" s="498"/>
      <c r="B26" s="120" t="s">
        <v>115</v>
      </c>
      <c r="C26" s="123"/>
      <c r="D26" s="151"/>
      <c r="E26" s="123"/>
      <c r="F26" s="153"/>
      <c r="G26" s="121">
        <f t="shared" ref="G26" si="138">$D26*$F26</f>
        <v>0</v>
      </c>
      <c r="H26" s="431"/>
      <c r="I26" s="429"/>
      <c r="J26" s="429"/>
      <c r="K26" s="131"/>
      <c r="L26" s="123"/>
      <c r="M26" s="151"/>
      <c r="N26" s="123"/>
      <c r="O26" s="153"/>
      <c r="P26" s="121">
        <f t="shared" ref="P26" si="139">M26*O26</f>
        <v>0</v>
      </c>
      <c r="Q26" s="418"/>
      <c r="R26" s="341"/>
      <c r="S26" s="151"/>
      <c r="T26" s="123"/>
      <c r="U26" s="153"/>
      <c r="V26" s="121">
        <f t="shared" ref="V26" si="140">S26*U26</f>
        <v>0</v>
      </c>
      <c r="W26" s="418"/>
      <c r="X26" s="341"/>
      <c r="Y26" s="151"/>
      <c r="Z26" s="123"/>
      <c r="AA26" s="153"/>
      <c r="AB26" s="121">
        <f t="shared" ref="AB26" si="141">Y26*AA26</f>
        <v>0</v>
      </c>
      <c r="AC26" s="418"/>
      <c r="AD26" s="341"/>
      <c r="AE26" s="151"/>
      <c r="AF26" s="123"/>
      <c r="AG26" s="153"/>
      <c r="AH26" s="121">
        <f t="shared" ref="AH26" si="142">AE26*AG26</f>
        <v>0</v>
      </c>
      <c r="AI26" s="418"/>
      <c r="AJ26" s="341"/>
      <c r="AK26" s="151"/>
      <c r="AL26" s="123"/>
      <c r="AM26" s="153"/>
      <c r="AN26" s="329">
        <f t="shared" ref="AN26" si="143">AK26*AM26</f>
        <v>0</v>
      </c>
      <c r="AO26" s="418"/>
    </row>
    <row r="27" spans="1:41" s="71" customFormat="1" x14ac:dyDescent="0.2">
      <c r="A27" s="497" t="s">
        <v>124</v>
      </c>
      <c r="B27" s="118" t="s">
        <v>114</v>
      </c>
      <c r="C27" s="150"/>
      <c r="D27" s="124"/>
      <c r="E27" s="152"/>
      <c r="F27" s="124"/>
      <c r="G27" s="119">
        <f t="shared" ref="G27" si="144">$C27*$E27</f>
        <v>0</v>
      </c>
      <c r="H27" s="430">
        <f t="shared" ref="H27" si="145">SUM(G27:G28)</f>
        <v>0</v>
      </c>
      <c r="I27" s="432"/>
      <c r="J27" s="432"/>
      <c r="K27" s="130"/>
      <c r="L27" s="150"/>
      <c r="M27" s="124"/>
      <c r="N27" s="152"/>
      <c r="O27" s="124"/>
      <c r="P27" s="119">
        <f t="shared" ref="P27" si="146">L27*N27</f>
        <v>0</v>
      </c>
      <c r="Q27" s="417">
        <f t="shared" ref="Q27" si="147">P27+P28</f>
        <v>0</v>
      </c>
      <c r="R27" s="340"/>
      <c r="S27" s="124"/>
      <c r="T27" s="152"/>
      <c r="U27" s="124"/>
      <c r="V27" s="119">
        <f t="shared" ref="V27" si="148">R27*T27</f>
        <v>0</v>
      </c>
      <c r="W27" s="417">
        <f t="shared" ref="W27" si="149">V27+V28</f>
        <v>0</v>
      </c>
      <c r="X27" s="340"/>
      <c r="Y27" s="124"/>
      <c r="Z27" s="152"/>
      <c r="AA27" s="124"/>
      <c r="AB27" s="119">
        <f t="shared" ref="AB27" si="150">X27*Z27</f>
        <v>0</v>
      </c>
      <c r="AC27" s="417">
        <f t="shared" ref="AC27" si="151">AB27+AB28</f>
        <v>0</v>
      </c>
      <c r="AD27" s="340"/>
      <c r="AE27" s="124"/>
      <c r="AF27" s="152"/>
      <c r="AG27" s="124"/>
      <c r="AH27" s="119">
        <f t="shared" ref="AH27" si="152">AD27*AF27</f>
        <v>0</v>
      </c>
      <c r="AI27" s="417">
        <f t="shared" ref="AI27" si="153">AH27+AH28</f>
        <v>0</v>
      </c>
      <c r="AJ27" s="340"/>
      <c r="AK27" s="124"/>
      <c r="AL27" s="152"/>
      <c r="AM27" s="124"/>
      <c r="AN27" s="328">
        <f t="shared" ref="AN27" si="154">AJ27*AL27</f>
        <v>0</v>
      </c>
      <c r="AO27" s="417">
        <f t="shared" ref="AO27" si="155">AN27+AN28</f>
        <v>0</v>
      </c>
    </row>
    <row r="28" spans="1:41" s="71" customFormat="1" ht="13.5" thickBot="1" x14ac:dyDescent="0.25">
      <c r="A28" s="498"/>
      <c r="B28" s="120" t="s">
        <v>115</v>
      </c>
      <c r="C28" s="123"/>
      <c r="D28" s="151"/>
      <c r="E28" s="123"/>
      <c r="F28" s="153"/>
      <c r="G28" s="121">
        <f t="shared" ref="G28" si="156">$D28*$F28</f>
        <v>0</v>
      </c>
      <c r="H28" s="431"/>
      <c r="I28" s="429"/>
      <c r="J28" s="429"/>
      <c r="K28" s="131"/>
      <c r="L28" s="123"/>
      <c r="M28" s="151"/>
      <c r="N28" s="123"/>
      <c r="O28" s="153"/>
      <c r="P28" s="121">
        <f t="shared" ref="P28" si="157">M28*O28</f>
        <v>0</v>
      </c>
      <c r="Q28" s="418"/>
      <c r="R28" s="341"/>
      <c r="S28" s="151"/>
      <c r="T28" s="123"/>
      <c r="U28" s="153"/>
      <c r="V28" s="121">
        <f t="shared" ref="V28" si="158">S28*U28</f>
        <v>0</v>
      </c>
      <c r="W28" s="418"/>
      <c r="X28" s="341"/>
      <c r="Y28" s="151"/>
      <c r="Z28" s="123"/>
      <c r="AA28" s="153"/>
      <c r="AB28" s="121">
        <f t="shared" ref="AB28" si="159">Y28*AA28</f>
        <v>0</v>
      </c>
      <c r="AC28" s="418"/>
      <c r="AD28" s="341"/>
      <c r="AE28" s="151"/>
      <c r="AF28" s="123"/>
      <c r="AG28" s="153"/>
      <c r="AH28" s="121">
        <f t="shared" ref="AH28" si="160">AE28*AG28</f>
        <v>0</v>
      </c>
      <c r="AI28" s="418"/>
      <c r="AJ28" s="341"/>
      <c r="AK28" s="151"/>
      <c r="AL28" s="123"/>
      <c r="AM28" s="153"/>
      <c r="AN28" s="329">
        <f t="shared" ref="AN28" si="161">AK28*AM28</f>
        <v>0</v>
      </c>
      <c r="AO28" s="418"/>
    </row>
    <row r="29" spans="1:41" s="71" customFormat="1" x14ac:dyDescent="0.2">
      <c r="A29" s="497" t="s">
        <v>125</v>
      </c>
      <c r="B29" s="118" t="s">
        <v>114</v>
      </c>
      <c r="C29" s="150"/>
      <c r="D29" s="124"/>
      <c r="E29" s="152"/>
      <c r="F29" s="124"/>
      <c r="G29" s="119">
        <f t="shared" ref="G29" si="162">$C29*$E29</f>
        <v>0</v>
      </c>
      <c r="H29" s="430">
        <f t="shared" ref="H29" si="163">SUM(G29:G30)</f>
        <v>0</v>
      </c>
      <c r="I29" s="432"/>
      <c r="J29" s="432"/>
      <c r="K29" s="130"/>
      <c r="L29" s="150"/>
      <c r="M29" s="124"/>
      <c r="N29" s="152"/>
      <c r="O29" s="124"/>
      <c r="P29" s="119">
        <f t="shared" ref="P29" si="164">L29*N29</f>
        <v>0</v>
      </c>
      <c r="Q29" s="417">
        <f t="shared" ref="Q29" si="165">P29+P30</f>
        <v>0</v>
      </c>
      <c r="R29" s="340"/>
      <c r="S29" s="124"/>
      <c r="T29" s="152"/>
      <c r="U29" s="124"/>
      <c r="V29" s="119">
        <f t="shared" ref="V29" si="166">R29*T29</f>
        <v>0</v>
      </c>
      <c r="W29" s="417">
        <f t="shared" ref="W29" si="167">V29+V30</f>
        <v>0</v>
      </c>
      <c r="X29" s="340"/>
      <c r="Y29" s="124"/>
      <c r="Z29" s="152"/>
      <c r="AA29" s="124"/>
      <c r="AB29" s="119">
        <f t="shared" ref="AB29" si="168">X29*Z29</f>
        <v>0</v>
      </c>
      <c r="AC29" s="417">
        <f t="shared" ref="AC29" si="169">AB29+AB30</f>
        <v>0</v>
      </c>
      <c r="AD29" s="340"/>
      <c r="AE29" s="124"/>
      <c r="AF29" s="152"/>
      <c r="AG29" s="124"/>
      <c r="AH29" s="119">
        <f t="shared" ref="AH29" si="170">AD29*AF29</f>
        <v>0</v>
      </c>
      <c r="AI29" s="417">
        <f t="shared" ref="AI29" si="171">AH29+AH30</f>
        <v>0</v>
      </c>
      <c r="AJ29" s="340"/>
      <c r="AK29" s="124"/>
      <c r="AL29" s="152"/>
      <c r="AM29" s="124"/>
      <c r="AN29" s="328">
        <f t="shared" ref="AN29" si="172">AJ29*AL29</f>
        <v>0</v>
      </c>
      <c r="AO29" s="417">
        <f t="shared" ref="AO29" si="173">AN29+AN30</f>
        <v>0</v>
      </c>
    </row>
    <row r="30" spans="1:41" s="71" customFormat="1" ht="13.5" thickBot="1" x14ac:dyDescent="0.25">
      <c r="A30" s="498"/>
      <c r="B30" s="120" t="s">
        <v>115</v>
      </c>
      <c r="C30" s="123"/>
      <c r="D30" s="151"/>
      <c r="E30" s="123"/>
      <c r="F30" s="153"/>
      <c r="G30" s="121">
        <f t="shared" ref="G30" si="174">$D30*$F30</f>
        <v>0</v>
      </c>
      <c r="H30" s="431"/>
      <c r="I30" s="429"/>
      <c r="J30" s="429"/>
      <c r="K30" s="131"/>
      <c r="L30" s="123"/>
      <c r="M30" s="151"/>
      <c r="N30" s="123"/>
      <c r="O30" s="153"/>
      <c r="P30" s="121">
        <f t="shared" ref="P30" si="175">M30*O30</f>
        <v>0</v>
      </c>
      <c r="Q30" s="418"/>
      <c r="R30" s="341"/>
      <c r="S30" s="151"/>
      <c r="T30" s="123"/>
      <c r="U30" s="153"/>
      <c r="V30" s="121">
        <f t="shared" ref="V30" si="176">S30*U30</f>
        <v>0</v>
      </c>
      <c r="W30" s="418"/>
      <c r="X30" s="341"/>
      <c r="Y30" s="151"/>
      <c r="Z30" s="123"/>
      <c r="AA30" s="153"/>
      <c r="AB30" s="121">
        <f t="shared" ref="AB30" si="177">Y30*AA30</f>
        <v>0</v>
      </c>
      <c r="AC30" s="418"/>
      <c r="AD30" s="341"/>
      <c r="AE30" s="151"/>
      <c r="AF30" s="123"/>
      <c r="AG30" s="153"/>
      <c r="AH30" s="121">
        <f t="shared" ref="AH30" si="178">AE30*AG30</f>
        <v>0</v>
      </c>
      <c r="AI30" s="418"/>
      <c r="AJ30" s="341"/>
      <c r="AK30" s="151"/>
      <c r="AL30" s="123"/>
      <c r="AM30" s="153"/>
      <c r="AN30" s="329">
        <f t="shared" ref="AN30" si="179">AK30*AM30</f>
        <v>0</v>
      </c>
      <c r="AO30" s="418"/>
    </row>
    <row r="31" spans="1:41" s="71" customFormat="1" x14ac:dyDescent="0.2">
      <c r="A31" s="497" t="s">
        <v>126</v>
      </c>
      <c r="B31" s="118" t="s">
        <v>114</v>
      </c>
      <c r="C31" s="150"/>
      <c r="D31" s="124"/>
      <c r="E31" s="152"/>
      <c r="F31" s="124"/>
      <c r="G31" s="119">
        <f t="shared" ref="G31" si="180">$C31*$E31</f>
        <v>0</v>
      </c>
      <c r="H31" s="430">
        <f t="shared" ref="H31" si="181">SUM(G31:G32)</f>
        <v>0</v>
      </c>
      <c r="I31" s="432"/>
      <c r="J31" s="432"/>
      <c r="K31" s="130"/>
      <c r="L31" s="150"/>
      <c r="M31" s="124"/>
      <c r="N31" s="152"/>
      <c r="O31" s="124"/>
      <c r="P31" s="119">
        <f t="shared" ref="P31" si="182">L31*N31</f>
        <v>0</v>
      </c>
      <c r="Q31" s="417">
        <f t="shared" ref="Q31" si="183">P31+P32</f>
        <v>0</v>
      </c>
      <c r="R31" s="340"/>
      <c r="S31" s="124"/>
      <c r="T31" s="152"/>
      <c r="U31" s="124"/>
      <c r="V31" s="119">
        <f t="shared" ref="V31" si="184">R31*T31</f>
        <v>0</v>
      </c>
      <c r="W31" s="417">
        <f t="shared" ref="W31" si="185">V31+V32</f>
        <v>0</v>
      </c>
      <c r="X31" s="340"/>
      <c r="Y31" s="124"/>
      <c r="Z31" s="152"/>
      <c r="AA31" s="124"/>
      <c r="AB31" s="119">
        <f t="shared" ref="AB31" si="186">X31*Z31</f>
        <v>0</v>
      </c>
      <c r="AC31" s="417">
        <f t="shared" ref="AC31" si="187">AB31+AB32</f>
        <v>0</v>
      </c>
      <c r="AD31" s="340"/>
      <c r="AE31" s="124"/>
      <c r="AF31" s="152"/>
      <c r="AG31" s="124"/>
      <c r="AH31" s="119">
        <f t="shared" ref="AH31" si="188">AD31*AF31</f>
        <v>0</v>
      </c>
      <c r="AI31" s="417">
        <f t="shared" ref="AI31" si="189">AH31+AH32</f>
        <v>0</v>
      </c>
      <c r="AJ31" s="340"/>
      <c r="AK31" s="124"/>
      <c r="AL31" s="152"/>
      <c r="AM31" s="124"/>
      <c r="AN31" s="328">
        <f t="shared" ref="AN31" si="190">AJ31*AL31</f>
        <v>0</v>
      </c>
      <c r="AO31" s="417">
        <f t="shared" ref="AO31" si="191">AN31+AN32</f>
        <v>0</v>
      </c>
    </row>
    <row r="32" spans="1:41" s="71" customFormat="1" ht="13.5" thickBot="1" x14ac:dyDescent="0.25">
      <c r="A32" s="498"/>
      <c r="B32" s="120" t="s">
        <v>115</v>
      </c>
      <c r="C32" s="123"/>
      <c r="D32" s="151"/>
      <c r="E32" s="123"/>
      <c r="F32" s="153"/>
      <c r="G32" s="121">
        <f t="shared" ref="G32" si="192">$D32*$F32</f>
        <v>0</v>
      </c>
      <c r="H32" s="431"/>
      <c r="I32" s="429"/>
      <c r="J32" s="429"/>
      <c r="K32" s="131"/>
      <c r="L32" s="123"/>
      <c r="M32" s="151"/>
      <c r="N32" s="123"/>
      <c r="O32" s="153"/>
      <c r="P32" s="121">
        <f t="shared" ref="P32" si="193">M32*O32</f>
        <v>0</v>
      </c>
      <c r="Q32" s="418"/>
      <c r="R32" s="341"/>
      <c r="S32" s="151"/>
      <c r="T32" s="123"/>
      <c r="U32" s="153"/>
      <c r="V32" s="121">
        <f t="shared" ref="V32" si="194">S32*U32</f>
        <v>0</v>
      </c>
      <c r="W32" s="418"/>
      <c r="X32" s="341"/>
      <c r="Y32" s="151"/>
      <c r="Z32" s="123"/>
      <c r="AA32" s="153"/>
      <c r="AB32" s="121">
        <f t="shared" ref="AB32" si="195">Y32*AA32</f>
        <v>0</v>
      </c>
      <c r="AC32" s="418"/>
      <c r="AD32" s="341"/>
      <c r="AE32" s="151"/>
      <c r="AF32" s="123"/>
      <c r="AG32" s="153"/>
      <c r="AH32" s="121">
        <f t="shared" ref="AH32" si="196">AE32*AG32</f>
        <v>0</v>
      </c>
      <c r="AI32" s="418"/>
      <c r="AJ32" s="341"/>
      <c r="AK32" s="151"/>
      <c r="AL32" s="123"/>
      <c r="AM32" s="153"/>
      <c r="AN32" s="329">
        <f t="shared" ref="AN32" si="197">AK32*AM32</f>
        <v>0</v>
      </c>
      <c r="AO32" s="418"/>
    </row>
    <row r="33" spans="1:41" s="71" customFormat="1" x14ac:dyDescent="0.2">
      <c r="A33" s="497" t="s">
        <v>127</v>
      </c>
      <c r="B33" s="118" t="s">
        <v>114</v>
      </c>
      <c r="C33" s="150"/>
      <c r="D33" s="124"/>
      <c r="E33" s="152"/>
      <c r="F33" s="124"/>
      <c r="G33" s="119">
        <f t="shared" ref="G33" si="198">$C33*$E33</f>
        <v>0</v>
      </c>
      <c r="H33" s="430">
        <f t="shared" ref="H33" si="199">SUM(G33:G34)</f>
        <v>0</v>
      </c>
      <c r="I33" s="432"/>
      <c r="J33" s="432"/>
      <c r="K33" s="130"/>
      <c r="L33" s="150"/>
      <c r="M33" s="124"/>
      <c r="N33" s="152"/>
      <c r="O33" s="124"/>
      <c r="P33" s="119">
        <f t="shared" ref="P33" si="200">L33*N33</f>
        <v>0</v>
      </c>
      <c r="Q33" s="417">
        <f t="shared" ref="Q33" si="201">P33+P34</f>
        <v>0</v>
      </c>
      <c r="R33" s="340"/>
      <c r="S33" s="124"/>
      <c r="T33" s="152"/>
      <c r="U33" s="124"/>
      <c r="V33" s="119">
        <f t="shared" ref="V33" si="202">R33*T33</f>
        <v>0</v>
      </c>
      <c r="W33" s="417">
        <f t="shared" ref="W33" si="203">V33+V34</f>
        <v>0</v>
      </c>
      <c r="X33" s="340"/>
      <c r="Y33" s="124"/>
      <c r="Z33" s="152"/>
      <c r="AA33" s="124"/>
      <c r="AB33" s="119">
        <f t="shared" ref="AB33" si="204">X33*Z33</f>
        <v>0</v>
      </c>
      <c r="AC33" s="417">
        <f t="shared" ref="AC33" si="205">AB33+AB34</f>
        <v>0</v>
      </c>
      <c r="AD33" s="340"/>
      <c r="AE33" s="124"/>
      <c r="AF33" s="152"/>
      <c r="AG33" s="124"/>
      <c r="AH33" s="119">
        <f t="shared" ref="AH33" si="206">AD33*AF33</f>
        <v>0</v>
      </c>
      <c r="AI33" s="417">
        <f t="shared" ref="AI33" si="207">AH33+AH34</f>
        <v>0</v>
      </c>
      <c r="AJ33" s="340"/>
      <c r="AK33" s="124"/>
      <c r="AL33" s="152"/>
      <c r="AM33" s="124"/>
      <c r="AN33" s="328">
        <f t="shared" ref="AN33" si="208">AJ33*AL33</f>
        <v>0</v>
      </c>
      <c r="AO33" s="417">
        <f t="shared" ref="AO33" si="209">AN33+AN34</f>
        <v>0</v>
      </c>
    </row>
    <row r="34" spans="1:41" s="71" customFormat="1" ht="13.5" thickBot="1" x14ac:dyDescent="0.25">
      <c r="A34" s="498"/>
      <c r="B34" s="120" t="s">
        <v>115</v>
      </c>
      <c r="C34" s="123"/>
      <c r="D34" s="151"/>
      <c r="E34" s="123"/>
      <c r="F34" s="153"/>
      <c r="G34" s="121">
        <f t="shared" ref="G34" si="210">$D34*$F34</f>
        <v>0</v>
      </c>
      <c r="H34" s="431"/>
      <c r="I34" s="429"/>
      <c r="J34" s="429"/>
      <c r="K34" s="131"/>
      <c r="L34" s="123"/>
      <c r="M34" s="151"/>
      <c r="N34" s="123"/>
      <c r="O34" s="153"/>
      <c r="P34" s="121">
        <f t="shared" ref="P34" si="211">M34*O34</f>
        <v>0</v>
      </c>
      <c r="Q34" s="418"/>
      <c r="R34" s="341"/>
      <c r="S34" s="151"/>
      <c r="T34" s="123"/>
      <c r="U34" s="153"/>
      <c r="V34" s="121">
        <f t="shared" ref="V34" si="212">S34*U34</f>
        <v>0</v>
      </c>
      <c r="W34" s="418"/>
      <c r="X34" s="341"/>
      <c r="Y34" s="151"/>
      <c r="Z34" s="123"/>
      <c r="AA34" s="153"/>
      <c r="AB34" s="121">
        <f t="shared" ref="AB34" si="213">Y34*AA34</f>
        <v>0</v>
      </c>
      <c r="AC34" s="418"/>
      <c r="AD34" s="341"/>
      <c r="AE34" s="151"/>
      <c r="AF34" s="123"/>
      <c r="AG34" s="153"/>
      <c r="AH34" s="121">
        <f t="shared" ref="AH34" si="214">AE34*AG34</f>
        <v>0</v>
      </c>
      <c r="AI34" s="418"/>
      <c r="AJ34" s="341"/>
      <c r="AK34" s="151"/>
      <c r="AL34" s="123"/>
      <c r="AM34" s="153"/>
      <c r="AN34" s="329">
        <f t="shared" ref="AN34" si="215">AK34*AM34</f>
        <v>0</v>
      </c>
      <c r="AO34" s="418"/>
    </row>
    <row r="35" spans="1:41" s="71" customFormat="1" x14ac:dyDescent="0.2">
      <c r="A35" s="497" t="s">
        <v>128</v>
      </c>
      <c r="B35" s="118" t="s">
        <v>114</v>
      </c>
      <c r="C35" s="150"/>
      <c r="D35" s="124"/>
      <c r="E35" s="152"/>
      <c r="F35" s="124"/>
      <c r="G35" s="119">
        <f t="shared" ref="G35" si="216">$C35*$E35</f>
        <v>0</v>
      </c>
      <c r="H35" s="430">
        <f t="shared" ref="H35" si="217">SUM(G35:G36)</f>
        <v>0</v>
      </c>
      <c r="I35" s="432"/>
      <c r="J35" s="432"/>
      <c r="K35" s="130"/>
      <c r="L35" s="150"/>
      <c r="M35" s="124"/>
      <c r="N35" s="152"/>
      <c r="O35" s="124"/>
      <c r="P35" s="119">
        <f t="shared" ref="P35" si="218">L35*N35</f>
        <v>0</v>
      </c>
      <c r="Q35" s="417">
        <f t="shared" ref="Q35" si="219">P35+P36</f>
        <v>0</v>
      </c>
      <c r="R35" s="340"/>
      <c r="S35" s="124"/>
      <c r="T35" s="152"/>
      <c r="U35" s="124"/>
      <c r="V35" s="119">
        <f t="shared" ref="V35" si="220">R35*T35</f>
        <v>0</v>
      </c>
      <c r="W35" s="417">
        <f t="shared" ref="W35" si="221">V35+V36</f>
        <v>0</v>
      </c>
      <c r="X35" s="340"/>
      <c r="Y35" s="124"/>
      <c r="Z35" s="152"/>
      <c r="AA35" s="124"/>
      <c r="AB35" s="119">
        <f t="shared" ref="AB35" si="222">X35*Z35</f>
        <v>0</v>
      </c>
      <c r="AC35" s="417">
        <f t="shared" ref="AC35" si="223">AB35+AB36</f>
        <v>0</v>
      </c>
      <c r="AD35" s="340"/>
      <c r="AE35" s="124"/>
      <c r="AF35" s="152"/>
      <c r="AG35" s="124"/>
      <c r="AH35" s="119">
        <f t="shared" ref="AH35" si="224">AD35*AF35</f>
        <v>0</v>
      </c>
      <c r="AI35" s="417">
        <f t="shared" ref="AI35" si="225">AH35+AH36</f>
        <v>0</v>
      </c>
      <c r="AJ35" s="340"/>
      <c r="AK35" s="124"/>
      <c r="AL35" s="152"/>
      <c r="AM35" s="124"/>
      <c r="AN35" s="328">
        <f t="shared" ref="AN35" si="226">AJ35*AL35</f>
        <v>0</v>
      </c>
      <c r="AO35" s="417">
        <f t="shared" ref="AO35" si="227">AN35+AN36</f>
        <v>0</v>
      </c>
    </row>
    <row r="36" spans="1:41" s="71" customFormat="1" ht="13.5" thickBot="1" x14ac:dyDescent="0.25">
      <c r="A36" s="498"/>
      <c r="B36" s="120" t="s">
        <v>115</v>
      </c>
      <c r="C36" s="123"/>
      <c r="D36" s="151"/>
      <c r="E36" s="123"/>
      <c r="F36" s="153"/>
      <c r="G36" s="121">
        <f t="shared" ref="G36" si="228">$D36*$F36</f>
        <v>0</v>
      </c>
      <c r="H36" s="431"/>
      <c r="I36" s="429"/>
      <c r="J36" s="429"/>
      <c r="K36" s="131"/>
      <c r="L36" s="123"/>
      <c r="M36" s="151"/>
      <c r="N36" s="123"/>
      <c r="O36" s="153"/>
      <c r="P36" s="121">
        <f t="shared" ref="P36" si="229">M36*O36</f>
        <v>0</v>
      </c>
      <c r="Q36" s="418"/>
      <c r="R36" s="341"/>
      <c r="S36" s="151"/>
      <c r="T36" s="123"/>
      <c r="U36" s="153"/>
      <c r="V36" s="121">
        <f t="shared" ref="V36" si="230">S36*U36</f>
        <v>0</v>
      </c>
      <c r="W36" s="418"/>
      <c r="X36" s="341"/>
      <c r="Y36" s="151"/>
      <c r="Z36" s="123"/>
      <c r="AA36" s="153"/>
      <c r="AB36" s="121">
        <f t="shared" ref="AB36" si="231">Y36*AA36</f>
        <v>0</v>
      </c>
      <c r="AC36" s="418"/>
      <c r="AD36" s="341"/>
      <c r="AE36" s="151"/>
      <c r="AF36" s="123"/>
      <c r="AG36" s="153"/>
      <c r="AH36" s="121">
        <f t="shared" ref="AH36" si="232">AE36*AG36</f>
        <v>0</v>
      </c>
      <c r="AI36" s="418"/>
      <c r="AJ36" s="341"/>
      <c r="AK36" s="151"/>
      <c r="AL36" s="123"/>
      <c r="AM36" s="153"/>
      <c r="AN36" s="329">
        <f t="shared" ref="AN36" si="233">AK36*AM36</f>
        <v>0</v>
      </c>
      <c r="AO36" s="418"/>
    </row>
    <row r="37" spans="1:41" s="71" customFormat="1" x14ac:dyDescent="0.2">
      <c r="A37" s="497" t="s">
        <v>129</v>
      </c>
      <c r="B37" s="118" t="s">
        <v>114</v>
      </c>
      <c r="C37" s="150"/>
      <c r="D37" s="124"/>
      <c r="E37" s="152"/>
      <c r="F37" s="124"/>
      <c r="G37" s="119">
        <f t="shared" ref="G37" si="234">$C37*$E37</f>
        <v>0</v>
      </c>
      <c r="H37" s="430">
        <f t="shared" ref="H37" si="235">SUM(G37:G38)</f>
        <v>0</v>
      </c>
      <c r="I37" s="432"/>
      <c r="J37" s="432"/>
      <c r="K37" s="130"/>
      <c r="L37" s="150"/>
      <c r="M37" s="124"/>
      <c r="N37" s="152"/>
      <c r="O37" s="124"/>
      <c r="P37" s="119">
        <f t="shared" ref="P37" si="236">L37*N37</f>
        <v>0</v>
      </c>
      <c r="Q37" s="417">
        <f t="shared" ref="Q37" si="237">P37+P38</f>
        <v>0</v>
      </c>
      <c r="R37" s="340"/>
      <c r="S37" s="124"/>
      <c r="T37" s="152"/>
      <c r="U37" s="124"/>
      <c r="V37" s="119">
        <f t="shared" ref="V37" si="238">R37*T37</f>
        <v>0</v>
      </c>
      <c r="W37" s="417">
        <f t="shared" ref="W37" si="239">V37+V38</f>
        <v>0</v>
      </c>
      <c r="X37" s="340"/>
      <c r="Y37" s="124"/>
      <c r="Z37" s="152"/>
      <c r="AA37" s="124"/>
      <c r="AB37" s="119">
        <f t="shared" ref="AB37" si="240">X37*Z37</f>
        <v>0</v>
      </c>
      <c r="AC37" s="417">
        <f t="shared" ref="AC37" si="241">AB37+AB38</f>
        <v>0</v>
      </c>
      <c r="AD37" s="340"/>
      <c r="AE37" s="124"/>
      <c r="AF37" s="152"/>
      <c r="AG37" s="124"/>
      <c r="AH37" s="119">
        <f t="shared" ref="AH37" si="242">AD37*AF37</f>
        <v>0</v>
      </c>
      <c r="AI37" s="417">
        <f t="shared" ref="AI37" si="243">AH37+AH38</f>
        <v>0</v>
      </c>
      <c r="AJ37" s="340"/>
      <c r="AK37" s="124"/>
      <c r="AL37" s="152"/>
      <c r="AM37" s="124"/>
      <c r="AN37" s="328">
        <f t="shared" ref="AN37" si="244">AJ37*AL37</f>
        <v>0</v>
      </c>
      <c r="AO37" s="417">
        <f t="shared" ref="AO37" si="245">AN37+AN38</f>
        <v>0</v>
      </c>
    </row>
    <row r="38" spans="1:41" s="71" customFormat="1" ht="13.5" thickBot="1" x14ac:dyDescent="0.25">
      <c r="A38" s="498"/>
      <c r="B38" s="120" t="s">
        <v>115</v>
      </c>
      <c r="C38" s="123"/>
      <c r="D38" s="151"/>
      <c r="E38" s="123"/>
      <c r="F38" s="153"/>
      <c r="G38" s="121">
        <f t="shared" ref="G38" si="246">$D38*$F38</f>
        <v>0</v>
      </c>
      <c r="H38" s="431"/>
      <c r="I38" s="429"/>
      <c r="J38" s="429"/>
      <c r="K38" s="131"/>
      <c r="L38" s="123"/>
      <c r="M38" s="151"/>
      <c r="N38" s="123"/>
      <c r="O38" s="153"/>
      <c r="P38" s="121">
        <f t="shared" ref="P38" si="247">M38*O38</f>
        <v>0</v>
      </c>
      <c r="Q38" s="418"/>
      <c r="R38" s="341"/>
      <c r="S38" s="151"/>
      <c r="T38" s="123"/>
      <c r="U38" s="153"/>
      <c r="V38" s="121">
        <f t="shared" ref="V38" si="248">S38*U38</f>
        <v>0</v>
      </c>
      <c r="W38" s="418"/>
      <c r="X38" s="341"/>
      <c r="Y38" s="151"/>
      <c r="Z38" s="123"/>
      <c r="AA38" s="153"/>
      <c r="AB38" s="121">
        <f t="shared" ref="AB38" si="249">Y38*AA38</f>
        <v>0</v>
      </c>
      <c r="AC38" s="418"/>
      <c r="AD38" s="341"/>
      <c r="AE38" s="151"/>
      <c r="AF38" s="123"/>
      <c r="AG38" s="153"/>
      <c r="AH38" s="121">
        <f t="shared" ref="AH38" si="250">AE38*AG38</f>
        <v>0</v>
      </c>
      <c r="AI38" s="418"/>
      <c r="AJ38" s="341"/>
      <c r="AK38" s="151"/>
      <c r="AL38" s="123"/>
      <c r="AM38" s="153"/>
      <c r="AN38" s="329">
        <f t="shared" ref="AN38" si="251">AK38*AM38</f>
        <v>0</v>
      </c>
      <c r="AO38" s="418"/>
    </row>
    <row r="39" spans="1:41" s="71" customFormat="1" x14ac:dyDescent="0.2">
      <c r="A39" s="497" t="s">
        <v>130</v>
      </c>
      <c r="B39" s="118" t="s">
        <v>114</v>
      </c>
      <c r="C39" s="150"/>
      <c r="D39" s="124"/>
      <c r="E39" s="152"/>
      <c r="F39" s="124"/>
      <c r="G39" s="119">
        <f t="shared" ref="G39" si="252">$C39*$E39</f>
        <v>0</v>
      </c>
      <c r="H39" s="430">
        <f t="shared" ref="H39" si="253">SUM(G39:G40)</f>
        <v>0</v>
      </c>
      <c r="I39" s="432"/>
      <c r="J39" s="432"/>
      <c r="K39" s="130"/>
      <c r="L39" s="150"/>
      <c r="M39" s="124"/>
      <c r="N39" s="152"/>
      <c r="O39" s="124"/>
      <c r="P39" s="119">
        <f t="shared" ref="P39" si="254">L39*N39</f>
        <v>0</v>
      </c>
      <c r="Q39" s="417">
        <f t="shared" ref="Q39" si="255">P39+P40</f>
        <v>0</v>
      </c>
      <c r="R39" s="340"/>
      <c r="S39" s="124"/>
      <c r="T39" s="152"/>
      <c r="U39" s="124"/>
      <c r="V39" s="119">
        <f t="shared" ref="V39" si="256">R39*T39</f>
        <v>0</v>
      </c>
      <c r="W39" s="417">
        <f t="shared" ref="W39" si="257">V39+V40</f>
        <v>0</v>
      </c>
      <c r="X39" s="340"/>
      <c r="Y39" s="124"/>
      <c r="Z39" s="152"/>
      <c r="AA39" s="124"/>
      <c r="AB39" s="119">
        <f t="shared" ref="AB39" si="258">X39*Z39</f>
        <v>0</v>
      </c>
      <c r="AC39" s="417">
        <f t="shared" ref="AC39" si="259">AB39+AB40</f>
        <v>0</v>
      </c>
      <c r="AD39" s="340"/>
      <c r="AE39" s="124"/>
      <c r="AF39" s="152"/>
      <c r="AG39" s="124"/>
      <c r="AH39" s="119">
        <f t="shared" ref="AH39" si="260">AD39*AF39</f>
        <v>0</v>
      </c>
      <c r="AI39" s="417">
        <f t="shared" ref="AI39" si="261">AH39+AH40</f>
        <v>0</v>
      </c>
      <c r="AJ39" s="340"/>
      <c r="AK39" s="124"/>
      <c r="AL39" s="152"/>
      <c r="AM39" s="124"/>
      <c r="AN39" s="328">
        <f t="shared" ref="AN39" si="262">AJ39*AL39</f>
        <v>0</v>
      </c>
      <c r="AO39" s="417">
        <f t="shared" ref="AO39" si="263">AN39+AN40</f>
        <v>0</v>
      </c>
    </row>
    <row r="40" spans="1:41" s="71" customFormat="1" ht="13.5" thickBot="1" x14ac:dyDescent="0.25">
      <c r="A40" s="498"/>
      <c r="B40" s="120" t="s">
        <v>115</v>
      </c>
      <c r="C40" s="123"/>
      <c r="D40" s="151"/>
      <c r="E40" s="123"/>
      <c r="F40" s="153"/>
      <c r="G40" s="121">
        <f t="shared" ref="G40" si="264">$D40*$F40</f>
        <v>0</v>
      </c>
      <c r="H40" s="431"/>
      <c r="I40" s="429"/>
      <c r="J40" s="429"/>
      <c r="K40" s="131"/>
      <c r="L40" s="123"/>
      <c r="M40" s="151"/>
      <c r="N40" s="123"/>
      <c r="O40" s="153"/>
      <c r="P40" s="121">
        <f t="shared" ref="P40" si="265">M40*O40</f>
        <v>0</v>
      </c>
      <c r="Q40" s="418"/>
      <c r="R40" s="341"/>
      <c r="S40" s="151"/>
      <c r="T40" s="123"/>
      <c r="U40" s="153"/>
      <c r="V40" s="121">
        <f t="shared" ref="V40" si="266">S40*U40</f>
        <v>0</v>
      </c>
      <c r="W40" s="418"/>
      <c r="X40" s="341"/>
      <c r="Y40" s="151"/>
      <c r="Z40" s="123"/>
      <c r="AA40" s="153"/>
      <c r="AB40" s="121">
        <f t="shared" ref="AB40" si="267">Y40*AA40</f>
        <v>0</v>
      </c>
      <c r="AC40" s="418"/>
      <c r="AD40" s="341"/>
      <c r="AE40" s="151"/>
      <c r="AF40" s="123"/>
      <c r="AG40" s="153"/>
      <c r="AH40" s="121">
        <f t="shared" ref="AH40" si="268">AE40*AG40</f>
        <v>0</v>
      </c>
      <c r="AI40" s="418"/>
      <c r="AJ40" s="341"/>
      <c r="AK40" s="151"/>
      <c r="AL40" s="123"/>
      <c r="AM40" s="153"/>
      <c r="AN40" s="329">
        <f t="shared" ref="AN40" si="269">AK40*AM40</f>
        <v>0</v>
      </c>
      <c r="AO40" s="418"/>
    </row>
    <row r="41" spans="1:41" s="71" customFormat="1" x14ac:dyDescent="0.2">
      <c r="A41" s="497" t="s">
        <v>131</v>
      </c>
      <c r="B41" s="118" t="s">
        <v>114</v>
      </c>
      <c r="C41" s="150"/>
      <c r="D41" s="124"/>
      <c r="E41" s="152"/>
      <c r="F41" s="124"/>
      <c r="G41" s="119">
        <f t="shared" ref="G41" si="270">$C41*$E41</f>
        <v>0</v>
      </c>
      <c r="H41" s="430">
        <f t="shared" ref="H41" si="271">SUM(G41:G42)</f>
        <v>0</v>
      </c>
      <c r="I41" s="432"/>
      <c r="J41" s="432"/>
      <c r="K41" s="130"/>
      <c r="L41" s="150"/>
      <c r="M41" s="124"/>
      <c r="N41" s="152"/>
      <c r="O41" s="124"/>
      <c r="P41" s="119">
        <f t="shared" ref="P41" si="272">L41*N41</f>
        <v>0</v>
      </c>
      <c r="Q41" s="417">
        <f t="shared" ref="Q41" si="273">P41+P42</f>
        <v>0</v>
      </c>
      <c r="R41" s="340"/>
      <c r="S41" s="124"/>
      <c r="T41" s="152"/>
      <c r="U41" s="124"/>
      <c r="V41" s="119">
        <f t="shared" ref="V41" si="274">R41*T41</f>
        <v>0</v>
      </c>
      <c r="W41" s="417">
        <f t="shared" ref="W41" si="275">V41+V42</f>
        <v>0</v>
      </c>
      <c r="X41" s="340"/>
      <c r="Y41" s="124"/>
      <c r="Z41" s="152"/>
      <c r="AA41" s="124"/>
      <c r="AB41" s="119">
        <f t="shared" ref="AB41" si="276">X41*Z41</f>
        <v>0</v>
      </c>
      <c r="AC41" s="417">
        <f t="shared" ref="AC41" si="277">AB41+AB42</f>
        <v>0</v>
      </c>
      <c r="AD41" s="340"/>
      <c r="AE41" s="124"/>
      <c r="AF41" s="152"/>
      <c r="AG41" s="124"/>
      <c r="AH41" s="119">
        <f t="shared" ref="AH41" si="278">AD41*AF41</f>
        <v>0</v>
      </c>
      <c r="AI41" s="417">
        <f t="shared" ref="AI41" si="279">AH41+AH42</f>
        <v>0</v>
      </c>
      <c r="AJ41" s="340"/>
      <c r="AK41" s="124"/>
      <c r="AL41" s="152"/>
      <c r="AM41" s="124"/>
      <c r="AN41" s="328">
        <f t="shared" ref="AN41" si="280">AJ41*AL41</f>
        <v>0</v>
      </c>
      <c r="AO41" s="417">
        <f t="shared" ref="AO41" si="281">AN41+AN42</f>
        <v>0</v>
      </c>
    </row>
    <row r="42" spans="1:41" s="71" customFormat="1" ht="13.5" thickBot="1" x14ac:dyDescent="0.25">
      <c r="A42" s="498"/>
      <c r="B42" s="120" t="s">
        <v>115</v>
      </c>
      <c r="C42" s="123"/>
      <c r="D42" s="151"/>
      <c r="E42" s="123"/>
      <c r="F42" s="153"/>
      <c r="G42" s="121">
        <f t="shared" ref="G42" si="282">$D42*$F42</f>
        <v>0</v>
      </c>
      <c r="H42" s="431"/>
      <c r="I42" s="429"/>
      <c r="J42" s="429"/>
      <c r="K42" s="131"/>
      <c r="L42" s="123"/>
      <c r="M42" s="151"/>
      <c r="N42" s="123"/>
      <c r="O42" s="153"/>
      <c r="P42" s="121">
        <f t="shared" ref="P42" si="283">M42*O42</f>
        <v>0</v>
      </c>
      <c r="Q42" s="418"/>
      <c r="R42" s="341"/>
      <c r="S42" s="151"/>
      <c r="T42" s="123"/>
      <c r="U42" s="153"/>
      <c r="V42" s="121">
        <f t="shared" ref="V42" si="284">S42*U42</f>
        <v>0</v>
      </c>
      <c r="W42" s="418"/>
      <c r="X42" s="341"/>
      <c r="Y42" s="151"/>
      <c r="Z42" s="123"/>
      <c r="AA42" s="153"/>
      <c r="AB42" s="121">
        <f t="shared" ref="AB42" si="285">Y42*AA42</f>
        <v>0</v>
      </c>
      <c r="AC42" s="418"/>
      <c r="AD42" s="341"/>
      <c r="AE42" s="151"/>
      <c r="AF42" s="123"/>
      <c r="AG42" s="153"/>
      <c r="AH42" s="121">
        <f t="shared" ref="AH42" si="286">AE42*AG42</f>
        <v>0</v>
      </c>
      <c r="AI42" s="418"/>
      <c r="AJ42" s="341"/>
      <c r="AK42" s="151"/>
      <c r="AL42" s="123"/>
      <c r="AM42" s="153"/>
      <c r="AN42" s="329">
        <f t="shared" ref="AN42" si="287">AK42*AM42</f>
        <v>0</v>
      </c>
      <c r="AO42" s="418"/>
    </row>
    <row r="43" spans="1:41" s="71" customFormat="1" x14ac:dyDescent="0.2">
      <c r="A43" s="497" t="s">
        <v>132</v>
      </c>
      <c r="B43" s="118" t="s">
        <v>114</v>
      </c>
      <c r="C43" s="150"/>
      <c r="D43" s="124"/>
      <c r="E43" s="152"/>
      <c r="F43" s="124"/>
      <c r="G43" s="119">
        <f t="shared" ref="G43" si="288">$C43*$E43</f>
        <v>0</v>
      </c>
      <c r="H43" s="430">
        <f t="shared" ref="H43" si="289">SUM(G43:G44)</f>
        <v>0</v>
      </c>
      <c r="I43" s="432"/>
      <c r="J43" s="432"/>
      <c r="K43" s="130"/>
      <c r="L43" s="150"/>
      <c r="M43" s="124"/>
      <c r="N43" s="152"/>
      <c r="O43" s="124"/>
      <c r="P43" s="119">
        <f t="shared" ref="P43" si="290">L43*N43</f>
        <v>0</v>
      </c>
      <c r="Q43" s="417">
        <f t="shared" ref="Q43" si="291">P43+P44</f>
        <v>0</v>
      </c>
      <c r="R43" s="340"/>
      <c r="S43" s="124"/>
      <c r="T43" s="152"/>
      <c r="U43" s="124"/>
      <c r="V43" s="119">
        <f t="shared" ref="V43" si="292">R43*T43</f>
        <v>0</v>
      </c>
      <c r="W43" s="417">
        <f t="shared" ref="W43" si="293">V43+V44</f>
        <v>0</v>
      </c>
      <c r="X43" s="340"/>
      <c r="Y43" s="124"/>
      <c r="Z43" s="152"/>
      <c r="AA43" s="124"/>
      <c r="AB43" s="119">
        <f t="shared" ref="AB43" si="294">X43*Z43</f>
        <v>0</v>
      </c>
      <c r="AC43" s="417">
        <f t="shared" ref="AC43" si="295">AB43+AB44</f>
        <v>0</v>
      </c>
      <c r="AD43" s="340"/>
      <c r="AE43" s="124"/>
      <c r="AF43" s="152"/>
      <c r="AG43" s="124"/>
      <c r="AH43" s="119">
        <f t="shared" ref="AH43" si="296">AD43*AF43</f>
        <v>0</v>
      </c>
      <c r="AI43" s="417">
        <f t="shared" ref="AI43" si="297">AH43+AH44</f>
        <v>0</v>
      </c>
      <c r="AJ43" s="340"/>
      <c r="AK43" s="124"/>
      <c r="AL43" s="152"/>
      <c r="AM43" s="124"/>
      <c r="AN43" s="328">
        <f t="shared" ref="AN43" si="298">AJ43*AL43</f>
        <v>0</v>
      </c>
      <c r="AO43" s="417">
        <f t="shared" ref="AO43" si="299">AN43+AN44</f>
        <v>0</v>
      </c>
    </row>
    <row r="44" spans="1:41" s="71" customFormat="1" ht="13.5" thickBot="1" x14ac:dyDescent="0.25">
      <c r="A44" s="498"/>
      <c r="B44" s="120" t="s">
        <v>115</v>
      </c>
      <c r="C44" s="123"/>
      <c r="D44" s="151"/>
      <c r="E44" s="123"/>
      <c r="F44" s="153"/>
      <c r="G44" s="121">
        <f t="shared" ref="G44" si="300">$D44*$F44</f>
        <v>0</v>
      </c>
      <c r="H44" s="431"/>
      <c r="I44" s="429"/>
      <c r="J44" s="429"/>
      <c r="K44" s="131"/>
      <c r="L44" s="123"/>
      <c r="M44" s="151"/>
      <c r="N44" s="123"/>
      <c r="O44" s="153"/>
      <c r="P44" s="121">
        <f t="shared" ref="P44" si="301">M44*O44</f>
        <v>0</v>
      </c>
      <c r="Q44" s="418"/>
      <c r="R44" s="341"/>
      <c r="S44" s="151"/>
      <c r="T44" s="123"/>
      <c r="U44" s="153"/>
      <c r="V44" s="121">
        <f t="shared" ref="V44" si="302">S44*U44</f>
        <v>0</v>
      </c>
      <c r="W44" s="418"/>
      <c r="X44" s="341"/>
      <c r="Y44" s="151"/>
      <c r="Z44" s="123"/>
      <c r="AA44" s="153"/>
      <c r="AB44" s="121">
        <f t="shared" ref="AB44" si="303">Y44*AA44</f>
        <v>0</v>
      </c>
      <c r="AC44" s="418"/>
      <c r="AD44" s="341"/>
      <c r="AE44" s="151"/>
      <c r="AF44" s="123"/>
      <c r="AG44" s="153"/>
      <c r="AH44" s="121">
        <f t="shared" ref="AH44" si="304">AE44*AG44</f>
        <v>0</v>
      </c>
      <c r="AI44" s="418"/>
      <c r="AJ44" s="341"/>
      <c r="AK44" s="151"/>
      <c r="AL44" s="123"/>
      <c r="AM44" s="153"/>
      <c r="AN44" s="329">
        <f t="shared" ref="AN44" si="305">AK44*AM44</f>
        <v>0</v>
      </c>
      <c r="AO44" s="418"/>
    </row>
    <row r="45" spans="1:41" s="71" customFormat="1" x14ac:dyDescent="0.2">
      <c r="A45" s="497" t="s">
        <v>133</v>
      </c>
      <c r="B45" s="118" t="s">
        <v>114</v>
      </c>
      <c r="C45" s="150"/>
      <c r="D45" s="124"/>
      <c r="E45" s="152"/>
      <c r="F45" s="124"/>
      <c r="G45" s="119">
        <f t="shared" ref="G45" si="306">$C45*$E45</f>
        <v>0</v>
      </c>
      <c r="H45" s="430">
        <f t="shared" ref="H45" si="307">SUM(G45:G46)</f>
        <v>0</v>
      </c>
      <c r="I45" s="432"/>
      <c r="J45" s="432"/>
      <c r="K45" s="130"/>
      <c r="L45" s="150"/>
      <c r="M45" s="124"/>
      <c r="N45" s="152"/>
      <c r="O45" s="124"/>
      <c r="P45" s="119">
        <f t="shared" ref="P45" si="308">L45*N45</f>
        <v>0</v>
      </c>
      <c r="Q45" s="417">
        <f t="shared" ref="Q45" si="309">P45+P46</f>
        <v>0</v>
      </c>
      <c r="R45" s="340"/>
      <c r="S45" s="124"/>
      <c r="T45" s="152"/>
      <c r="U45" s="124"/>
      <c r="V45" s="119">
        <f t="shared" ref="V45" si="310">R45*T45</f>
        <v>0</v>
      </c>
      <c r="W45" s="417">
        <f t="shared" ref="W45" si="311">V45+V46</f>
        <v>0</v>
      </c>
      <c r="X45" s="340"/>
      <c r="Y45" s="124"/>
      <c r="Z45" s="152"/>
      <c r="AA45" s="124"/>
      <c r="AB45" s="119">
        <f t="shared" ref="AB45" si="312">X45*Z45</f>
        <v>0</v>
      </c>
      <c r="AC45" s="417">
        <f t="shared" ref="AC45" si="313">AB45+AB46</f>
        <v>0</v>
      </c>
      <c r="AD45" s="340"/>
      <c r="AE45" s="124"/>
      <c r="AF45" s="152"/>
      <c r="AG45" s="124"/>
      <c r="AH45" s="119">
        <f t="shared" ref="AH45" si="314">AD45*AF45</f>
        <v>0</v>
      </c>
      <c r="AI45" s="417">
        <f t="shared" ref="AI45" si="315">AH45+AH46</f>
        <v>0</v>
      </c>
      <c r="AJ45" s="340"/>
      <c r="AK45" s="124"/>
      <c r="AL45" s="152"/>
      <c r="AM45" s="124"/>
      <c r="AN45" s="328">
        <f t="shared" ref="AN45" si="316">AJ45*AL45</f>
        <v>0</v>
      </c>
      <c r="AO45" s="417">
        <f t="shared" ref="AO45" si="317">AN45+AN46</f>
        <v>0</v>
      </c>
    </row>
    <row r="46" spans="1:41" s="71" customFormat="1" ht="13.5" thickBot="1" x14ac:dyDescent="0.25">
      <c r="A46" s="498"/>
      <c r="B46" s="120" t="s">
        <v>115</v>
      </c>
      <c r="C46" s="123"/>
      <c r="D46" s="151"/>
      <c r="E46" s="123"/>
      <c r="F46" s="153"/>
      <c r="G46" s="121">
        <f t="shared" ref="G46" si="318">$D46*$F46</f>
        <v>0</v>
      </c>
      <c r="H46" s="431"/>
      <c r="I46" s="429"/>
      <c r="J46" s="429"/>
      <c r="K46" s="131"/>
      <c r="L46" s="123"/>
      <c r="M46" s="151"/>
      <c r="N46" s="123"/>
      <c r="O46" s="153"/>
      <c r="P46" s="121">
        <f t="shared" ref="P46" si="319">M46*O46</f>
        <v>0</v>
      </c>
      <c r="Q46" s="418"/>
      <c r="R46" s="341"/>
      <c r="S46" s="151"/>
      <c r="T46" s="123"/>
      <c r="U46" s="153"/>
      <c r="V46" s="121">
        <f t="shared" ref="V46" si="320">S46*U46</f>
        <v>0</v>
      </c>
      <c r="W46" s="418"/>
      <c r="X46" s="341"/>
      <c r="Y46" s="151"/>
      <c r="Z46" s="123"/>
      <c r="AA46" s="153"/>
      <c r="AB46" s="121">
        <f t="shared" ref="AB46" si="321">Y46*AA46</f>
        <v>0</v>
      </c>
      <c r="AC46" s="418"/>
      <c r="AD46" s="341"/>
      <c r="AE46" s="151"/>
      <c r="AF46" s="123"/>
      <c r="AG46" s="153"/>
      <c r="AH46" s="121">
        <f t="shared" ref="AH46" si="322">AE46*AG46</f>
        <v>0</v>
      </c>
      <c r="AI46" s="418"/>
      <c r="AJ46" s="341"/>
      <c r="AK46" s="151"/>
      <c r="AL46" s="123"/>
      <c r="AM46" s="153"/>
      <c r="AN46" s="329">
        <f t="shared" ref="AN46" si="323">AK46*AM46</f>
        <v>0</v>
      </c>
      <c r="AO46" s="418"/>
    </row>
    <row r="47" spans="1:41" s="71" customFormat="1" x14ac:dyDescent="0.2">
      <c r="A47" s="497" t="s">
        <v>134</v>
      </c>
      <c r="B47" s="118" t="s">
        <v>114</v>
      </c>
      <c r="C47" s="150"/>
      <c r="D47" s="124"/>
      <c r="E47" s="152"/>
      <c r="F47" s="124"/>
      <c r="G47" s="119">
        <f t="shared" ref="G47" si="324">$C47*$E47</f>
        <v>0</v>
      </c>
      <c r="H47" s="430">
        <f t="shared" ref="H47" si="325">SUM(G47:G48)</f>
        <v>0</v>
      </c>
      <c r="I47" s="432"/>
      <c r="J47" s="432"/>
      <c r="K47" s="130"/>
      <c r="L47" s="150"/>
      <c r="M47" s="124"/>
      <c r="N47" s="152"/>
      <c r="O47" s="124"/>
      <c r="P47" s="119">
        <f t="shared" ref="P47" si="326">L47*N47</f>
        <v>0</v>
      </c>
      <c r="Q47" s="417">
        <f t="shared" ref="Q47" si="327">P47+P48</f>
        <v>0</v>
      </c>
      <c r="R47" s="340"/>
      <c r="S47" s="124"/>
      <c r="T47" s="152"/>
      <c r="U47" s="124"/>
      <c r="V47" s="119">
        <f t="shared" ref="V47" si="328">R47*T47</f>
        <v>0</v>
      </c>
      <c r="W47" s="417">
        <f t="shared" ref="W47" si="329">V47+V48</f>
        <v>0</v>
      </c>
      <c r="X47" s="340"/>
      <c r="Y47" s="124"/>
      <c r="Z47" s="152"/>
      <c r="AA47" s="124"/>
      <c r="AB47" s="119">
        <f t="shared" ref="AB47" si="330">X47*Z47</f>
        <v>0</v>
      </c>
      <c r="AC47" s="417">
        <f t="shared" ref="AC47" si="331">AB47+AB48</f>
        <v>0</v>
      </c>
      <c r="AD47" s="340"/>
      <c r="AE47" s="124"/>
      <c r="AF47" s="152"/>
      <c r="AG47" s="124"/>
      <c r="AH47" s="119">
        <f t="shared" ref="AH47" si="332">AD47*AF47</f>
        <v>0</v>
      </c>
      <c r="AI47" s="417">
        <f t="shared" ref="AI47" si="333">AH47+AH48</f>
        <v>0</v>
      </c>
      <c r="AJ47" s="340"/>
      <c r="AK47" s="124"/>
      <c r="AL47" s="152"/>
      <c r="AM47" s="124"/>
      <c r="AN47" s="328">
        <f t="shared" ref="AN47" si="334">AJ47*AL47</f>
        <v>0</v>
      </c>
      <c r="AO47" s="417">
        <f t="shared" ref="AO47" si="335">AN47+AN48</f>
        <v>0</v>
      </c>
    </row>
    <row r="48" spans="1:41" s="71" customFormat="1" ht="13.5" thickBot="1" x14ac:dyDescent="0.25">
      <c r="A48" s="498"/>
      <c r="B48" s="120" t="s">
        <v>115</v>
      </c>
      <c r="C48" s="123"/>
      <c r="D48" s="151"/>
      <c r="E48" s="123"/>
      <c r="F48" s="153"/>
      <c r="G48" s="121">
        <f t="shared" ref="G48" si="336">$D48*$F48</f>
        <v>0</v>
      </c>
      <c r="H48" s="431"/>
      <c r="I48" s="429"/>
      <c r="J48" s="429"/>
      <c r="K48" s="131"/>
      <c r="L48" s="123"/>
      <c r="M48" s="151"/>
      <c r="N48" s="123"/>
      <c r="O48" s="153"/>
      <c r="P48" s="121">
        <f t="shared" ref="P48" si="337">M48*O48</f>
        <v>0</v>
      </c>
      <c r="Q48" s="418"/>
      <c r="R48" s="341"/>
      <c r="S48" s="151"/>
      <c r="T48" s="123"/>
      <c r="U48" s="153"/>
      <c r="V48" s="121">
        <f t="shared" ref="V48" si="338">S48*U48</f>
        <v>0</v>
      </c>
      <c r="W48" s="418"/>
      <c r="X48" s="341"/>
      <c r="Y48" s="151"/>
      <c r="Z48" s="123"/>
      <c r="AA48" s="153"/>
      <c r="AB48" s="121">
        <f t="shared" ref="AB48" si="339">Y48*AA48</f>
        <v>0</v>
      </c>
      <c r="AC48" s="418"/>
      <c r="AD48" s="341"/>
      <c r="AE48" s="151"/>
      <c r="AF48" s="123"/>
      <c r="AG48" s="153"/>
      <c r="AH48" s="121">
        <f t="shared" ref="AH48" si="340">AE48*AG48</f>
        <v>0</v>
      </c>
      <c r="AI48" s="418"/>
      <c r="AJ48" s="341"/>
      <c r="AK48" s="151"/>
      <c r="AL48" s="123"/>
      <c r="AM48" s="153"/>
      <c r="AN48" s="329">
        <f t="shared" ref="AN48" si="341">AK48*AM48</f>
        <v>0</v>
      </c>
      <c r="AO48" s="418"/>
    </row>
    <row r="49" spans="1:41" s="71" customFormat="1" x14ac:dyDescent="0.2">
      <c r="A49" s="497" t="s">
        <v>135</v>
      </c>
      <c r="B49" s="118" t="s">
        <v>114</v>
      </c>
      <c r="C49" s="150"/>
      <c r="D49" s="124"/>
      <c r="E49" s="152"/>
      <c r="F49" s="124"/>
      <c r="G49" s="119">
        <f t="shared" ref="G49" si="342">$C49*$E49</f>
        <v>0</v>
      </c>
      <c r="H49" s="430">
        <f t="shared" ref="H49" si="343">SUM(G49:G50)</f>
        <v>0</v>
      </c>
      <c r="I49" s="432"/>
      <c r="J49" s="432"/>
      <c r="K49" s="130"/>
      <c r="L49" s="150"/>
      <c r="M49" s="124"/>
      <c r="N49" s="152"/>
      <c r="O49" s="124"/>
      <c r="P49" s="119">
        <f t="shared" ref="P49" si="344">L49*N49</f>
        <v>0</v>
      </c>
      <c r="Q49" s="417">
        <f t="shared" ref="Q49" si="345">P49+P50</f>
        <v>0</v>
      </c>
      <c r="R49" s="340"/>
      <c r="S49" s="124"/>
      <c r="T49" s="152"/>
      <c r="U49" s="124"/>
      <c r="V49" s="119">
        <f t="shared" ref="V49" si="346">R49*T49</f>
        <v>0</v>
      </c>
      <c r="W49" s="417">
        <f t="shared" ref="W49" si="347">V49+V50</f>
        <v>0</v>
      </c>
      <c r="X49" s="340"/>
      <c r="Y49" s="124"/>
      <c r="Z49" s="152"/>
      <c r="AA49" s="124"/>
      <c r="AB49" s="119">
        <f t="shared" ref="AB49" si="348">X49*Z49</f>
        <v>0</v>
      </c>
      <c r="AC49" s="417">
        <f t="shared" ref="AC49" si="349">AB49+AB50</f>
        <v>0</v>
      </c>
      <c r="AD49" s="340"/>
      <c r="AE49" s="124"/>
      <c r="AF49" s="152"/>
      <c r="AG49" s="124"/>
      <c r="AH49" s="119">
        <f t="shared" ref="AH49" si="350">AD49*AF49</f>
        <v>0</v>
      </c>
      <c r="AI49" s="417">
        <f t="shared" ref="AI49" si="351">AH49+AH50</f>
        <v>0</v>
      </c>
      <c r="AJ49" s="340"/>
      <c r="AK49" s="124"/>
      <c r="AL49" s="152"/>
      <c r="AM49" s="124"/>
      <c r="AN49" s="328">
        <f t="shared" ref="AN49" si="352">AJ49*AL49</f>
        <v>0</v>
      </c>
      <c r="AO49" s="417">
        <f t="shared" ref="AO49" si="353">AN49+AN50</f>
        <v>0</v>
      </c>
    </row>
    <row r="50" spans="1:41" s="71" customFormat="1" ht="13.5" thickBot="1" x14ac:dyDescent="0.25">
      <c r="A50" s="498"/>
      <c r="B50" s="120" t="s">
        <v>115</v>
      </c>
      <c r="C50" s="123"/>
      <c r="D50" s="151"/>
      <c r="E50" s="123"/>
      <c r="F50" s="153"/>
      <c r="G50" s="121">
        <f t="shared" ref="G50" si="354">$D50*$F50</f>
        <v>0</v>
      </c>
      <c r="H50" s="431"/>
      <c r="I50" s="429"/>
      <c r="J50" s="429"/>
      <c r="K50" s="131"/>
      <c r="L50" s="123"/>
      <c r="M50" s="151"/>
      <c r="N50" s="123"/>
      <c r="O50" s="153"/>
      <c r="P50" s="121">
        <f t="shared" ref="P50" si="355">M50*O50</f>
        <v>0</v>
      </c>
      <c r="Q50" s="418"/>
      <c r="R50" s="341"/>
      <c r="S50" s="151"/>
      <c r="T50" s="123"/>
      <c r="U50" s="153"/>
      <c r="V50" s="121">
        <f t="shared" ref="V50" si="356">S50*U50</f>
        <v>0</v>
      </c>
      <c r="W50" s="418"/>
      <c r="X50" s="341"/>
      <c r="Y50" s="151"/>
      <c r="Z50" s="123"/>
      <c r="AA50" s="153"/>
      <c r="AB50" s="121">
        <f t="shared" ref="AB50" si="357">Y50*AA50</f>
        <v>0</v>
      </c>
      <c r="AC50" s="418"/>
      <c r="AD50" s="341"/>
      <c r="AE50" s="151"/>
      <c r="AF50" s="123"/>
      <c r="AG50" s="153"/>
      <c r="AH50" s="121">
        <f t="shared" ref="AH50" si="358">AE50*AG50</f>
        <v>0</v>
      </c>
      <c r="AI50" s="418"/>
      <c r="AJ50" s="341"/>
      <c r="AK50" s="151"/>
      <c r="AL50" s="123"/>
      <c r="AM50" s="153"/>
      <c r="AN50" s="329">
        <f t="shared" ref="AN50" si="359">AK50*AM50</f>
        <v>0</v>
      </c>
      <c r="AO50" s="418"/>
    </row>
    <row r="51" spans="1:41" s="71" customFormat="1" x14ac:dyDescent="0.2">
      <c r="A51" s="497" t="s">
        <v>136</v>
      </c>
      <c r="B51" s="118" t="s">
        <v>114</v>
      </c>
      <c r="C51" s="150"/>
      <c r="D51" s="124"/>
      <c r="E51" s="152"/>
      <c r="F51" s="124"/>
      <c r="G51" s="119">
        <f t="shared" ref="G51" si="360">$C51*$E51</f>
        <v>0</v>
      </c>
      <c r="H51" s="430">
        <f t="shared" ref="H51" si="361">SUM(G51:G52)</f>
        <v>0</v>
      </c>
      <c r="I51" s="432"/>
      <c r="J51" s="432"/>
      <c r="K51" s="130"/>
      <c r="L51" s="150"/>
      <c r="M51" s="124"/>
      <c r="N51" s="152"/>
      <c r="O51" s="124"/>
      <c r="P51" s="119">
        <f t="shared" ref="P51" si="362">L51*N51</f>
        <v>0</v>
      </c>
      <c r="Q51" s="417">
        <f t="shared" ref="Q51" si="363">P51+P52</f>
        <v>0</v>
      </c>
      <c r="R51" s="340"/>
      <c r="S51" s="124"/>
      <c r="T51" s="152"/>
      <c r="U51" s="124"/>
      <c r="V51" s="119">
        <f t="shared" ref="V51" si="364">R51*T51</f>
        <v>0</v>
      </c>
      <c r="W51" s="417">
        <f t="shared" ref="W51" si="365">V51+V52</f>
        <v>0</v>
      </c>
      <c r="X51" s="340"/>
      <c r="Y51" s="124"/>
      <c r="Z51" s="152"/>
      <c r="AA51" s="124"/>
      <c r="AB51" s="119">
        <f t="shared" ref="AB51" si="366">X51*Z51</f>
        <v>0</v>
      </c>
      <c r="AC51" s="417">
        <f t="shared" ref="AC51" si="367">AB51+AB52</f>
        <v>0</v>
      </c>
      <c r="AD51" s="340"/>
      <c r="AE51" s="124"/>
      <c r="AF51" s="152"/>
      <c r="AG51" s="124"/>
      <c r="AH51" s="119">
        <f t="shared" ref="AH51" si="368">AD51*AF51</f>
        <v>0</v>
      </c>
      <c r="AI51" s="417">
        <f t="shared" ref="AI51" si="369">AH51+AH52</f>
        <v>0</v>
      </c>
      <c r="AJ51" s="340"/>
      <c r="AK51" s="124"/>
      <c r="AL51" s="152"/>
      <c r="AM51" s="124"/>
      <c r="AN51" s="328">
        <f t="shared" ref="AN51" si="370">AJ51*AL51</f>
        <v>0</v>
      </c>
      <c r="AO51" s="417">
        <f t="shared" ref="AO51" si="371">AN51+AN52</f>
        <v>0</v>
      </c>
    </row>
    <row r="52" spans="1:41" s="71" customFormat="1" ht="13.5" thickBot="1" x14ac:dyDescent="0.25">
      <c r="A52" s="498"/>
      <c r="B52" s="120" t="s">
        <v>115</v>
      </c>
      <c r="C52" s="123"/>
      <c r="D52" s="151"/>
      <c r="E52" s="123"/>
      <c r="F52" s="153"/>
      <c r="G52" s="121">
        <f t="shared" ref="G52" si="372">$D52*$F52</f>
        <v>0</v>
      </c>
      <c r="H52" s="431"/>
      <c r="I52" s="429"/>
      <c r="J52" s="429"/>
      <c r="K52" s="131"/>
      <c r="L52" s="123"/>
      <c r="M52" s="151"/>
      <c r="N52" s="123"/>
      <c r="O52" s="153"/>
      <c r="P52" s="121">
        <f t="shared" ref="P52" si="373">M52*O52</f>
        <v>0</v>
      </c>
      <c r="Q52" s="418"/>
      <c r="R52" s="341"/>
      <c r="S52" s="151"/>
      <c r="T52" s="123"/>
      <c r="U52" s="153"/>
      <c r="V52" s="121">
        <f t="shared" ref="V52" si="374">S52*U52</f>
        <v>0</v>
      </c>
      <c r="W52" s="418"/>
      <c r="X52" s="341"/>
      <c r="Y52" s="151"/>
      <c r="Z52" s="123"/>
      <c r="AA52" s="153"/>
      <c r="AB52" s="121">
        <f t="shared" ref="AB52" si="375">Y52*AA52</f>
        <v>0</v>
      </c>
      <c r="AC52" s="418"/>
      <c r="AD52" s="341"/>
      <c r="AE52" s="151"/>
      <c r="AF52" s="123"/>
      <c r="AG52" s="153"/>
      <c r="AH52" s="121">
        <f t="shared" ref="AH52" si="376">AE52*AG52</f>
        <v>0</v>
      </c>
      <c r="AI52" s="418"/>
      <c r="AJ52" s="341"/>
      <c r="AK52" s="151"/>
      <c r="AL52" s="123"/>
      <c r="AM52" s="153"/>
      <c r="AN52" s="329">
        <f t="shared" ref="AN52" si="377">AK52*AM52</f>
        <v>0</v>
      </c>
      <c r="AO52" s="418"/>
    </row>
    <row r="53" spans="1:41" s="71" customFormat="1" x14ac:dyDescent="0.2">
      <c r="A53" s="497" t="s">
        <v>137</v>
      </c>
      <c r="B53" s="118" t="s">
        <v>114</v>
      </c>
      <c r="C53" s="150"/>
      <c r="D53" s="124"/>
      <c r="E53" s="152"/>
      <c r="F53" s="124"/>
      <c r="G53" s="119">
        <f t="shared" ref="G53" si="378">$C53*$E53</f>
        <v>0</v>
      </c>
      <c r="H53" s="430">
        <f t="shared" ref="H53" si="379">SUM(G53:G54)</f>
        <v>0</v>
      </c>
      <c r="I53" s="432"/>
      <c r="J53" s="432"/>
      <c r="K53" s="130"/>
      <c r="L53" s="150"/>
      <c r="M53" s="124"/>
      <c r="N53" s="152"/>
      <c r="O53" s="124"/>
      <c r="P53" s="119">
        <f t="shared" ref="P53" si="380">L53*N53</f>
        <v>0</v>
      </c>
      <c r="Q53" s="417">
        <f t="shared" ref="Q53" si="381">P53+P54</f>
        <v>0</v>
      </c>
      <c r="R53" s="340"/>
      <c r="S53" s="124"/>
      <c r="T53" s="152"/>
      <c r="U53" s="124"/>
      <c r="V53" s="119">
        <f t="shared" ref="V53" si="382">R53*T53</f>
        <v>0</v>
      </c>
      <c r="W53" s="417">
        <f t="shared" ref="W53" si="383">V53+V54</f>
        <v>0</v>
      </c>
      <c r="X53" s="340"/>
      <c r="Y53" s="124"/>
      <c r="Z53" s="152"/>
      <c r="AA53" s="124"/>
      <c r="AB53" s="119">
        <f t="shared" ref="AB53" si="384">X53*Z53</f>
        <v>0</v>
      </c>
      <c r="AC53" s="417">
        <f t="shared" ref="AC53" si="385">AB53+AB54</f>
        <v>0</v>
      </c>
      <c r="AD53" s="340"/>
      <c r="AE53" s="124"/>
      <c r="AF53" s="152"/>
      <c r="AG53" s="124"/>
      <c r="AH53" s="119">
        <f t="shared" ref="AH53" si="386">AD53*AF53</f>
        <v>0</v>
      </c>
      <c r="AI53" s="417">
        <f t="shared" ref="AI53" si="387">AH53+AH54</f>
        <v>0</v>
      </c>
      <c r="AJ53" s="340"/>
      <c r="AK53" s="124"/>
      <c r="AL53" s="152"/>
      <c r="AM53" s="124"/>
      <c r="AN53" s="328">
        <f t="shared" ref="AN53" si="388">AJ53*AL53</f>
        <v>0</v>
      </c>
      <c r="AO53" s="417">
        <f t="shared" ref="AO53" si="389">AN53+AN54</f>
        <v>0</v>
      </c>
    </row>
    <row r="54" spans="1:41" s="71" customFormat="1" ht="13.5" thickBot="1" x14ac:dyDescent="0.25">
      <c r="A54" s="498"/>
      <c r="B54" s="120" t="s">
        <v>115</v>
      </c>
      <c r="C54" s="123"/>
      <c r="D54" s="151"/>
      <c r="E54" s="123"/>
      <c r="F54" s="153"/>
      <c r="G54" s="121">
        <f t="shared" ref="G54" si="390">$D54*$F54</f>
        <v>0</v>
      </c>
      <c r="H54" s="431"/>
      <c r="I54" s="429"/>
      <c r="J54" s="429"/>
      <c r="K54" s="131"/>
      <c r="L54" s="123"/>
      <c r="M54" s="151"/>
      <c r="N54" s="123"/>
      <c r="O54" s="153"/>
      <c r="P54" s="121">
        <f t="shared" ref="P54" si="391">M54*O54</f>
        <v>0</v>
      </c>
      <c r="Q54" s="418"/>
      <c r="R54" s="341"/>
      <c r="S54" s="151"/>
      <c r="T54" s="123"/>
      <c r="U54" s="153"/>
      <c r="V54" s="121">
        <f t="shared" ref="V54" si="392">S54*U54</f>
        <v>0</v>
      </c>
      <c r="W54" s="418"/>
      <c r="X54" s="341"/>
      <c r="Y54" s="151"/>
      <c r="Z54" s="123"/>
      <c r="AA54" s="153"/>
      <c r="AB54" s="121">
        <f t="shared" ref="AB54" si="393">Y54*AA54</f>
        <v>0</v>
      </c>
      <c r="AC54" s="418"/>
      <c r="AD54" s="341"/>
      <c r="AE54" s="151"/>
      <c r="AF54" s="123"/>
      <c r="AG54" s="153"/>
      <c r="AH54" s="121">
        <f t="shared" ref="AH54" si="394">AE54*AG54</f>
        <v>0</v>
      </c>
      <c r="AI54" s="418"/>
      <c r="AJ54" s="341"/>
      <c r="AK54" s="151"/>
      <c r="AL54" s="123"/>
      <c r="AM54" s="153"/>
      <c r="AN54" s="329">
        <f t="shared" ref="AN54" si="395">AK54*AM54</f>
        <v>0</v>
      </c>
      <c r="AO54" s="418"/>
    </row>
    <row r="55" spans="1:41" s="71" customFormat="1" x14ac:dyDescent="0.2">
      <c r="A55" s="497" t="s">
        <v>138</v>
      </c>
      <c r="B55" s="118" t="s">
        <v>114</v>
      </c>
      <c r="C55" s="150"/>
      <c r="D55" s="124"/>
      <c r="E55" s="152"/>
      <c r="F55" s="124"/>
      <c r="G55" s="119">
        <f t="shared" ref="G55" si="396">$C55*$E55</f>
        <v>0</v>
      </c>
      <c r="H55" s="430">
        <f t="shared" ref="H55" si="397">SUM(G55:G56)</f>
        <v>0</v>
      </c>
      <c r="I55" s="432"/>
      <c r="J55" s="432"/>
      <c r="K55" s="130"/>
      <c r="L55" s="150"/>
      <c r="M55" s="124"/>
      <c r="N55" s="152"/>
      <c r="O55" s="124"/>
      <c r="P55" s="119">
        <f t="shared" ref="P55" si="398">L55*N55</f>
        <v>0</v>
      </c>
      <c r="Q55" s="417">
        <f t="shared" ref="Q55" si="399">P55+P56</f>
        <v>0</v>
      </c>
      <c r="R55" s="340"/>
      <c r="S55" s="124"/>
      <c r="T55" s="152"/>
      <c r="U55" s="124"/>
      <c r="V55" s="119">
        <f t="shared" ref="V55" si="400">R55*T55</f>
        <v>0</v>
      </c>
      <c r="W55" s="417">
        <f t="shared" ref="W55" si="401">V55+V56</f>
        <v>0</v>
      </c>
      <c r="X55" s="340"/>
      <c r="Y55" s="124"/>
      <c r="Z55" s="152"/>
      <c r="AA55" s="124"/>
      <c r="AB55" s="119">
        <f t="shared" ref="AB55" si="402">X55*Z55</f>
        <v>0</v>
      </c>
      <c r="AC55" s="417">
        <f t="shared" ref="AC55" si="403">AB55+AB56</f>
        <v>0</v>
      </c>
      <c r="AD55" s="340"/>
      <c r="AE55" s="124"/>
      <c r="AF55" s="152"/>
      <c r="AG55" s="124"/>
      <c r="AH55" s="119">
        <f t="shared" ref="AH55" si="404">AD55*AF55</f>
        <v>0</v>
      </c>
      <c r="AI55" s="417">
        <f t="shared" ref="AI55" si="405">AH55+AH56</f>
        <v>0</v>
      </c>
      <c r="AJ55" s="340"/>
      <c r="AK55" s="124"/>
      <c r="AL55" s="152"/>
      <c r="AM55" s="124"/>
      <c r="AN55" s="328">
        <f t="shared" ref="AN55" si="406">AJ55*AL55</f>
        <v>0</v>
      </c>
      <c r="AO55" s="417">
        <f t="shared" ref="AO55" si="407">AN55+AN56</f>
        <v>0</v>
      </c>
    </row>
    <row r="56" spans="1:41" s="71" customFormat="1" ht="13.5" thickBot="1" x14ac:dyDescent="0.25">
      <c r="A56" s="498"/>
      <c r="B56" s="120" t="s">
        <v>115</v>
      </c>
      <c r="C56" s="123"/>
      <c r="D56" s="151"/>
      <c r="E56" s="123"/>
      <c r="F56" s="153"/>
      <c r="G56" s="121">
        <f t="shared" ref="G56" si="408">$D56*$F56</f>
        <v>0</v>
      </c>
      <c r="H56" s="431"/>
      <c r="I56" s="429"/>
      <c r="J56" s="429"/>
      <c r="K56" s="131"/>
      <c r="L56" s="123"/>
      <c r="M56" s="151"/>
      <c r="N56" s="123"/>
      <c r="O56" s="153"/>
      <c r="P56" s="121">
        <f t="shared" ref="P56" si="409">M56*O56</f>
        <v>0</v>
      </c>
      <c r="Q56" s="418"/>
      <c r="R56" s="341"/>
      <c r="S56" s="151"/>
      <c r="T56" s="123"/>
      <c r="U56" s="153"/>
      <c r="V56" s="121">
        <f t="shared" ref="V56" si="410">S56*U56</f>
        <v>0</v>
      </c>
      <c r="W56" s="418"/>
      <c r="X56" s="341"/>
      <c r="Y56" s="151"/>
      <c r="Z56" s="123"/>
      <c r="AA56" s="153"/>
      <c r="AB56" s="121">
        <f t="shared" ref="AB56" si="411">Y56*AA56</f>
        <v>0</v>
      </c>
      <c r="AC56" s="418"/>
      <c r="AD56" s="341"/>
      <c r="AE56" s="151"/>
      <c r="AF56" s="123"/>
      <c r="AG56" s="153"/>
      <c r="AH56" s="121">
        <f t="shared" ref="AH56" si="412">AE56*AG56</f>
        <v>0</v>
      </c>
      <c r="AI56" s="418"/>
      <c r="AJ56" s="341"/>
      <c r="AK56" s="151"/>
      <c r="AL56" s="123"/>
      <c r="AM56" s="153"/>
      <c r="AN56" s="329">
        <f t="shared" ref="AN56" si="413">AK56*AM56</f>
        <v>0</v>
      </c>
      <c r="AO56" s="418"/>
    </row>
    <row r="57" spans="1:41" s="71" customFormat="1" x14ac:dyDescent="0.2">
      <c r="A57" s="497" t="s">
        <v>139</v>
      </c>
      <c r="B57" s="118" t="s">
        <v>114</v>
      </c>
      <c r="C57" s="150"/>
      <c r="D57" s="124"/>
      <c r="E57" s="152"/>
      <c r="F57" s="124"/>
      <c r="G57" s="119">
        <f t="shared" ref="G57" si="414">$C57*$E57</f>
        <v>0</v>
      </c>
      <c r="H57" s="430">
        <f t="shared" ref="H57" si="415">SUM(G57:G58)</f>
        <v>0</v>
      </c>
      <c r="I57" s="432"/>
      <c r="J57" s="432"/>
      <c r="K57" s="130"/>
      <c r="L57" s="150"/>
      <c r="M57" s="124"/>
      <c r="N57" s="152"/>
      <c r="O57" s="124"/>
      <c r="P57" s="119">
        <f t="shared" ref="P57" si="416">L57*N57</f>
        <v>0</v>
      </c>
      <c r="Q57" s="417">
        <f t="shared" ref="Q57" si="417">P57+P58</f>
        <v>0</v>
      </c>
      <c r="R57" s="340"/>
      <c r="S57" s="124"/>
      <c r="T57" s="152"/>
      <c r="U57" s="124"/>
      <c r="V57" s="119">
        <f t="shared" ref="V57" si="418">R57*T57</f>
        <v>0</v>
      </c>
      <c r="W57" s="417">
        <f t="shared" ref="W57" si="419">V57+V58</f>
        <v>0</v>
      </c>
      <c r="X57" s="340"/>
      <c r="Y57" s="124"/>
      <c r="Z57" s="152"/>
      <c r="AA57" s="124"/>
      <c r="AB57" s="119">
        <f t="shared" ref="AB57" si="420">X57*Z57</f>
        <v>0</v>
      </c>
      <c r="AC57" s="417">
        <f t="shared" ref="AC57" si="421">AB57+AB58</f>
        <v>0</v>
      </c>
      <c r="AD57" s="340"/>
      <c r="AE57" s="124"/>
      <c r="AF57" s="152"/>
      <c r="AG57" s="124"/>
      <c r="AH57" s="119">
        <f t="shared" ref="AH57" si="422">AD57*AF57</f>
        <v>0</v>
      </c>
      <c r="AI57" s="417">
        <f t="shared" ref="AI57" si="423">AH57+AH58</f>
        <v>0</v>
      </c>
      <c r="AJ57" s="340"/>
      <c r="AK57" s="124"/>
      <c r="AL57" s="152"/>
      <c r="AM57" s="124"/>
      <c r="AN57" s="328">
        <f t="shared" ref="AN57" si="424">AJ57*AL57</f>
        <v>0</v>
      </c>
      <c r="AO57" s="417">
        <f t="shared" ref="AO57" si="425">AN57+AN58</f>
        <v>0</v>
      </c>
    </row>
    <row r="58" spans="1:41" s="71" customFormat="1" ht="13.5" thickBot="1" x14ac:dyDescent="0.25">
      <c r="A58" s="498"/>
      <c r="B58" s="120" t="s">
        <v>115</v>
      </c>
      <c r="C58" s="123"/>
      <c r="D58" s="151"/>
      <c r="E58" s="123"/>
      <c r="F58" s="153"/>
      <c r="G58" s="121">
        <f t="shared" ref="G58" si="426">$D58*$F58</f>
        <v>0</v>
      </c>
      <c r="H58" s="431"/>
      <c r="I58" s="429"/>
      <c r="J58" s="429"/>
      <c r="K58" s="131"/>
      <c r="L58" s="123"/>
      <c r="M58" s="151"/>
      <c r="N58" s="123"/>
      <c r="O58" s="153"/>
      <c r="P58" s="121">
        <f t="shared" ref="P58" si="427">M58*O58</f>
        <v>0</v>
      </c>
      <c r="Q58" s="418"/>
      <c r="R58" s="341"/>
      <c r="S58" s="151"/>
      <c r="T58" s="123"/>
      <c r="U58" s="153"/>
      <c r="V58" s="121">
        <f t="shared" ref="V58" si="428">S58*U58</f>
        <v>0</v>
      </c>
      <c r="W58" s="418"/>
      <c r="X58" s="341"/>
      <c r="Y58" s="151"/>
      <c r="Z58" s="123"/>
      <c r="AA58" s="153"/>
      <c r="AB58" s="121">
        <f t="shared" ref="AB58" si="429">Y58*AA58</f>
        <v>0</v>
      </c>
      <c r="AC58" s="418"/>
      <c r="AD58" s="341"/>
      <c r="AE58" s="151"/>
      <c r="AF58" s="123"/>
      <c r="AG58" s="153"/>
      <c r="AH58" s="121">
        <f t="shared" ref="AH58" si="430">AE58*AG58</f>
        <v>0</v>
      </c>
      <c r="AI58" s="418"/>
      <c r="AJ58" s="341"/>
      <c r="AK58" s="151"/>
      <c r="AL58" s="123"/>
      <c r="AM58" s="153"/>
      <c r="AN58" s="329">
        <f t="shared" ref="AN58" si="431">AK58*AM58</f>
        <v>0</v>
      </c>
      <c r="AO58" s="418"/>
    </row>
    <row r="59" spans="1:41" s="71" customFormat="1" x14ac:dyDescent="0.2">
      <c r="A59" s="497" t="s">
        <v>140</v>
      </c>
      <c r="B59" s="118" t="s">
        <v>114</v>
      </c>
      <c r="C59" s="150"/>
      <c r="D59" s="124"/>
      <c r="E59" s="152"/>
      <c r="F59" s="124"/>
      <c r="G59" s="119">
        <f t="shared" ref="G59" si="432">$C59*$E59</f>
        <v>0</v>
      </c>
      <c r="H59" s="430">
        <f t="shared" ref="H59" si="433">SUM(G59:G60)</f>
        <v>0</v>
      </c>
      <c r="I59" s="432"/>
      <c r="J59" s="432"/>
      <c r="K59" s="130"/>
      <c r="L59" s="150"/>
      <c r="M59" s="124"/>
      <c r="N59" s="152"/>
      <c r="O59" s="124"/>
      <c r="P59" s="119">
        <f t="shared" ref="P59" si="434">L59*N59</f>
        <v>0</v>
      </c>
      <c r="Q59" s="417">
        <f t="shared" ref="Q59" si="435">P59+P60</f>
        <v>0</v>
      </c>
      <c r="R59" s="340"/>
      <c r="S59" s="124"/>
      <c r="T59" s="152"/>
      <c r="U59" s="124"/>
      <c r="V59" s="119">
        <f t="shared" ref="V59" si="436">R59*T59</f>
        <v>0</v>
      </c>
      <c r="W59" s="417">
        <f t="shared" ref="W59" si="437">V59+V60</f>
        <v>0</v>
      </c>
      <c r="X59" s="340"/>
      <c r="Y59" s="124"/>
      <c r="Z59" s="152"/>
      <c r="AA59" s="124"/>
      <c r="AB59" s="119">
        <f t="shared" ref="AB59" si="438">X59*Z59</f>
        <v>0</v>
      </c>
      <c r="AC59" s="417">
        <f t="shared" ref="AC59" si="439">AB59+AB60</f>
        <v>0</v>
      </c>
      <c r="AD59" s="340"/>
      <c r="AE59" s="124"/>
      <c r="AF59" s="152"/>
      <c r="AG59" s="124"/>
      <c r="AH59" s="119">
        <f t="shared" ref="AH59" si="440">AD59*AF59</f>
        <v>0</v>
      </c>
      <c r="AI59" s="417">
        <f t="shared" ref="AI59" si="441">AH59+AH60</f>
        <v>0</v>
      </c>
      <c r="AJ59" s="340"/>
      <c r="AK59" s="124"/>
      <c r="AL59" s="152"/>
      <c r="AM59" s="124"/>
      <c r="AN59" s="328">
        <f t="shared" ref="AN59" si="442">AJ59*AL59</f>
        <v>0</v>
      </c>
      <c r="AO59" s="417">
        <f t="shared" ref="AO59" si="443">AN59+AN60</f>
        <v>0</v>
      </c>
    </row>
    <row r="60" spans="1:41" s="71" customFormat="1" ht="13.5" thickBot="1" x14ac:dyDescent="0.25">
      <c r="A60" s="498"/>
      <c r="B60" s="120" t="s">
        <v>115</v>
      </c>
      <c r="C60" s="123"/>
      <c r="D60" s="151"/>
      <c r="E60" s="123"/>
      <c r="F60" s="153"/>
      <c r="G60" s="121">
        <f t="shared" ref="G60" si="444">$D60*$F60</f>
        <v>0</v>
      </c>
      <c r="H60" s="431"/>
      <c r="I60" s="429"/>
      <c r="J60" s="429"/>
      <c r="K60" s="131"/>
      <c r="L60" s="123"/>
      <c r="M60" s="151"/>
      <c r="N60" s="123"/>
      <c r="O60" s="153"/>
      <c r="P60" s="121">
        <f t="shared" ref="P60" si="445">M60*O60</f>
        <v>0</v>
      </c>
      <c r="Q60" s="418"/>
      <c r="R60" s="341"/>
      <c r="S60" s="151"/>
      <c r="T60" s="123"/>
      <c r="U60" s="153"/>
      <c r="V60" s="121">
        <f t="shared" ref="V60" si="446">S60*U60</f>
        <v>0</v>
      </c>
      <c r="W60" s="418"/>
      <c r="X60" s="341"/>
      <c r="Y60" s="151"/>
      <c r="Z60" s="123"/>
      <c r="AA60" s="153"/>
      <c r="AB60" s="121">
        <f t="shared" ref="AB60" si="447">Y60*AA60</f>
        <v>0</v>
      </c>
      <c r="AC60" s="418"/>
      <c r="AD60" s="341"/>
      <c r="AE60" s="151"/>
      <c r="AF60" s="123"/>
      <c r="AG60" s="153"/>
      <c r="AH60" s="121">
        <f t="shared" ref="AH60" si="448">AE60*AG60</f>
        <v>0</v>
      </c>
      <c r="AI60" s="418"/>
      <c r="AJ60" s="341"/>
      <c r="AK60" s="151"/>
      <c r="AL60" s="123"/>
      <c r="AM60" s="153"/>
      <c r="AN60" s="329">
        <f t="shared" ref="AN60" si="449">AK60*AM60</f>
        <v>0</v>
      </c>
      <c r="AO60" s="418"/>
    </row>
    <row r="61" spans="1:41" s="71" customFormat="1" x14ac:dyDescent="0.2">
      <c r="A61" s="497" t="s">
        <v>141</v>
      </c>
      <c r="B61" s="118" t="s">
        <v>114</v>
      </c>
      <c r="C61" s="150"/>
      <c r="D61" s="124"/>
      <c r="E61" s="152"/>
      <c r="F61" s="124"/>
      <c r="G61" s="119">
        <f t="shared" ref="G61" si="450">$C61*$E61</f>
        <v>0</v>
      </c>
      <c r="H61" s="430">
        <f t="shared" ref="H61" si="451">SUM(G61:G62)</f>
        <v>0</v>
      </c>
      <c r="I61" s="432"/>
      <c r="J61" s="432"/>
      <c r="K61" s="130"/>
      <c r="L61" s="150"/>
      <c r="M61" s="124"/>
      <c r="N61" s="152"/>
      <c r="O61" s="124"/>
      <c r="P61" s="119">
        <f t="shared" ref="P61" si="452">L61*N61</f>
        <v>0</v>
      </c>
      <c r="Q61" s="417">
        <f t="shared" ref="Q61" si="453">P61+P62</f>
        <v>0</v>
      </c>
      <c r="R61" s="340"/>
      <c r="S61" s="124"/>
      <c r="T61" s="152"/>
      <c r="U61" s="124"/>
      <c r="V61" s="119">
        <f t="shared" ref="V61" si="454">R61*T61</f>
        <v>0</v>
      </c>
      <c r="W61" s="417">
        <f t="shared" ref="W61" si="455">V61+V62</f>
        <v>0</v>
      </c>
      <c r="X61" s="340"/>
      <c r="Y61" s="124"/>
      <c r="Z61" s="152"/>
      <c r="AA61" s="124"/>
      <c r="AB61" s="119">
        <f t="shared" ref="AB61" si="456">X61*Z61</f>
        <v>0</v>
      </c>
      <c r="AC61" s="417">
        <f t="shared" ref="AC61" si="457">AB61+AB62</f>
        <v>0</v>
      </c>
      <c r="AD61" s="340"/>
      <c r="AE61" s="124"/>
      <c r="AF61" s="152"/>
      <c r="AG61" s="124"/>
      <c r="AH61" s="119">
        <f t="shared" ref="AH61" si="458">AD61*AF61</f>
        <v>0</v>
      </c>
      <c r="AI61" s="417">
        <f t="shared" ref="AI61" si="459">AH61+AH62</f>
        <v>0</v>
      </c>
      <c r="AJ61" s="340"/>
      <c r="AK61" s="124"/>
      <c r="AL61" s="152"/>
      <c r="AM61" s="124"/>
      <c r="AN61" s="328">
        <f t="shared" ref="AN61" si="460">AJ61*AL61</f>
        <v>0</v>
      </c>
      <c r="AO61" s="417">
        <f t="shared" ref="AO61" si="461">AN61+AN62</f>
        <v>0</v>
      </c>
    </row>
    <row r="62" spans="1:41" s="71" customFormat="1" ht="13.5" thickBot="1" x14ac:dyDescent="0.25">
      <c r="A62" s="498"/>
      <c r="B62" s="120" t="s">
        <v>115</v>
      </c>
      <c r="C62" s="123"/>
      <c r="D62" s="151"/>
      <c r="E62" s="123"/>
      <c r="F62" s="153"/>
      <c r="G62" s="121">
        <f t="shared" ref="G62" si="462">$D62*$F62</f>
        <v>0</v>
      </c>
      <c r="H62" s="431"/>
      <c r="I62" s="429"/>
      <c r="J62" s="429"/>
      <c r="K62" s="131"/>
      <c r="L62" s="123"/>
      <c r="M62" s="151"/>
      <c r="N62" s="123"/>
      <c r="O62" s="153"/>
      <c r="P62" s="121">
        <f t="shared" ref="P62" si="463">M62*O62</f>
        <v>0</v>
      </c>
      <c r="Q62" s="418"/>
      <c r="R62" s="341"/>
      <c r="S62" s="151"/>
      <c r="T62" s="123"/>
      <c r="U62" s="153"/>
      <c r="V62" s="121">
        <f t="shared" ref="V62" si="464">S62*U62</f>
        <v>0</v>
      </c>
      <c r="W62" s="418"/>
      <c r="X62" s="341"/>
      <c r="Y62" s="151"/>
      <c r="Z62" s="123"/>
      <c r="AA62" s="153"/>
      <c r="AB62" s="121">
        <f t="shared" ref="AB62" si="465">Y62*AA62</f>
        <v>0</v>
      </c>
      <c r="AC62" s="418"/>
      <c r="AD62" s="341"/>
      <c r="AE62" s="151"/>
      <c r="AF62" s="123"/>
      <c r="AG62" s="153"/>
      <c r="AH62" s="121">
        <f t="shared" ref="AH62" si="466">AE62*AG62</f>
        <v>0</v>
      </c>
      <c r="AI62" s="418"/>
      <c r="AJ62" s="341"/>
      <c r="AK62" s="151"/>
      <c r="AL62" s="123"/>
      <c r="AM62" s="153"/>
      <c r="AN62" s="329">
        <f t="shared" ref="AN62" si="467">AK62*AM62</f>
        <v>0</v>
      </c>
      <c r="AO62" s="418"/>
    </row>
    <row r="63" spans="1:41" s="71" customFormat="1" x14ac:dyDescent="0.2">
      <c r="A63" s="497" t="s">
        <v>142</v>
      </c>
      <c r="B63" s="118" t="s">
        <v>114</v>
      </c>
      <c r="C63" s="150"/>
      <c r="D63" s="124"/>
      <c r="E63" s="152"/>
      <c r="F63" s="124"/>
      <c r="G63" s="119">
        <f t="shared" ref="G63" si="468">$C63*$E63</f>
        <v>0</v>
      </c>
      <c r="H63" s="430">
        <f t="shared" ref="H63" si="469">SUM(G63:G64)</f>
        <v>0</v>
      </c>
      <c r="I63" s="432"/>
      <c r="J63" s="432"/>
      <c r="K63" s="130"/>
      <c r="L63" s="150"/>
      <c r="M63" s="124"/>
      <c r="N63" s="152"/>
      <c r="O63" s="124"/>
      <c r="P63" s="119">
        <f t="shared" ref="P63" si="470">L63*N63</f>
        <v>0</v>
      </c>
      <c r="Q63" s="417">
        <f t="shared" ref="Q63" si="471">P63+P64</f>
        <v>0</v>
      </c>
      <c r="R63" s="340"/>
      <c r="S63" s="124"/>
      <c r="T63" s="152"/>
      <c r="U63" s="124"/>
      <c r="V63" s="119">
        <f t="shared" ref="V63" si="472">R63*T63</f>
        <v>0</v>
      </c>
      <c r="W63" s="417">
        <f t="shared" ref="W63" si="473">V63+V64</f>
        <v>0</v>
      </c>
      <c r="X63" s="340"/>
      <c r="Y63" s="124"/>
      <c r="Z63" s="152"/>
      <c r="AA63" s="124"/>
      <c r="AB63" s="119">
        <f t="shared" ref="AB63" si="474">X63*Z63</f>
        <v>0</v>
      </c>
      <c r="AC63" s="417">
        <f t="shared" ref="AC63" si="475">AB63+AB64</f>
        <v>0</v>
      </c>
      <c r="AD63" s="340"/>
      <c r="AE63" s="124"/>
      <c r="AF63" s="152"/>
      <c r="AG63" s="124"/>
      <c r="AH63" s="119">
        <f t="shared" ref="AH63" si="476">AD63*AF63</f>
        <v>0</v>
      </c>
      <c r="AI63" s="417">
        <f t="shared" ref="AI63" si="477">AH63+AH64</f>
        <v>0</v>
      </c>
      <c r="AJ63" s="340"/>
      <c r="AK63" s="124"/>
      <c r="AL63" s="152"/>
      <c r="AM63" s="124"/>
      <c r="AN63" s="328">
        <f t="shared" ref="AN63" si="478">AJ63*AL63</f>
        <v>0</v>
      </c>
      <c r="AO63" s="417">
        <f t="shared" ref="AO63" si="479">AN63+AN64</f>
        <v>0</v>
      </c>
    </row>
    <row r="64" spans="1:41" s="71" customFormat="1" ht="13.5" thickBot="1" x14ac:dyDescent="0.25">
      <c r="A64" s="498"/>
      <c r="B64" s="120" t="s">
        <v>115</v>
      </c>
      <c r="C64" s="123"/>
      <c r="D64" s="151"/>
      <c r="E64" s="123"/>
      <c r="F64" s="153"/>
      <c r="G64" s="121">
        <f t="shared" ref="G64" si="480">$D64*$F64</f>
        <v>0</v>
      </c>
      <c r="H64" s="431"/>
      <c r="I64" s="429"/>
      <c r="J64" s="429"/>
      <c r="K64" s="131"/>
      <c r="L64" s="123"/>
      <c r="M64" s="151"/>
      <c r="N64" s="123"/>
      <c r="O64" s="153"/>
      <c r="P64" s="121">
        <f t="shared" ref="P64" si="481">M64*O64</f>
        <v>0</v>
      </c>
      <c r="Q64" s="418"/>
      <c r="R64" s="341"/>
      <c r="S64" s="151"/>
      <c r="T64" s="123"/>
      <c r="U64" s="153"/>
      <c r="V64" s="121">
        <f t="shared" ref="V64" si="482">S64*U64</f>
        <v>0</v>
      </c>
      <c r="W64" s="418"/>
      <c r="X64" s="341"/>
      <c r="Y64" s="151"/>
      <c r="Z64" s="123"/>
      <c r="AA64" s="153"/>
      <c r="AB64" s="121">
        <f t="shared" ref="AB64" si="483">Y64*AA64</f>
        <v>0</v>
      </c>
      <c r="AC64" s="418"/>
      <c r="AD64" s="341"/>
      <c r="AE64" s="151"/>
      <c r="AF64" s="123"/>
      <c r="AG64" s="153"/>
      <c r="AH64" s="121">
        <f t="shared" ref="AH64" si="484">AE64*AG64</f>
        <v>0</v>
      </c>
      <c r="AI64" s="418"/>
      <c r="AJ64" s="341"/>
      <c r="AK64" s="151"/>
      <c r="AL64" s="123"/>
      <c r="AM64" s="153"/>
      <c r="AN64" s="329">
        <f t="shared" ref="AN64" si="485">AK64*AM64</f>
        <v>0</v>
      </c>
      <c r="AO64" s="418"/>
    </row>
    <row r="65" spans="1:41" s="71" customFormat="1" x14ac:dyDescent="0.2">
      <c r="A65" s="497" t="s">
        <v>143</v>
      </c>
      <c r="B65" s="118" t="s">
        <v>114</v>
      </c>
      <c r="C65" s="150"/>
      <c r="D65" s="124"/>
      <c r="E65" s="152"/>
      <c r="F65" s="124"/>
      <c r="G65" s="119">
        <f t="shared" ref="G65" si="486">$C65*$E65</f>
        <v>0</v>
      </c>
      <c r="H65" s="430">
        <f t="shared" ref="H65" si="487">SUM(G65:G66)</f>
        <v>0</v>
      </c>
      <c r="I65" s="432"/>
      <c r="J65" s="432"/>
      <c r="K65" s="130"/>
      <c r="L65" s="150"/>
      <c r="M65" s="124"/>
      <c r="N65" s="152"/>
      <c r="O65" s="124"/>
      <c r="P65" s="119">
        <f t="shared" ref="P65" si="488">L65*N65</f>
        <v>0</v>
      </c>
      <c r="Q65" s="417">
        <f t="shared" ref="Q65" si="489">P65+P66</f>
        <v>0</v>
      </c>
      <c r="R65" s="340"/>
      <c r="S65" s="124"/>
      <c r="T65" s="152"/>
      <c r="U65" s="124"/>
      <c r="V65" s="119">
        <f t="shared" ref="V65" si="490">R65*T65</f>
        <v>0</v>
      </c>
      <c r="W65" s="417">
        <f t="shared" ref="W65" si="491">V65+V66</f>
        <v>0</v>
      </c>
      <c r="X65" s="340"/>
      <c r="Y65" s="124"/>
      <c r="Z65" s="152"/>
      <c r="AA65" s="124"/>
      <c r="AB65" s="119">
        <f t="shared" ref="AB65" si="492">X65*Z65</f>
        <v>0</v>
      </c>
      <c r="AC65" s="417">
        <f t="shared" ref="AC65" si="493">AB65+AB66</f>
        <v>0</v>
      </c>
      <c r="AD65" s="340"/>
      <c r="AE65" s="124"/>
      <c r="AF65" s="152"/>
      <c r="AG65" s="124"/>
      <c r="AH65" s="119">
        <f t="shared" ref="AH65" si="494">AD65*AF65</f>
        <v>0</v>
      </c>
      <c r="AI65" s="417">
        <f t="shared" ref="AI65" si="495">AH65+AH66</f>
        <v>0</v>
      </c>
      <c r="AJ65" s="340"/>
      <c r="AK65" s="124"/>
      <c r="AL65" s="152"/>
      <c r="AM65" s="124"/>
      <c r="AN65" s="328">
        <f t="shared" ref="AN65" si="496">AJ65*AL65</f>
        <v>0</v>
      </c>
      <c r="AO65" s="417">
        <f t="shared" ref="AO65" si="497">AN65+AN66</f>
        <v>0</v>
      </c>
    </row>
    <row r="66" spans="1:41" s="71" customFormat="1" ht="13.5" thickBot="1" x14ac:dyDescent="0.25">
      <c r="A66" s="498"/>
      <c r="B66" s="120" t="s">
        <v>115</v>
      </c>
      <c r="C66" s="123"/>
      <c r="D66" s="151"/>
      <c r="E66" s="123"/>
      <c r="F66" s="153"/>
      <c r="G66" s="121">
        <f t="shared" ref="G66" si="498">$D66*$F66</f>
        <v>0</v>
      </c>
      <c r="H66" s="431"/>
      <c r="I66" s="429"/>
      <c r="J66" s="429"/>
      <c r="K66" s="131"/>
      <c r="L66" s="123"/>
      <c r="M66" s="151"/>
      <c r="N66" s="123"/>
      <c r="O66" s="153"/>
      <c r="P66" s="121">
        <f t="shared" ref="P66" si="499">M66*O66</f>
        <v>0</v>
      </c>
      <c r="Q66" s="418"/>
      <c r="R66" s="341"/>
      <c r="S66" s="151"/>
      <c r="T66" s="123"/>
      <c r="U66" s="153"/>
      <c r="V66" s="121">
        <f t="shared" ref="V66" si="500">S66*U66</f>
        <v>0</v>
      </c>
      <c r="W66" s="418"/>
      <c r="X66" s="341"/>
      <c r="Y66" s="151"/>
      <c r="Z66" s="123"/>
      <c r="AA66" s="153"/>
      <c r="AB66" s="121">
        <f t="shared" ref="AB66" si="501">Y66*AA66</f>
        <v>0</v>
      </c>
      <c r="AC66" s="418"/>
      <c r="AD66" s="341"/>
      <c r="AE66" s="151"/>
      <c r="AF66" s="123"/>
      <c r="AG66" s="153"/>
      <c r="AH66" s="121">
        <f t="shared" ref="AH66" si="502">AE66*AG66</f>
        <v>0</v>
      </c>
      <c r="AI66" s="418"/>
      <c r="AJ66" s="341"/>
      <c r="AK66" s="151"/>
      <c r="AL66" s="123"/>
      <c r="AM66" s="153"/>
      <c r="AN66" s="329">
        <f t="shared" ref="AN66" si="503">AK66*AM66</f>
        <v>0</v>
      </c>
      <c r="AO66" s="418"/>
    </row>
    <row r="67" spans="1:41" s="71" customFormat="1" x14ac:dyDescent="0.2">
      <c r="A67" s="497" t="s">
        <v>144</v>
      </c>
      <c r="B67" s="118" t="s">
        <v>114</v>
      </c>
      <c r="C67" s="150"/>
      <c r="D67" s="124"/>
      <c r="E67" s="152"/>
      <c r="F67" s="124"/>
      <c r="G67" s="119">
        <f t="shared" ref="G67" si="504">$C67*$E67</f>
        <v>0</v>
      </c>
      <c r="H67" s="430">
        <f t="shared" ref="H67" si="505">SUM(G67:G68)</f>
        <v>0</v>
      </c>
      <c r="I67" s="432"/>
      <c r="J67" s="432"/>
      <c r="K67" s="130"/>
      <c r="L67" s="150"/>
      <c r="M67" s="124"/>
      <c r="N67" s="152"/>
      <c r="O67" s="124"/>
      <c r="P67" s="119">
        <f t="shared" ref="P67" si="506">L67*N67</f>
        <v>0</v>
      </c>
      <c r="Q67" s="417">
        <f t="shared" ref="Q67" si="507">P67+P68</f>
        <v>0</v>
      </c>
      <c r="R67" s="340"/>
      <c r="S67" s="124"/>
      <c r="T67" s="152"/>
      <c r="U67" s="124"/>
      <c r="V67" s="119">
        <f t="shared" ref="V67" si="508">R67*T67</f>
        <v>0</v>
      </c>
      <c r="W67" s="417">
        <f t="shared" ref="W67" si="509">V67+V68</f>
        <v>0</v>
      </c>
      <c r="X67" s="340"/>
      <c r="Y67" s="124"/>
      <c r="Z67" s="152"/>
      <c r="AA67" s="124"/>
      <c r="AB67" s="119">
        <f t="shared" ref="AB67" si="510">X67*Z67</f>
        <v>0</v>
      </c>
      <c r="AC67" s="417">
        <f t="shared" ref="AC67" si="511">AB67+AB68</f>
        <v>0</v>
      </c>
      <c r="AD67" s="340"/>
      <c r="AE67" s="124"/>
      <c r="AF67" s="152"/>
      <c r="AG67" s="124"/>
      <c r="AH67" s="119">
        <f t="shared" ref="AH67" si="512">AD67*AF67</f>
        <v>0</v>
      </c>
      <c r="AI67" s="417">
        <f t="shared" ref="AI67" si="513">AH67+AH68</f>
        <v>0</v>
      </c>
      <c r="AJ67" s="340"/>
      <c r="AK67" s="124"/>
      <c r="AL67" s="152"/>
      <c r="AM67" s="124"/>
      <c r="AN67" s="328">
        <f t="shared" ref="AN67" si="514">AJ67*AL67</f>
        <v>0</v>
      </c>
      <c r="AO67" s="417">
        <f t="shared" ref="AO67" si="515">AN67+AN68</f>
        <v>0</v>
      </c>
    </row>
    <row r="68" spans="1:41" s="71" customFormat="1" ht="13.5" thickBot="1" x14ac:dyDescent="0.25">
      <c r="A68" s="498"/>
      <c r="B68" s="120" t="s">
        <v>115</v>
      </c>
      <c r="C68" s="123"/>
      <c r="D68" s="151"/>
      <c r="E68" s="123"/>
      <c r="F68" s="153"/>
      <c r="G68" s="121">
        <f t="shared" ref="G68" si="516">$D68*$F68</f>
        <v>0</v>
      </c>
      <c r="H68" s="431"/>
      <c r="I68" s="429"/>
      <c r="J68" s="429"/>
      <c r="K68" s="131"/>
      <c r="L68" s="123"/>
      <c r="M68" s="151"/>
      <c r="N68" s="123"/>
      <c r="O68" s="153"/>
      <c r="P68" s="121">
        <f t="shared" ref="P68" si="517">M68*O68</f>
        <v>0</v>
      </c>
      <c r="Q68" s="418"/>
      <c r="R68" s="341"/>
      <c r="S68" s="151"/>
      <c r="T68" s="123"/>
      <c r="U68" s="153"/>
      <c r="V68" s="121">
        <f t="shared" ref="V68" si="518">S68*U68</f>
        <v>0</v>
      </c>
      <c r="W68" s="418"/>
      <c r="X68" s="341"/>
      <c r="Y68" s="151"/>
      <c r="Z68" s="123"/>
      <c r="AA68" s="153"/>
      <c r="AB68" s="121">
        <f t="shared" ref="AB68" si="519">Y68*AA68</f>
        <v>0</v>
      </c>
      <c r="AC68" s="418"/>
      <c r="AD68" s="341"/>
      <c r="AE68" s="151"/>
      <c r="AF68" s="123"/>
      <c r="AG68" s="153"/>
      <c r="AH68" s="121">
        <f t="shared" ref="AH68" si="520">AE68*AG68</f>
        <v>0</v>
      </c>
      <c r="AI68" s="418"/>
      <c r="AJ68" s="341"/>
      <c r="AK68" s="151"/>
      <c r="AL68" s="123"/>
      <c r="AM68" s="153"/>
      <c r="AN68" s="329">
        <f t="shared" ref="AN68" si="521">AK68*AM68</f>
        <v>0</v>
      </c>
      <c r="AO68" s="418"/>
    </row>
    <row r="69" spans="1:41" s="71" customFormat="1" x14ac:dyDescent="0.2">
      <c r="A69" s="497" t="s">
        <v>145</v>
      </c>
      <c r="B69" s="118" t="s">
        <v>114</v>
      </c>
      <c r="C69" s="150"/>
      <c r="D69" s="124"/>
      <c r="E69" s="152"/>
      <c r="F69" s="124"/>
      <c r="G69" s="119">
        <f t="shared" ref="G69" si="522">$C69*$E69</f>
        <v>0</v>
      </c>
      <c r="H69" s="430">
        <f t="shared" ref="H69" si="523">SUM(G69:G70)</f>
        <v>0</v>
      </c>
      <c r="I69" s="432"/>
      <c r="J69" s="432"/>
      <c r="K69" s="130"/>
      <c r="L69" s="150"/>
      <c r="M69" s="124"/>
      <c r="N69" s="152"/>
      <c r="O69" s="124"/>
      <c r="P69" s="119">
        <f t="shared" ref="P69" si="524">L69*N69</f>
        <v>0</v>
      </c>
      <c r="Q69" s="417">
        <f t="shared" ref="Q69" si="525">P69+P70</f>
        <v>0</v>
      </c>
      <c r="R69" s="340"/>
      <c r="S69" s="124"/>
      <c r="T69" s="152"/>
      <c r="U69" s="124"/>
      <c r="V69" s="119">
        <f t="shared" ref="V69" si="526">R69*T69</f>
        <v>0</v>
      </c>
      <c r="W69" s="417">
        <f t="shared" ref="W69" si="527">V69+V70</f>
        <v>0</v>
      </c>
      <c r="X69" s="340"/>
      <c r="Y69" s="124"/>
      <c r="Z69" s="152"/>
      <c r="AA69" s="124"/>
      <c r="AB69" s="119">
        <f t="shared" ref="AB69" si="528">X69*Z69</f>
        <v>0</v>
      </c>
      <c r="AC69" s="417">
        <f t="shared" ref="AC69" si="529">AB69+AB70</f>
        <v>0</v>
      </c>
      <c r="AD69" s="340"/>
      <c r="AE69" s="124"/>
      <c r="AF69" s="152"/>
      <c r="AG69" s="124"/>
      <c r="AH69" s="119">
        <f t="shared" ref="AH69" si="530">AD69*AF69</f>
        <v>0</v>
      </c>
      <c r="AI69" s="417">
        <f t="shared" ref="AI69" si="531">AH69+AH70</f>
        <v>0</v>
      </c>
      <c r="AJ69" s="340"/>
      <c r="AK69" s="124"/>
      <c r="AL69" s="152"/>
      <c r="AM69" s="124"/>
      <c r="AN69" s="328">
        <f t="shared" ref="AN69" si="532">AJ69*AL69</f>
        <v>0</v>
      </c>
      <c r="AO69" s="417">
        <f t="shared" ref="AO69" si="533">AN69+AN70</f>
        <v>0</v>
      </c>
    </row>
    <row r="70" spans="1:41" s="71" customFormat="1" ht="13.5" thickBot="1" x14ac:dyDescent="0.25">
      <c r="A70" s="498"/>
      <c r="B70" s="120" t="s">
        <v>115</v>
      </c>
      <c r="C70" s="123"/>
      <c r="D70" s="151"/>
      <c r="E70" s="123"/>
      <c r="F70" s="153"/>
      <c r="G70" s="121">
        <f t="shared" ref="G70" si="534">$D70*$F70</f>
        <v>0</v>
      </c>
      <c r="H70" s="431"/>
      <c r="I70" s="429"/>
      <c r="J70" s="429"/>
      <c r="K70" s="131"/>
      <c r="L70" s="123"/>
      <c r="M70" s="151"/>
      <c r="N70" s="123"/>
      <c r="O70" s="153"/>
      <c r="P70" s="121">
        <f t="shared" ref="P70" si="535">M70*O70</f>
        <v>0</v>
      </c>
      <c r="Q70" s="418"/>
      <c r="R70" s="341"/>
      <c r="S70" s="151"/>
      <c r="T70" s="123"/>
      <c r="U70" s="153"/>
      <c r="V70" s="121">
        <f t="shared" ref="V70" si="536">S70*U70</f>
        <v>0</v>
      </c>
      <c r="W70" s="418"/>
      <c r="X70" s="341"/>
      <c r="Y70" s="151"/>
      <c r="Z70" s="123"/>
      <c r="AA70" s="153"/>
      <c r="AB70" s="121">
        <f t="shared" ref="AB70" si="537">Y70*AA70</f>
        <v>0</v>
      </c>
      <c r="AC70" s="418"/>
      <c r="AD70" s="341"/>
      <c r="AE70" s="151"/>
      <c r="AF70" s="123"/>
      <c r="AG70" s="153"/>
      <c r="AH70" s="121">
        <f t="shared" ref="AH70" si="538">AE70*AG70</f>
        <v>0</v>
      </c>
      <c r="AI70" s="418"/>
      <c r="AJ70" s="341"/>
      <c r="AK70" s="151"/>
      <c r="AL70" s="123"/>
      <c r="AM70" s="153"/>
      <c r="AN70" s="329">
        <f t="shared" ref="AN70" si="539">AK70*AM70</f>
        <v>0</v>
      </c>
      <c r="AO70" s="418"/>
    </row>
    <row r="71" spans="1:41" s="71" customFormat="1" x14ac:dyDescent="0.2">
      <c r="A71" s="497" t="s">
        <v>146</v>
      </c>
      <c r="B71" s="118" t="s">
        <v>114</v>
      </c>
      <c r="C71" s="150"/>
      <c r="D71" s="124"/>
      <c r="E71" s="152"/>
      <c r="F71" s="124"/>
      <c r="G71" s="119">
        <f t="shared" ref="G71" si="540">$C71*$E71</f>
        <v>0</v>
      </c>
      <c r="H71" s="430">
        <f t="shared" ref="H71" si="541">SUM(G71:G72)</f>
        <v>0</v>
      </c>
      <c r="I71" s="432"/>
      <c r="J71" s="432"/>
      <c r="K71" s="130"/>
      <c r="L71" s="150"/>
      <c r="M71" s="124"/>
      <c r="N71" s="152"/>
      <c r="O71" s="124"/>
      <c r="P71" s="119">
        <f t="shared" ref="P71" si="542">L71*N71</f>
        <v>0</v>
      </c>
      <c r="Q71" s="417">
        <f t="shared" ref="Q71" si="543">P71+P72</f>
        <v>0</v>
      </c>
      <c r="R71" s="340"/>
      <c r="S71" s="124"/>
      <c r="T71" s="152"/>
      <c r="U71" s="124"/>
      <c r="V71" s="119">
        <f t="shared" ref="V71" si="544">R71*T71</f>
        <v>0</v>
      </c>
      <c r="W71" s="417">
        <f t="shared" ref="W71" si="545">V71+V72</f>
        <v>0</v>
      </c>
      <c r="X71" s="340"/>
      <c r="Y71" s="124"/>
      <c r="Z71" s="152"/>
      <c r="AA71" s="124"/>
      <c r="AB71" s="119">
        <f t="shared" ref="AB71" si="546">X71*Z71</f>
        <v>0</v>
      </c>
      <c r="AC71" s="417">
        <f t="shared" ref="AC71" si="547">AB71+AB72</f>
        <v>0</v>
      </c>
      <c r="AD71" s="340"/>
      <c r="AE71" s="124"/>
      <c r="AF71" s="152"/>
      <c r="AG71" s="124"/>
      <c r="AH71" s="119">
        <f t="shared" ref="AH71" si="548">AD71*AF71</f>
        <v>0</v>
      </c>
      <c r="AI71" s="417">
        <f t="shared" ref="AI71" si="549">AH71+AH72</f>
        <v>0</v>
      </c>
      <c r="AJ71" s="340"/>
      <c r="AK71" s="124"/>
      <c r="AL71" s="152"/>
      <c r="AM71" s="124"/>
      <c r="AN71" s="328">
        <f t="shared" ref="AN71" si="550">AJ71*AL71</f>
        <v>0</v>
      </c>
      <c r="AO71" s="417">
        <f t="shared" ref="AO71" si="551">AN71+AN72</f>
        <v>0</v>
      </c>
    </row>
    <row r="72" spans="1:41" s="71" customFormat="1" ht="13.5" thickBot="1" x14ac:dyDescent="0.25">
      <c r="A72" s="498"/>
      <c r="B72" s="120" t="s">
        <v>115</v>
      </c>
      <c r="C72" s="123"/>
      <c r="D72" s="151"/>
      <c r="E72" s="123"/>
      <c r="F72" s="153"/>
      <c r="G72" s="121">
        <f t="shared" ref="G72" si="552">$D72*$F72</f>
        <v>0</v>
      </c>
      <c r="H72" s="431"/>
      <c r="I72" s="429"/>
      <c r="J72" s="429"/>
      <c r="K72" s="131"/>
      <c r="L72" s="123"/>
      <c r="M72" s="151"/>
      <c r="N72" s="123"/>
      <c r="O72" s="153"/>
      <c r="P72" s="121">
        <f t="shared" ref="P72" si="553">M72*O72</f>
        <v>0</v>
      </c>
      <c r="Q72" s="418"/>
      <c r="R72" s="341"/>
      <c r="S72" s="151"/>
      <c r="T72" s="123"/>
      <c r="U72" s="153"/>
      <c r="V72" s="121">
        <f t="shared" ref="V72" si="554">S72*U72</f>
        <v>0</v>
      </c>
      <c r="W72" s="418"/>
      <c r="X72" s="341"/>
      <c r="Y72" s="151"/>
      <c r="Z72" s="123"/>
      <c r="AA72" s="153"/>
      <c r="AB72" s="121">
        <f t="shared" ref="AB72" si="555">Y72*AA72</f>
        <v>0</v>
      </c>
      <c r="AC72" s="418"/>
      <c r="AD72" s="341"/>
      <c r="AE72" s="151"/>
      <c r="AF72" s="123"/>
      <c r="AG72" s="153"/>
      <c r="AH72" s="121">
        <f t="shared" ref="AH72" si="556">AE72*AG72</f>
        <v>0</v>
      </c>
      <c r="AI72" s="418"/>
      <c r="AJ72" s="341"/>
      <c r="AK72" s="151"/>
      <c r="AL72" s="123"/>
      <c r="AM72" s="153"/>
      <c r="AN72" s="329">
        <f t="shared" ref="AN72" si="557">AK72*AM72</f>
        <v>0</v>
      </c>
      <c r="AO72" s="418"/>
    </row>
    <row r="73" spans="1:41" s="71" customFormat="1" x14ac:dyDescent="0.2">
      <c r="A73" s="497" t="s">
        <v>147</v>
      </c>
      <c r="B73" s="118" t="s">
        <v>114</v>
      </c>
      <c r="C73" s="150"/>
      <c r="D73" s="124"/>
      <c r="E73" s="152"/>
      <c r="F73" s="124"/>
      <c r="G73" s="119">
        <f t="shared" ref="G73" si="558">$C73*$E73</f>
        <v>0</v>
      </c>
      <c r="H73" s="430">
        <f t="shared" ref="H73" si="559">SUM(G73:G74)</f>
        <v>0</v>
      </c>
      <c r="I73" s="432"/>
      <c r="J73" s="432"/>
      <c r="K73" s="130"/>
      <c r="L73" s="150"/>
      <c r="M73" s="124"/>
      <c r="N73" s="152"/>
      <c r="O73" s="124"/>
      <c r="P73" s="119">
        <f t="shared" ref="P73" si="560">L73*N73</f>
        <v>0</v>
      </c>
      <c r="Q73" s="417">
        <f t="shared" ref="Q73" si="561">P73+P74</f>
        <v>0</v>
      </c>
      <c r="R73" s="340"/>
      <c r="S73" s="124"/>
      <c r="T73" s="152"/>
      <c r="U73" s="124"/>
      <c r="V73" s="119">
        <f t="shared" ref="V73" si="562">R73*T73</f>
        <v>0</v>
      </c>
      <c r="W73" s="417">
        <f t="shared" ref="W73" si="563">V73+V74</f>
        <v>0</v>
      </c>
      <c r="X73" s="340"/>
      <c r="Y73" s="124"/>
      <c r="Z73" s="152"/>
      <c r="AA73" s="124"/>
      <c r="AB73" s="119">
        <f t="shared" ref="AB73" si="564">X73*Z73</f>
        <v>0</v>
      </c>
      <c r="AC73" s="417">
        <f t="shared" ref="AC73" si="565">AB73+AB74</f>
        <v>0</v>
      </c>
      <c r="AD73" s="340"/>
      <c r="AE73" s="124"/>
      <c r="AF73" s="152"/>
      <c r="AG73" s="124"/>
      <c r="AH73" s="119">
        <f t="shared" ref="AH73" si="566">AD73*AF73</f>
        <v>0</v>
      </c>
      <c r="AI73" s="417">
        <f t="shared" ref="AI73" si="567">AH73+AH74</f>
        <v>0</v>
      </c>
      <c r="AJ73" s="340"/>
      <c r="AK73" s="124"/>
      <c r="AL73" s="152"/>
      <c r="AM73" s="124"/>
      <c r="AN73" s="328">
        <f t="shared" ref="AN73" si="568">AJ73*AL73</f>
        <v>0</v>
      </c>
      <c r="AO73" s="417">
        <f t="shared" ref="AO73" si="569">AN73+AN74</f>
        <v>0</v>
      </c>
    </row>
    <row r="74" spans="1:41" s="71" customFormat="1" ht="13.5" thickBot="1" x14ac:dyDescent="0.25">
      <c r="A74" s="498"/>
      <c r="B74" s="120" t="s">
        <v>115</v>
      </c>
      <c r="C74" s="123"/>
      <c r="D74" s="151"/>
      <c r="E74" s="123"/>
      <c r="F74" s="153"/>
      <c r="G74" s="121">
        <f t="shared" ref="G74" si="570">$D74*$F74</f>
        <v>0</v>
      </c>
      <c r="H74" s="431"/>
      <c r="I74" s="429"/>
      <c r="J74" s="429"/>
      <c r="K74" s="131"/>
      <c r="L74" s="123"/>
      <c r="M74" s="151"/>
      <c r="N74" s="123"/>
      <c r="O74" s="153"/>
      <c r="P74" s="121">
        <f t="shared" ref="P74" si="571">M74*O74</f>
        <v>0</v>
      </c>
      <c r="Q74" s="418"/>
      <c r="R74" s="341"/>
      <c r="S74" s="151"/>
      <c r="T74" s="123"/>
      <c r="U74" s="153"/>
      <c r="V74" s="121">
        <f t="shared" ref="V74" si="572">S74*U74</f>
        <v>0</v>
      </c>
      <c r="W74" s="418"/>
      <c r="X74" s="341"/>
      <c r="Y74" s="151"/>
      <c r="Z74" s="123"/>
      <c r="AA74" s="153"/>
      <c r="AB74" s="121">
        <f t="shared" ref="AB74" si="573">Y74*AA74</f>
        <v>0</v>
      </c>
      <c r="AC74" s="418"/>
      <c r="AD74" s="341"/>
      <c r="AE74" s="151"/>
      <c r="AF74" s="123"/>
      <c r="AG74" s="153"/>
      <c r="AH74" s="121">
        <f t="shared" ref="AH74" si="574">AE74*AG74</f>
        <v>0</v>
      </c>
      <c r="AI74" s="418"/>
      <c r="AJ74" s="341"/>
      <c r="AK74" s="151"/>
      <c r="AL74" s="123"/>
      <c r="AM74" s="153"/>
      <c r="AN74" s="329">
        <f t="shared" ref="AN74" si="575">AK74*AM74</f>
        <v>0</v>
      </c>
      <c r="AO74" s="418"/>
    </row>
    <row r="75" spans="1:41" s="71" customFormat="1" x14ac:dyDescent="0.2">
      <c r="A75" s="497" t="s">
        <v>148</v>
      </c>
      <c r="B75" s="118" t="s">
        <v>114</v>
      </c>
      <c r="C75" s="150"/>
      <c r="D75" s="124"/>
      <c r="E75" s="152"/>
      <c r="F75" s="124"/>
      <c r="G75" s="119">
        <f t="shared" ref="G75" si="576">$C75*$E75</f>
        <v>0</v>
      </c>
      <c r="H75" s="430">
        <f t="shared" ref="H75" si="577">SUM(G75:G76)</f>
        <v>0</v>
      </c>
      <c r="I75" s="432"/>
      <c r="J75" s="432"/>
      <c r="K75" s="130"/>
      <c r="L75" s="150"/>
      <c r="M75" s="124"/>
      <c r="N75" s="152"/>
      <c r="O75" s="124"/>
      <c r="P75" s="119">
        <f t="shared" ref="P75" si="578">L75*N75</f>
        <v>0</v>
      </c>
      <c r="Q75" s="417">
        <f t="shared" ref="Q75" si="579">P75+P76</f>
        <v>0</v>
      </c>
      <c r="R75" s="340"/>
      <c r="S75" s="124"/>
      <c r="T75" s="152"/>
      <c r="U75" s="124"/>
      <c r="V75" s="119">
        <f t="shared" ref="V75" si="580">R75*T75</f>
        <v>0</v>
      </c>
      <c r="W75" s="417">
        <f t="shared" ref="W75" si="581">V75+V76</f>
        <v>0</v>
      </c>
      <c r="X75" s="340"/>
      <c r="Y75" s="124"/>
      <c r="Z75" s="152"/>
      <c r="AA75" s="124"/>
      <c r="AB75" s="119">
        <f t="shared" ref="AB75" si="582">X75*Z75</f>
        <v>0</v>
      </c>
      <c r="AC75" s="417">
        <f t="shared" ref="AC75" si="583">AB75+AB76</f>
        <v>0</v>
      </c>
      <c r="AD75" s="340"/>
      <c r="AE75" s="124"/>
      <c r="AF75" s="152"/>
      <c r="AG75" s="124"/>
      <c r="AH75" s="119">
        <f t="shared" ref="AH75" si="584">AD75*AF75</f>
        <v>0</v>
      </c>
      <c r="AI75" s="417">
        <f t="shared" ref="AI75" si="585">AH75+AH76</f>
        <v>0</v>
      </c>
      <c r="AJ75" s="340"/>
      <c r="AK75" s="124"/>
      <c r="AL75" s="152"/>
      <c r="AM75" s="124"/>
      <c r="AN75" s="328">
        <f t="shared" ref="AN75" si="586">AJ75*AL75</f>
        <v>0</v>
      </c>
      <c r="AO75" s="417">
        <f t="shared" ref="AO75" si="587">AN75+AN76</f>
        <v>0</v>
      </c>
    </row>
    <row r="76" spans="1:41" s="71" customFormat="1" ht="13.5" thickBot="1" x14ac:dyDescent="0.25">
      <c r="A76" s="498"/>
      <c r="B76" s="120" t="s">
        <v>115</v>
      </c>
      <c r="C76" s="123"/>
      <c r="D76" s="151"/>
      <c r="E76" s="123"/>
      <c r="F76" s="153"/>
      <c r="G76" s="121">
        <f t="shared" ref="G76" si="588">$D76*$F76</f>
        <v>0</v>
      </c>
      <c r="H76" s="431"/>
      <c r="I76" s="429"/>
      <c r="J76" s="429"/>
      <c r="K76" s="131"/>
      <c r="L76" s="123"/>
      <c r="M76" s="151"/>
      <c r="N76" s="123"/>
      <c r="O76" s="153"/>
      <c r="P76" s="121">
        <f t="shared" ref="P76" si="589">M76*O76</f>
        <v>0</v>
      </c>
      <c r="Q76" s="418"/>
      <c r="R76" s="341"/>
      <c r="S76" s="151"/>
      <c r="T76" s="123"/>
      <c r="U76" s="153"/>
      <c r="V76" s="121">
        <f t="shared" ref="V76" si="590">S76*U76</f>
        <v>0</v>
      </c>
      <c r="W76" s="418"/>
      <c r="X76" s="341"/>
      <c r="Y76" s="151"/>
      <c r="Z76" s="123"/>
      <c r="AA76" s="153"/>
      <c r="AB76" s="121">
        <f t="shared" ref="AB76" si="591">Y76*AA76</f>
        <v>0</v>
      </c>
      <c r="AC76" s="418"/>
      <c r="AD76" s="341"/>
      <c r="AE76" s="151"/>
      <c r="AF76" s="123"/>
      <c r="AG76" s="153"/>
      <c r="AH76" s="121">
        <f t="shared" ref="AH76" si="592">AE76*AG76</f>
        <v>0</v>
      </c>
      <c r="AI76" s="418"/>
      <c r="AJ76" s="341"/>
      <c r="AK76" s="151"/>
      <c r="AL76" s="123"/>
      <c r="AM76" s="153"/>
      <c r="AN76" s="329">
        <f t="shared" ref="AN76" si="593">AK76*AM76</f>
        <v>0</v>
      </c>
      <c r="AO76" s="418"/>
    </row>
    <row r="77" spans="1:41" s="71" customFormat="1" x14ac:dyDescent="0.2">
      <c r="A77" s="497" t="s">
        <v>149</v>
      </c>
      <c r="B77" s="118" t="s">
        <v>114</v>
      </c>
      <c r="C77" s="150"/>
      <c r="D77" s="124"/>
      <c r="E77" s="152"/>
      <c r="F77" s="124"/>
      <c r="G77" s="119">
        <f t="shared" ref="G77" si="594">$C77*$E77</f>
        <v>0</v>
      </c>
      <c r="H77" s="430">
        <f t="shared" ref="H77" si="595">SUM(G77:G78)</f>
        <v>0</v>
      </c>
      <c r="I77" s="432"/>
      <c r="J77" s="432"/>
      <c r="K77" s="130"/>
      <c r="L77" s="150"/>
      <c r="M77" s="124"/>
      <c r="N77" s="152"/>
      <c r="O77" s="124"/>
      <c r="P77" s="119">
        <f t="shared" ref="P77" si="596">L77*N77</f>
        <v>0</v>
      </c>
      <c r="Q77" s="417">
        <f t="shared" ref="Q77" si="597">P77+P78</f>
        <v>0</v>
      </c>
      <c r="R77" s="340"/>
      <c r="S77" s="124"/>
      <c r="T77" s="152"/>
      <c r="U77" s="124"/>
      <c r="V77" s="119">
        <f t="shared" ref="V77" si="598">R77*T77</f>
        <v>0</v>
      </c>
      <c r="W77" s="417">
        <f t="shared" ref="W77" si="599">V77+V78</f>
        <v>0</v>
      </c>
      <c r="X77" s="340"/>
      <c r="Y77" s="124"/>
      <c r="Z77" s="152"/>
      <c r="AA77" s="124"/>
      <c r="AB77" s="119">
        <f t="shared" ref="AB77" si="600">X77*Z77</f>
        <v>0</v>
      </c>
      <c r="AC77" s="417">
        <f t="shared" ref="AC77" si="601">AB77+AB78</f>
        <v>0</v>
      </c>
      <c r="AD77" s="340"/>
      <c r="AE77" s="124"/>
      <c r="AF77" s="152"/>
      <c r="AG77" s="124"/>
      <c r="AH77" s="119">
        <f t="shared" ref="AH77" si="602">AD77*AF77</f>
        <v>0</v>
      </c>
      <c r="AI77" s="417">
        <f t="shared" ref="AI77" si="603">AH77+AH78</f>
        <v>0</v>
      </c>
      <c r="AJ77" s="340"/>
      <c r="AK77" s="124"/>
      <c r="AL77" s="152"/>
      <c r="AM77" s="124"/>
      <c r="AN77" s="328">
        <f t="shared" ref="AN77" si="604">AJ77*AL77</f>
        <v>0</v>
      </c>
      <c r="AO77" s="417">
        <f t="shared" ref="AO77" si="605">AN77+AN78</f>
        <v>0</v>
      </c>
    </row>
    <row r="78" spans="1:41" s="71" customFormat="1" ht="13.5" thickBot="1" x14ac:dyDescent="0.25">
      <c r="A78" s="498"/>
      <c r="B78" s="120" t="s">
        <v>115</v>
      </c>
      <c r="C78" s="123"/>
      <c r="D78" s="151"/>
      <c r="E78" s="123"/>
      <c r="F78" s="153"/>
      <c r="G78" s="121">
        <f t="shared" ref="G78" si="606">$D78*$F78</f>
        <v>0</v>
      </c>
      <c r="H78" s="431"/>
      <c r="I78" s="429"/>
      <c r="J78" s="429"/>
      <c r="K78" s="131"/>
      <c r="L78" s="123"/>
      <c r="M78" s="151"/>
      <c r="N78" s="123"/>
      <c r="O78" s="153"/>
      <c r="P78" s="121">
        <f t="shared" ref="P78" si="607">M78*O78</f>
        <v>0</v>
      </c>
      <c r="Q78" s="418"/>
      <c r="R78" s="341"/>
      <c r="S78" s="151"/>
      <c r="T78" s="123"/>
      <c r="U78" s="153"/>
      <c r="V78" s="121">
        <f t="shared" ref="V78" si="608">S78*U78</f>
        <v>0</v>
      </c>
      <c r="W78" s="418"/>
      <c r="X78" s="341"/>
      <c r="Y78" s="151"/>
      <c r="Z78" s="123"/>
      <c r="AA78" s="153"/>
      <c r="AB78" s="121">
        <f t="shared" ref="AB78" si="609">Y78*AA78</f>
        <v>0</v>
      </c>
      <c r="AC78" s="418"/>
      <c r="AD78" s="341"/>
      <c r="AE78" s="151"/>
      <c r="AF78" s="123"/>
      <c r="AG78" s="153"/>
      <c r="AH78" s="121">
        <f t="shared" ref="AH78" si="610">AE78*AG78</f>
        <v>0</v>
      </c>
      <c r="AI78" s="418"/>
      <c r="AJ78" s="341"/>
      <c r="AK78" s="151"/>
      <c r="AL78" s="123"/>
      <c r="AM78" s="153"/>
      <c r="AN78" s="329">
        <f t="shared" ref="AN78" si="611">AK78*AM78</f>
        <v>0</v>
      </c>
      <c r="AO78" s="418"/>
    </row>
    <row r="79" spans="1:41" s="71" customFormat="1" x14ac:dyDescent="0.2">
      <c r="A79" s="497" t="s">
        <v>150</v>
      </c>
      <c r="B79" s="118" t="s">
        <v>114</v>
      </c>
      <c r="C79" s="150"/>
      <c r="D79" s="124"/>
      <c r="E79" s="152"/>
      <c r="F79" s="124"/>
      <c r="G79" s="119">
        <f t="shared" ref="G79" si="612">$C79*$E79</f>
        <v>0</v>
      </c>
      <c r="H79" s="430">
        <f t="shared" ref="H79" si="613">SUM(G79:G80)</f>
        <v>0</v>
      </c>
      <c r="I79" s="432"/>
      <c r="J79" s="432"/>
      <c r="K79" s="130"/>
      <c r="L79" s="150"/>
      <c r="M79" s="124"/>
      <c r="N79" s="152"/>
      <c r="O79" s="124"/>
      <c r="P79" s="119">
        <f t="shared" ref="P79" si="614">L79*N79</f>
        <v>0</v>
      </c>
      <c r="Q79" s="417">
        <f t="shared" ref="Q79" si="615">P79+P80</f>
        <v>0</v>
      </c>
      <c r="R79" s="340"/>
      <c r="S79" s="124"/>
      <c r="T79" s="152"/>
      <c r="U79" s="124"/>
      <c r="V79" s="119">
        <f t="shared" ref="V79" si="616">R79*T79</f>
        <v>0</v>
      </c>
      <c r="W79" s="417">
        <f t="shared" ref="W79" si="617">V79+V80</f>
        <v>0</v>
      </c>
      <c r="X79" s="340"/>
      <c r="Y79" s="124"/>
      <c r="Z79" s="152"/>
      <c r="AA79" s="124"/>
      <c r="AB79" s="119">
        <f t="shared" ref="AB79" si="618">X79*Z79</f>
        <v>0</v>
      </c>
      <c r="AC79" s="417">
        <f t="shared" ref="AC79" si="619">AB79+AB80</f>
        <v>0</v>
      </c>
      <c r="AD79" s="340"/>
      <c r="AE79" s="124"/>
      <c r="AF79" s="152"/>
      <c r="AG79" s="124"/>
      <c r="AH79" s="119">
        <f t="shared" ref="AH79" si="620">AD79*AF79</f>
        <v>0</v>
      </c>
      <c r="AI79" s="417">
        <f t="shared" ref="AI79" si="621">AH79+AH80</f>
        <v>0</v>
      </c>
      <c r="AJ79" s="340"/>
      <c r="AK79" s="124"/>
      <c r="AL79" s="152"/>
      <c r="AM79" s="124"/>
      <c r="AN79" s="328">
        <f t="shared" ref="AN79" si="622">AJ79*AL79</f>
        <v>0</v>
      </c>
      <c r="AO79" s="417">
        <f t="shared" ref="AO79" si="623">AN79+AN80</f>
        <v>0</v>
      </c>
    </row>
    <row r="80" spans="1:41" s="71" customFormat="1" ht="13.5" thickBot="1" x14ac:dyDescent="0.25">
      <c r="A80" s="498"/>
      <c r="B80" s="120" t="s">
        <v>115</v>
      </c>
      <c r="C80" s="123"/>
      <c r="D80" s="151"/>
      <c r="E80" s="123"/>
      <c r="F80" s="153"/>
      <c r="G80" s="121">
        <f t="shared" ref="G80" si="624">$D80*$F80</f>
        <v>0</v>
      </c>
      <c r="H80" s="431"/>
      <c r="I80" s="429"/>
      <c r="J80" s="429"/>
      <c r="K80" s="131"/>
      <c r="L80" s="123"/>
      <c r="M80" s="151"/>
      <c r="N80" s="123"/>
      <c r="O80" s="153"/>
      <c r="P80" s="121">
        <f t="shared" ref="P80" si="625">M80*O80</f>
        <v>0</v>
      </c>
      <c r="Q80" s="418"/>
      <c r="R80" s="341"/>
      <c r="S80" s="151"/>
      <c r="T80" s="123"/>
      <c r="U80" s="153"/>
      <c r="V80" s="121">
        <f t="shared" ref="V80" si="626">S80*U80</f>
        <v>0</v>
      </c>
      <c r="W80" s="418"/>
      <c r="X80" s="341"/>
      <c r="Y80" s="151"/>
      <c r="Z80" s="123"/>
      <c r="AA80" s="153"/>
      <c r="AB80" s="121">
        <f t="shared" ref="AB80" si="627">Y80*AA80</f>
        <v>0</v>
      </c>
      <c r="AC80" s="418"/>
      <c r="AD80" s="341"/>
      <c r="AE80" s="151"/>
      <c r="AF80" s="123"/>
      <c r="AG80" s="153"/>
      <c r="AH80" s="121">
        <f t="shared" ref="AH80" si="628">AE80*AG80</f>
        <v>0</v>
      </c>
      <c r="AI80" s="418"/>
      <c r="AJ80" s="341"/>
      <c r="AK80" s="151"/>
      <c r="AL80" s="123"/>
      <c r="AM80" s="153"/>
      <c r="AN80" s="329">
        <f t="shared" ref="AN80" si="629">AK80*AM80</f>
        <v>0</v>
      </c>
      <c r="AO80" s="418"/>
    </row>
    <row r="81" spans="1:41" s="71" customFormat="1" x14ac:dyDescent="0.2">
      <c r="A81" s="497" t="s">
        <v>151</v>
      </c>
      <c r="B81" s="118" t="s">
        <v>114</v>
      </c>
      <c r="C81" s="150"/>
      <c r="D81" s="124"/>
      <c r="E81" s="152"/>
      <c r="F81" s="124"/>
      <c r="G81" s="119">
        <f t="shared" ref="G81" si="630">$C81*$E81</f>
        <v>0</v>
      </c>
      <c r="H81" s="430">
        <f t="shared" ref="H81" si="631">SUM(G81:G82)</f>
        <v>0</v>
      </c>
      <c r="I81" s="432"/>
      <c r="J81" s="432"/>
      <c r="K81" s="130"/>
      <c r="L81" s="150"/>
      <c r="M81" s="124"/>
      <c r="N81" s="152"/>
      <c r="O81" s="124"/>
      <c r="P81" s="119">
        <f t="shared" ref="P81" si="632">L81*N81</f>
        <v>0</v>
      </c>
      <c r="Q81" s="417">
        <f t="shared" ref="Q81" si="633">P81+P82</f>
        <v>0</v>
      </c>
      <c r="R81" s="340"/>
      <c r="S81" s="124"/>
      <c r="T81" s="152"/>
      <c r="U81" s="124"/>
      <c r="V81" s="119">
        <f t="shared" ref="V81" si="634">R81*T81</f>
        <v>0</v>
      </c>
      <c r="W81" s="417">
        <f t="shared" ref="W81" si="635">V81+V82</f>
        <v>0</v>
      </c>
      <c r="X81" s="340"/>
      <c r="Y81" s="124"/>
      <c r="Z81" s="152"/>
      <c r="AA81" s="124"/>
      <c r="AB81" s="119">
        <f t="shared" ref="AB81" si="636">X81*Z81</f>
        <v>0</v>
      </c>
      <c r="AC81" s="417">
        <f t="shared" ref="AC81" si="637">AB81+AB82</f>
        <v>0</v>
      </c>
      <c r="AD81" s="340"/>
      <c r="AE81" s="124"/>
      <c r="AF81" s="152"/>
      <c r="AG81" s="124"/>
      <c r="AH81" s="119">
        <f t="shared" ref="AH81" si="638">AD81*AF81</f>
        <v>0</v>
      </c>
      <c r="AI81" s="417">
        <f t="shared" ref="AI81" si="639">AH81+AH82</f>
        <v>0</v>
      </c>
      <c r="AJ81" s="340"/>
      <c r="AK81" s="124"/>
      <c r="AL81" s="152"/>
      <c r="AM81" s="124"/>
      <c r="AN81" s="328">
        <f t="shared" ref="AN81" si="640">AJ81*AL81</f>
        <v>0</v>
      </c>
      <c r="AO81" s="417">
        <f t="shared" ref="AO81" si="641">AN81+AN82</f>
        <v>0</v>
      </c>
    </row>
    <row r="82" spans="1:41" s="71" customFormat="1" ht="13.5" thickBot="1" x14ac:dyDescent="0.25">
      <c r="A82" s="498"/>
      <c r="B82" s="120" t="s">
        <v>115</v>
      </c>
      <c r="C82" s="123"/>
      <c r="D82" s="151"/>
      <c r="E82" s="123"/>
      <c r="F82" s="153"/>
      <c r="G82" s="121">
        <f t="shared" ref="G82" si="642">$D82*$F82</f>
        <v>0</v>
      </c>
      <c r="H82" s="431"/>
      <c r="I82" s="429"/>
      <c r="J82" s="429"/>
      <c r="K82" s="131"/>
      <c r="L82" s="123"/>
      <c r="M82" s="151"/>
      <c r="N82" s="123"/>
      <c r="O82" s="153"/>
      <c r="P82" s="121">
        <f t="shared" ref="P82" si="643">M82*O82</f>
        <v>0</v>
      </c>
      <c r="Q82" s="418"/>
      <c r="R82" s="341"/>
      <c r="S82" s="151"/>
      <c r="T82" s="123"/>
      <c r="U82" s="153"/>
      <c r="V82" s="121">
        <f t="shared" ref="V82" si="644">S82*U82</f>
        <v>0</v>
      </c>
      <c r="W82" s="418"/>
      <c r="X82" s="341"/>
      <c r="Y82" s="151"/>
      <c r="Z82" s="123"/>
      <c r="AA82" s="153"/>
      <c r="AB82" s="121">
        <f t="shared" ref="AB82" si="645">Y82*AA82</f>
        <v>0</v>
      </c>
      <c r="AC82" s="418"/>
      <c r="AD82" s="341"/>
      <c r="AE82" s="151"/>
      <c r="AF82" s="123"/>
      <c r="AG82" s="153"/>
      <c r="AH82" s="121">
        <f t="shared" ref="AH82" si="646">AE82*AG82</f>
        <v>0</v>
      </c>
      <c r="AI82" s="418"/>
      <c r="AJ82" s="341"/>
      <c r="AK82" s="151"/>
      <c r="AL82" s="123"/>
      <c r="AM82" s="153"/>
      <c r="AN82" s="329">
        <f t="shared" ref="AN82" si="647">AK82*AM82</f>
        <v>0</v>
      </c>
      <c r="AO82" s="418"/>
    </row>
    <row r="83" spans="1:41" s="71" customFormat="1" x14ac:dyDescent="0.2">
      <c r="A83" s="497" t="s">
        <v>152</v>
      </c>
      <c r="B83" s="118" t="s">
        <v>114</v>
      </c>
      <c r="C83" s="150"/>
      <c r="D83" s="124"/>
      <c r="E83" s="152"/>
      <c r="F83" s="124"/>
      <c r="G83" s="119">
        <f t="shared" ref="G83" si="648">$C83*$E83</f>
        <v>0</v>
      </c>
      <c r="H83" s="430">
        <f t="shared" ref="H83" si="649">SUM(G83:G84)</f>
        <v>0</v>
      </c>
      <c r="I83" s="432"/>
      <c r="J83" s="432"/>
      <c r="K83" s="130"/>
      <c r="L83" s="150"/>
      <c r="M83" s="124"/>
      <c r="N83" s="152"/>
      <c r="O83" s="124"/>
      <c r="P83" s="119">
        <f t="shared" ref="P83" si="650">L83*N83</f>
        <v>0</v>
      </c>
      <c r="Q83" s="417">
        <f t="shared" ref="Q83" si="651">P83+P84</f>
        <v>0</v>
      </c>
      <c r="R83" s="340"/>
      <c r="S83" s="124"/>
      <c r="T83" s="152"/>
      <c r="U83" s="124"/>
      <c r="V83" s="119">
        <f t="shared" ref="V83" si="652">R83*T83</f>
        <v>0</v>
      </c>
      <c r="W83" s="417">
        <f t="shared" ref="W83" si="653">V83+V84</f>
        <v>0</v>
      </c>
      <c r="X83" s="340"/>
      <c r="Y83" s="124"/>
      <c r="Z83" s="152"/>
      <c r="AA83" s="124"/>
      <c r="AB83" s="119">
        <f t="shared" ref="AB83" si="654">X83*Z83</f>
        <v>0</v>
      </c>
      <c r="AC83" s="417">
        <f t="shared" ref="AC83" si="655">AB83+AB84</f>
        <v>0</v>
      </c>
      <c r="AD83" s="340"/>
      <c r="AE83" s="124"/>
      <c r="AF83" s="152"/>
      <c r="AG83" s="124"/>
      <c r="AH83" s="119">
        <f t="shared" ref="AH83" si="656">AD83*AF83</f>
        <v>0</v>
      </c>
      <c r="AI83" s="417">
        <f t="shared" ref="AI83" si="657">AH83+AH84</f>
        <v>0</v>
      </c>
      <c r="AJ83" s="340"/>
      <c r="AK83" s="124"/>
      <c r="AL83" s="152"/>
      <c r="AM83" s="124"/>
      <c r="AN83" s="328">
        <f t="shared" ref="AN83" si="658">AJ83*AL83</f>
        <v>0</v>
      </c>
      <c r="AO83" s="417">
        <f t="shared" ref="AO83" si="659">AN83+AN84</f>
        <v>0</v>
      </c>
    </row>
    <row r="84" spans="1:41" s="71" customFormat="1" ht="13.5" thickBot="1" x14ac:dyDescent="0.25">
      <c r="A84" s="498"/>
      <c r="B84" s="120" t="s">
        <v>115</v>
      </c>
      <c r="C84" s="123"/>
      <c r="D84" s="151"/>
      <c r="E84" s="123"/>
      <c r="F84" s="153"/>
      <c r="G84" s="121">
        <f t="shared" ref="G84" si="660">$D84*$F84</f>
        <v>0</v>
      </c>
      <c r="H84" s="431"/>
      <c r="I84" s="429"/>
      <c r="J84" s="429"/>
      <c r="K84" s="131"/>
      <c r="L84" s="123"/>
      <c r="M84" s="151"/>
      <c r="N84" s="123"/>
      <c r="O84" s="153"/>
      <c r="P84" s="121">
        <f t="shared" ref="P84" si="661">M84*O84</f>
        <v>0</v>
      </c>
      <c r="Q84" s="418"/>
      <c r="R84" s="341"/>
      <c r="S84" s="151"/>
      <c r="T84" s="123"/>
      <c r="U84" s="153"/>
      <c r="V84" s="121">
        <f t="shared" ref="V84" si="662">S84*U84</f>
        <v>0</v>
      </c>
      <c r="W84" s="418"/>
      <c r="X84" s="341"/>
      <c r="Y84" s="151"/>
      <c r="Z84" s="123"/>
      <c r="AA84" s="153"/>
      <c r="AB84" s="121">
        <f t="shared" ref="AB84" si="663">Y84*AA84</f>
        <v>0</v>
      </c>
      <c r="AC84" s="418"/>
      <c r="AD84" s="341"/>
      <c r="AE84" s="151"/>
      <c r="AF84" s="123"/>
      <c r="AG84" s="153"/>
      <c r="AH84" s="121">
        <f t="shared" ref="AH84" si="664">AE84*AG84</f>
        <v>0</v>
      </c>
      <c r="AI84" s="418"/>
      <c r="AJ84" s="341"/>
      <c r="AK84" s="151"/>
      <c r="AL84" s="123"/>
      <c r="AM84" s="153"/>
      <c r="AN84" s="329">
        <f t="shared" ref="AN84" si="665">AK84*AM84</f>
        <v>0</v>
      </c>
      <c r="AO84" s="418"/>
    </row>
    <row r="85" spans="1:41" s="71" customFormat="1" x14ac:dyDescent="0.2">
      <c r="A85" s="497" t="s">
        <v>153</v>
      </c>
      <c r="B85" s="118" t="s">
        <v>114</v>
      </c>
      <c r="C85" s="150"/>
      <c r="D85" s="124"/>
      <c r="E85" s="152"/>
      <c r="F85" s="124"/>
      <c r="G85" s="119">
        <f t="shared" ref="G85" si="666">$C85*$E85</f>
        <v>0</v>
      </c>
      <c r="H85" s="430">
        <f t="shared" ref="H85" si="667">SUM(G85:G86)</f>
        <v>0</v>
      </c>
      <c r="I85" s="432"/>
      <c r="J85" s="432"/>
      <c r="K85" s="130"/>
      <c r="L85" s="150"/>
      <c r="M85" s="124"/>
      <c r="N85" s="152"/>
      <c r="O85" s="124"/>
      <c r="P85" s="119">
        <f t="shared" ref="P85" si="668">L85*N85</f>
        <v>0</v>
      </c>
      <c r="Q85" s="417">
        <f t="shared" ref="Q85" si="669">P85+P86</f>
        <v>0</v>
      </c>
      <c r="R85" s="340"/>
      <c r="S85" s="124"/>
      <c r="T85" s="152"/>
      <c r="U85" s="124"/>
      <c r="V85" s="119">
        <f t="shared" ref="V85" si="670">R85*T85</f>
        <v>0</v>
      </c>
      <c r="W85" s="417">
        <f t="shared" ref="W85" si="671">V85+V86</f>
        <v>0</v>
      </c>
      <c r="X85" s="340"/>
      <c r="Y85" s="124"/>
      <c r="Z85" s="152"/>
      <c r="AA85" s="124"/>
      <c r="AB85" s="119">
        <f t="shared" ref="AB85" si="672">X85*Z85</f>
        <v>0</v>
      </c>
      <c r="AC85" s="417">
        <f t="shared" ref="AC85" si="673">AB85+AB86</f>
        <v>0</v>
      </c>
      <c r="AD85" s="340"/>
      <c r="AE85" s="124"/>
      <c r="AF85" s="152"/>
      <c r="AG85" s="124"/>
      <c r="AH85" s="119">
        <f t="shared" ref="AH85" si="674">AD85*AF85</f>
        <v>0</v>
      </c>
      <c r="AI85" s="417">
        <f t="shared" ref="AI85" si="675">AH85+AH86</f>
        <v>0</v>
      </c>
      <c r="AJ85" s="340"/>
      <c r="AK85" s="124"/>
      <c r="AL85" s="152"/>
      <c r="AM85" s="124"/>
      <c r="AN85" s="328">
        <f t="shared" ref="AN85" si="676">AJ85*AL85</f>
        <v>0</v>
      </c>
      <c r="AO85" s="417">
        <f t="shared" ref="AO85" si="677">AN85+AN86</f>
        <v>0</v>
      </c>
    </row>
    <row r="86" spans="1:41" s="71" customFormat="1" ht="13.5" thickBot="1" x14ac:dyDescent="0.25">
      <c r="A86" s="498"/>
      <c r="B86" s="120" t="s">
        <v>115</v>
      </c>
      <c r="C86" s="123"/>
      <c r="D86" s="151"/>
      <c r="E86" s="123"/>
      <c r="F86" s="153"/>
      <c r="G86" s="121">
        <f t="shared" ref="G86" si="678">$D86*$F86</f>
        <v>0</v>
      </c>
      <c r="H86" s="431"/>
      <c r="I86" s="429"/>
      <c r="J86" s="429"/>
      <c r="K86" s="131"/>
      <c r="L86" s="123"/>
      <c r="M86" s="151"/>
      <c r="N86" s="123"/>
      <c r="O86" s="153"/>
      <c r="P86" s="121">
        <f t="shared" ref="P86" si="679">M86*O86</f>
        <v>0</v>
      </c>
      <c r="Q86" s="418"/>
      <c r="R86" s="341"/>
      <c r="S86" s="151"/>
      <c r="T86" s="123"/>
      <c r="U86" s="153"/>
      <c r="V86" s="121">
        <f t="shared" ref="V86" si="680">S86*U86</f>
        <v>0</v>
      </c>
      <c r="W86" s="418"/>
      <c r="X86" s="341"/>
      <c r="Y86" s="151"/>
      <c r="Z86" s="123"/>
      <c r="AA86" s="153"/>
      <c r="AB86" s="121">
        <f t="shared" ref="AB86" si="681">Y86*AA86</f>
        <v>0</v>
      </c>
      <c r="AC86" s="418"/>
      <c r="AD86" s="341"/>
      <c r="AE86" s="151"/>
      <c r="AF86" s="123"/>
      <c r="AG86" s="153"/>
      <c r="AH86" s="121">
        <f t="shared" ref="AH86" si="682">AE86*AG86</f>
        <v>0</v>
      </c>
      <c r="AI86" s="418"/>
      <c r="AJ86" s="341"/>
      <c r="AK86" s="151"/>
      <c r="AL86" s="123"/>
      <c r="AM86" s="153"/>
      <c r="AN86" s="329">
        <f t="shared" ref="AN86" si="683">AK86*AM86</f>
        <v>0</v>
      </c>
      <c r="AO86" s="418"/>
    </row>
    <row r="87" spans="1:41" s="71" customFormat="1" x14ac:dyDescent="0.2">
      <c r="A87" s="499" t="s">
        <v>154</v>
      </c>
      <c r="B87" s="118" t="s">
        <v>114</v>
      </c>
      <c r="C87" s="150"/>
      <c r="D87" s="124"/>
      <c r="E87" s="152"/>
      <c r="F87" s="124"/>
      <c r="G87" s="119">
        <f t="shared" ref="G87" si="684">$C87*$E87</f>
        <v>0</v>
      </c>
      <c r="H87" s="430">
        <f t="shared" ref="H87" si="685">SUM(G87:G88)</f>
        <v>0</v>
      </c>
      <c r="I87" s="432"/>
      <c r="J87" s="432"/>
      <c r="K87" s="130"/>
      <c r="L87" s="150"/>
      <c r="M87" s="124"/>
      <c r="N87" s="152"/>
      <c r="O87" s="124"/>
      <c r="P87" s="119">
        <f t="shared" ref="P87" si="686">L87*N87</f>
        <v>0</v>
      </c>
      <c r="Q87" s="417">
        <f t="shared" ref="Q87" si="687">P87+P88</f>
        <v>0</v>
      </c>
      <c r="R87" s="340"/>
      <c r="S87" s="124"/>
      <c r="T87" s="152"/>
      <c r="U87" s="124"/>
      <c r="V87" s="119">
        <f t="shared" ref="V87" si="688">R87*T87</f>
        <v>0</v>
      </c>
      <c r="W87" s="417">
        <f t="shared" ref="W87" si="689">V87+V88</f>
        <v>0</v>
      </c>
      <c r="X87" s="340"/>
      <c r="Y87" s="124"/>
      <c r="Z87" s="152"/>
      <c r="AA87" s="124"/>
      <c r="AB87" s="119">
        <f t="shared" ref="AB87" si="690">X87*Z87</f>
        <v>0</v>
      </c>
      <c r="AC87" s="417">
        <f t="shared" ref="AC87" si="691">AB87+AB88</f>
        <v>0</v>
      </c>
      <c r="AD87" s="340"/>
      <c r="AE87" s="124"/>
      <c r="AF87" s="152"/>
      <c r="AG87" s="124"/>
      <c r="AH87" s="119">
        <f t="shared" ref="AH87" si="692">AD87*AF87</f>
        <v>0</v>
      </c>
      <c r="AI87" s="417">
        <f t="shared" ref="AI87" si="693">AH87+AH88</f>
        <v>0</v>
      </c>
      <c r="AJ87" s="340"/>
      <c r="AK87" s="124"/>
      <c r="AL87" s="152"/>
      <c r="AM87" s="124"/>
      <c r="AN87" s="328">
        <f t="shared" ref="AN87" si="694">AJ87*AL87</f>
        <v>0</v>
      </c>
      <c r="AO87" s="417">
        <f t="shared" ref="AO87" si="695">AN87+AN88</f>
        <v>0</v>
      </c>
    </row>
    <row r="88" spans="1:41" s="71" customFormat="1" ht="13.5" thickBot="1" x14ac:dyDescent="0.25">
      <c r="A88" s="500"/>
      <c r="B88" s="120" t="s">
        <v>115</v>
      </c>
      <c r="C88" s="123"/>
      <c r="D88" s="151"/>
      <c r="E88" s="123"/>
      <c r="F88" s="153"/>
      <c r="G88" s="121">
        <f t="shared" ref="G88" si="696">$D88*$F88</f>
        <v>0</v>
      </c>
      <c r="H88" s="431"/>
      <c r="I88" s="429"/>
      <c r="J88" s="429"/>
      <c r="K88" s="131"/>
      <c r="L88" s="123"/>
      <c r="M88" s="151"/>
      <c r="N88" s="123"/>
      <c r="O88" s="153"/>
      <c r="P88" s="121">
        <f t="shared" ref="P88" si="697">M88*O88</f>
        <v>0</v>
      </c>
      <c r="Q88" s="418"/>
      <c r="R88" s="341"/>
      <c r="S88" s="151"/>
      <c r="T88" s="123"/>
      <c r="U88" s="153"/>
      <c r="V88" s="121">
        <f t="shared" ref="V88" si="698">S88*U88</f>
        <v>0</v>
      </c>
      <c r="W88" s="418"/>
      <c r="X88" s="341"/>
      <c r="Y88" s="151"/>
      <c r="Z88" s="123"/>
      <c r="AA88" s="153"/>
      <c r="AB88" s="121">
        <f t="shared" ref="AB88" si="699">Y88*AA88</f>
        <v>0</v>
      </c>
      <c r="AC88" s="418"/>
      <c r="AD88" s="341"/>
      <c r="AE88" s="151"/>
      <c r="AF88" s="123"/>
      <c r="AG88" s="153"/>
      <c r="AH88" s="121">
        <f t="shared" ref="AH88" si="700">AE88*AG88</f>
        <v>0</v>
      </c>
      <c r="AI88" s="418"/>
      <c r="AJ88" s="341"/>
      <c r="AK88" s="151"/>
      <c r="AL88" s="123"/>
      <c r="AM88" s="153"/>
      <c r="AN88" s="329">
        <f t="shared" ref="AN88" si="701">AK88*AM88</f>
        <v>0</v>
      </c>
      <c r="AO88" s="418"/>
    </row>
    <row r="89" spans="1:41" s="71" customFormat="1" x14ac:dyDescent="0.2">
      <c r="A89" s="499" t="s">
        <v>154</v>
      </c>
      <c r="B89" s="118" t="s">
        <v>114</v>
      </c>
      <c r="C89" s="150"/>
      <c r="D89" s="124"/>
      <c r="E89" s="152"/>
      <c r="F89" s="124"/>
      <c r="G89" s="119">
        <f t="shared" ref="G89" si="702">$C89*$E89</f>
        <v>0</v>
      </c>
      <c r="H89" s="430">
        <f t="shared" ref="H89" si="703">SUM(G89:G90)</f>
        <v>0</v>
      </c>
      <c r="I89" s="432"/>
      <c r="J89" s="432"/>
      <c r="K89" s="130"/>
      <c r="L89" s="150"/>
      <c r="M89" s="124"/>
      <c r="N89" s="152"/>
      <c r="O89" s="124"/>
      <c r="P89" s="119">
        <f t="shared" ref="P89" si="704">L89*N89</f>
        <v>0</v>
      </c>
      <c r="Q89" s="417">
        <f t="shared" ref="Q89" si="705">P89+P90</f>
        <v>0</v>
      </c>
      <c r="R89" s="340"/>
      <c r="S89" s="124"/>
      <c r="T89" s="152"/>
      <c r="U89" s="124"/>
      <c r="V89" s="119">
        <f t="shared" ref="V89" si="706">R89*T89</f>
        <v>0</v>
      </c>
      <c r="W89" s="417">
        <f t="shared" ref="W89" si="707">V89+V90</f>
        <v>0</v>
      </c>
      <c r="X89" s="340"/>
      <c r="Y89" s="124"/>
      <c r="Z89" s="152"/>
      <c r="AA89" s="124"/>
      <c r="AB89" s="119">
        <f t="shared" ref="AB89" si="708">X89*Z89</f>
        <v>0</v>
      </c>
      <c r="AC89" s="417">
        <f t="shared" ref="AC89" si="709">AB89+AB90</f>
        <v>0</v>
      </c>
      <c r="AD89" s="340"/>
      <c r="AE89" s="124"/>
      <c r="AF89" s="152"/>
      <c r="AG89" s="124"/>
      <c r="AH89" s="119">
        <f t="shared" ref="AH89" si="710">AD89*AF89</f>
        <v>0</v>
      </c>
      <c r="AI89" s="417">
        <f t="shared" ref="AI89" si="711">AH89+AH90</f>
        <v>0</v>
      </c>
      <c r="AJ89" s="340"/>
      <c r="AK89" s="124"/>
      <c r="AL89" s="152"/>
      <c r="AM89" s="124"/>
      <c r="AN89" s="328">
        <f t="shared" ref="AN89" si="712">AJ89*AL89</f>
        <v>0</v>
      </c>
      <c r="AO89" s="417">
        <f t="shared" ref="AO89" si="713">AN89+AN90</f>
        <v>0</v>
      </c>
    </row>
    <row r="90" spans="1:41" s="71" customFormat="1" ht="13.5" thickBot="1" x14ac:dyDescent="0.25">
      <c r="A90" s="500"/>
      <c r="B90" s="120" t="s">
        <v>115</v>
      </c>
      <c r="C90" s="123"/>
      <c r="D90" s="151"/>
      <c r="E90" s="123"/>
      <c r="F90" s="153"/>
      <c r="G90" s="121">
        <f t="shared" ref="G90" si="714">$D90*$F90</f>
        <v>0</v>
      </c>
      <c r="H90" s="431"/>
      <c r="I90" s="429"/>
      <c r="J90" s="429"/>
      <c r="K90" s="131"/>
      <c r="L90" s="123"/>
      <c r="M90" s="151"/>
      <c r="N90" s="123"/>
      <c r="O90" s="153"/>
      <c r="P90" s="121">
        <f t="shared" ref="P90" si="715">M90*O90</f>
        <v>0</v>
      </c>
      <c r="Q90" s="418"/>
      <c r="R90" s="341"/>
      <c r="S90" s="151"/>
      <c r="T90" s="123"/>
      <c r="U90" s="153"/>
      <c r="V90" s="121">
        <f t="shared" ref="V90" si="716">S90*U90</f>
        <v>0</v>
      </c>
      <c r="W90" s="418"/>
      <c r="X90" s="341"/>
      <c r="Y90" s="151"/>
      <c r="Z90" s="123"/>
      <c r="AA90" s="153"/>
      <c r="AB90" s="121">
        <f t="shared" ref="AB90" si="717">Y90*AA90</f>
        <v>0</v>
      </c>
      <c r="AC90" s="418"/>
      <c r="AD90" s="341"/>
      <c r="AE90" s="151"/>
      <c r="AF90" s="123"/>
      <c r="AG90" s="153"/>
      <c r="AH90" s="121">
        <f t="shared" ref="AH90" si="718">AE90*AG90</f>
        <v>0</v>
      </c>
      <c r="AI90" s="418"/>
      <c r="AJ90" s="341"/>
      <c r="AK90" s="151"/>
      <c r="AL90" s="123"/>
      <c r="AM90" s="153"/>
      <c r="AN90" s="329">
        <f t="shared" ref="AN90" si="719">AK90*AM90</f>
        <v>0</v>
      </c>
      <c r="AO90" s="418"/>
    </row>
    <row r="91" spans="1:41" s="71" customFormat="1" x14ac:dyDescent="0.2">
      <c r="A91" s="499" t="s">
        <v>154</v>
      </c>
      <c r="B91" s="118" t="s">
        <v>114</v>
      </c>
      <c r="C91" s="150"/>
      <c r="D91" s="124"/>
      <c r="E91" s="152"/>
      <c r="F91" s="124"/>
      <c r="G91" s="119">
        <f t="shared" ref="G91" si="720">$C91*$E91</f>
        <v>0</v>
      </c>
      <c r="H91" s="430">
        <f t="shared" ref="H91" si="721">SUM(G91:G92)</f>
        <v>0</v>
      </c>
      <c r="I91" s="432"/>
      <c r="J91" s="432"/>
      <c r="K91" s="130"/>
      <c r="L91" s="150"/>
      <c r="M91" s="124"/>
      <c r="N91" s="152"/>
      <c r="O91" s="124"/>
      <c r="P91" s="119">
        <f t="shared" ref="P91" si="722">L91*N91</f>
        <v>0</v>
      </c>
      <c r="Q91" s="417">
        <f t="shared" ref="Q91" si="723">P91+P92</f>
        <v>0</v>
      </c>
      <c r="R91" s="340"/>
      <c r="S91" s="124"/>
      <c r="T91" s="152"/>
      <c r="U91" s="124"/>
      <c r="V91" s="119">
        <f t="shared" ref="V91" si="724">R91*T91</f>
        <v>0</v>
      </c>
      <c r="W91" s="417">
        <f t="shared" ref="W91" si="725">V91+V92</f>
        <v>0</v>
      </c>
      <c r="X91" s="340"/>
      <c r="Y91" s="124"/>
      <c r="Z91" s="152"/>
      <c r="AA91" s="124"/>
      <c r="AB91" s="119">
        <f t="shared" ref="AB91" si="726">X91*Z91</f>
        <v>0</v>
      </c>
      <c r="AC91" s="417">
        <f t="shared" ref="AC91" si="727">AB91+AB92</f>
        <v>0</v>
      </c>
      <c r="AD91" s="340"/>
      <c r="AE91" s="124"/>
      <c r="AF91" s="152"/>
      <c r="AG91" s="124"/>
      <c r="AH91" s="119">
        <f t="shared" ref="AH91" si="728">AD91*AF91</f>
        <v>0</v>
      </c>
      <c r="AI91" s="417">
        <f t="shared" ref="AI91" si="729">AH91+AH92</f>
        <v>0</v>
      </c>
      <c r="AJ91" s="340"/>
      <c r="AK91" s="124"/>
      <c r="AL91" s="152"/>
      <c r="AM91" s="124"/>
      <c r="AN91" s="328">
        <f t="shared" ref="AN91" si="730">AJ91*AL91</f>
        <v>0</v>
      </c>
      <c r="AO91" s="417">
        <f t="shared" ref="AO91" si="731">AN91+AN92</f>
        <v>0</v>
      </c>
    </row>
    <row r="92" spans="1:41" s="71" customFormat="1" ht="13.5" thickBot="1" x14ac:dyDescent="0.25">
      <c r="A92" s="500"/>
      <c r="B92" s="120" t="s">
        <v>115</v>
      </c>
      <c r="C92" s="123"/>
      <c r="D92" s="151"/>
      <c r="E92" s="123"/>
      <c r="F92" s="153"/>
      <c r="G92" s="121">
        <f t="shared" ref="G92" si="732">$D92*$F92</f>
        <v>0</v>
      </c>
      <c r="H92" s="431"/>
      <c r="I92" s="429"/>
      <c r="J92" s="429"/>
      <c r="K92" s="131"/>
      <c r="L92" s="123"/>
      <c r="M92" s="151"/>
      <c r="N92" s="123"/>
      <c r="O92" s="153"/>
      <c r="P92" s="121">
        <f t="shared" ref="P92" si="733">M92*O92</f>
        <v>0</v>
      </c>
      <c r="Q92" s="418"/>
      <c r="R92" s="341"/>
      <c r="S92" s="151"/>
      <c r="T92" s="123"/>
      <c r="U92" s="153"/>
      <c r="V92" s="121">
        <f t="shared" ref="V92" si="734">S92*U92</f>
        <v>0</v>
      </c>
      <c r="W92" s="418"/>
      <c r="X92" s="341"/>
      <c r="Y92" s="151"/>
      <c r="Z92" s="123"/>
      <c r="AA92" s="153"/>
      <c r="AB92" s="121">
        <f t="shared" ref="AB92" si="735">Y92*AA92</f>
        <v>0</v>
      </c>
      <c r="AC92" s="418"/>
      <c r="AD92" s="341"/>
      <c r="AE92" s="151"/>
      <c r="AF92" s="123"/>
      <c r="AG92" s="153"/>
      <c r="AH92" s="121">
        <f t="shared" ref="AH92" si="736">AE92*AG92</f>
        <v>0</v>
      </c>
      <c r="AI92" s="418"/>
      <c r="AJ92" s="341"/>
      <c r="AK92" s="151"/>
      <c r="AL92" s="123"/>
      <c r="AM92" s="153"/>
      <c r="AN92" s="329">
        <f t="shared" ref="AN92" si="737">AK92*AM92</f>
        <v>0</v>
      </c>
      <c r="AO92" s="418"/>
    </row>
    <row r="93" spans="1:41" s="71" customFormat="1" x14ac:dyDescent="0.2">
      <c r="A93" s="499" t="s">
        <v>154</v>
      </c>
      <c r="B93" s="118" t="s">
        <v>114</v>
      </c>
      <c r="C93" s="150"/>
      <c r="D93" s="124"/>
      <c r="E93" s="152"/>
      <c r="F93" s="124"/>
      <c r="G93" s="119">
        <f t="shared" ref="G93" si="738">$C93*$E93</f>
        <v>0</v>
      </c>
      <c r="H93" s="430">
        <f t="shared" ref="H93" si="739">SUM(G93:G94)</f>
        <v>0</v>
      </c>
      <c r="I93" s="432"/>
      <c r="J93" s="432"/>
      <c r="K93" s="130"/>
      <c r="L93" s="150"/>
      <c r="M93" s="124"/>
      <c r="N93" s="152"/>
      <c r="O93" s="124"/>
      <c r="P93" s="119">
        <f t="shared" ref="P93" si="740">L93*N93</f>
        <v>0</v>
      </c>
      <c r="Q93" s="417">
        <f t="shared" ref="Q93" si="741">P93+P94</f>
        <v>0</v>
      </c>
      <c r="R93" s="340"/>
      <c r="S93" s="124"/>
      <c r="T93" s="152"/>
      <c r="U93" s="124"/>
      <c r="V93" s="119">
        <f t="shared" ref="V93" si="742">R93*T93</f>
        <v>0</v>
      </c>
      <c r="W93" s="417">
        <f t="shared" ref="W93" si="743">V93+V94</f>
        <v>0</v>
      </c>
      <c r="X93" s="340"/>
      <c r="Y93" s="124"/>
      <c r="Z93" s="152"/>
      <c r="AA93" s="124"/>
      <c r="AB93" s="119">
        <f t="shared" ref="AB93" si="744">X93*Z93</f>
        <v>0</v>
      </c>
      <c r="AC93" s="417">
        <f t="shared" ref="AC93" si="745">AB93+AB94</f>
        <v>0</v>
      </c>
      <c r="AD93" s="340"/>
      <c r="AE93" s="124"/>
      <c r="AF93" s="152"/>
      <c r="AG93" s="124"/>
      <c r="AH93" s="119">
        <f t="shared" ref="AH93" si="746">AD93*AF93</f>
        <v>0</v>
      </c>
      <c r="AI93" s="417">
        <f t="shared" ref="AI93" si="747">AH93+AH94</f>
        <v>0</v>
      </c>
      <c r="AJ93" s="340"/>
      <c r="AK93" s="124"/>
      <c r="AL93" s="152"/>
      <c r="AM93" s="124"/>
      <c r="AN93" s="328">
        <f t="shared" ref="AN93" si="748">AJ93*AL93</f>
        <v>0</v>
      </c>
      <c r="AO93" s="417">
        <f t="shared" ref="AO93" si="749">AN93+AN94</f>
        <v>0</v>
      </c>
    </row>
    <row r="94" spans="1:41" s="71" customFormat="1" ht="13.5" thickBot="1" x14ac:dyDescent="0.25">
      <c r="A94" s="500"/>
      <c r="B94" s="120" t="s">
        <v>115</v>
      </c>
      <c r="C94" s="123"/>
      <c r="D94" s="151"/>
      <c r="E94" s="123"/>
      <c r="F94" s="153"/>
      <c r="G94" s="121">
        <f t="shared" ref="G94" si="750">$D94*$F94</f>
        <v>0</v>
      </c>
      <c r="H94" s="431"/>
      <c r="I94" s="429"/>
      <c r="J94" s="429"/>
      <c r="K94" s="131"/>
      <c r="L94" s="123"/>
      <c r="M94" s="151"/>
      <c r="N94" s="123"/>
      <c r="O94" s="153"/>
      <c r="P94" s="121">
        <f t="shared" ref="P94" si="751">M94*O94</f>
        <v>0</v>
      </c>
      <c r="Q94" s="418"/>
      <c r="R94" s="341"/>
      <c r="S94" s="151"/>
      <c r="T94" s="123"/>
      <c r="U94" s="153"/>
      <c r="V94" s="121">
        <f t="shared" ref="V94" si="752">S94*U94</f>
        <v>0</v>
      </c>
      <c r="W94" s="418"/>
      <c r="X94" s="341"/>
      <c r="Y94" s="151"/>
      <c r="Z94" s="123"/>
      <c r="AA94" s="153"/>
      <c r="AB94" s="121">
        <f t="shared" ref="AB94" si="753">Y94*AA94</f>
        <v>0</v>
      </c>
      <c r="AC94" s="418"/>
      <c r="AD94" s="341"/>
      <c r="AE94" s="151"/>
      <c r="AF94" s="123"/>
      <c r="AG94" s="153"/>
      <c r="AH94" s="121">
        <f t="shared" ref="AH94" si="754">AE94*AG94</f>
        <v>0</v>
      </c>
      <c r="AI94" s="418"/>
      <c r="AJ94" s="341"/>
      <c r="AK94" s="151"/>
      <c r="AL94" s="123"/>
      <c r="AM94" s="153"/>
      <c r="AN94" s="329">
        <f t="shared" ref="AN94" si="755">AK94*AM94</f>
        <v>0</v>
      </c>
      <c r="AO94" s="418"/>
    </row>
    <row r="95" spans="1:41" s="71" customFormat="1" x14ac:dyDescent="0.2">
      <c r="A95" s="499" t="s">
        <v>154</v>
      </c>
      <c r="B95" s="118" t="s">
        <v>114</v>
      </c>
      <c r="C95" s="150"/>
      <c r="D95" s="124"/>
      <c r="E95" s="152"/>
      <c r="F95" s="124"/>
      <c r="G95" s="119">
        <f t="shared" ref="G95" si="756">$C95*$E95</f>
        <v>0</v>
      </c>
      <c r="H95" s="430">
        <f t="shared" ref="H95" si="757">SUM(G95:G96)</f>
        <v>0</v>
      </c>
      <c r="I95" s="432"/>
      <c r="J95" s="432"/>
      <c r="K95" s="130"/>
      <c r="L95" s="150"/>
      <c r="M95" s="124"/>
      <c r="N95" s="152"/>
      <c r="O95" s="124"/>
      <c r="P95" s="119">
        <f t="shared" ref="P95" si="758">L95*N95</f>
        <v>0</v>
      </c>
      <c r="Q95" s="417">
        <f t="shared" ref="Q95" si="759">P95+P96</f>
        <v>0</v>
      </c>
      <c r="R95" s="340"/>
      <c r="S95" s="124"/>
      <c r="T95" s="152"/>
      <c r="U95" s="124"/>
      <c r="V95" s="119">
        <f t="shared" ref="V95" si="760">R95*T95</f>
        <v>0</v>
      </c>
      <c r="W95" s="417">
        <f t="shared" ref="W95" si="761">V95+V96</f>
        <v>0</v>
      </c>
      <c r="X95" s="340"/>
      <c r="Y95" s="124"/>
      <c r="Z95" s="152"/>
      <c r="AA95" s="124"/>
      <c r="AB95" s="119">
        <f t="shared" ref="AB95" si="762">X95*Z95</f>
        <v>0</v>
      </c>
      <c r="AC95" s="417">
        <f t="shared" ref="AC95" si="763">AB95+AB96</f>
        <v>0</v>
      </c>
      <c r="AD95" s="340"/>
      <c r="AE95" s="124"/>
      <c r="AF95" s="152"/>
      <c r="AG95" s="124"/>
      <c r="AH95" s="119">
        <f t="shared" ref="AH95" si="764">AD95*AF95</f>
        <v>0</v>
      </c>
      <c r="AI95" s="417">
        <f t="shared" ref="AI95" si="765">AH95+AH96</f>
        <v>0</v>
      </c>
      <c r="AJ95" s="340"/>
      <c r="AK95" s="124"/>
      <c r="AL95" s="152"/>
      <c r="AM95" s="124"/>
      <c r="AN95" s="328">
        <f t="shared" ref="AN95" si="766">AJ95*AL95</f>
        <v>0</v>
      </c>
      <c r="AO95" s="417">
        <f t="shared" ref="AO95" si="767">AN95+AN96</f>
        <v>0</v>
      </c>
    </row>
    <row r="96" spans="1:41" s="71" customFormat="1" ht="13.5" thickBot="1" x14ac:dyDescent="0.25">
      <c r="A96" s="500"/>
      <c r="B96" s="120" t="s">
        <v>115</v>
      </c>
      <c r="C96" s="123"/>
      <c r="D96" s="151"/>
      <c r="E96" s="123"/>
      <c r="F96" s="153"/>
      <c r="G96" s="121">
        <f t="shared" ref="G96" si="768">$D96*$F96</f>
        <v>0</v>
      </c>
      <c r="H96" s="431"/>
      <c r="I96" s="429"/>
      <c r="J96" s="429"/>
      <c r="K96" s="131"/>
      <c r="L96" s="123"/>
      <c r="M96" s="151"/>
      <c r="N96" s="123"/>
      <c r="O96" s="153"/>
      <c r="P96" s="121">
        <f t="shared" ref="P96" si="769">M96*O96</f>
        <v>0</v>
      </c>
      <c r="Q96" s="418"/>
      <c r="R96" s="341"/>
      <c r="S96" s="151"/>
      <c r="T96" s="123"/>
      <c r="U96" s="153"/>
      <c r="V96" s="121">
        <f t="shared" ref="V96" si="770">S96*U96</f>
        <v>0</v>
      </c>
      <c r="W96" s="418"/>
      <c r="X96" s="341"/>
      <c r="Y96" s="151"/>
      <c r="Z96" s="123"/>
      <c r="AA96" s="153"/>
      <c r="AB96" s="121">
        <f t="shared" ref="AB96" si="771">Y96*AA96</f>
        <v>0</v>
      </c>
      <c r="AC96" s="418"/>
      <c r="AD96" s="341"/>
      <c r="AE96" s="151"/>
      <c r="AF96" s="123"/>
      <c r="AG96" s="153"/>
      <c r="AH96" s="121">
        <f t="shared" ref="AH96" si="772">AE96*AG96</f>
        <v>0</v>
      </c>
      <c r="AI96" s="418"/>
      <c r="AJ96" s="341"/>
      <c r="AK96" s="151"/>
      <c r="AL96" s="123"/>
      <c r="AM96" s="153"/>
      <c r="AN96" s="329">
        <f t="shared" ref="AN96" si="773">AK96*AM96</f>
        <v>0</v>
      </c>
      <c r="AO96" s="418"/>
    </row>
    <row r="97" spans="1:41" s="71" customFormat="1" x14ac:dyDescent="0.2">
      <c r="A97" s="499" t="s">
        <v>154</v>
      </c>
      <c r="B97" s="118" t="s">
        <v>114</v>
      </c>
      <c r="C97" s="150"/>
      <c r="D97" s="124"/>
      <c r="E97" s="152"/>
      <c r="F97" s="124"/>
      <c r="G97" s="119">
        <f t="shared" ref="G97" si="774">$C97*$E97</f>
        <v>0</v>
      </c>
      <c r="H97" s="430">
        <f t="shared" ref="H97" si="775">SUM(G97:G98)</f>
        <v>0</v>
      </c>
      <c r="I97" s="432"/>
      <c r="J97" s="432"/>
      <c r="K97" s="130"/>
      <c r="L97" s="150"/>
      <c r="M97" s="124"/>
      <c r="N97" s="152"/>
      <c r="O97" s="124"/>
      <c r="P97" s="119">
        <f t="shared" ref="P97" si="776">L97*N97</f>
        <v>0</v>
      </c>
      <c r="Q97" s="417">
        <f t="shared" ref="Q97" si="777">P97+P98</f>
        <v>0</v>
      </c>
      <c r="R97" s="340"/>
      <c r="S97" s="124"/>
      <c r="T97" s="152"/>
      <c r="U97" s="124"/>
      <c r="V97" s="119">
        <f t="shared" ref="V97" si="778">R97*T97</f>
        <v>0</v>
      </c>
      <c r="W97" s="417">
        <f t="shared" ref="W97" si="779">V97+V98</f>
        <v>0</v>
      </c>
      <c r="X97" s="340"/>
      <c r="Y97" s="124"/>
      <c r="Z97" s="152"/>
      <c r="AA97" s="124"/>
      <c r="AB97" s="119">
        <f t="shared" ref="AB97" si="780">X97*Z97</f>
        <v>0</v>
      </c>
      <c r="AC97" s="417">
        <f t="shared" ref="AC97" si="781">AB97+AB98</f>
        <v>0</v>
      </c>
      <c r="AD97" s="340"/>
      <c r="AE97" s="124"/>
      <c r="AF97" s="152"/>
      <c r="AG97" s="124"/>
      <c r="AH97" s="119">
        <f t="shared" ref="AH97" si="782">AD97*AF97</f>
        <v>0</v>
      </c>
      <c r="AI97" s="417">
        <f t="shared" ref="AI97" si="783">AH97+AH98</f>
        <v>0</v>
      </c>
      <c r="AJ97" s="340"/>
      <c r="AK97" s="124"/>
      <c r="AL97" s="152"/>
      <c r="AM97" s="124"/>
      <c r="AN97" s="328">
        <f t="shared" ref="AN97" si="784">AJ97*AL97</f>
        <v>0</v>
      </c>
      <c r="AO97" s="417">
        <f t="shared" ref="AO97" si="785">AN97+AN98</f>
        <v>0</v>
      </c>
    </row>
    <row r="98" spans="1:41" s="71" customFormat="1" ht="13.5" thickBot="1" x14ac:dyDescent="0.25">
      <c r="A98" s="500"/>
      <c r="B98" s="120" t="s">
        <v>115</v>
      </c>
      <c r="C98" s="123"/>
      <c r="D98" s="151"/>
      <c r="E98" s="123"/>
      <c r="F98" s="153"/>
      <c r="G98" s="121">
        <f t="shared" ref="G98" si="786">$D98*$F98</f>
        <v>0</v>
      </c>
      <c r="H98" s="431"/>
      <c r="I98" s="429"/>
      <c r="J98" s="429"/>
      <c r="K98" s="131"/>
      <c r="L98" s="123"/>
      <c r="M98" s="151"/>
      <c r="N98" s="123"/>
      <c r="O98" s="153"/>
      <c r="P98" s="121">
        <f t="shared" ref="P98" si="787">M98*O98</f>
        <v>0</v>
      </c>
      <c r="Q98" s="418"/>
      <c r="R98" s="341"/>
      <c r="S98" s="151"/>
      <c r="T98" s="123"/>
      <c r="U98" s="153"/>
      <c r="V98" s="121">
        <f t="shared" ref="V98" si="788">S98*U98</f>
        <v>0</v>
      </c>
      <c r="W98" s="418"/>
      <c r="X98" s="341"/>
      <c r="Y98" s="151"/>
      <c r="Z98" s="123"/>
      <c r="AA98" s="153"/>
      <c r="AB98" s="121">
        <f t="shared" ref="AB98" si="789">Y98*AA98</f>
        <v>0</v>
      </c>
      <c r="AC98" s="418"/>
      <c r="AD98" s="341"/>
      <c r="AE98" s="151"/>
      <c r="AF98" s="123"/>
      <c r="AG98" s="153"/>
      <c r="AH98" s="121">
        <f t="shared" ref="AH98" si="790">AE98*AG98</f>
        <v>0</v>
      </c>
      <c r="AI98" s="418"/>
      <c r="AJ98" s="341"/>
      <c r="AK98" s="151"/>
      <c r="AL98" s="123"/>
      <c r="AM98" s="153"/>
      <c r="AN98" s="329">
        <f t="shared" ref="AN98" si="791">AK98*AM98</f>
        <v>0</v>
      </c>
      <c r="AO98" s="418"/>
    </row>
    <row r="99" spans="1:41" s="71" customFormat="1" x14ac:dyDescent="0.2">
      <c r="A99" s="499" t="s">
        <v>154</v>
      </c>
      <c r="B99" s="118" t="s">
        <v>114</v>
      </c>
      <c r="C99" s="150"/>
      <c r="D99" s="124"/>
      <c r="E99" s="152"/>
      <c r="F99" s="124"/>
      <c r="G99" s="119">
        <f t="shared" ref="G99" si="792">$C99*$E99</f>
        <v>0</v>
      </c>
      <c r="H99" s="430">
        <f t="shared" ref="H99" si="793">SUM(G99:G100)</f>
        <v>0</v>
      </c>
      <c r="I99" s="432"/>
      <c r="J99" s="432"/>
      <c r="K99" s="130"/>
      <c r="L99" s="150"/>
      <c r="M99" s="124"/>
      <c r="N99" s="152"/>
      <c r="O99" s="124"/>
      <c r="P99" s="119">
        <f t="shared" ref="P99" si="794">L99*N99</f>
        <v>0</v>
      </c>
      <c r="Q99" s="417">
        <f t="shared" ref="Q99" si="795">P99+P100</f>
        <v>0</v>
      </c>
      <c r="R99" s="340"/>
      <c r="S99" s="124"/>
      <c r="T99" s="152"/>
      <c r="U99" s="124"/>
      <c r="V99" s="119">
        <f t="shared" ref="V99" si="796">R99*T99</f>
        <v>0</v>
      </c>
      <c r="W99" s="417">
        <f t="shared" ref="W99" si="797">V99+V100</f>
        <v>0</v>
      </c>
      <c r="X99" s="340"/>
      <c r="Y99" s="124"/>
      <c r="Z99" s="152"/>
      <c r="AA99" s="124"/>
      <c r="AB99" s="119">
        <f t="shared" ref="AB99" si="798">X99*Z99</f>
        <v>0</v>
      </c>
      <c r="AC99" s="417">
        <f t="shared" ref="AC99" si="799">AB99+AB100</f>
        <v>0</v>
      </c>
      <c r="AD99" s="340"/>
      <c r="AE99" s="124"/>
      <c r="AF99" s="152"/>
      <c r="AG99" s="124"/>
      <c r="AH99" s="119">
        <f t="shared" ref="AH99" si="800">AD99*AF99</f>
        <v>0</v>
      </c>
      <c r="AI99" s="417">
        <f t="shared" ref="AI99" si="801">AH99+AH100</f>
        <v>0</v>
      </c>
      <c r="AJ99" s="340"/>
      <c r="AK99" s="124"/>
      <c r="AL99" s="152"/>
      <c r="AM99" s="124"/>
      <c r="AN99" s="328">
        <f t="shared" ref="AN99" si="802">AJ99*AL99</f>
        <v>0</v>
      </c>
      <c r="AO99" s="417">
        <f t="shared" ref="AO99" si="803">AN99+AN100</f>
        <v>0</v>
      </c>
    </row>
    <row r="100" spans="1:41" s="71" customFormat="1" ht="13.5" thickBot="1" x14ac:dyDescent="0.25">
      <c r="A100" s="500"/>
      <c r="B100" s="120" t="s">
        <v>115</v>
      </c>
      <c r="C100" s="123"/>
      <c r="D100" s="151"/>
      <c r="E100" s="123"/>
      <c r="F100" s="153"/>
      <c r="G100" s="121">
        <f t="shared" ref="G100" si="804">$D100*$F100</f>
        <v>0</v>
      </c>
      <c r="H100" s="431"/>
      <c r="I100" s="429"/>
      <c r="J100" s="429"/>
      <c r="K100" s="131"/>
      <c r="L100" s="123"/>
      <c r="M100" s="151"/>
      <c r="N100" s="123"/>
      <c r="O100" s="153"/>
      <c r="P100" s="121">
        <f t="shared" ref="P100" si="805">M100*O100</f>
        <v>0</v>
      </c>
      <c r="Q100" s="418"/>
      <c r="R100" s="341"/>
      <c r="S100" s="151"/>
      <c r="T100" s="123"/>
      <c r="U100" s="153"/>
      <c r="V100" s="121">
        <f t="shared" ref="V100" si="806">S100*U100</f>
        <v>0</v>
      </c>
      <c r="W100" s="418"/>
      <c r="X100" s="341"/>
      <c r="Y100" s="151"/>
      <c r="Z100" s="123"/>
      <c r="AA100" s="153"/>
      <c r="AB100" s="121">
        <f t="shared" ref="AB100" si="807">Y100*AA100</f>
        <v>0</v>
      </c>
      <c r="AC100" s="418"/>
      <c r="AD100" s="341"/>
      <c r="AE100" s="151"/>
      <c r="AF100" s="123"/>
      <c r="AG100" s="153"/>
      <c r="AH100" s="121">
        <f t="shared" ref="AH100" si="808">AE100*AG100</f>
        <v>0</v>
      </c>
      <c r="AI100" s="418"/>
      <c r="AJ100" s="341"/>
      <c r="AK100" s="151"/>
      <c r="AL100" s="123"/>
      <c r="AM100" s="153"/>
      <c r="AN100" s="329">
        <f t="shared" ref="AN100" si="809">AK100*AM100</f>
        <v>0</v>
      </c>
      <c r="AO100" s="418"/>
    </row>
    <row r="101" spans="1:41" s="71" customFormat="1" x14ac:dyDescent="0.2">
      <c r="A101" s="499" t="s">
        <v>154</v>
      </c>
      <c r="B101" s="118" t="s">
        <v>114</v>
      </c>
      <c r="C101" s="150"/>
      <c r="D101" s="124"/>
      <c r="E101" s="152"/>
      <c r="F101" s="124"/>
      <c r="G101" s="119">
        <f t="shared" ref="G101" si="810">$C101*$E101</f>
        <v>0</v>
      </c>
      <c r="H101" s="430">
        <f t="shared" ref="H101" si="811">SUM(G101:G102)</f>
        <v>0</v>
      </c>
      <c r="I101" s="432"/>
      <c r="J101" s="432"/>
      <c r="K101" s="130"/>
      <c r="L101" s="150"/>
      <c r="M101" s="124"/>
      <c r="N101" s="152"/>
      <c r="O101" s="124"/>
      <c r="P101" s="119">
        <f t="shared" ref="P101" si="812">L101*N101</f>
        <v>0</v>
      </c>
      <c r="Q101" s="417">
        <f t="shared" ref="Q101" si="813">P101+P102</f>
        <v>0</v>
      </c>
      <c r="R101" s="340"/>
      <c r="S101" s="124"/>
      <c r="T101" s="152"/>
      <c r="U101" s="124"/>
      <c r="V101" s="119">
        <f t="shared" ref="V101" si="814">R101*T101</f>
        <v>0</v>
      </c>
      <c r="W101" s="417">
        <f t="shared" ref="W101" si="815">V101+V102</f>
        <v>0</v>
      </c>
      <c r="X101" s="340"/>
      <c r="Y101" s="124"/>
      <c r="Z101" s="152"/>
      <c r="AA101" s="124"/>
      <c r="AB101" s="119">
        <f t="shared" ref="AB101" si="816">X101*Z101</f>
        <v>0</v>
      </c>
      <c r="AC101" s="417">
        <f t="shared" ref="AC101" si="817">AB101+AB102</f>
        <v>0</v>
      </c>
      <c r="AD101" s="340"/>
      <c r="AE101" s="124"/>
      <c r="AF101" s="152"/>
      <c r="AG101" s="124"/>
      <c r="AH101" s="119">
        <f t="shared" ref="AH101" si="818">AD101*AF101</f>
        <v>0</v>
      </c>
      <c r="AI101" s="417">
        <f t="shared" ref="AI101" si="819">AH101+AH102</f>
        <v>0</v>
      </c>
      <c r="AJ101" s="340"/>
      <c r="AK101" s="124"/>
      <c r="AL101" s="152"/>
      <c r="AM101" s="124"/>
      <c r="AN101" s="328">
        <f t="shared" ref="AN101" si="820">AJ101*AL101</f>
        <v>0</v>
      </c>
      <c r="AO101" s="417">
        <f t="shared" ref="AO101" si="821">AN101+AN102</f>
        <v>0</v>
      </c>
    </row>
    <row r="102" spans="1:41" s="71" customFormat="1" ht="13.5" thickBot="1" x14ac:dyDescent="0.25">
      <c r="A102" s="500"/>
      <c r="B102" s="120" t="s">
        <v>115</v>
      </c>
      <c r="C102" s="123"/>
      <c r="D102" s="151"/>
      <c r="E102" s="123"/>
      <c r="F102" s="153"/>
      <c r="G102" s="121">
        <f t="shared" ref="G102" si="822">$D102*$F102</f>
        <v>0</v>
      </c>
      <c r="H102" s="431"/>
      <c r="I102" s="429"/>
      <c r="J102" s="429"/>
      <c r="K102" s="131"/>
      <c r="L102" s="123"/>
      <c r="M102" s="151"/>
      <c r="N102" s="123"/>
      <c r="O102" s="153"/>
      <c r="P102" s="121">
        <f t="shared" ref="P102" si="823">M102*O102</f>
        <v>0</v>
      </c>
      <c r="Q102" s="418"/>
      <c r="R102" s="341"/>
      <c r="S102" s="151"/>
      <c r="T102" s="123"/>
      <c r="U102" s="153"/>
      <c r="V102" s="121">
        <f t="shared" ref="V102" si="824">S102*U102</f>
        <v>0</v>
      </c>
      <c r="W102" s="418"/>
      <c r="X102" s="341"/>
      <c r="Y102" s="151"/>
      <c r="Z102" s="123"/>
      <c r="AA102" s="153"/>
      <c r="AB102" s="121">
        <f t="shared" ref="AB102" si="825">Y102*AA102</f>
        <v>0</v>
      </c>
      <c r="AC102" s="418"/>
      <c r="AD102" s="341"/>
      <c r="AE102" s="151"/>
      <c r="AF102" s="123"/>
      <c r="AG102" s="153"/>
      <c r="AH102" s="121">
        <f t="shared" ref="AH102" si="826">AE102*AG102</f>
        <v>0</v>
      </c>
      <c r="AI102" s="418"/>
      <c r="AJ102" s="341"/>
      <c r="AK102" s="151"/>
      <c r="AL102" s="123"/>
      <c r="AM102" s="153"/>
      <c r="AN102" s="329">
        <f t="shared" ref="AN102" si="827">AK102*AM102</f>
        <v>0</v>
      </c>
      <c r="AO102" s="418"/>
    </row>
    <row r="103" spans="1:41" s="71" customFormat="1" x14ac:dyDescent="0.2">
      <c r="A103" s="499" t="s">
        <v>154</v>
      </c>
      <c r="B103" s="118" t="s">
        <v>114</v>
      </c>
      <c r="C103" s="150"/>
      <c r="D103" s="124"/>
      <c r="E103" s="152"/>
      <c r="F103" s="124"/>
      <c r="G103" s="119">
        <f t="shared" ref="G103" si="828">$C103*$E103</f>
        <v>0</v>
      </c>
      <c r="H103" s="430">
        <f t="shared" ref="H103" si="829">SUM(G103:G104)</f>
        <v>0</v>
      </c>
      <c r="I103" s="432"/>
      <c r="J103" s="432"/>
      <c r="K103" s="130"/>
      <c r="L103" s="150"/>
      <c r="M103" s="124"/>
      <c r="N103" s="152"/>
      <c r="O103" s="124"/>
      <c r="P103" s="119">
        <f t="shared" ref="P103" si="830">L103*N103</f>
        <v>0</v>
      </c>
      <c r="Q103" s="417">
        <f t="shared" ref="Q103" si="831">P103+P104</f>
        <v>0</v>
      </c>
      <c r="R103" s="340"/>
      <c r="S103" s="124"/>
      <c r="T103" s="152"/>
      <c r="U103" s="124"/>
      <c r="V103" s="119">
        <f t="shared" ref="V103" si="832">R103*T103</f>
        <v>0</v>
      </c>
      <c r="W103" s="417">
        <f t="shared" ref="W103" si="833">V103+V104</f>
        <v>0</v>
      </c>
      <c r="X103" s="340"/>
      <c r="Y103" s="124"/>
      <c r="Z103" s="152"/>
      <c r="AA103" s="124"/>
      <c r="AB103" s="119">
        <f t="shared" ref="AB103" si="834">X103*Z103</f>
        <v>0</v>
      </c>
      <c r="AC103" s="417">
        <f t="shared" ref="AC103" si="835">AB103+AB104</f>
        <v>0</v>
      </c>
      <c r="AD103" s="340"/>
      <c r="AE103" s="124"/>
      <c r="AF103" s="152"/>
      <c r="AG103" s="124"/>
      <c r="AH103" s="119">
        <f t="shared" ref="AH103" si="836">AD103*AF103</f>
        <v>0</v>
      </c>
      <c r="AI103" s="417">
        <f t="shared" ref="AI103" si="837">AH103+AH104</f>
        <v>0</v>
      </c>
      <c r="AJ103" s="340"/>
      <c r="AK103" s="124"/>
      <c r="AL103" s="152"/>
      <c r="AM103" s="124"/>
      <c r="AN103" s="328">
        <f t="shared" ref="AN103" si="838">AJ103*AL103</f>
        <v>0</v>
      </c>
      <c r="AO103" s="417">
        <f t="shared" ref="AO103" si="839">AN103+AN104</f>
        <v>0</v>
      </c>
    </row>
    <row r="104" spans="1:41" s="71" customFormat="1" ht="13.5" thickBot="1" x14ac:dyDescent="0.25">
      <c r="A104" s="500"/>
      <c r="B104" s="120" t="s">
        <v>115</v>
      </c>
      <c r="C104" s="123"/>
      <c r="D104" s="151"/>
      <c r="E104" s="123"/>
      <c r="F104" s="153"/>
      <c r="G104" s="121">
        <f t="shared" ref="G104" si="840">$D104*$F104</f>
        <v>0</v>
      </c>
      <c r="H104" s="431"/>
      <c r="I104" s="429"/>
      <c r="J104" s="429"/>
      <c r="K104" s="131"/>
      <c r="L104" s="123"/>
      <c r="M104" s="151"/>
      <c r="N104" s="123"/>
      <c r="O104" s="153"/>
      <c r="P104" s="121">
        <f t="shared" ref="P104" si="841">M104*O104</f>
        <v>0</v>
      </c>
      <c r="Q104" s="418"/>
      <c r="R104" s="341"/>
      <c r="S104" s="151"/>
      <c r="T104" s="123"/>
      <c r="U104" s="153"/>
      <c r="V104" s="121">
        <f t="shared" ref="V104" si="842">S104*U104</f>
        <v>0</v>
      </c>
      <c r="W104" s="418"/>
      <c r="X104" s="341"/>
      <c r="Y104" s="151"/>
      <c r="Z104" s="123"/>
      <c r="AA104" s="153"/>
      <c r="AB104" s="121">
        <f t="shared" ref="AB104" si="843">Y104*AA104</f>
        <v>0</v>
      </c>
      <c r="AC104" s="418"/>
      <c r="AD104" s="341"/>
      <c r="AE104" s="151"/>
      <c r="AF104" s="123"/>
      <c r="AG104" s="153"/>
      <c r="AH104" s="121">
        <f t="shared" ref="AH104" si="844">AE104*AG104</f>
        <v>0</v>
      </c>
      <c r="AI104" s="418"/>
      <c r="AJ104" s="341"/>
      <c r="AK104" s="151"/>
      <c r="AL104" s="123"/>
      <c r="AM104" s="153"/>
      <c r="AN104" s="329">
        <f t="shared" ref="AN104" si="845">AK104*AM104</f>
        <v>0</v>
      </c>
      <c r="AO104" s="418"/>
    </row>
    <row r="105" spans="1:41" s="71" customFormat="1" ht="13.5" thickBot="1" x14ac:dyDescent="0.25">
      <c r="A105" s="501" t="s">
        <v>155</v>
      </c>
      <c r="B105" s="330"/>
      <c r="C105" s="331">
        <f>SUM(C9:C104)</f>
        <v>0</v>
      </c>
      <c r="D105" s="332"/>
      <c r="E105" s="333">
        <f>SUM(E9:E104)</f>
        <v>0</v>
      </c>
      <c r="F105" s="332"/>
      <c r="G105" s="334">
        <f>C105*E105</f>
        <v>0</v>
      </c>
      <c r="H105" s="332"/>
      <c r="I105" s="433"/>
      <c r="J105" s="433"/>
      <c r="K105" s="335"/>
      <c r="L105" s="331">
        <f>SUM(L9:L104)</f>
        <v>0</v>
      </c>
      <c r="M105" s="332"/>
      <c r="N105" s="333">
        <f>SUM(N9:N104)</f>
        <v>0</v>
      </c>
      <c r="O105" s="332"/>
      <c r="P105" s="334">
        <f>L105*N105</f>
        <v>0</v>
      </c>
      <c r="Q105" s="332"/>
      <c r="R105" s="342">
        <f>SUM(R9:R104)</f>
        <v>0</v>
      </c>
      <c r="S105" s="332"/>
      <c r="T105" s="336">
        <f>SUM(T9:T104)</f>
        <v>0</v>
      </c>
      <c r="U105" s="332"/>
      <c r="V105" s="334">
        <f>R105*T105</f>
        <v>0</v>
      </c>
      <c r="W105" s="332"/>
      <c r="X105" s="331">
        <f>SUM(X9:X104)</f>
        <v>0</v>
      </c>
      <c r="Y105" s="332"/>
      <c r="Z105" s="333">
        <f>SUM(Z9:Z104)</f>
        <v>0</v>
      </c>
      <c r="AA105" s="332"/>
      <c r="AB105" s="334">
        <f>X105*Z105</f>
        <v>0</v>
      </c>
      <c r="AC105" s="332"/>
      <c r="AD105" s="331">
        <f>SUM(AD9:AD104)</f>
        <v>0</v>
      </c>
      <c r="AE105" s="332"/>
      <c r="AF105" s="333">
        <f>SUM(AF9:AF104)</f>
        <v>0</v>
      </c>
      <c r="AG105" s="332"/>
      <c r="AH105" s="334">
        <f>AD105*AF105</f>
        <v>0</v>
      </c>
      <c r="AI105" s="332"/>
      <c r="AJ105" s="331">
        <f>SUM(AJ9:AJ104)</f>
        <v>0</v>
      </c>
      <c r="AK105" s="332"/>
      <c r="AL105" s="333">
        <f>SUM(AL9:AL104)</f>
        <v>0</v>
      </c>
      <c r="AM105" s="332"/>
      <c r="AN105" s="334">
        <f>AJ105*AL105</f>
        <v>0</v>
      </c>
      <c r="AO105" s="337"/>
    </row>
    <row r="106" spans="1:41" ht="13.5" thickBot="1" x14ac:dyDescent="0.25">
      <c r="A106" s="501" t="s">
        <v>156</v>
      </c>
      <c r="B106" s="330"/>
      <c r="C106" s="332"/>
      <c r="D106" s="331">
        <f>SUM(D9:D104)</f>
        <v>0</v>
      </c>
      <c r="E106" s="332"/>
      <c r="F106" s="333">
        <f>SUM(F9:F104)</f>
        <v>0</v>
      </c>
      <c r="G106" s="334">
        <f>D106*F106</f>
        <v>0</v>
      </c>
      <c r="H106" s="332"/>
      <c r="I106" s="433"/>
      <c r="J106" s="433"/>
      <c r="K106" s="335"/>
      <c r="L106" s="332"/>
      <c r="M106" s="331">
        <f>SUM(M9:M104)</f>
        <v>0</v>
      </c>
      <c r="N106" s="332"/>
      <c r="O106" s="333">
        <f>SUM(O9:O104)</f>
        <v>0</v>
      </c>
      <c r="P106" s="334">
        <f>M106*O106</f>
        <v>0</v>
      </c>
      <c r="Q106" s="332"/>
      <c r="R106" s="332"/>
      <c r="S106" s="331">
        <f>SUM(S9:S104)</f>
        <v>0</v>
      </c>
      <c r="T106" s="332"/>
      <c r="U106" s="333">
        <f>SUM(U9:U104)</f>
        <v>0</v>
      </c>
      <c r="V106" s="334">
        <f>S106*U106</f>
        <v>0</v>
      </c>
      <c r="W106" s="332"/>
      <c r="X106" s="332"/>
      <c r="Y106" s="331">
        <f>SUM(Y9:Y104)</f>
        <v>0</v>
      </c>
      <c r="Z106" s="332"/>
      <c r="AA106" s="333">
        <f>SUM(AA9:AA104)</f>
        <v>0</v>
      </c>
      <c r="AB106" s="334">
        <f>Y106*AA106</f>
        <v>0</v>
      </c>
      <c r="AC106" s="332"/>
      <c r="AD106" s="332"/>
      <c r="AE106" s="331">
        <f>SUM(AE9:AE104)</f>
        <v>0</v>
      </c>
      <c r="AF106" s="332"/>
      <c r="AG106" s="333">
        <f>SUM(AG9:AG104)</f>
        <v>0</v>
      </c>
      <c r="AH106" s="334">
        <f>AE106*AG106</f>
        <v>0</v>
      </c>
      <c r="AI106" s="332"/>
      <c r="AJ106" s="332"/>
      <c r="AK106" s="331">
        <f>SUM(AK9:AK104)</f>
        <v>0</v>
      </c>
      <c r="AL106" s="332"/>
      <c r="AM106" s="333">
        <f>SUM(AM9:AM104)</f>
        <v>0</v>
      </c>
      <c r="AN106" s="334">
        <f>AK106*AM106</f>
        <v>0</v>
      </c>
      <c r="AO106" s="337"/>
    </row>
    <row r="107" spans="1:41" ht="13.5" thickBot="1" x14ac:dyDescent="0.25">
      <c r="A107" s="501" t="s">
        <v>157</v>
      </c>
      <c r="B107" s="330"/>
      <c r="C107" s="419">
        <f>C105+D106</f>
        <v>0</v>
      </c>
      <c r="D107" s="419"/>
      <c r="E107" s="332"/>
      <c r="F107" s="332"/>
      <c r="G107" s="338">
        <f>SUM(G105:G106)</f>
        <v>0</v>
      </c>
      <c r="H107" s="332"/>
      <c r="I107" s="433"/>
      <c r="J107" s="433"/>
      <c r="K107" s="335"/>
      <c r="L107" s="419">
        <f>L105+M106</f>
        <v>0</v>
      </c>
      <c r="M107" s="419"/>
      <c r="N107" s="332"/>
      <c r="O107" s="332"/>
      <c r="P107" s="338">
        <f>P105+P106</f>
        <v>0</v>
      </c>
      <c r="Q107" s="332"/>
      <c r="R107" s="419">
        <f>R105+S106</f>
        <v>0</v>
      </c>
      <c r="S107" s="419"/>
      <c r="T107" s="332"/>
      <c r="U107" s="332"/>
      <c r="V107" s="338">
        <f>V105+V106</f>
        <v>0</v>
      </c>
      <c r="W107" s="332"/>
      <c r="X107" s="419">
        <f>X105+Y106</f>
        <v>0</v>
      </c>
      <c r="Y107" s="419"/>
      <c r="Z107" s="332"/>
      <c r="AA107" s="332"/>
      <c r="AB107" s="338">
        <f>AB105+AB106</f>
        <v>0</v>
      </c>
      <c r="AC107" s="332"/>
      <c r="AD107" s="419">
        <f>AD105+AE106</f>
        <v>0</v>
      </c>
      <c r="AE107" s="419"/>
      <c r="AF107" s="332"/>
      <c r="AG107" s="332"/>
      <c r="AH107" s="338">
        <f>AH105+AH106</f>
        <v>0</v>
      </c>
      <c r="AI107" s="332"/>
      <c r="AJ107" s="419">
        <f>AJ105+AK106</f>
        <v>0</v>
      </c>
      <c r="AK107" s="419"/>
      <c r="AL107" s="332"/>
      <c r="AM107" s="332"/>
      <c r="AN107" s="339">
        <f>AN105+AN106</f>
        <v>0</v>
      </c>
      <c r="AO107" s="337"/>
    </row>
    <row r="109" spans="1:41" s="71" customFormat="1" ht="13.5" thickBot="1" x14ac:dyDescent="0.25">
      <c r="A109" s="72"/>
      <c r="B109" s="72"/>
      <c r="C109" s="72"/>
      <c r="D109" s="72"/>
      <c r="E109" s="72"/>
      <c r="F109" s="72"/>
      <c r="G109" s="72"/>
      <c r="H109" s="72"/>
      <c r="I109" s="73"/>
      <c r="J109" s="73"/>
      <c r="K109" s="73"/>
      <c r="L109" s="73"/>
      <c r="M109" s="73"/>
      <c r="N109" s="73"/>
      <c r="O109" s="73"/>
      <c r="P109" s="73"/>
      <c r="Q109" s="73"/>
      <c r="R109" s="73"/>
      <c r="S109" s="74"/>
      <c r="T109" s="74"/>
      <c r="U109" s="74"/>
      <c r="V109" s="74"/>
      <c r="W109" s="74"/>
      <c r="X109" s="74"/>
      <c r="Y109" s="74"/>
      <c r="Z109" s="74"/>
      <c r="AA109" s="211"/>
      <c r="AB109" s="211"/>
      <c r="AC109" s="211"/>
      <c r="AD109" s="211"/>
      <c r="AE109" s="211"/>
      <c r="AF109" s="211"/>
      <c r="AG109" s="211"/>
      <c r="AH109" s="211"/>
      <c r="AI109" s="211"/>
      <c r="AJ109" s="211"/>
      <c r="AK109" s="211"/>
      <c r="AL109" s="211"/>
      <c r="AM109" s="211"/>
      <c r="AN109" s="211"/>
      <c r="AO109" s="211"/>
    </row>
    <row r="110" spans="1:41" s="71" customFormat="1" ht="13.5" thickBot="1" x14ac:dyDescent="0.25">
      <c r="A110" s="434" t="s">
        <v>158</v>
      </c>
      <c r="B110" s="435"/>
      <c r="C110" s="435"/>
      <c r="D110" s="435"/>
      <c r="E110" s="435"/>
      <c r="F110" s="435"/>
      <c r="G110" s="435"/>
      <c r="H110" s="435"/>
      <c r="I110" s="435"/>
      <c r="J110" s="435"/>
      <c r="K110" s="435"/>
      <c r="L110" s="435"/>
      <c r="M110" s="435"/>
      <c r="N110" s="435"/>
      <c r="O110" s="435"/>
      <c r="P110" s="435"/>
      <c r="Q110" s="435"/>
      <c r="R110" s="435"/>
      <c r="S110" s="435"/>
      <c r="T110" s="436"/>
      <c r="U110" s="74"/>
      <c r="V110" s="74"/>
      <c r="W110" s="74"/>
      <c r="X110" s="74"/>
      <c r="Y110" s="74"/>
      <c r="Z110" s="74"/>
      <c r="AA110" s="211"/>
      <c r="AB110" s="211"/>
      <c r="AC110" s="211"/>
      <c r="AD110" s="211"/>
      <c r="AE110" s="211"/>
      <c r="AF110" s="211"/>
      <c r="AG110" s="211"/>
      <c r="AH110" s="211"/>
      <c r="AI110" s="211"/>
      <c r="AJ110" s="211"/>
      <c r="AK110" s="211"/>
      <c r="AL110" s="211"/>
      <c r="AM110" s="211"/>
      <c r="AN110" s="211"/>
      <c r="AO110" s="211"/>
    </row>
    <row r="111" spans="1:41" s="71" customFormat="1" ht="67.900000000000006" customHeight="1" x14ac:dyDescent="0.2">
      <c r="A111" s="453" t="s">
        <v>159</v>
      </c>
      <c r="B111" s="454"/>
      <c r="C111" s="438"/>
      <c r="D111" s="439"/>
      <c r="E111" s="439"/>
      <c r="F111" s="439"/>
      <c r="G111" s="439"/>
      <c r="H111" s="439"/>
      <c r="I111" s="439"/>
      <c r="J111" s="439"/>
      <c r="K111" s="439"/>
      <c r="L111" s="439"/>
      <c r="M111" s="439"/>
      <c r="N111" s="439"/>
      <c r="O111" s="439"/>
      <c r="P111" s="439"/>
      <c r="Q111" s="439"/>
      <c r="R111" s="439"/>
      <c r="S111" s="439"/>
      <c r="T111" s="440"/>
      <c r="U111" s="74"/>
      <c r="V111" s="74"/>
      <c r="W111" s="74"/>
      <c r="X111" s="74"/>
      <c r="Y111" s="74"/>
      <c r="Z111" s="74"/>
      <c r="AA111" s="211"/>
      <c r="AB111" s="211"/>
      <c r="AC111" s="211"/>
      <c r="AD111" s="211"/>
      <c r="AE111" s="211"/>
      <c r="AF111" s="211"/>
      <c r="AG111" s="211"/>
      <c r="AH111" s="211"/>
      <c r="AI111" s="211"/>
      <c r="AJ111" s="211"/>
      <c r="AK111" s="211"/>
      <c r="AL111" s="211"/>
      <c r="AM111" s="211"/>
      <c r="AN111" s="211"/>
      <c r="AO111" s="211"/>
    </row>
    <row r="112" spans="1:41" s="71" customFormat="1" ht="69" customHeight="1" thickBot="1" x14ac:dyDescent="0.25">
      <c r="A112" s="455" t="s">
        <v>160</v>
      </c>
      <c r="B112" s="456"/>
      <c r="C112" s="447"/>
      <c r="D112" s="448"/>
      <c r="E112" s="448"/>
      <c r="F112" s="448"/>
      <c r="G112" s="448"/>
      <c r="H112" s="448"/>
      <c r="I112" s="448"/>
      <c r="J112" s="448"/>
      <c r="K112" s="448"/>
      <c r="L112" s="448"/>
      <c r="M112" s="448"/>
      <c r="N112" s="448"/>
      <c r="O112" s="448"/>
      <c r="P112" s="448"/>
      <c r="Q112" s="448"/>
      <c r="R112" s="448"/>
      <c r="S112" s="448"/>
      <c r="T112" s="449"/>
      <c r="U112" s="74"/>
      <c r="V112" s="74"/>
      <c r="W112" s="74"/>
      <c r="X112" s="74"/>
      <c r="Y112" s="74"/>
      <c r="Z112" s="74"/>
      <c r="AA112" s="211"/>
      <c r="AB112" s="211"/>
      <c r="AC112" s="211"/>
      <c r="AD112" s="211"/>
      <c r="AE112" s="211"/>
      <c r="AF112" s="211"/>
      <c r="AG112" s="211"/>
      <c r="AH112" s="211"/>
      <c r="AI112" s="211"/>
      <c r="AJ112" s="211"/>
      <c r="AK112" s="211"/>
      <c r="AL112" s="211"/>
      <c r="AM112" s="211"/>
      <c r="AN112" s="211"/>
      <c r="AO112" s="211"/>
    </row>
    <row r="113" spans="1:26" s="71" customFormat="1" ht="13.5" thickBot="1" x14ac:dyDescent="0.25">
      <c r="A113" s="132"/>
      <c r="B113" s="132"/>
      <c r="C113" s="133"/>
      <c r="D113" s="133"/>
      <c r="E113" s="133"/>
      <c r="F113" s="133"/>
      <c r="G113" s="133"/>
      <c r="H113" s="133"/>
      <c r="I113" s="134"/>
      <c r="J113" s="134"/>
      <c r="K113" s="134"/>
      <c r="L113" s="134"/>
      <c r="M113" s="134"/>
      <c r="N113" s="134"/>
      <c r="O113" s="134"/>
      <c r="P113" s="134"/>
      <c r="Q113" s="134"/>
      <c r="R113" s="134"/>
      <c r="S113" s="135"/>
      <c r="T113" s="135"/>
      <c r="U113" s="74"/>
      <c r="V113" s="74"/>
      <c r="W113" s="74"/>
      <c r="X113" s="74"/>
      <c r="Y113" s="74"/>
      <c r="Z113" s="74"/>
    </row>
    <row r="114" spans="1:26" s="71" customFormat="1" ht="13.5" thickBot="1" x14ac:dyDescent="0.25">
      <c r="A114" s="450" t="s">
        <v>55</v>
      </c>
      <c r="B114" s="451"/>
      <c r="C114" s="451"/>
      <c r="D114" s="451"/>
      <c r="E114" s="451"/>
      <c r="F114" s="451"/>
      <c r="G114" s="451"/>
      <c r="H114" s="451"/>
      <c r="I114" s="451"/>
      <c r="J114" s="451"/>
      <c r="K114" s="451"/>
      <c r="L114" s="451"/>
      <c r="M114" s="451"/>
      <c r="N114" s="451"/>
      <c r="O114" s="451"/>
      <c r="P114" s="451"/>
      <c r="Q114" s="451"/>
      <c r="R114" s="451"/>
      <c r="S114" s="451"/>
      <c r="T114" s="452"/>
      <c r="U114" s="74"/>
      <c r="V114" s="74"/>
      <c r="W114" s="74"/>
      <c r="X114" s="74"/>
      <c r="Y114" s="74"/>
      <c r="Z114" s="74"/>
    </row>
    <row r="115" spans="1:26" s="71" customFormat="1" ht="61.9" customHeight="1" thickBot="1" x14ac:dyDescent="0.25">
      <c r="A115" s="457" t="s">
        <v>161</v>
      </c>
      <c r="B115" s="458"/>
      <c r="C115" s="444"/>
      <c r="D115" s="445"/>
      <c r="E115" s="445"/>
      <c r="F115" s="445"/>
      <c r="G115" s="445"/>
      <c r="H115" s="445"/>
      <c r="I115" s="445"/>
      <c r="J115" s="445"/>
      <c r="K115" s="445"/>
      <c r="L115" s="445"/>
      <c r="M115" s="445"/>
      <c r="N115" s="445"/>
      <c r="O115" s="445"/>
      <c r="P115" s="445"/>
      <c r="Q115" s="445"/>
      <c r="R115" s="445"/>
      <c r="S115" s="445"/>
      <c r="T115" s="446"/>
      <c r="U115" s="74"/>
      <c r="V115" s="74"/>
      <c r="W115" s="74"/>
      <c r="X115" s="74"/>
      <c r="Y115" s="74"/>
      <c r="Z115" s="74"/>
    </row>
    <row r="116" spans="1:26" s="71" customFormat="1" x14ac:dyDescent="0.2">
      <c r="A116" s="75"/>
      <c r="B116" s="75"/>
      <c r="C116" s="72"/>
      <c r="D116" s="72"/>
      <c r="E116" s="72"/>
      <c r="F116" s="72"/>
      <c r="G116" s="72"/>
      <c r="H116" s="72"/>
      <c r="I116" s="73"/>
      <c r="J116" s="73"/>
      <c r="K116" s="73"/>
      <c r="L116" s="73"/>
      <c r="M116" s="73"/>
      <c r="N116" s="73"/>
      <c r="O116" s="73"/>
      <c r="P116" s="73"/>
      <c r="Q116" s="73"/>
      <c r="R116" s="73"/>
      <c r="S116" s="74"/>
      <c r="T116" s="74"/>
      <c r="U116" s="74"/>
      <c r="V116" s="74"/>
      <c r="W116" s="74"/>
      <c r="X116" s="74"/>
      <c r="Y116" s="74"/>
      <c r="Z116" s="74"/>
    </row>
    <row r="117" spans="1:26" x14ac:dyDescent="0.2">
      <c r="A117" s="76" t="s">
        <v>85</v>
      </c>
      <c r="B117" s="76"/>
      <c r="C117" s="212"/>
      <c r="D117" s="212"/>
      <c r="E117" s="212"/>
      <c r="F117" s="212"/>
      <c r="G117" s="212"/>
      <c r="H117" s="212"/>
    </row>
    <row r="118" spans="1:26" ht="13.15" customHeight="1" x14ac:dyDescent="0.2">
      <c r="A118" s="400" t="s">
        <v>162</v>
      </c>
      <c r="B118" s="400"/>
      <c r="C118" s="400"/>
      <c r="D118" s="400"/>
      <c r="E118" s="400"/>
      <c r="F118" s="400"/>
      <c r="G118" s="400"/>
      <c r="H118" s="400"/>
      <c r="I118" s="400"/>
      <c r="J118" s="400"/>
      <c r="K118" s="400"/>
      <c r="L118" s="400"/>
      <c r="M118" s="400"/>
      <c r="N118" s="400"/>
      <c r="O118" s="400"/>
      <c r="P118" s="400"/>
      <c r="Q118" s="400"/>
      <c r="R118" s="400"/>
      <c r="S118" s="400"/>
      <c r="T118" s="400"/>
    </row>
    <row r="119" spans="1:26" ht="13.15" customHeight="1" x14ac:dyDescent="0.2">
      <c r="A119" s="400" t="s">
        <v>163</v>
      </c>
      <c r="B119" s="400"/>
      <c r="C119" s="400"/>
      <c r="D119" s="400"/>
      <c r="E119" s="400"/>
      <c r="F119" s="400"/>
      <c r="G119" s="400"/>
      <c r="H119" s="400"/>
      <c r="I119" s="400"/>
      <c r="J119" s="400"/>
      <c r="K119" s="400"/>
      <c r="L119" s="400"/>
      <c r="M119" s="400"/>
      <c r="N119" s="400"/>
      <c r="O119" s="400"/>
      <c r="P119" s="400"/>
      <c r="Q119" s="400"/>
      <c r="R119" s="400"/>
      <c r="S119" s="400"/>
      <c r="T119" s="400"/>
    </row>
    <row r="120" spans="1:26" ht="18" customHeight="1" x14ac:dyDescent="0.2">
      <c r="A120" s="443" t="s">
        <v>164</v>
      </c>
      <c r="B120" s="443"/>
      <c r="C120" s="443"/>
      <c r="D120" s="443"/>
      <c r="E120" s="443"/>
      <c r="F120" s="443"/>
      <c r="G120" s="443"/>
      <c r="H120" s="443"/>
      <c r="I120" s="443"/>
      <c r="J120" s="443"/>
      <c r="K120" s="443"/>
      <c r="L120" s="443"/>
      <c r="M120" s="443"/>
      <c r="N120" s="443"/>
      <c r="O120" s="443"/>
      <c r="P120" s="443"/>
      <c r="Q120" s="443"/>
      <c r="R120" s="443"/>
      <c r="S120" s="443"/>
      <c r="T120" s="443"/>
    </row>
    <row r="121" spans="1:26" ht="26.25" customHeight="1" x14ac:dyDescent="0.2">
      <c r="A121" s="442" t="s">
        <v>165</v>
      </c>
      <c r="B121" s="442"/>
      <c r="C121" s="442"/>
      <c r="D121" s="442"/>
      <c r="E121" s="442"/>
      <c r="F121" s="442"/>
      <c r="G121" s="442"/>
      <c r="H121" s="442"/>
      <c r="I121" s="442"/>
      <c r="J121" s="442"/>
      <c r="K121" s="442"/>
      <c r="L121" s="442"/>
      <c r="M121" s="442"/>
      <c r="N121" s="442"/>
      <c r="O121" s="442"/>
      <c r="P121" s="442"/>
      <c r="Q121" s="442"/>
      <c r="R121" s="442"/>
      <c r="S121" s="442"/>
      <c r="T121" s="442"/>
    </row>
    <row r="122" spans="1:26" ht="13.15" customHeight="1" x14ac:dyDescent="0.2">
      <c r="A122" s="441" t="s">
        <v>166</v>
      </c>
      <c r="B122" s="442"/>
      <c r="C122" s="442"/>
      <c r="D122" s="442"/>
      <c r="E122" s="442"/>
      <c r="F122" s="442"/>
      <c r="G122" s="442"/>
      <c r="H122" s="442"/>
      <c r="I122" s="442"/>
      <c r="J122" s="442"/>
      <c r="K122" s="442"/>
      <c r="L122" s="442"/>
      <c r="M122" s="442"/>
      <c r="N122" s="442"/>
      <c r="O122" s="442"/>
      <c r="P122" s="442"/>
      <c r="Q122" s="442"/>
      <c r="R122" s="442"/>
      <c r="S122" s="442"/>
      <c r="T122" s="442"/>
    </row>
    <row r="123" spans="1:26" ht="13.15" customHeight="1" x14ac:dyDescent="0.2">
      <c r="A123" s="442" t="s">
        <v>167</v>
      </c>
      <c r="B123" s="442"/>
      <c r="C123" s="442"/>
      <c r="D123" s="442"/>
      <c r="E123" s="442"/>
      <c r="F123" s="442"/>
      <c r="G123" s="442"/>
      <c r="H123" s="442"/>
      <c r="I123" s="442"/>
      <c r="J123" s="442"/>
      <c r="K123" s="442"/>
      <c r="L123" s="442"/>
      <c r="M123" s="442"/>
      <c r="N123" s="442"/>
      <c r="O123" s="442"/>
      <c r="P123" s="442"/>
      <c r="Q123" s="442"/>
      <c r="R123" s="442"/>
      <c r="S123" s="442"/>
      <c r="T123" s="442"/>
    </row>
    <row r="124" spans="1:26" ht="13.15" customHeight="1" x14ac:dyDescent="0.2">
      <c r="A124" s="437"/>
      <c r="B124" s="437"/>
      <c r="C124" s="437"/>
      <c r="D124" s="437"/>
      <c r="E124" s="437"/>
      <c r="F124" s="437"/>
      <c r="G124" s="437"/>
      <c r="H124" s="437"/>
      <c r="I124" s="437"/>
      <c r="J124" s="437"/>
      <c r="K124" s="437"/>
      <c r="L124" s="437"/>
      <c r="M124" s="437"/>
      <c r="N124" s="437"/>
      <c r="O124" s="437"/>
      <c r="P124" s="437"/>
      <c r="Q124" s="437"/>
      <c r="R124" s="437"/>
      <c r="S124" s="437"/>
      <c r="T124" s="437"/>
    </row>
  </sheetData>
  <mergeCells count="476">
    <mergeCell ref="H33:H34"/>
    <mergeCell ref="H37:H38"/>
    <mergeCell ref="H41:H42"/>
    <mergeCell ref="H81:H82"/>
    <mergeCell ref="H17:H18"/>
    <mergeCell ref="H21:H22"/>
    <mergeCell ref="H25:H26"/>
    <mergeCell ref="H83:H84"/>
    <mergeCell ref="H87:H88"/>
    <mergeCell ref="H73:H74"/>
    <mergeCell ref="H75:H76"/>
    <mergeCell ref="H77:H78"/>
    <mergeCell ref="H63:H64"/>
    <mergeCell ref="H67:H68"/>
    <mergeCell ref="H69:H70"/>
    <mergeCell ref="H59:H60"/>
    <mergeCell ref="A85:A86"/>
    <mergeCell ref="H19:H20"/>
    <mergeCell ref="H23:H24"/>
    <mergeCell ref="H27:H28"/>
    <mergeCell ref="H31:H32"/>
    <mergeCell ref="H35:H36"/>
    <mergeCell ref="H39:H40"/>
    <mergeCell ref="H43:H44"/>
    <mergeCell ref="H51:H52"/>
    <mergeCell ref="H55:H56"/>
    <mergeCell ref="H61:H62"/>
    <mergeCell ref="H65:H66"/>
    <mergeCell ref="H71:H72"/>
    <mergeCell ref="H79:H80"/>
    <mergeCell ref="H85:H86"/>
    <mergeCell ref="H53:H54"/>
    <mergeCell ref="H57:H58"/>
    <mergeCell ref="A73:A74"/>
    <mergeCell ref="A75:A76"/>
    <mergeCell ref="A77:A78"/>
    <mergeCell ref="H45:H46"/>
    <mergeCell ref="H47:H48"/>
    <mergeCell ref="H49:H50"/>
    <mergeCell ref="H29:H30"/>
    <mergeCell ref="A101:A102"/>
    <mergeCell ref="A103:A104"/>
    <mergeCell ref="I88:J88"/>
    <mergeCell ref="I90:J90"/>
    <mergeCell ref="I92:J92"/>
    <mergeCell ref="I94:J94"/>
    <mergeCell ref="I96:J96"/>
    <mergeCell ref="I98:J98"/>
    <mergeCell ref="I100:J100"/>
    <mergeCell ref="I102:J102"/>
    <mergeCell ref="I104:J104"/>
    <mergeCell ref="H89:H90"/>
    <mergeCell ref="H95:H96"/>
    <mergeCell ref="H101:H102"/>
    <mergeCell ref="A87:A88"/>
    <mergeCell ref="A89:A90"/>
    <mergeCell ref="A91:A92"/>
    <mergeCell ref="A93:A94"/>
    <mergeCell ref="A95:A96"/>
    <mergeCell ref="H103:H104"/>
    <mergeCell ref="A97:A98"/>
    <mergeCell ref="A99:A100"/>
    <mergeCell ref="A49:A50"/>
    <mergeCell ref="A53:A54"/>
    <mergeCell ref="I64:J64"/>
    <mergeCell ref="I68:J68"/>
    <mergeCell ref="I70:J70"/>
    <mergeCell ref="I74:J74"/>
    <mergeCell ref="I76:J76"/>
    <mergeCell ref="I48:J48"/>
    <mergeCell ref="I50:J50"/>
    <mergeCell ref="I54:J54"/>
    <mergeCell ref="A69:A70"/>
    <mergeCell ref="A71:A72"/>
    <mergeCell ref="I49:J49"/>
    <mergeCell ref="I53:J53"/>
    <mergeCell ref="I57:J57"/>
    <mergeCell ref="I59:J59"/>
    <mergeCell ref="I63:J63"/>
    <mergeCell ref="I58:J58"/>
    <mergeCell ref="I60:J60"/>
    <mergeCell ref="I52:J52"/>
    <mergeCell ref="I55:J55"/>
    <mergeCell ref="I56:J56"/>
    <mergeCell ref="I61:J61"/>
    <mergeCell ref="I62:J62"/>
    <mergeCell ref="A17:A18"/>
    <mergeCell ref="A21:A22"/>
    <mergeCell ref="A25:A26"/>
    <mergeCell ref="A29:A30"/>
    <mergeCell ref="A33:A34"/>
    <mergeCell ref="A37:A38"/>
    <mergeCell ref="A41:A42"/>
    <mergeCell ref="A45:A46"/>
    <mergeCell ref="A47:A48"/>
    <mergeCell ref="I18:J18"/>
    <mergeCell ref="I22:J22"/>
    <mergeCell ref="I26:J26"/>
    <mergeCell ref="I37:J37"/>
    <mergeCell ref="I41:J41"/>
    <mergeCell ref="I45:J45"/>
    <mergeCell ref="I47:J47"/>
    <mergeCell ref="I13:J13"/>
    <mergeCell ref="I17:J17"/>
    <mergeCell ref="I21:J21"/>
    <mergeCell ref="I25:J25"/>
    <mergeCell ref="I29:J29"/>
    <mergeCell ref="I19:J19"/>
    <mergeCell ref="I20:J20"/>
    <mergeCell ref="I23:J23"/>
    <mergeCell ref="I24:J24"/>
    <mergeCell ref="I27:J27"/>
    <mergeCell ref="I28:J28"/>
    <mergeCell ref="I31:J31"/>
    <mergeCell ref="I32:J32"/>
    <mergeCell ref="I30:J30"/>
    <mergeCell ref="I33:J33"/>
    <mergeCell ref="I34:J34"/>
    <mergeCell ref="I38:J38"/>
    <mergeCell ref="I42:J42"/>
    <mergeCell ref="I46:J46"/>
    <mergeCell ref="I35:J35"/>
    <mergeCell ref="I36:J36"/>
    <mergeCell ref="I39:J39"/>
    <mergeCell ref="I40:J40"/>
    <mergeCell ref="I43:J43"/>
    <mergeCell ref="I44:J44"/>
    <mergeCell ref="I51:J51"/>
    <mergeCell ref="A124:T124"/>
    <mergeCell ref="C111:T111"/>
    <mergeCell ref="A122:T122"/>
    <mergeCell ref="A123:T123"/>
    <mergeCell ref="A118:T118"/>
    <mergeCell ref="A119:T119"/>
    <mergeCell ref="A120:T120"/>
    <mergeCell ref="A121:T121"/>
    <mergeCell ref="C115:T115"/>
    <mergeCell ref="C112:T112"/>
    <mergeCell ref="A114:T114"/>
    <mergeCell ref="A111:B111"/>
    <mergeCell ref="A112:B112"/>
    <mergeCell ref="A115:B115"/>
    <mergeCell ref="A110:T110"/>
    <mergeCell ref="I8:J8"/>
    <mergeCell ref="I9:J9"/>
    <mergeCell ref="A11:A12"/>
    <mergeCell ref="C8:D8"/>
    <mergeCell ref="E8:F8"/>
    <mergeCell ref="H11:H12"/>
    <mergeCell ref="A15:A16"/>
    <mergeCell ref="H15:H16"/>
    <mergeCell ref="I11:J11"/>
    <mergeCell ref="I12:J12"/>
    <mergeCell ref="I15:J15"/>
    <mergeCell ref="I16:J16"/>
    <mergeCell ref="A19:A20"/>
    <mergeCell ref="A23:A24"/>
    <mergeCell ref="A27:A28"/>
    <mergeCell ref="A31:A32"/>
    <mergeCell ref="A35:A36"/>
    <mergeCell ref="A39:A40"/>
    <mergeCell ref="A43:A44"/>
    <mergeCell ref="A51:A52"/>
    <mergeCell ref="A55:A56"/>
    <mergeCell ref="A61:A62"/>
    <mergeCell ref="A65:A66"/>
    <mergeCell ref="A81:A82"/>
    <mergeCell ref="A83:A84"/>
    <mergeCell ref="A57:A58"/>
    <mergeCell ref="A59:A60"/>
    <mergeCell ref="A63:A64"/>
    <mergeCell ref="A67:A68"/>
    <mergeCell ref="I65:J65"/>
    <mergeCell ref="I66:J66"/>
    <mergeCell ref="I71:J71"/>
    <mergeCell ref="I72:J72"/>
    <mergeCell ref="I79:J79"/>
    <mergeCell ref="I80:J80"/>
    <mergeCell ref="I73:J73"/>
    <mergeCell ref="I75:J75"/>
    <mergeCell ref="I77:J77"/>
    <mergeCell ref="I78:J78"/>
    <mergeCell ref="I81:J81"/>
    <mergeCell ref="I83:J83"/>
    <mergeCell ref="I67:J67"/>
    <mergeCell ref="I69:J69"/>
    <mergeCell ref="I82:J82"/>
    <mergeCell ref="I84:J84"/>
    <mergeCell ref="A79:A80"/>
    <mergeCell ref="I85:J85"/>
    <mergeCell ref="I86:J86"/>
    <mergeCell ref="C107:D107"/>
    <mergeCell ref="I105:J105"/>
    <mergeCell ref="I106:J106"/>
    <mergeCell ref="I107:J107"/>
    <mergeCell ref="I103:J103"/>
    <mergeCell ref="I93:J93"/>
    <mergeCell ref="I95:J95"/>
    <mergeCell ref="I97:J97"/>
    <mergeCell ref="I99:J99"/>
    <mergeCell ref="I101:J101"/>
    <mergeCell ref="H97:H98"/>
    <mergeCell ref="H99:H100"/>
    <mergeCell ref="H91:H92"/>
    <mergeCell ref="H93:H94"/>
    <mergeCell ref="I87:J87"/>
    <mergeCell ref="I89:J89"/>
    <mergeCell ref="I91:J91"/>
    <mergeCell ref="Q27:Q28"/>
    <mergeCell ref="Q29:Q30"/>
    <mergeCell ref="Q31:Q32"/>
    <mergeCell ref="Q33:Q34"/>
    <mergeCell ref="Q35:Q36"/>
    <mergeCell ref="Q37:Q38"/>
    <mergeCell ref="Q39:Q40"/>
    <mergeCell ref="Q41:Q42"/>
    <mergeCell ref="X8:Y8"/>
    <mergeCell ref="W9:W10"/>
    <mergeCell ref="W11:W12"/>
    <mergeCell ref="W13:W14"/>
    <mergeCell ref="W15:W16"/>
    <mergeCell ref="Q17:Q18"/>
    <mergeCell ref="Q19:Q20"/>
    <mergeCell ref="Q21:Q22"/>
    <mergeCell ref="Q23:Q24"/>
    <mergeCell ref="Q25:Q26"/>
    <mergeCell ref="Z8:AA8"/>
    <mergeCell ref="AC9:AC10"/>
    <mergeCell ref="AC11:AC12"/>
    <mergeCell ref="AC13:AC14"/>
    <mergeCell ref="AC15:AC16"/>
    <mergeCell ref="L8:M8"/>
    <mergeCell ref="A6:J7"/>
    <mergeCell ref="N8:O8"/>
    <mergeCell ref="Q9:Q10"/>
    <mergeCell ref="Q11:Q12"/>
    <mergeCell ref="Q13:Q14"/>
    <mergeCell ref="Q15:Q16"/>
    <mergeCell ref="R8:S8"/>
    <mergeCell ref="T8:U8"/>
    <mergeCell ref="L6:AO6"/>
    <mergeCell ref="I10:J10"/>
    <mergeCell ref="I14:J14"/>
    <mergeCell ref="H9:H10"/>
    <mergeCell ref="H13:H14"/>
    <mergeCell ref="A9:A10"/>
    <mergeCell ref="A13:A14"/>
    <mergeCell ref="L7:Q7"/>
    <mergeCell ref="R7:W7"/>
    <mergeCell ref="X7:AC7"/>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L107:M107"/>
    <mergeCell ref="W17:W18"/>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87:W88"/>
    <mergeCell ref="W89:W90"/>
    <mergeCell ref="W91:W92"/>
    <mergeCell ref="W93:W94"/>
    <mergeCell ref="W95:W96"/>
    <mergeCell ref="W97:W98"/>
    <mergeCell ref="W99:W100"/>
    <mergeCell ref="W101:W102"/>
    <mergeCell ref="W103:W104"/>
    <mergeCell ref="R107:S107"/>
    <mergeCell ref="AC17:AC18"/>
    <mergeCell ref="AC19:AC20"/>
    <mergeCell ref="AC21:AC22"/>
    <mergeCell ref="AC23:AC24"/>
    <mergeCell ref="AC25:AC26"/>
    <mergeCell ref="AC27:AC28"/>
    <mergeCell ref="AC29:AC30"/>
    <mergeCell ref="AC31:AC32"/>
    <mergeCell ref="AC33:AC34"/>
    <mergeCell ref="AC35:AC36"/>
    <mergeCell ref="AC37:AC38"/>
    <mergeCell ref="AC39:AC40"/>
    <mergeCell ref="AC41:AC42"/>
    <mergeCell ref="AC43:AC44"/>
    <mergeCell ref="AC45:AC46"/>
    <mergeCell ref="AC47:AC48"/>
    <mergeCell ref="AC49:AC50"/>
    <mergeCell ref="AC51:AC52"/>
    <mergeCell ref="AC53:AC54"/>
    <mergeCell ref="AC55:AC56"/>
    <mergeCell ref="AC57:AC58"/>
    <mergeCell ref="AC59:AC60"/>
    <mergeCell ref="AC61:AC62"/>
    <mergeCell ref="AC63:AC64"/>
    <mergeCell ref="AC65:AC66"/>
    <mergeCell ref="AC67:AC68"/>
    <mergeCell ref="AC69:AC70"/>
    <mergeCell ref="AC71:AC72"/>
    <mergeCell ref="AC73:AC74"/>
    <mergeCell ref="AC75:AC76"/>
    <mergeCell ref="AC77:AC78"/>
    <mergeCell ref="AC79:AC80"/>
    <mergeCell ref="AC81:AC82"/>
    <mergeCell ref="AC83:AC84"/>
    <mergeCell ref="AC85:AC86"/>
    <mergeCell ref="AC87:AC88"/>
    <mergeCell ref="AC89:AC90"/>
    <mergeCell ref="AC91:AC92"/>
    <mergeCell ref="AC93:AC94"/>
    <mergeCell ref="AC95:AC96"/>
    <mergeCell ref="AC97:AC98"/>
    <mergeCell ref="AC99:AC100"/>
    <mergeCell ref="AC101:AC102"/>
    <mergeCell ref="AC103:AC104"/>
    <mergeCell ref="X107:Y107"/>
    <mergeCell ref="AD8:AE8"/>
    <mergeCell ref="AF8:AG8"/>
    <mergeCell ref="AI9:AI10"/>
    <mergeCell ref="AI11:AI12"/>
    <mergeCell ref="AI13:AI14"/>
    <mergeCell ref="AI15:AI16"/>
    <mergeCell ref="AI17:AI18"/>
    <mergeCell ref="AI19:AI20"/>
    <mergeCell ref="AI21:AI22"/>
    <mergeCell ref="AI23:AI24"/>
    <mergeCell ref="AI25:AI26"/>
    <mergeCell ref="AI27:AI28"/>
    <mergeCell ref="AI29:AI30"/>
    <mergeCell ref="AI31:AI32"/>
    <mergeCell ref="AI33:AI34"/>
    <mergeCell ref="AI35:AI36"/>
    <mergeCell ref="AI37:AI38"/>
    <mergeCell ref="AI39:AI40"/>
    <mergeCell ref="AI41:AI42"/>
    <mergeCell ref="AI43:AI44"/>
    <mergeCell ref="AI45:AI46"/>
    <mergeCell ref="AI47:AI48"/>
    <mergeCell ref="AO41:AO42"/>
    <mergeCell ref="AO43:AO44"/>
    <mergeCell ref="AO45:AO46"/>
    <mergeCell ref="AO47:AO48"/>
    <mergeCell ref="AI85:AI86"/>
    <mergeCell ref="AI87:AI88"/>
    <mergeCell ref="AI89:AI90"/>
    <mergeCell ref="AI91:AI92"/>
    <mergeCell ref="AI93:AI94"/>
    <mergeCell ref="AI67:AI68"/>
    <mergeCell ref="AI69:AI70"/>
    <mergeCell ref="AI71:AI72"/>
    <mergeCell ref="AI73:AI74"/>
    <mergeCell ref="AI75:AI76"/>
    <mergeCell ref="AI77:AI78"/>
    <mergeCell ref="AI79:AI80"/>
    <mergeCell ref="AI81:AI82"/>
    <mergeCell ref="AI83:AI84"/>
    <mergeCell ref="AI49:AI50"/>
    <mergeCell ref="AI51:AI52"/>
    <mergeCell ref="AI53:AI54"/>
    <mergeCell ref="AI55:AI56"/>
    <mergeCell ref="AI57:AI58"/>
    <mergeCell ref="AI59:AI60"/>
    <mergeCell ref="AO23:AO24"/>
    <mergeCell ref="AO25:AO26"/>
    <mergeCell ref="AO27:AO28"/>
    <mergeCell ref="AO29:AO30"/>
    <mergeCell ref="AO31:AO32"/>
    <mergeCell ref="AO33:AO34"/>
    <mergeCell ref="AO35:AO36"/>
    <mergeCell ref="AO37:AO38"/>
    <mergeCell ref="AO39:AO40"/>
    <mergeCell ref="AJ8:AK8"/>
    <mergeCell ref="AL8:AM8"/>
    <mergeCell ref="AO9:AO10"/>
    <mergeCell ref="AO11:AO12"/>
    <mergeCell ref="AO13:AO14"/>
    <mergeCell ref="AO15:AO16"/>
    <mergeCell ref="AO17:AO18"/>
    <mergeCell ref="AO19:AO20"/>
    <mergeCell ref="AO21:AO22"/>
    <mergeCell ref="AO53:AO54"/>
    <mergeCell ref="AO55:AO56"/>
    <mergeCell ref="AO57:AO58"/>
    <mergeCell ref="AO59:AO60"/>
    <mergeCell ref="AO61:AO62"/>
    <mergeCell ref="AO63:AO64"/>
    <mergeCell ref="AO65:AO66"/>
    <mergeCell ref="AI103:AI104"/>
    <mergeCell ref="AD107:AE107"/>
    <mergeCell ref="AI95:AI96"/>
    <mergeCell ref="AI97:AI98"/>
    <mergeCell ref="AI99:AI100"/>
    <mergeCell ref="AI101:AI102"/>
    <mergeCell ref="AI61:AI62"/>
    <mergeCell ref="AI63:AI64"/>
    <mergeCell ref="AI65:AI66"/>
    <mergeCell ref="AD7:AI7"/>
    <mergeCell ref="AJ7:AO7"/>
    <mergeCell ref="AO103:AO104"/>
    <mergeCell ref="AJ107:AK107"/>
    <mergeCell ref="AO85:AO86"/>
    <mergeCell ref="AO87:AO88"/>
    <mergeCell ref="AO89:AO90"/>
    <mergeCell ref="AO91:AO92"/>
    <mergeCell ref="AO93:AO94"/>
    <mergeCell ref="AO95:AO96"/>
    <mergeCell ref="AO97:AO98"/>
    <mergeCell ref="AO99:AO100"/>
    <mergeCell ref="AO101:AO102"/>
    <mergeCell ref="AO67:AO68"/>
    <mergeCell ref="AO69:AO70"/>
    <mergeCell ref="AO71:AO72"/>
    <mergeCell ref="AO73:AO74"/>
    <mergeCell ref="AO75:AO76"/>
    <mergeCell ref="AO77:AO78"/>
    <mergeCell ref="AO79:AO80"/>
    <mergeCell ref="AO81:AO82"/>
    <mergeCell ref="AO83:AO84"/>
    <mergeCell ref="AO49:AO50"/>
    <mergeCell ref="AO51:AO52"/>
  </mergeCells>
  <phoneticPr fontId="0" type="noConversion"/>
  <printOptions horizontalCentered="1"/>
  <pageMargins left="0.25" right="0.25" top="1" bottom="1" header="0.5" footer="0.5"/>
  <pageSetup paperSize="8" scale="65" fitToHeight="0" orientation="landscape" r:id="rId1"/>
  <headerFooter alignWithMargins="0">
    <oddHeader>&amp;C&amp;"Arial,Bold"&amp;9</oddHeader>
    <oddFooter>&amp;L&amp;K000000Appendix L&amp;C&amp;K000000&amp;A- Page &amp;P of &amp;N&amp;R&amp;K000000RFP-ERP-2020</oddFooter>
  </headerFooter>
  <rowBreaks count="2" manualBreakCount="2">
    <brk id="6" max="16383" man="1"/>
    <brk id="10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autoPageBreaks="0" fitToPage="1"/>
  </sheetPr>
  <dimension ref="A1:I288"/>
  <sheetViews>
    <sheetView showGridLines="0" zoomScale="120" zoomScaleNormal="120" zoomScalePageLayoutView="120" workbookViewId="0">
      <pane ySplit="4" topLeftCell="A5" activePane="bottomLeft" state="frozen"/>
      <selection activeCell="A86" sqref="A86:A92"/>
      <selection pane="bottomLeft"/>
    </sheetView>
  </sheetViews>
  <sheetFormatPr defaultColWidth="9.28515625" defaultRowHeight="12.75" x14ac:dyDescent="0.2"/>
  <cols>
    <col min="1" max="1" width="45.42578125" style="5" customWidth="1"/>
    <col min="2" max="2" width="12.28515625" style="5" customWidth="1"/>
    <col min="3" max="3" width="10.7109375" style="5" customWidth="1"/>
    <col min="4" max="5" width="9.7109375" style="5" customWidth="1"/>
    <col min="6" max="16384" width="9.28515625" style="5"/>
  </cols>
  <sheetData>
    <row r="1" spans="1:5" ht="15" x14ac:dyDescent="0.2">
      <c r="A1" s="23" t="str">
        <f>'Table of Contents'!A1</f>
        <v>Enterprise Financial System (EFS) Cost Workbook</v>
      </c>
      <c r="B1" s="23"/>
      <c r="C1" s="23"/>
      <c r="D1" s="23"/>
      <c r="E1" s="23"/>
    </row>
    <row r="2" spans="1:5" ht="15" x14ac:dyDescent="0.2">
      <c r="A2" s="23" t="s">
        <v>168</v>
      </c>
      <c r="B2" s="23"/>
      <c r="C2" s="23"/>
      <c r="D2" s="100"/>
      <c r="E2" s="23"/>
    </row>
    <row r="3" spans="1:5" ht="17.25" customHeight="1" x14ac:dyDescent="0.2">
      <c r="A3" s="50" t="str">
        <f>'Table of Contents'!$B$3</f>
        <v>Insert Offeror Name on Table of Contents worksheet</v>
      </c>
      <c r="B3" s="50"/>
      <c r="C3" s="50"/>
      <c r="D3" s="50"/>
      <c r="E3" s="50"/>
    </row>
    <row r="4" spans="1:5" s="45" customFormat="1" ht="16.5" customHeight="1" x14ac:dyDescent="0.2">
      <c r="A4" s="51" t="str">
        <f>'Table of Contents'!$B$4</f>
        <v>Select Hosting Option on Table of Contents worksheet</v>
      </c>
      <c r="B4" s="51"/>
      <c r="C4" s="52"/>
      <c r="D4" s="52"/>
      <c r="E4" s="52"/>
    </row>
    <row r="5" spans="1:5" s="45" customFormat="1" ht="16.5" customHeight="1" thickBot="1" x14ac:dyDescent="0.25">
      <c r="A5" s="51"/>
      <c r="B5" s="51"/>
      <c r="C5" s="52"/>
      <c r="D5" s="52"/>
      <c r="E5" s="52"/>
    </row>
    <row r="6" spans="1:5" s="6" customFormat="1" ht="13.5" thickBot="1" x14ac:dyDescent="0.25">
      <c r="A6" s="466" t="s">
        <v>304</v>
      </c>
      <c r="B6" s="467"/>
      <c r="C6" s="467"/>
      <c r="D6" s="467"/>
      <c r="E6" s="468"/>
    </row>
    <row r="7" spans="1:5" ht="33.75" x14ac:dyDescent="0.2">
      <c r="A7" s="294" t="s">
        <v>8</v>
      </c>
      <c r="B7" s="54"/>
      <c r="C7" s="54" t="s">
        <v>169</v>
      </c>
      <c r="D7" s="54" t="s">
        <v>107</v>
      </c>
      <c r="E7" s="343" t="s">
        <v>40</v>
      </c>
    </row>
    <row r="8" spans="1:5" x14ac:dyDescent="0.2">
      <c r="A8" s="344" t="s">
        <v>170</v>
      </c>
      <c r="B8" s="461" t="s">
        <v>171</v>
      </c>
      <c r="C8" s="176"/>
      <c r="D8" s="213">
        <f>'3. Composite Rate Card'!$G$107</f>
        <v>0</v>
      </c>
      <c r="E8" s="345">
        <f t="shared" ref="E8" si="0">C8*D8</f>
        <v>0</v>
      </c>
    </row>
    <row r="9" spans="1:5" x14ac:dyDescent="0.2">
      <c r="A9" s="346" t="s">
        <v>172</v>
      </c>
      <c r="B9" s="461"/>
      <c r="C9" s="176"/>
      <c r="D9" s="213">
        <f>'3. Composite Rate Card'!$G$107</f>
        <v>0</v>
      </c>
      <c r="E9" s="345">
        <f t="shared" ref="E9:E45" si="1">C9*D9</f>
        <v>0</v>
      </c>
    </row>
    <row r="10" spans="1:5" x14ac:dyDescent="0.2">
      <c r="A10" s="346" t="s">
        <v>173</v>
      </c>
      <c r="B10" s="461"/>
      <c r="C10" s="176"/>
      <c r="D10" s="213">
        <f>'3. Composite Rate Card'!$G$107</f>
        <v>0</v>
      </c>
      <c r="E10" s="345">
        <f t="shared" si="1"/>
        <v>0</v>
      </c>
    </row>
    <row r="11" spans="1:5" x14ac:dyDescent="0.2">
      <c r="A11" s="346" t="s">
        <v>174</v>
      </c>
      <c r="B11" s="461"/>
      <c r="C11" s="176"/>
      <c r="D11" s="213">
        <f>'3. Composite Rate Card'!$G$107</f>
        <v>0</v>
      </c>
      <c r="E11" s="345">
        <f t="shared" si="1"/>
        <v>0</v>
      </c>
    </row>
    <row r="12" spans="1:5" x14ac:dyDescent="0.2">
      <c r="A12" s="346" t="s">
        <v>175</v>
      </c>
      <c r="B12" s="461"/>
      <c r="C12" s="176"/>
      <c r="D12" s="213">
        <f>'3. Composite Rate Card'!$G$107</f>
        <v>0</v>
      </c>
      <c r="E12" s="345">
        <f t="shared" si="1"/>
        <v>0</v>
      </c>
    </row>
    <row r="13" spans="1:5" x14ac:dyDescent="0.2">
      <c r="A13" s="346" t="s">
        <v>176</v>
      </c>
      <c r="B13" s="461"/>
      <c r="C13" s="176"/>
      <c r="D13" s="213">
        <f>'3. Composite Rate Card'!$G$107</f>
        <v>0</v>
      </c>
      <c r="E13" s="345">
        <f t="shared" si="1"/>
        <v>0</v>
      </c>
    </row>
    <row r="14" spans="1:5" x14ac:dyDescent="0.2">
      <c r="A14" s="346" t="s">
        <v>177</v>
      </c>
      <c r="B14" s="461"/>
      <c r="C14" s="176"/>
      <c r="D14" s="213">
        <f>'3. Composite Rate Card'!$G$107</f>
        <v>0</v>
      </c>
      <c r="E14" s="345">
        <f t="shared" si="1"/>
        <v>0</v>
      </c>
    </row>
    <row r="15" spans="1:5" x14ac:dyDescent="0.2">
      <c r="A15" s="346" t="s">
        <v>314</v>
      </c>
      <c r="B15" s="461"/>
      <c r="C15" s="176"/>
      <c r="D15" s="213">
        <f>'3. Composite Rate Card'!$G$107</f>
        <v>0</v>
      </c>
      <c r="E15" s="345">
        <f t="shared" si="1"/>
        <v>0</v>
      </c>
    </row>
    <row r="16" spans="1:5" x14ac:dyDescent="0.2">
      <c r="A16" s="346" t="s">
        <v>315</v>
      </c>
      <c r="B16" s="461"/>
      <c r="C16" s="176"/>
      <c r="D16" s="213">
        <f>'3. Composite Rate Card'!$G$107</f>
        <v>0</v>
      </c>
      <c r="E16" s="345">
        <f t="shared" si="1"/>
        <v>0</v>
      </c>
    </row>
    <row r="17" spans="1:7" x14ac:dyDescent="0.2">
      <c r="A17" s="346" t="s">
        <v>316</v>
      </c>
      <c r="B17" s="461"/>
      <c r="C17" s="176"/>
      <c r="D17" s="213">
        <f>'3. Composite Rate Card'!$G$107</f>
        <v>0</v>
      </c>
      <c r="E17" s="345">
        <f t="shared" si="1"/>
        <v>0</v>
      </c>
    </row>
    <row r="18" spans="1:7" ht="22.5" x14ac:dyDescent="0.2">
      <c r="A18" s="346" t="s">
        <v>178</v>
      </c>
      <c r="B18" s="461"/>
      <c r="C18" s="176"/>
      <c r="D18" s="213">
        <f>'3. Composite Rate Card'!$G$107</f>
        <v>0</v>
      </c>
      <c r="E18" s="345">
        <f t="shared" si="1"/>
        <v>0</v>
      </c>
    </row>
    <row r="19" spans="1:7" x14ac:dyDescent="0.2">
      <c r="A19" s="347" t="s">
        <v>154</v>
      </c>
      <c r="B19" s="461"/>
      <c r="C19" s="176"/>
      <c r="D19" s="213">
        <f>'3. Composite Rate Card'!$G$107</f>
        <v>0</v>
      </c>
      <c r="E19" s="345">
        <f t="shared" si="1"/>
        <v>0</v>
      </c>
    </row>
    <row r="20" spans="1:7" x14ac:dyDescent="0.2">
      <c r="A20" s="347"/>
      <c r="B20" s="461"/>
      <c r="C20" s="176"/>
      <c r="D20" s="213">
        <f>'3. Composite Rate Card'!$G$107</f>
        <v>0</v>
      </c>
      <c r="E20" s="345">
        <f t="shared" si="1"/>
        <v>0</v>
      </c>
    </row>
    <row r="21" spans="1:7" x14ac:dyDescent="0.2">
      <c r="A21" s="347"/>
      <c r="B21" s="461"/>
      <c r="C21" s="176"/>
      <c r="D21" s="213">
        <f>'3. Composite Rate Card'!$G$107</f>
        <v>0</v>
      </c>
      <c r="E21" s="345">
        <f t="shared" si="1"/>
        <v>0</v>
      </c>
    </row>
    <row r="22" spans="1:7" x14ac:dyDescent="0.2">
      <c r="A22" s="347"/>
      <c r="B22" s="461"/>
      <c r="C22" s="176"/>
      <c r="D22" s="213">
        <f>'3. Composite Rate Card'!$G$107</f>
        <v>0</v>
      </c>
      <c r="E22" s="345">
        <f t="shared" si="1"/>
        <v>0</v>
      </c>
    </row>
    <row r="23" spans="1:7" ht="13.5" thickBot="1" x14ac:dyDescent="0.25">
      <c r="A23" s="348"/>
      <c r="B23" s="462"/>
      <c r="C23" s="176"/>
      <c r="D23" s="213">
        <f>'3. Composite Rate Card'!$G$107</f>
        <v>0</v>
      </c>
      <c r="E23" s="345">
        <f t="shared" si="1"/>
        <v>0</v>
      </c>
      <c r="G23" s="97"/>
    </row>
    <row r="24" spans="1:7" x14ac:dyDescent="0.2">
      <c r="A24" s="344" t="s">
        <v>179</v>
      </c>
      <c r="B24" s="461" t="s">
        <v>180</v>
      </c>
      <c r="C24" s="176"/>
      <c r="D24" s="213">
        <f>'3. Composite Rate Card'!$G$107</f>
        <v>0</v>
      </c>
      <c r="E24" s="345">
        <f t="shared" si="1"/>
        <v>0</v>
      </c>
    </row>
    <row r="25" spans="1:7" x14ac:dyDescent="0.2">
      <c r="A25" s="346" t="s">
        <v>181</v>
      </c>
      <c r="B25" s="461"/>
      <c r="C25" s="176"/>
      <c r="D25" s="213">
        <f>'3. Composite Rate Card'!$G$107</f>
        <v>0</v>
      </c>
      <c r="E25" s="345">
        <f t="shared" ref="E25:E27" si="2">C25*D25</f>
        <v>0</v>
      </c>
    </row>
    <row r="26" spans="1:7" x14ac:dyDescent="0.2">
      <c r="A26" s="346" t="s">
        <v>300</v>
      </c>
      <c r="B26" s="461"/>
      <c r="C26" s="176"/>
      <c r="D26" s="213">
        <f>'3. Composite Rate Card'!$G$107</f>
        <v>0</v>
      </c>
      <c r="E26" s="345">
        <f t="shared" si="2"/>
        <v>0</v>
      </c>
    </row>
    <row r="27" spans="1:7" x14ac:dyDescent="0.2">
      <c r="A27" s="346" t="s">
        <v>182</v>
      </c>
      <c r="B27" s="461"/>
      <c r="C27" s="176"/>
      <c r="D27" s="213">
        <f>'3. Composite Rate Card'!$G$107</f>
        <v>0</v>
      </c>
      <c r="E27" s="345">
        <f t="shared" si="2"/>
        <v>0</v>
      </c>
    </row>
    <row r="28" spans="1:7" x14ac:dyDescent="0.2">
      <c r="A28" s="346" t="s">
        <v>183</v>
      </c>
      <c r="B28" s="461"/>
      <c r="C28" s="176"/>
      <c r="D28" s="213">
        <f>'3. Composite Rate Card'!$G$107</f>
        <v>0</v>
      </c>
      <c r="E28" s="345">
        <f t="shared" ref="E28" si="3">C28*D28</f>
        <v>0</v>
      </c>
    </row>
    <row r="29" spans="1:7" x14ac:dyDescent="0.2">
      <c r="A29" s="346" t="s">
        <v>184</v>
      </c>
      <c r="B29" s="461"/>
      <c r="C29" s="176"/>
      <c r="D29" s="213">
        <f>'3. Composite Rate Card'!$G$107</f>
        <v>0</v>
      </c>
      <c r="E29" s="345">
        <f t="shared" si="1"/>
        <v>0</v>
      </c>
    </row>
    <row r="30" spans="1:7" x14ac:dyDescent="0.2">
      <c r="A30" s="346" t="s">
        <v>185</v>
      </c>
      <c r="B30" s="461"/>
      <c r="C30" s="176"/>
      <c r="D30" s="213">
        <f>'3. Composite Rate Card'!$G$107</f>
        <v>0</v>
      </c>
      <c r="E30" s="345">
        <f t="shared" si="1"/>
        <v>0</v>
      </c>
    </row>
    <row r="31" spans="1:7" x14ac:dyDescent="0.2">
      <c r="A31" s="346" t="s">
        <v>186</v>
      </c>
      <c r="B31" s="461"/>
      <c r="C31" s="176"/>
      <c r="D31" s="213">
        <f>'3. Composite Rate Card'!$G$107</f>
        <v>0</v>
      </c>
      <c r="E31" s="345">
        <f t="shared" si="1"/>
        <v>0</v>
      </c>
    </row>
    <row r="32" spans="1:7" x14ac:dyDescent="0.2">
      <c r="A32" s="346" t="s">
        <v>187</v>
      </c>
      <c r="B32" s="461"/>
      <c r="C32" s="176"/>
      <c r="D32" s="213">
        <f>'3. Composite Rate Card'!$G$107</f>
        <v>0</v>
      </c>
      <c r="E32" s="345">
        <f t="shared" si="1"/>
        <v>0</v>
      </c>
    </row>
    <row r="33" spans="1:5" x14ac:dyDescent="0.2">
      <c r="A33" s="346" t="s">
        <v>188</v>
      </c>
      <c r="B33" s="461"/>
      <c r="C33" s="176"/>
      <c r="D33" s="213">
        <f>'3. Composite Rate Card'!$G$107</f>
        <v>0</v>
      </c>
      <c r="E33" s="345">
        <f t="shared" si="1"/>
        <v>0</v>
      </c>
    </row>
    <row r="34" spans="1:5" x14ac:dyDescent="0.2">
      <c r="A34" s="346" t="s">
        <v>189</v>
      </c>
      <c r="B34" s="461"/>
      <c r="C34" s="176"/>
      <c r="D34" s="213">
        <f>'3. Composite Rate Card'!$G$107</f>
        <v>0</v>
      </c>
      <c r="E34" s="345">
        <f t="shared" si="1"/>
        <v>0</v>
      </c>
    </row>
    <row r="35" spans="1:5" x14ac:dyDescent="0.2">
      <c r="A35" s="347" t="s">
        <v>154</v>
      </c>
      <c r="B35" s="461"/>
      <c r="C35" s="176"/>
      <c r="D35" s="213">
        <f>'3. Composite Rate Card'!$G$107</f>
        <v>0</v>
      </c>
      <c r="E35" s="345">
        <f t="shared" si="1"/>
        <v>0</v>
      </c>
    </row>
    <row r="36" spans="1:5" x14ac:dyDescent="0.2">
      <c r="A36" s="349"/>
      <c r="B36" s="461"/>
      <c r="C36" s="176"/>
      <c r="D36" s="213">
        <f>'3. Composite Rate Card'!$G$107</f>
        <v>0</v>
      </c>
      <c r="E36" s="345">
        <f t="shared" si="1"/>
        <v>0</v>
      </c>
    </row>
    <row r="37" spans="1:5" x14ac:dyDescent="0.2">
      <c r="A37" s="349"/>
      <c r="B37" s="461"/>
      <c r="C37" s="176"/>
      <c r="D37" s="213">
        <f>'3. Composite Rate Card'!$G$107</f>
        <v>0</v>
      </c>
      <c r="E37" s="345">
        <f t="shared" si="1"/>
        <v>0</v>
      </c>
    </row>
    <row r="38" spans="1:5" x14ac:dyDescent="0.2">
      <c r="A38" s="350"/>
      <c r="B38" s="461"/>
      <c r="C38" s="176"/>
      <c r="D38" s="213">
        <f>'3. Composite Rate Card'!$G$107</f>
        <v>0</v>
      </c>
      <c r="E38" s="345">
        <f t="shared" si="1"/>
        <v>0</v>
      </c>
    </row>
    <row r="39" spans="1:5" ht="13.5" thickBot="1" x14ac:dyDescent="0.25">
      <c r="A39" s="351"/>
      <c r="B39" s="461"/>
      <c r="C39" s="176"/>
      <c r="D39" s="213">
        <f>'3. Composite Rate Card'!$G$107</f>
        <v>0</v>
      </c>
      <c r="E39" s="345">
        <f t="shared" si="1"/>
        <v>0</v>
      </c>
    </row>
    <row r="40" spans="1:5" x14ac:dyDescent="0.2">
      <c r="A40" s="352" t="s">
        <v>190</v>
      </c>
      <c r="B40" s="463" t="s">
        <v>191</v>
      </c>
      <c r="C40" s="176"/>
      <c r="D40" s="213">
        <f>'3. Composite Rate Card'!$G$107</f>
        <v>0</v>
      </c>
      <c r="E40" s="345">
        <f t="shared" si="1"/>
        <v>0</v>
      </c>
    </row>
    <row r="41" spans="1:5" ht="12" customHeight="1" x14ac:dyDescent="0.2">
      <c r="A41" s="353" t="s">
        <v>192</v>
      </c>
      <c r="B41" s="461"/>
      <c r="C41" s="176"/>
      <c r="D41" s="213">
        <f>'3. Composite Rate Card'!$G$107</f>
        <v>0</v>
      </c>
      <c r="E41" s="345">
        <f t="shared" si="1"/>
        <v>0</v>
      </c>
    </row>
    <row r="42" spans="1:5" x14ac:dyDescent="0.2">
      <c r="A42" s="353" t="s">
        <v>193</v>
      </c>
      <c r="B42" s="461"/>
      <c r="C42" s="176"/>
      <c r="D42" s="213">
        <f>'3. Composite Rate Card'!$G$107</f>
        <v>0</v>
      </c>
      <c r="E42" s="345">
        <f t="shared" si="1"/>
        <v>0</v>
      </c>
    </row>
    <row r="43" spans="1:5" x14ac:dyDescent="0.2">
      <c r="A43" s="353" t="s">
        <v>194</v>
      </c>
      <c r="B43" s="461"/>
      <c r="C43" s="176"/>
      <c r="D43" s="213">
        <f>'3. Composite Rate Card'!$G$107</f>
        <v>0</v>
      </c>
      <c r="E43" s="345">
        <f t="shared" si="1"/>
        <v>0</v>
      </c>
    </row>
    <row r="44" spans="1:5" x14ac:dyDescent="0.2">
      <c r="A44" s="353" t="s">
        <v>195</v>
      </c>
      <c r="B44" s="461"/>
      <c r="C44" s="176"/>
      <c r="D44" s="213">
        <f>'3. Composite Rate Card'!$G$107</f>
        <v>0</v>
      </c>
      <c r="E44" s="345">
        <f t="shared" si="1"/>
        <v>0</v>
      </c>
    </row>
    <row r="45" spans="1:5" x14ac:dyDescent="0.2">
      <c r="A45" s="353" t="s">
        <v>196</v>
      </c>
      <c r="B45" s="461"/>
      <c r="C45" s="176"/>
      <c r="D45" s="213">
        <f>'3. Composite Rate Card'!$G$107</f>
        <v>0</v>
      </c>
      <c r="E45" s="345">
        <f t="shared" si="1"/>
        <v>0</v>
      </c>
    </row>
    <row r="46" spans="1:5" x14ac:dyDescent="0.2">
      <c r="A46" s="347" t="s">
        <v>154</v>
      </c>
      <c r="B46" s="461"/>
      <c r="C46" s="176"/>
      <c r="D46" s="213">
        <f>'3. Composite Rate Card'!$G$107</f>
        <v>0</v>
      </c>
      <c r="E46" s="345">
        <f t="shared" ref="E46:E92" si="4">C46*D46</f>
        <v>0</v>
      </c>
    </row>
    <row r="47" spans="1:5" x14ac:dyDescent="0.2">
      <c r="A47" s="347"/>
      <c r="B47" s="461"/>
      <c r="C47" s="176"/>
      <c r="D47" s="213">
        <f>'3. Composite Rate Card'!$G$107</f>
        <v>0</v>
      </c>
      <c r="E47" s="345">
        <f t="shared" si="4"/>
        <v>0</v>
      </c>
    </row>
    <row r="48" spans="1:5" x14ac:dyDescent="0.2">
      <c r="A48" s="347"/>
      <c r="B48" s="461"/>
      <c r="C48" s="176"/>
      <c r="D48" s="213">
        <f>'3. Composite Rate Card'!$G$107</f>
        <v>0</v>
      </c>
      <c r="E48" s="345">
        <f t="shared" si="4"/>
        <v>0</v>
      </c>
    </row>
    <row r="49" spans="1:5" x14ac:dyDescent="0.2">
      <c r="A49" s="347"/>
      <c r="B49" s="461"/>
      <c r="C49" s="176"/>
      <c r="D49" s="213">
        <f>'3. Composite Rate Card'!$G$107</f>
        <v>0</v>
      </c>
      <c r="E49" s="345">
        <f t="shared" si="4"/>
        <v>0</v>
      </c>
    </row>
    <row r="50" spans="1:5" ht="13.5" thickBot="1" x14ac:dyDescent="0.25">
      <c r="A50" s="348"/>
      <c r="B50" s="462"/>
      <c r="C50" s="176"/>
      <c r="D50" s="213">
        <f>'3. Composite Rate Card'!$G$107</f>
        <v>0</v>
      </c>
      <c r="E50" s="345">
        <f t="shared" si="4"/>
        <v>0</v>
      </c>
    </row>
    <row r="51" spans="1:5" ht="56.25" x14ac:dyDescent="0.2">
      <c r="A51" s="354" t="s">
        <v>197</v>
      </c>
      <c r="B51" s="463" t="s">
        <v>198</v>
      </c>
      <c r="C51" s="176"/>
      <c r="D51" s="213">
        <f>'3. Composite Rate Card'!$G$107</f>
        <v>0</v>
      </c>
      <c r="E51" s="345">
        <f t="shared" si="4"/>
        <v>0</v>
      </c>
    </row>
    <row r="52" spans="1:5" ht="22.5" x14ac:dyDescent="0.2">
      <c r="A52" s="346" t="s">
        <v>199</v>
      </c>
      <c r="B52" s="461"/>
      <c r="C52" s="176"/>
      <c r="D52" s="213">
        <f>'3. Composite Rate Card'!$G$107</f>
        <v>0</v>
      </c>
      <c r="E52" s="345">
        <f t="shared" si="4"/>
        <v>0</v>
      </c>
    </row>
    <row r="53" spans="1:5" x14ac:dyDescent="0.2">
      <c r="A53" s="346" t="s">
        <v>200</v>
      </c>
      <c r="B53" s="461"/>
      <c r="C53" s="176"/>
      <c r="D53" s="213">
        <f>'3. Composite Rate Card'!$G$107</f>
        <v>0</v>
      </c>
      <c r="E53" s="345">
        <f t="shared" si="4"/>
        <v>0</v>
      </c>
    </row>
    <row r="54" spans="1:5" x14ac:dyDescent="0.2">
      <c r="A54" s="346" t="s">
        <v>201</v>
      </c>
      <c r="B54" s="461"/>
      <c r="C54" s="176"/>
      <c r="D54" s="213">
        <f>'3. Composite Rate Card'!$G$107</f>
        <v>0</v>
      </c>
      <c r="E54" s="345">
        <f t="shared" si="4"/>
        <v>0</v>
      </c>
    </row>
    <row r="55" spans="1:5" x14ac:dyDescent="0.2">
      <c r="A55" s="346" t="s">
        <v>202</v>
      </c>
      <c r="B55" s="461"/>
      <c r="C55" s="176"/>
      <c r="D55" s="213">
        <f>'3. Composite Rate Card'!$G$107</f>
        <v>0</v>
      </c>
      <c r="E55" s="345">
        <f t="shared" si="4"/>
        <v>0</v>
      </c>
    </row>
    <row r="56" spans="1:5" x14ac:dyDescent="0.2">
      <c r="A56" s="346" t="s">
        <v>203</v>
      </c>
      <c r="B56" s="461"/>
      <c r="C56" s="176"/>
      <c r="D56" s="213">
        <f>'3. Composite Rate Card'!$G$107</f>
        <v>0</v>
      </c>
      <c r="E56" s="345">
        <f t="shared" si="4"/>
        <v>0</v>
      </c>
    </row>
    <row r="57" spans="1:5" x14ac:dyDescent="0.2">
      <c r="A57" s="346" t="s">
        <v>204</v>
      </c>
      <c r="B57" s="461"/>
      <c r="C57" s="176"/>
      <c r="D57" s="213">
        <f>'3. Composite Rate Card'!$G$107</f>
        <v>0</v>
      </c>
      <c r="E57" s="345">
        <f t="shared" si="4"/>
        <v>0</v>
      </c>
    </row>
    <row r="58" spans="1:5" x14ac:dyDescent="0.2">
      <c r="A58" s="346" t="s">
        <v>205</v>
      </c>
      <c r="B58" s="461"/>
      <c r="C58" s="176"/>
      <c r="D58" s="213">
        <f>'3. Composite Rate Card'!$G$107</f>
        <v>0</v>
      </c>
      <c r="E58" s="345">
        <f t="shared" si="4"/>
        <v>0</v>
      </c>
    </row>
    <row r="59" spans="1:5" x14ac:dyDescent="0.2">
      <c r="A59" s="346" t="s">
        <v>206</v>
      </c>
      <c r="B59" s="461"/>
      <c r="C59" s="176"/>
      <c r="D59" s="213">
        <f>'3. Composite Rate Card'!$G$107</f>
        <v>0</v>
      </c>
      <c r="E59" s="345">
        <f t="shared" si="4"/>
        <v>0</v>
      </c>
    </row>
    <row r="60" spans="1:5" x14ac:dyDescent="0.2">
      <c r="A60" s="346" t="s">
        <v>207</v>
      </c>
      <c r="B60" s="461"/>
      <c r="C60" s="176"/>
      <c r="D60" s="213">
        <f>'3. Composite Rate Card'!$G$107</f>
        <v>0</v>
      </c>
      <c r="E60" s="345">
        <f t="shared" si="4"/>
        <v>0</v>
      </c>
    </row>
    <row r="61" spans="1:5" x14ac:dyDescent="0.2">
      <c r="A61" s="346" t="s">
        <v>208</v>
      </c>
      <c r="B61" s="461"/>
      <c r="C61" s="176"/>
      <c r="D61" s="213">
        <f>'3. Composite Rate Card'!$G$107</f>
        <v>0</v>
      </c>
      <c r="E61" s="345">
        <f t="shared" si="4"/>
        <v>0</v>
      </c>
    </row>
    <row r="62" spans="1:5" x14ac:dyDescent="0.2">
      <c r="A62" s="346" t="s">
        <v>209</v>
      </c>
      <c r="B62" s="461"/>
      <c r="C62" s="176"/>
      <c r="D62" s="213">
        <f>'3. Composite Rate Card'!$G$107</f>
        <v>0</v>
      </c>
      <c r="E62" s="345">
        <f t="shared" si="4"/>
        <v>0</v>
      </c>
    </row>
    <row r="63" spans="1:5" x14ac:dyDescent="0.2">
      <c r="A63" s="347" t="s">
        <v>154</v>
      </c>
      <c r="B63" s="461"/>
      <c r="C63" s="176"/>
      <c r="D63" s="213">
        <f>'3. Composite Rate Card'!$G$107</f>
        <v>0</v>
      </c>
      <c r="E63" s="345">
        <f t="shared" si="4"/>
        <v>0</v>
      </c>
    </row>
    <row r="64" spans="1:5" x14ac:dyDescent="0.2">
      <c r="A64" s="347"/>
      <c r="B64" s="461"/>
      <c r="C64" s="176"/>
      <c r="D64" s="213">
        <f>'3. Composite Rate Card'!$G$107</f>
        <v>0</v>
      </c>
      <c r="E64" s="345">
        <f t="shared" si="4"/>
        <v>0</v>
      </c>
    </row>
    <row r="65" spans="1:5" x14ac:dyDescent="0.2">
      <c r="A65" s="347"/>
      <c r="B65" s="461"/>
      <c r="C65" s="176"/>
      <c r="D65" s="213">
        <f>'3. Composite Rate Card'!$G$107</f>
        <v>0</v>
      </c>
      <c r="E65" s="345">
        <f t="shared" si="4"/>
        <v>0</v>
      </c>
    </row>
    <row r="66" spans="1:5" x14ac:dyDescent="0.2">
      <c r="A66" s="347"/>
      <c r="B66" s="461"/>
      <c r="C66" s="176"/>
      <c r="D66" s="213">
        <f>'3. Composite Rate Card'!$G$107</f>
        <v>0</v>
      </c>
      <c r="E66" s="345">
        <f t="shared" si="4"/>
        <v>0</v>
      </c>
    </row>
    <row r="67" spans="1:5" ht="13.5" thickBot="1" x14ac:dyDescent="0.25">
      <c r="A67" s="355"/>
      <c r="B67" s="462"/>
      <c r="C67" s="176"/>
      <c r="D67" s="213">
        <f>'3. Composite Rate Card'!$G$107</f>
        <v>0</v>
      </c>
      <c r="E67" s="345">
        <f t="shared" si="4"/>
        <v>0</v>
      </c>
    </row>
    <row r="68" spans="1:5" x14ac:dyDescent="0.2">
      <c r="A68" s="346" t="s">
        <v>210</v>
      </c>
      <c r="B68" s="463" t="s">
        <v>211</v>
      </c>
      <c r="C68" s="176"/>
      <c r="D68" s="213">
        <f>'3. Composite Rate Card'!$G$107</f>
        <v>0</v>
      </c>
      <c r="E68" s="345">
        <f t="shared" si="4"/>
        <v>0</v>
      </c>
    </row>
    <row r="69" spans="1:5" x14ac:dyDescent="0.2">
      <c r="A69" s="353" t="s">
        <v>212</v>
      </c>
      <c r="B69" s="461"/>
      <c r="C69" s="176"/>
      <c r="D69" s="213">
        <f>'3. Composite Rate Card'!$G$107</f>
        <v>0</v>
      </c>
      <c r="E69" s="345">
        <f t="shared" si="4"/>
        <v>0</v>
      </c>
    </row>
    <row r="70" spans="1:5" x14ac:dyDescent="0.2">
      <c r="A70" s="353" t="s">
        <v>213</v>
      </c>
      <c r="B70" s="461"/>
      <c r="C70" s="176"/>
      <c r="D70" s="213">
        <f>'3. Composite Rate Card'!$G$107</f>
        <v>0</v>
      </c>
      <c r="E70" s="345">
        <f t="shared" si="4"/>
        <v>0</v>
      </c>
    </row>
    <row r="71" spans="1:5" x14ac:dyDescent="0.2">
      <c r="A71" s="353" t="s">
        <v>214</v>
      </c>
      <c r="B71" s="461"/>
      <c r="C71" s="176"/>
      <c r="D71" s="213">
        <f>'3. Composite Rate Card'!$G$107</f>
        <v>0</v>
      </c>
      <c r="E71" s="345">
        <f t="shared" si="4"/>
        <v>0</v>
      </c>
    </row>
    <row r="72" spans="1:5" x14ac:dyDescent="0.2">
      <c r="A72" s="353" t="s">
        <v>215</v>
      </c>
      <c r="B72" s="461"/>
      <c r="C72" s="176"/>
      <c r="D72" s="213">
        <f>'3. Composite Rate Card'!$G$107</f>
        <v>0</v>
      </c>
      <c r="E72" s="345">
        <f t="shared" si="4"/>
        <v>0</v>
      </c>
    </row>
    <row r="73" spans="1:5" ht="22.5" x14ac:dyDescent="0.2">
      <c r="A73" s="353" t="s">
        <v>216</v>
      </c>
      <c r="B73" s="461"/>
      <c r="C73" s="176"/>
      <c r="D73" s="213">
        <f>'3. Composite Rate Card'!$G$107</f>
        <v>0</v>
      </c>
      <c r="E73" s="345">
        <f t="shared" si="4"/>
        <v>0</v>
      </c>
    </row>
    <row r="74" spans="1:5" x14ac:dyDescent="0.2">
      <c r="A74" s="353" t="s">
        <v>217</v>
      </c>
      <c r="B74" s="461"/>
      <c r="C74" s="176"/>
      <c r="D74" s="213">
        <f>'3. Composite Rate Card'!$G$107</f>
        <v>0</v>
      </c>
      <c r="E74" s="345">
        <f t="shared" si="4"/>
        <v>0</v>
      </c>
    </row>
    <row r="75" spans="1:5" x14ac:dyDescent="0.2">
      <c r="A75" s="347" t="s">
        <v>154</v>
      </c>
      <c r="B75" s="461"/>
      <c r="C75" s="176"/>
      <c r="D75" s="213">
        <f>'3. Composite Rate Card'!$G$107</f>
        <v>0</v>
      </c>
      <c r="E75" s="345">
        <f t="shared" si="4"/>
        <v>0</v>
      </c>
    </row>
    <row r="76" spans="1:5" x14ac:dyDescent="0.2">
      <c r="A76" s="347"/>
      <c r="B76" s="461"/>
      <c r="C76" s="176"/>
      <c r="D76" s="213">
        <f>'3. Composite Rate Card'!$G$107</f>
        <v>0</v>
      </c>
      <c r="E76" s="345">
        <f t="shared" si="4"/>
        <v>0</v>
      </c>
    </row>
    <row r="77" spans="1:5" x14ac:dyDescent="0.2">
      <c r="A77" s="347"/>
      <c r="B77" s="461"/>
      <c r="C77" s="176"/>
      <c r="D77" s="213">
        <f>'3. Composite Rate Card'!$G$107</f>
        <v>0</v>
      </c>
      <c r="E77" s="345">
        <f t="shared" si="4"/>
        <v>0</v>
      </c>
    </row>
    <row r="78" spans="1:5" x14ac:dyDescent="0.2">
      <c r="A78" s="347"/>
      <c r="B78" s="461"/>
      <c r="C78" s="176"/>
      <c r="D78" s="213">
        <f>'3. Composite Rate Card'!$G$107</f>
        <v>0</v>
      </c>
      <c r="E78" s="345">
        <f t="shared" si="4"/>
        <v>0</v>
      </c>
    </row>
    <row r="79" spans="1:5" ht="13.5" thickBot="1" x14ac:dyDescent="0.25">
      <c r="A79" s="355"/>
      <c r="B79" s="462"/>
      <c r="C79" s="176"/>
      <c r="D79" s="213">
        <f>'3. Composite Rate Card'!$G$107</f>
        <v>0</v>
      </c>
      <c r="E79" s="345">
        <f t="shared" si="4"/>
        <v>0</v>
      </c>
    </row>
    <row r="80" spans="1:5" x14ac:dyDescent="0.2">
      <c r="A80" s="353" t="s">
        <v>218</v>
      </c>
      <c r="B80" s="463" t="s">
        <v>219</v>
      </c>
      <c r="C80" s="176"/>
      <c r="D80" s="213">
        <f>'3. Composite Rate Card'!$G$107</f>
        <v>0</v>
      </c>
      <c r="E80" s="345">
        <f t="shared" si="4"/>
        <v>0</v>
      </c>
    </row>
    <row r="81" spans="1:5" x14ac:dyDescent="0.2">
      <c r="A81" s="346" t="s">
        <v>220</v>
      </c>
      <c r="B81" s="461"/>
      <c r="C81" s="176"/>
      <c r="D81" s="213">
        <f>'3. Composite Rate Card'!$G$107</f>
        <v>0</v>
      </c>
      <c r="E81" s="345">
        <f t="shared" si="4"/>
        <v>0</v>
      </c>
    </row>
    <row r="82" spans="1:5" x14ac:dyDescent="0.2">
      <c r="A82" s="346" t="s">
        <v>221</v>
      </c>
      <c r="B82" s="461"/>
      <c r="C82" s="176"/>
      <c r="D82" s="213">
        <f>'3. Composite Rate Card'!$G$107</f>
        <v>0</v>
      </c>
      <c r="E82" s="345">
        <f t="shared" si="4"/>
        <v>0</v>
      </c>
    </row>
    <row r="83" spans="1:5" x14ac:dyDescent="0.2">
      <c r="A83" s="346" t="s">
        <v>222</v>
      </c>
      <c r="B83" s="461"/>
      <c r="C83" s="176"/>
      <c r="D83" s="213">
        <f>'3. Composite Rate Card'!$G$107</f>
        <v>0</v>
      </c>
      <c r="E83" s="345">
        <f t="shared" si="4"/>
        <v>0</v>
      </c>
    </row>
    <row r="84" spans="1:5" ht="22.5" x14ac:dyDescent="0.2">
      <c r="A84" s="346" t="s">
        <v>223</v>
      </c>
      <c r="B84" s="461"/>
      <c r="C84" s="176"/>
      <c r="D84" s="213">
        <f>'3. Composite Rate Card'!$G$107</f>
        <v>0</v>
      </c>
      <c r="E84" s="345">
        <f t="shared" si="4"/>
        <v>0</v>
      </c>
    </row>
    <row r="85" spans="1:5" ht="45" x14ac:dyDescent="0.2">
      <c r="A85" s="346" t="s">
        <v>224</v>
      </c>
      <c r="B85" s="461"/>
      <c r="C85" s="176"/>
      <c r="D85" s="213">
        <f>'3. Composite Rate Card'!$G$107</f>
        <v>0</v>
      </c>
      <c r="E85" s="345">
        <f t="shared" si="4"/>
        <v>0</v>
      </c>
    </row>
    <row r="86" spans="1:5" x14ac:dyDescent="0.2">
      <c r="A86" s="346" t="s">
        <v>225</v>
      </c>
      <c r="B86" s="461"/>
      <c r="C86" s="176"/>
      <c r="D86" s="213">
        <f>'3. Composite Rate Card'!$G$107</f>
        <v>0</v>
      </c>
      <c r="E86" s="345">
        <f t="shared" si="4"/>
        <v>0</v>
      </c>
    </row>
    <row r="87" spans="1:5" x14ac:dyDescent="0.2">
      <c r="A87" s="346" t="s">
        <v>226</v>
      </c>
      <c r="B87" s="461"/>
      <c r="C87" s="176"/>
      <c r="D87" s="213">
        <f>'3. Composite Rate Card'!$G$107</f>
        <v>0</v>
      </c>
      <c r="E87" s="345">
        <f t="shared" si="4"/>
        <v>0</v>
      </c>
    </row>
    <row r="88" spans="1:5" x14ac:dyDescent="0.2">
      <c r="A88" s="347" t="s">
        <v>154</v>
      </c>
      <c r="B88" s="461"/>
      <c r="C88" s="176"/>
      <c r="D88" s="213">
        <f>'3. Composite Rate Card'!$G$107</f>
        <v>0</v>
      </c>
      <c r="E88" s="345">
        <f t="shared" si="4"/>
        <v>0</v>
      </c>
    </row>
    <row r="89" spans="1:5" x14ac:dyDescent="0.2">
      <c r="A89" s="347"/>
      <c r="B89" s="461"/>
      <c r="C89" s="176"/>
      <c r="D89" s="213">
        <f>'3. Composite Rate Card'!$G$107</f>
        <v>0</v>
      </c>
      <c r="E89" s="345">
        <f t="shared" si="4"/>
        <v>0</v>
      </c>
    </row>
    <row r="90" spans="1:5" x14ac:dyDescent="0.2">
      <c r="A90" s="347"/>
      <c r="B90" s="461"/>
      <c r="C90" s="176"/>
      <c r="D90" s="213">
        <f>'3. Composite Rate Card'!$G$107</f>
        <v>0</v>
      </c>
      <c r="E90" s="345">
        <f t="shared" si="4"/>
        <v>0</v>
      </c>
    </row>
    <row r="91" spans="1:5" x14ac:dyDescent="0.2">
      <c r="A91" s="347"/>
      <c r="B91" s="461"/>
      <c r="C91" s="176"/>
      <c r="D91" s="213">
        <f>'3. Composite Rate Card'!$G$107</f>
        <v>0</v>
      </c>
      <c r="E91" s="345">
        <f t="shared" si="4"/>
        <v>0</v>
      </c>
    </row>
    <row r="92" spans="1:5" x14ac:dyDescent="0.2">
      <c r="A92" s="351"/>
      <c r="B92" s="461"/>
      <c r="C92" s="176"/>
      <c r="D92" s="213">
        <f>'3. Composite Rate Card'!$G$107</f>
        <v>0</v>
      </c>
      <c r="E92" s="345">
        <f t="shared" si="4"/>
        <v>0</v>
      </c>
    </row>
    <row r="93" spans="1:5" x14ac:dyDescent="0.2">
      <c r="A93" s="464" t="s">
        <v>227</v>
      </c>
      <c r="B93" s="465"/>
      <c r="C93" s="280"/>
      <c r="D93" s="281"/>
      <c r="E93" s="356" t="s">
        <v>228</v>
      </c>
    </row>
    <row r="94" spans="1:5" ht="13.5" thickBot="1" x14ac:dyDescent="0.25">
      <c r="A94" s="363" t="s">
        <v>307</v>
      </c>
      <c r="B94" s="358"/>
      <c r="C94" s="364">
        <f>SUM(C8:C92)</f>
        <v>0</v>
      </c>
      <c r="D94" s="365"/>
      <c r="E94" s="366">
        <f>SUM(E9:E92)</f>
        <v>0</v>
      </c>
    </row>
    <row r="96" spans="1:5" ht="13.5" thickBot="1" x14ac:dyDescent="0.25"/>
    <row r="97" spans="1:5" s="6" customFormat="1" ht="13.5" thickBot="1" x14ac:dyDescent="0.25">
      <c r="A97" s="466" t="s">
        <v>305</v>
      </c>
      <c r="B97" s="467"/>
      <c r="C97" s="467"/>
      <c r="D97" s="467"/>
      <c r="E97" s="468"/>
    </row>
    <row r="98" spans="1:5" ht="33.75" x14ac:dyDescent="0.2">
      <c r="A98" s="294" t="s">
        <v>8</v>
      </c>
      <c r="B98" s="54"/>
      <c r="C98" s="54" t="s">
        <v>169</v>
      </c>
      <c r="D98" s="54" t="s">
        <v>107</v>
      </c>
      <c r="E98" s="343" t="s">
        <v>40</v>
      </c>
    </row>
    <row r="99" spans="1:5" x14ac:dyDescent="0.2">
      <c r="A99" s="344" t="s">
        <v>170</v>
      </c>
      <c r="B99" s="461" t="s">
        <v>171</v>
      </c>
      <c r="C99" s="159"/>
      <c r="D99" s="213">
        <f>'3. Composite Rate Card'!$G$107</f>
        <v>0</v>
      </c>
      <c r="E99" s="345">
        <f t="shared" ref="E99:E130" si="5">C99*D99</f>
        <v>0</v>
      </c>
    </row>
    <row r="100" spans="1:5" x14ac:dyDescent="0.2">
      <c r="A100" s="346" t="s">
        <v>172</v>
      </c>
      <c r="B100" s="461"/>
      <c r="C100" s="159"/>
      <c r="D100" s="213">
        <f>'3. Composite Rate Card'!$G$107</f>
        <v>0</v>
      </c>
      <c r="E100" s="345">
        <f t="shared" si="5"/>
        <v>0</v>
      </c>
    </row>
    <row r="101" spans="1:5" x14ac:dyDescent="0.2">
      <c r="A101" s="346" t="s">
        <v>173</v>
      </c>
      <c r="B101" s="461"/>
      <c r="C101" s="159"/>
      <c r="D101" s="213">
        <f>'3. Composite Rate Card'!$G$107</f>
        <v>0</v>
      </c>
      <c r="E101" s="345">
        <f t="shared" si="5"/>
        <v>0</v>
      </c>
    </row>
    <row r="102" spans="1:5" x14ac:dyDescent="0.2">
      <c r="A102" s="346" t="s">
        <v>174</v>
      </c>
      <c r="B102" s="461"/>
      <c r="C102" s="159"/>
      <c r="D102" s="213">
        <f>'3. Composite Rate Card'!$G$107</f>
        <v>0</v>
      </c>
      <c r="E102" s="345">
        <f t="shared" si="5"/>
        <v>0</v>
      </c>
    </row>
    <row r="103" spans="1:5" x14ac:dyDescent="0.2">
      <c r="A103" s="346" t="s">
        <v>175</v>
      </c>
      <c r="B103" s="461"/>
      <c r="C103" s="159"/>
      <c r="D103" s="213">
        <f>'3. Composite Rate Card'!$G$107</f>
        <v>0</v>
      </c>
      <c r="E103" s="345">
        <f t="shared" si="5"/>
        <v>0</v>
      </c>
    </row>
    <row r="104" spans="1:5" x14ac:dyDescent="0.2">
      <c r="A104" s="346" t="s">
        <v>177</v>
      </c>
      <c r="B104" s="461"/>
      <c r="C104" s="159"/>
      <c r="D104" s="213">
        <f>'3. Composite Rate Card'!$G$107</f>
        <v>0</v>
      </c>
      <c r="E104" s="345">
        <f t="shared" si="5"/>
        <v>0</v>
      </c>
    </row>
    <row r="105" spans="1:5" ht="22.5" x14ac:dyDescent="0.2">
      <c r="A105" s="346" t="s">
        <v>178</v>
      </c>
      <c r="B105" s="461"/>
      <c r="C105" s="159"/>
      <c r="D105" s="213">
        <f>'3. Composite Rate Card'!$G$107</f>
        <v>0</v>
      </c>
      <c r="E105" s="345">
        <f t="shared" si="5"/>
        <v>0</v>
      </c>
    </row>
    <row r="106" spans="1:5" x14ac:dyDescent="0.2">
      <c r="A106" s="347" t="s">
        <v>154</v>
      </c>
      <c r="B106" s="461"/>
      <c r="C106" s="159"/>
      <c r="D106" s="213">
        <f>'3. Composite Rate Card'!$G$107</f>
        <v>0</v>
      </c>
      <c r="E106" s="345">
        <f t="shared" si="5"/>
        <v>0</v>
      </c>
    </row>
    <row r="107" spans="1:5" x14ac:dyDescent="0.2">
      <c r="A107" s="347"/>
      <c r="B107" s="461"/>
      <c r="C107" s="159"/>
      <c r="D107" s="213">
        <f>'3. Composite Rate Card'!$G$107</f>
        <v>0</v>
      </c>
      <c r="E107" s="345">
        <f t="shared" si="5"/>
        <v>0</v>
      </c>
    </row>
    <row r="108" spans="1:5" x14ac:dyDescent="0.2">
      <c r="A108" s="347"/>
      <c r="B108" s="461"/>
      <c r="C108" s="159"/>
      <c r="D108" s="213">
        <f>'3. Composite Rate Card'!$G$107</f>
        <v>0</v>
      </c>
      <c r="E108" s="345">
        <f t="shared" si="5"/>
        <v>0</v>
      </c>
    </row>
    <row r="109" spans="1:5" x14ac:dyDescent="0.2">
      <c r="A109" s="347"/>
      <c r="B109" s="461"/>
      <c r="C109" s="159"/>
      <c r="D109" s="213">
        <f>'3. Composite Rate Card'!$G$107</f>
        <v>0</v>
      </c>
      <c r="E109" s="345">
        <f t="shared" si="5"/>
        <v>0</v>
      </c>
    </row>
    <row r="110" spans="1:5" ht="13.5" thickBot="1" x14ac:dyDescent="0.25">
      <c r="A110" s="348"/>
      <c r="B110" s="462"/>
      <c r="C110" s="159"/>
      <c r="D110" s="213">
        <f>'3. Composite Rate Card'!$G$107</f>
        <v>0</v>
      </c>
      <c r="E110" s="345">
        <f t="shared" ref="E110:E112" si="6">C110*D110</f>
        <v>0</v>
      </c>
    </row>
    <row r="111" spans="1:5" x14ac:dyDescent="0.2">
      <c r="A111" s="344" t="s">
        <v>179</v>
      </c>
      <c r="B111" s="461" t="s">
        <v>180</v>
      </c>
      <c r="C111" s="159"/>
      <c r="D111" s="213">
        <f>'3. Composite Rate Card'!$G$107</f>
        <v>0</v>
      </c>
      <c r="E111" s="345">
        <f t="shared" si="6"/>
        <v>0</v>
      </c>
    </row>
    <row r="112" spans="1:5" x14ac:dyDescent="0.2">
      <c r="A112" s="346" t="s">
        <v>181</v>
      </c>
      <c r="B112" s="461"/>
      <c r="C112" s="159"/>
      <c r="D112" s="213">
        <f>'3. Composite Rate Card'!$G$107</f>
        <v>0</v>
      </c>
      <c r="E112" s="345">
        <f t="shared" si="6"/>
        <v>0</v>
      </c>
    </row>
    <row r="113" spans="1:5" x14ac:dyDescent="0.2">
      <c r="A113" s="346" t="s">
        <v>300</v>
      </c>
      <c r="B113" s="461"/>
      <c r="C113" s="159"/>
      <c r="D113" s="213">
        <f>'3. Composite Rate Card'!$G$107</f>
        <v>0</v>
      </c>
      <c r="E113" s="345">
        <f t="shared" ref="E113" si="7">C113*D113</f>
        <v>0</v>
      </c>
    </row>
    <row r="114" spans="1:5" x14ac:dyDescent="0.2">
      <c r="A114" s="346" t="s">
        <v>182</v>
      </c>
      <c r="B114" s="461"/>
      <c r="C114" s="159"/>
      <c r="D114" s="213">
        <f>'3. Composite Rate Card'!$G$107</f>
        <v>0</v>
      </c>
      <c r="E114" s="345">
        <f t="shared" ref="E114" si="8">C114*D114</f>
        <v>0</v>
      </c>
    </row>
    <row r="115" spans="1:5" x14ac:dyDescent="0.2">
      <c r="A115" s="346" t="s">
        <v>183</v>
      </c>
      <c r="B115" s="461"/>
      <c r="C115" s="159"/>
      <c r="D115" s="213">
        <f>'3. Composite Rate Card'!$G$107</f>
        <v>0</v>
      </c>
      <c r="E115" s="345">
        <f t="shared" si="5"/>
        <v>0</v>
      </c>
    </row>
    <row r="116" spans="1:5" x14ac:dyDescent="0.2">
      <c r="A116" s="346" t="s">
        <v>184</v>
      </c>
      <c r="B116" s="461"/>
      <c r="C116" s="159"/>
      <c r="D116" s="213">
        <f>'3. Composite Rate Card'!$G$107</f>
        <v>0</v>
      </c>
      <c r="E116" s="345">
        <f t="shared" si="5"/>
        <v>0</v>
      </c>
    </row>
    <row r="117" spans="1:5" x14ac:dyDescent="0.2">
      <c r="A117" s="346" t="s">
        <v>185</v>
      </c>
      <c r="B117" s="461"/>
      <c r="C117" s="159"/>
      <c r="D117" s="213">
        <f>'3. Composite Rate Card'!$G$107</f>
        <v>0</v>
      </c>
      <c r="E117" s="345">
        <f t="shared" si="5"/>
        <v>0</v>
      </c>
    </row>
    <row r="118" spans="1:5" x14ac:dyDescent="0.2">
      <c r="A118" s="346" t="s">
        <v>186</v>
      </c>
      <c r="B118" s="461"/>
      <c r="C118" s="159"/>
      <c r="D118" s="213">
        <f>'3. Composite Rate Card'!$G$107</f>
        <v>0</v>
      </c>
      <c r="E118" s="345">
        <f t="shared" si="5"/>
        <v>0</v>
      </c>
    </row>
    <row r="119" spans="1:5" x14ac:dyDescent="0.2">
      <c r="A119" s="346" t="s">
        <v>187</v>
      </c>
      <c r="B119" s="461"/>
      <c r="C119" s="159"/>
      <c r="D119" s="213">
        <f>'3. Composite Rate Card'!$G$107</f>
        <v>0</v>
      </c>
      <c r="E119" s="345">
        <f t="shared" si="5"/>
        <v>0</v>
      </c>
    </row>
    <row r="120" spans="1:5" x14ac:dyDescent="0.2">
      <c r="A120" s="346" t="s">
        <v>188</v>
      </c>
      <c r="B120" s="461"/>
      <c r="C120" s="159"/>
      <c r="D120" s="213">
        <f>'3. Composite Rate Card'!$G$107</f>
        <v>0</v>
      </c>
      <c r="E120" s="345">
        <f t="shared" si="5"/>
        <v>0</v>
      </c>
    </row>
    <row r="121" spans="1:5" x14ac:dyDescent="0.2">
      <c r="A121" s="346" t="s">
        <v>189</v>
      </c>
      <c r="B121" s="461"/>
      <c r="C121" s="159"/>
      <c r="D121" s="213">
        <f>'3. Composite Rate Card'!$G$107</f>
        <v>0</v>
      </c>
      <c r="E121" s="345">
        <f t="shared" si="5"/>
        <v>0</v>
      </c>
    </row>
    <row r="122" spans="1:5" x14ac:dyDescent="0.2">
      <c r="A122" s="347" t="s">
        <v>154</v>
      </c>
      <c r="B122" s="461"/>
      <c r="C122" s="159"/>
      <c r="D122" s="213">
        <f>'3. Composite Rate Card'!$G$107</f>
        <v>0</v>
      </c>
      <c r="E122" s="345">
        <f t="shared" si="5"/>
        <v>0</v>
      </c>
    </row>
    <row r="123" spans="1:5" x14ac:dyDescent="0.2">
      <c r="A123" s="349"/>
      <c r="B123" s="461"/>
      <c r="C123" s="159"/>
      <c r="D123" s="213">
        <f>'3. Composite Rate Card'!$G$107</f>
        <v>0</v>
      </c>
      <c r="E123" s="345">
        <f t="shared" si="5"/>
        <v>0</v>
      </c>
    </row>
    <row r="124" spans="1:5" x14ac:dyDescent="0.2">
      <c r="A124" s="349"/>
      <c r="B124" s="461"/>
      <c r="C124" s="159"/>
      <c r="D124" s="213">
        <f>'3. Composite Rate Card'!$G$107</f>
        <v>0</v>
      </c>
      <c r="E124" s="345">
        <f t="shared" si="5"/>
        <v>0</v>
      </c>
    </row>
    <row r="125" spans="1:5" x14ac:dyDescent="0.2">
      <c r="A125" s="350"/>
      <c r="B125" s="461"/>
      <c r="C125" s="159"/>
      <c r="D125" s="213">
        <f>'3. Composite Rate Card'!$G$107</f>
        <v>0</v>
      </c>
      <c r="E125" s="345">
        <f t="shared" si="5"/>
        <v>0</v>
      </c>
    </row>
    <row r="126" spans="1:5" ht="12" customHeight="1" thickBot="1" x14ac:dyDescent="0.25">
      <c r="A126" s="351"/>
      <c r="B126" s="461"/>
      <c r="C126" s="159"/>
      <c r="D126" s="213">
        <f>'3. Composite Rate Card'!$G$107</f>
        <v>0</v>
      </c>
      <c r="E126" s="345">
        <f t="shared" si="5"/>
        <v>0</v>
      </c>
    </row>
    <row r="127" spans="1:5" x14ac:dyDescent="0.2">
      <c r="A127" s="352" t="s">
        <v>190</v>
      </c>
      <c r="B127" s="463" t="s">
        <v>191</v>
      </c>
      <c r="C127" s="159"/>
      <c r="D127" s="213">
        <f>'3. Composite Rate Card'!$G$107</f>
        <v>0</v>
      </c>
      <c r="E127" s="345">
        <f t="shared" si="5"/>
        <v>0</v>
      </c>
    </row>
    <row r="128" spans="1:5" x14ac:dyDescent="0.2">
      <c r="A128" s="353" t="s">
        <v>192</v>
      </c>
      <c r="B128" s="461"/>
      <c r="C128" s="159"/>
      <c r="D128" s="213">
        <f>'3. Composite Rate Card'!$G$107</f>
        <v>0</v>
      </c>
      <c r="E128" s="345">
        <f t="shared" si="5"/>
        <v>0</v>
      </c>
    </row>
    <row r="129" spans="1:5" x14ac:dyDescent="0.2">
      <c r="A129" s="353" t="s">
        <v>193</v>
      </c>
      <c r="B129" s="461"/>
      <c r="C129" s="159"/>
      <c r="D129" s="213">
        <f>'3. Composite Rate Card'!$G$107</f>
        <v>0</v>
      </c>
      <c r="E129" s="345">
        <f t="shared" si="5"/>
        <v>0</v>
      </c>
    </row>
    <row r="130" spans="1:5" x14ac:dyDescent="0.2">
      <c r="A130" s="353" t="s">
        <v>194</v>
      </c>
      <c r="B130" s="461"/>
      <c r="C130" s="159"/>
      <c r="D130" s="213">
        <f>'3. Composite Rate Card'!$G$107</f>
        <v>0</v>
      </c>
      <c r="E130" s="345">
        <f t="shared" si="5"/>
        <v>0</v>
      </c>
    </row>
    <row r="131" spans="1:5" x14ac:dyDescent="0.2">
      <c r="A131" s="353" t="s">
        <v>195</v>
      </c>
      <c r="B131" s="461"/>
      <c r="C131" s="159"/>
      <c r="D131" s="213">
        <f>'3. Composite Rate Card'!$G$107</f>
        <v>0</v>
      </c>
      <c r="E131" s="345">
        <f t="shared" ref="E131:E179" si="9">C131*D131</f>
        <v>0</v>
      </c>
    </row>
    <row r="132" spans="1:5" x14ac:dyDescent="0.2">
      <c r="A132" s="353" t="s">
        <v>196</v>
      </c>
      <c r="B132" s="461"/>
      <c r="C132" s="159"/>
      <c r="D132" s="213">
        <f>'3. Composite Rate Card'!$G$107</f>
        <v>0</v>
      </c>
      <c r="E132" s="345">
        <f t="shared" si="9"/>
        <v>0</v>
      </c>
    </row>
    <row r="133" spans="1:5" x14ac:dyDescent="0.2">
      <c r="A133" s="353" t="s">
        <v>206</v>
      </c>
      <c r="B133" s="461"/>
      <c r="C133" s="159"/>
      <c r="D133" s="213">
        <f>'3. Composite Rate Card'!$G$107</f>
        <v>0</v>
      </c>
      <c r="E133" s="345">
        <f t="shared" si="9"/>
        <v>0</v>
      </c>
    </row>
    <row r="134" spans="1:5" x14ac:dyDescent="0.2">
      <c r="A134" s="353" t="s">
        <v>207</v>
      </c>
      <c r="B134" s="461"/>
      <c r="C134" s="159"/>
      <c r="D134" s="213">
        <f>'3. Composite Rate Card'!$G$107</f>
        <v>0</v>
      </c>
      <c r="E134" s="345">
        <f t="shared" si="9"/>
        <v>0</v>
      </c>
    </row>
    <row r="135" spans="1:5" x14ac:dyDescent="0.2">
      <c r="A135" s="353" t="s">
        <v>208</v>
      </c>
      <c r="B135" s="461"/>
      <c r="C135" s="159"/>
      <c r="D135" s="213">
        <f>'3. Composite Rate Card'!$G$107</f>
        <v>0</v>
      </c>
      <c r="E135" s="345">
        <f t="shared" si="9"/>
        <v>0</v>
      </c>
    </row>
    <row r="136" spans="1:5" x14ac:dyDescent="0.2">
      <c r="A136" s="346" t="s">
        <v>209</v>
      </c>
      <c r="B136" s="461"/>
      <c r="C136" s="159"/>
      <c r="D136" s="213">
        <f>'3. Composite Rate Card'!$G$107</f>
        <v>0</v>
      </c>
      <c r="E136" s="345">
        <f t="shared" si="9"/>
        <v>0</v>
      </c>
    </row>
    <row r="137" spans="1:5" x14ac:dyDescent="0.2">
      <c r="A137" s="347" t="s">
        <v>154</v>
      </c>
      <c r="B137" s="461"/>
      <c r="C137" s="159"/>
      <c r="D137" s="213">
        <f>'3. Composite Rate Card'!$G$107</f>
        <v>0</v>
      </c>
      <c r="E137" s="345">
        <f t="shared" si="9"/>
        <v>0</v>
      </c>
    </row>
    <row r="138" spans="1:5" x14ac:dyDescent="0.2">
      <c r="A138" s="347"/>
      <c r="B138" s="461"/>
      <c r="C138" s="159"/>
      <c r="D138" s="213">
        <f>'3. Composite Rate Card'!$G$107</f>
        <v>0</v>
      </c>
      <c r="E138" s="345">
        <f t="shared" si="9"/>
        <v>0</v>
      </c>
    </row>
    <row r="139" spans="1:5" x14ac:dyDescent="0.2">
      <c r="A139" s="347"/>
      <c r="B139" s="461"/>
      <c r="C139" s="159"/>
      <c r="D139" s="213">
        <f>'3. Composite Rate Card'!$G$107</f>
        <v>0</v>
      </c>
      <c r="E139" s="345">
        <f t="shared" si="9"/>
        <v>0</v>
      </c>
    </row>
    <row r="140" spans="1:5" x14ac:dyDescent="0.2">
      <c r="A140" s="347"/>
      <c r="B140" s="461"/>
      <c r="C140" s="159"/>
      <c r="D140" s="213">
        <f>'3. Composite Rate Card'!$G$107</f>
        <v>0</v>
      </c>
      <c r="E140" s="345">
        <f t="shared" si="9"/>
        <v>0</v>
      </c>
    </row>
    <row r="141" spans="1:5" ht="13.5" thickBot="1" x14ac:dyDescent="0.25">
      <c r="A141" s="348"/>
      <c r="B141" s="462"/>
      <c r="C141" s="159"/>
      <c r="D141" s="213">
        <f>'3. Composite Rate Card'!$G$107</f>
        <v>0</v>
      </c>
      <c r="E141" s="345">
        <f t="shared" si="9"/>
        <v>0</v>
      </c>
    </row>
    <row r="142" spans="1:5" ht="56.25" x14ac:dyDescent="0.2">
      <c r="A142" s="354" t="s">
        <v>197</v>
      </c>
      <c r="B142" s="463" t="s">
        <v>198</v>
      </c>
      <c r="C142" s="159"/>
      <c r="D142" s="213">
        <f>'3. Composite Rate Card'!$G$107</f>
        <v>0</v>
      </c>
      <c r="E142" s="345">
        <f t="shared" si="9"/>
        <v>0</v>
      </c>
    </row>
    <row r="143" spans="1:5" ht="22.5" x14ac:dyDescent="0.2">
      <c r="A143" s="346" t="s">
        <v>199</v>
      </c>
      <c r="B143" s="461"/>
      <c r="C143" s="159"/>
      <c r="D143" s="213">
        <f>'3. Composite Rate Card'!$G$107</f>
        <v>0</v>
      </c>
      <c r="E143" s="345">
        <f t="shared" si="9"/>
        <v>0</v>
      </c>
    </row>
    <row r="144" spans="1:5" x14ac:dyDescent="0.2">
      <c r="A144" s="346" t="s">
        <v>200</v>
      </c>
      <c r="B144" s="461"/>
      <c r="C144" s="159"/>
      <c r="D144" s="213">
        <f>'3. Composite Rate Card'!$G$107</f>
        <v>0</v>
      </c>
      <c r="E144" s="345">
        <f t="shared" si="9"/>
        <v>0</v>
      </c>
    </row>
    <row r="145" spans="1:5" x14ac:dyDescent="0.2">
      <c r="A145" s="346" t="s">
        <v>201</v>
      </c>
      <c r="B145" s="461"/>
      <c r="C145" s="159"/>
      <c r="D145" s="213">
        <f>'3. Composite Rate Card'!$G$107</f>
        <v>0</v>
      </c>
      <c r="E145" s="345">
        <f t="shared" si="9"/>
        <v>0</v>
      </c>
    </row>
    <row r="146" spans="1:5" x14ac:dyDescent="0.2">
      <c r="A146" s="346" t="s">
        <v>202</v>
      </c>
      <c r="B146" s="461"/>
      <c r="C146" s="159"/>
      <c r="D146" s="213">
        <f>'3. Composite Rate Card'!$G$107</f>
        <v>0</v>
      </c>
      <c r="E146" s="345">
        <f t="shared" si="9"/>
        <v>0</v>
      </c>
    </row>
    <row r="147" spans="1:5" x14ac:dyDescent="0.2">
      <c r="A147" s="346" t="s">
        <v>203</v>
      </c>
      <c r="B147" s="461"/>
      <c r="C147" s="159"/>
      <c r="D147" s="213">
        <f>'3. Composite Rate Card'!$G$107</f>
        <v>0</v>
      </c>
      <c r="E147" s="345">
        <f t="shared" si="9"/>
        <v>0</v>
      </c>
    </row>
    <row r="148" spans="1:5" x14ac:dyDescent="0.2">
      <c r="A148" s="346" t="s">
        <v>204</v>
      </c>
      <c r="B148" s="461"/>
      <c r="C148" s="159"/>
      <c r="D148" s="213">
        <f>'3. Composite Rate Card'!$G$107</f>
        <v>0</v>
      </c>
      <c r="E148" s="345">
        <f t="shared" si="9"/>
        <v>0</v>
      </c>
    </row>
    <row r="149" spans="1:5" x14ac:dyDescent="0.2">
      <c r="A149" s="346" t="s">
        <v>205</v>
      </c>
      <c r="B149" s="461"/>
      <c r="C149" s="159"/>
      <c r="D149" s="213">
        <f>'3. Composite Rate Card'!$G$107</f>
        <v>0</v>
      </c>
      <c r="E149" s="345">
        <f t="shared" si="9"/>
        <v>0</v>
      </c>
    </row>
    <row r="150" spans="1:5" x14ac:dyDescent="0.2">
      <c r="A150" s="347" t="s">
        <v>154</v>
      </c>
      <c r="B150" s="461"/>
      <c r="C150" s="159"/>
      <c r="D150" s="213">
        <f>'3. Composite Rate Card'!$G$107</f>
        <v>0</v>
      </c>
      <c r="E150" s="345">
        <f t="shared" si="9"/>
        <v>0</v>
      </c>
    </row>
    <row r="151" spans="1:5" x14ac:dyDescent="0.2">
      <c r="A151" s="347"/>
      <c r="B151" s="461"/>
      <c r="C151" s="159"/>
      <c r="D151" s="213">
        <f>'3. Composite Rate Card'!$G$107</f>
        <v>0</v>
      </c>
      <c r="E151" s="345">
        <f t="shared" si="9"/>
        <v>0</v>
      </c>
    </row>
    <row r="152" spans="1:5" x14ac:dyDescent="0.2">
      <c r="A152" s="347"/>
      <c r="B152" s="461"/>
      <c r="C152" s="159"/>
      <c r="D152" s="213">
        <f>'3. Composite Rate Card'!$G$107</f>
        <v>0</v>
      </c>
      <c r="E152" s="345">
        <f t="shared" si="9"/>
        <v>0</v>
      </c>
    </row>
    <row r="153" spans="1:5" x14ac:dyDescent="0.2">
      <c r="A153" s="347"/>
      <c r="B153" s="461"/>
      <c r="C153" s="159"/>
      <c r="D153" s="213">
        <f>'3. Composite Rate Card'!$G$107</f>
        <v>0</v>
      </c>
      <c r="E153" s="345">
        <f t="shared" si="9"/>
        <v>0</v>
      </c>
    </row>
    <row r="154" spans="1:5" ht="13.5" thickBot="1" x14ac:dyDescent="0.25">
      <c r="A154" s="355"/>
      <c r="B154" s="462"/>
      <c r="C154" s="159"/>
      <c r="D154" s="213">
        <f>'3. Composite Rate Card'!$G$107</f>
        <v>0</v>
      </c>
      <c r="E154" s="345">
        <f t="shared" si="9"/>
        <v>0</v>
      </c>
    </row>
    <row r="155" spans="1:5" x14ac:dyDescent="0.2">
      <c r="A155" s="346" t="s">
        <v>210</v>
      </c>
      <c r="B155" s="463" t="s">
        <v>211</v>
      </c>
      <c r="C155" s="159"/>
      <c r="D155" s="213">
        <f>'3. Composite Rate Card'!$G$107</f>
        <v>0</v>
      </c>
      <c r="E155" s="345">
        <f t="shared" si="9"/>
        <v>0</v>
      </c>
    </row>
    <row r="156" spans="1:5" x14ac:dyDescent="0.2">
      <c r="A156" s="353" t="s">
        <v>212</v>
      </c>
      <c r="B156" s="461"/>
      <c r="C156" s="159"/>
      <c r="D156" s="213">
        <f>'3. Composite Rate Card'!$G$107</f>
        <v>0</v>
      </c>
      <c r="E156" s="345">
        <f t="shared" si="9"/>
        <v>0</v>
      </c>
    </row>
    <row r="157" spans="1:5" x14ac:dyDescent="0.2">
      <c r="A157" s="353" t="s">
        <v>213</v>
      </c>
      <c r="B157" s="461"/>
      <c r="C157" s="159"/>
      <c r="D157" s="213">
        <f>'3. Composite Rate Card'!$G$107</f>
        <v>0</v>
      </c>
      <c r="E157" s="345">
        <f t="shared" si="9"/>
        <v>0</v>
      </c>
    </row>
    <row r="158" spans="1:5" x14ac:dyDescent="0.2">
      <c r="A158" s="353" t="s">
        <v>214</v>
      </c>
      <c r="B158" s="461"/>
      <c r="C158" s="159"/>
      <c r="D158" s="213">
        <f>'3. Composite Rate Card'!$G$107</f>
        <v>0</v>
      </c>
      <c r="E158" s="345">
        <f t="shared" si="9"/>
        <v>0</v>
      </c>
    </row>
    <row r="159" spans="1:5" x14ac:dyDescent="0.2">
      <c r="A159" s="353" t="s">
        <v>215</v>
      </c>
      <c r="B159" s="461"/>
      <c r="C159" s="159"/>
      <c r="D159" s="213">
        <f>'3. Composite Rate Card'!$G$107</f>
        <v>0</v>
      </c>
      <c r="E159" s="345">
        <f t="shared" si="9"/>
        <v>0</v>
      </c>
    </row>
    <row r="160" spans="1:5" ht="22.5" x14ac:dyDescent="0.2">
      <c r="A160" s="353" t="s">
        <v>216</v>
      </c>
      <c r="B160" s="461"/>
      <c r="C160" s="159"/>
      <c r="D160" s="213">
        <f>'3. Composite Rate Card'!$G$107</f>
        <v>0</v>
      </c>
      <c r="E160" s="345">
        <f t="shared" si="9"/>
        <v>0</v>
      </c>
    </row>
    <row r="161" spans="1:5" x14ac:dyDescent="0.2">
      <c r="A161" s="353" t="s">
        <v>217</v>
      </c>
      <c r="B161" s="461"/>
      <c r="C161" s="159"/>
      <c r="D161" s="213">
        <f>'3. Composite Rate Card'!$G$107</f>
        <v>0</v>
      </c>
      <c r="E161" s="345">
        <f t="shared" si="9"/>
        <v>0</v>
      </c>
    </row>
    <row r="162" spans="1:5" x14ac:dyDescent="0.2">
      <c r="A162" s="347" t="s">
        <v>154</v>
      </c>
      <c r="B162" s="461"/>
      <c r="C162" s="159"/>
      <c r="D162" s="213">
        <f>'3. Composite Rate Card'!$G$107</f>
        <v>0</v>
      </c>
      <c r="E162" s="345">
        <f t="shared" si="9"/>
        <v>0</v>
      </c>
    </row>
    <row r="163" spans="1:5" x14ac:dyDescent="0.2">
      <c r="A163" s="347"/>
      <c r="B163" s="461"/>
      <c r="C163" s="159"/>
      <c r="D163" s="213">
        <f>'3. Composite Rate Card'!$G$107</f>
        <v>0</v>
      </c>
      <c r="E163" s="345">
        <f t="shared" si="9"/>
        <v>0</v>
      </c>
    </row>
    <row r="164" spans="1:5" x14ac:dyDescent="0.2">
      <c r="A164" s="347"/>
      <c r="B164" s="461"/>
      <c r="C164" s="159"/>
      <c r="D164" s="213">
        <f>'3. Composite Rate Card'!$G$107</f>
        <v>0</v>
      </c>
      <c r="E164" s="345">
        <f t="shared" si="9"/>
        <v>0</v>
      </c>
    </row>
    <row r="165" spans="1:5" x14ac:dyDescent="0.2">
      <c r="A165" s="347"/>
      <c r="B165" s="461"/>
      <c r="C165" s="159"/>
      <c r="D165" s="213">
        <f>'3. Composite Rate Card'!$G$107</f>
        <v>0</v>
      </c>
      <c r="E165" s="345">
        <f t="shared" si="9"/>
        <v>0</v>
      </c>
    </row>
    <row r="166" spans="1:5" ht="13.5" thickBot="1" x14ac:dyDescent="0.25">
      <c r="A166" s="355"/>
      <c r="B166" s="462"/>
      <c r="C166" s="159"/>
      <c r="D166" s="213">
        <f>'3. Composite Rate Card'!$G$107</f>
        <v>0</v>
      </c>
      <c r="E166" s="345">
        <f t="shared" si="9"/>
        <v>0</v>
      </c>
    </row>
    <row r="167" spans="1:5" x14ac:dyDescent="0.2">
      <c r="A167" s="353" t="s">
        <v>218</v>
      </c>
      <c r="B167" s="463" t="s">
        <v>219</v>
      </c>
      <c r="C167" s="159"/>
      <c r="D167" s="213">
        <f>'3. Composite Rate Card'!$G$107</f>
        <v>0</v>
      </c>
      <c r="E167" s="345">
        <f t="shared" si="9"/>
        <v>0</v>
      </c>
    </row>
    <row r="168" spans="1:5" x14ac:dyDescent="0.2">
      <c r="A168" s="346" t="s">
        <v>220</v>
      </c>
      <c r="B168" s="461"/>
      <c r="C168" s="159"/>
      <c r="D168" s="213">
        <f>'3. Composite Rate Card'!$G$107</f>
        <v>0</v>
      </c>
      <c r="E168" s="345">
        <f t="shared" si="9"/>
        <v>0</v>
      </c>
    </row>
    <row r="169" spans="1:5" x14ac:dyDescent="0.2">
      <c r="A169" s="346" t="s">
        <v>221</v>
      </c>
      <c r="B169" s="461"/>
      <c r="C169" s="159"/>
      <c r="D169" s="213">
        <f>'3. Composite Rate Card'!$G$107</f>
        <v>0</v>
      </c>
      <c r="E169" s="345">
        <f t="shared" si="9"/>
        <v>0</v>
      </c>
    </row>
    <row r="170" spans="1:5" x14ac:dyDescent="0.2">
      <c r="A170" s="346" t="s">
        <v>222</v>
      </c>
      <c r="B170" s="461"/>
      <c r="C170" s="159"/>
      <c r="D170" s="213">
        <f>'3. Composite Rate Card'!$G$107</f>
        <v>0</v>
      </c>
      <c r="E170" s="345">
        <f t="shared" si="9"/>
        <v>0</v>
      </c>
    </row>
    <row r="171" spans="1:5" ht="22.5" x14ac:dyDescent="0.2">
      <c r="A171" s="346" t="s">
        <v>223</v>
      </c>
      <c r="B171" s="461"/>
      <c r="C171" s="159"/>
      <c r="D171" s="213">
        <f>'3. Composite Rate Card'!$G$107</f>
        <v>0</v>
      </c>
      <c r="E171" s="345">
        <f t="shared" si="9"/>
        <v>0</v>
      </c>
    </row>
    <row r="172" spans="1:5" ht="45" x14ac:dyDescent="0.2">
      <c r="A172" s="346" t="s">
        <v>229</v>
      </c>
      <c r="B172" s="461"/>
      <c r="C172" s="159"/>
      <c r="D172" s="213">
        <f>'3. Composite Rate Card'!$G$107</f>
        <v>0</v>
      </c>
      <c r="E172" s="345">
        <f t="shared" si="9"/>
        <v>0</v>
      </c>
    </row>
    <row r="173" spans="1:5" x14ac:dyDescent="0.2">
      <c r="A173" s="346" t="s">
        <v>225</v>
      </c>
      <c r="B173" s="461"/>
      <c r="C173" s="159"/>
      <c r="D173" s="213">
        <f>'3. Composite Rate Card'!$G$107</f>
        <v>0</v>
      </c>
      <c r="E173" s="345">
        <f t="shared" si="9"/>
        <v>0</v>
      </c>
    </row>
    <row r="174" spans="1:5" x14ac:dyDescent="0.2">
      <c r="A174" s="346" t="s">
        <v>226</v>
      </c>
      <c r="B174" s="461"/>
      <c r="C174" s="159"/>
      <c r="D174" s="213">
        <f>'3. Composite Rate Card'!$G$107</f>
        <v>0</v>
      </c>
      <c r="E174" s="345">
        <f t="shared" si="9"/>
        <v>0</v>
      </c>
    </row>
    <row r="175" spans="1:5" x14ac:dyDescent="0.2">
      <c r="A175" s="347" t="s">
        <v>154</v>
      </c>
      <c r="B175" s="461"/>
      <c r="C175" s="159"/>
      <c r="D175" s="213">
        <f>'3. Composite Rate Card'!$G$107</f>
        <v>0</v>
      </c>
      <c r="E175" s="345">
        <f t="shared" si="9"/>
        <v>0</v>
      </c>
    </row>
    <row r="176" spans="1:5" x14ac:dyDescent="0.2">
      <c r="A176" s="347"/>
      <c r="B176" s="461"/>
      <c r="C176" s="159"/>
      <c r="D176" s="213"/>
      <c r="E176" s="345"/>
    </row>
    <row r="177" spans="1:9" x14ac:dyDescent="0.2">
      <c r="A177" s="347"/>
      <c r="B177" s="461"/>
      <c r="C177" s="159"/>
      <c r="D177" s="213">
        <f>'3. Composite Rate Card'!$G$107</f>
        <v>0</v>
      </c>
      <c r="E177" s="345">
        <f t="shared" si="9"/>
        <v>0</v>
      </c>
    </row>
    <row r="178" spans="1:9" x14ac:dyDescent="0.2">
      <c r="A178" s="347"/>
      <c r="B178" s="461"/>
      <c r="C178" s="159"/>
      <c r="D178" s="213">
        <f>'3. Composite Rate Card'!$G$107</f>
        <v>0</v>
      </c>
      <c r="E178" s="345">
        <f t="shared" si="9"/>
        <v>0</v>
      </c>
    </row>
    <row r="179" spans="1:9" x14ac:dyDescent="0.2">
      <c r="A179" s="351"/>
      <c r="B179" s="461"/>
      <c r="C179" s="159"/>
      <c r="D179" s="213">
        <f>'3. Composite Rate Card'!$G$107</f>
        <v>0</v>
      </c>
      <c r="E179" s="345">
        <f t="shared" si="9"/>
        <v>0</v>
      </c>
    </row>
    <row r="180" spans="1:9" x14ac:dyDescent="0.2">
      <c r="A180" s="464" t="s">
        <v>227</v>
      </c>
      <c r="B180" s="465"/>
      <c r="C180" s="282"/>
      <c r="D180" s="282"/>
      <c r="E180" s="356" t="s">
        <v>228</v>
      </c>
    </row>
    <row r="181" spans="1:9" ht="13.5" thickBot="1" x14ac:dyDescent="0.25">
      <c r="A181" s="357" t="s">
        <v>308</v>
      </c>
      <c r="B181" s="362"/>
      <c r="C181" s="359">
        <f>SUM(C99:C179)</f>
        <v>0</v>
      </c>
      <c r="D181" s="360"/>
      <c r="E181" s="361">
        <f>SUM(E99:E179)</f>
        <v>0</v>
      </c>
    </row>
    <row r="183" spans="1:9" ht="13.5" thickBot="1" x14ac:dyDescent="0.25">
      <c r="A183" s="191"/>
      <c r="B183" s="59"/>
      <c r="C183" s="192"/>
      <c r="D183" s="214"/>
      <c r="E183" s="214"/>
    </row>
    <row r="184" spans="1:9" ht="13.5" thickBot="1" x14ac:dyDescent="0.25">
      <c r="A184" s="466" t="s">
        <v>310</v>
      </c>
      <c r="B184" s="467"/>
      <c r="C184" s="467"/>
      <c r="D184" s="467"/>
      <c r="E184" s="468"/>
      <c r="F184" s="210"/>
    </row>
    <row r="185" spans="1:9" s="6" customFormat="1" ht="33.75" x14ac:dyDescent="0.2">
      <c r="A185" s="294" t="s">
        <v>8</v>
      </c>
      <c r="B185" s="54"/>
      <c r="C185" s="54" t="s">
        <v>169</v>
      </c>
      <c r="D185" s="54" t="s">
        <v>107</v>
      </c>
      <c r="E185" s="343" t="s">
        <v>40</v>
      </c>
      <c r="F185" s="215"/>
      <c r="G185" s="215"/>
      <c r="H185" s="215"/>
      <c r="I185" s="215"/>
    </row>
    <row r="186" spans="1:9" s="6" customFormat="1" x14ac:dyDescent="0.2">
      <c r="A186" s="344" t="s">
        <v>170</v>
      </c>
      <c r="B186" s="461" t="s">
        <v>171</v>
      </c>
      <c r="C186" s="159"/>
      <c r="D186" s="213">
        <f>'3. Composite Rate Card'!$G$107</f>
        <v>0</v>
      </c>
      <c r="E186" s="345">
        <f t="shared" ref="E186:E248" si="10">C186*D186</f>
        <v>0</v>
      </c>
    </row>
    <row r="187" spans="1:9" s="6" customFormat="1" x14ac:dyDescent="0.2">
      <c r="A187" s="346" t="s">
        <v>172</v>
      </c>
      <c r="B187" s="461"/>
      <c r="C187" s="159"/>
      <c r="D187" s="213">
        <f>'3. Composite Rate Card'!$G$107</f>
        <v>0</v>
      </c>
      <c r="E187" s="345">
        <f t="shared" si="10"/>
        <v>0</v>
      </c>
    </row>
    <row r="188" spans="1:9" s="6" customFormat="1" x14ac:dyDescent="0.2">
      <c r="A188" s="346" t="s">
        <v>173</v>
      </c>
      <c r="B188" s="461"/>
      <c r="C188" s="159"/>
      <c r="D188" s="213">
        <f>'3. Composite Rate Card'!$G$107</f>
        <v>0</v>
      </c>
      <c r="E188" s="345">
        <f t="shared" si="10"/>
        <v>0</v>
      </c>
    </row>
    <row r="189" spans="1:9" s="6" customFormat="1" x14ac:dyDescent="0.2">
      <c r="A189" s="346" t="s">
        <v>174</v>
      </c>
      <c r="B189" s="461"/>
      <c r="C189" s="159"/>
      <c r="D189" s="213">
        <f>'3. Composite Rate Card'!$G$107</f>
        <v>0</v>
      </c>
      <c r="E189" s="345">
        <f t="shared" si="10"/>
        <v>0</v>
      </c>
    </row>
    <row r="190" spans="1:9" s="6" customFormat="1" x14ac:dyDescent="0.2">
      <c r="A190" s="346" t="s">
        <v>175</v>
      </c>
      <c r="B190" s="461"/>
      <c r="C190" s="159"/>
      <c r="D190" s="213">
        <f>'3. Composite Rate Card'!$G$107</f>
        <v>0</v>
      </c>
      <c r="E190" s="345">
        <f t="shared" si="10"/>
        <v>0</v>
      </c>
    </row>
    <row r="191" spans="1:9" s="6" customFormat="1" x14ac:dyDescent="0.2">
      <c r="A191" s="346" t="s">
        <v>177</v>
      </c>
      <c r="B191" s="461"/>
      <c r="C191" s="159"/>
      <c r="D191" s="213">
        <f>'3. Composite Rate Card'!$G$107</f>
        <v>0</v>
      </c>
      <c r="E191" s="345">
        <f t="shared" si="10"/>
        <v>0</v>
      </c>
    </row>
    <row r="192" spans="1:9" s="6" customFormat="1" ht="22.5" x14ac:dyDescent="0.2">
      <c r="A192" s="346" t="s">
        <v>178</v>
      </c>
      <c r="B192" s="461"/>
      <c r="C192" s="159"/>
      <c r="D192" s="213">
        <f>'3. Composite Rate Card'!$G$107</f>
        <v>0</v>
      </c>
      <c r="E192" s="345">
        <f t="shared" si="10"/>
        <v>0</v>
      </c>
    </row>
    <row r="193" spans="1:5" s="6" customFormat="1" x14ac:dyDescent="0.2">
      <c r="A193" s="347" t="s">
        <v>154</v>
      </c>
      <c r="B193" s="461"/>
      <c r="C193" s="159"/>
      <c r="D193" s="213">
        <f>'3. Composite Rate Card'!$G$107</f>
        <v>0</v>
      </c>
      <c r="E193" s="345">
        <f t="shared" si="10"/>
        <v>0</v>
      </c>
    </row>
    <row r="194" spans="1:5" s="6" customFormat="1" x14ac:dyDescent="0.2">
      <c r="A194" s="347"/>
      <c r="B194" s="461"/>
      <c r="C194" s="159"/>
      <c r="D194" s="213">
        <f>'3. Composite Rate Card'!$G$107</f>
        <v>0</v>
      </c>
      <c r="E194" s="345">
        <f t="shared" si="10"/>
        <v>0</v>
      </c>
    </row>
    <row r="195" spans="1:5" s="6" customFormat="1" x14ac:dyDescent="0.2">
      <c r="A195" s="347"/>
      <c r="B195" s="461"/>
      <c r="C195" s="159"/>
      <c r="D195" s="213">
        <f>'3. Composite Rate Card'!$G$107</f>
        <v>0</v>
      </c>
      <c r="E195" s="345">
        <f t="shared" si="10"/>
        <v>0</v>
      </c>
    </row>
    <row r="196" spans="1:5" s="6" customFormat="1" x14ac:dyDescent="0.2">
      <c r="A196" s="347"/>
      <c r="B196" s="461"/>
      <c r="C196" s="159"/>
      <c r="D196" s="213">
        <f>'3. Composite Rate Card'!$G$107</f>
        <v>0</v>
      </c>
      <c r="E196" s="345">
        <f t="shared" si="10"/>
        <v>0</v>
      </c>
    </row>
    <row r="197" spans="1:5" s="6" customFormat="1" ht="13.5" thickBot="1" x14ac:dyDescent="0.25">
      <c r="A197" s="348"/>
      <c r="B197" s="462"/>
      <c r="C197" s="159"/>
      <c r="D197" s="213">
        <f>'3. Composite Rate Card'!$G$107</f>
        <v>0</v>
      </c>
      <c r="E197" s="345">
        <f t="shared" si="10"/>
        <v>0</v>
      </c>
    </row>
    <row r="198" spans="1:5" s="6" customFormat="1" x14ac:dyDescent="0.2">
      <c r="A198" s="344" t="s">
        <v>179</v>
      </c>
      <c r="B198" s="461" t="s">
        <v>180</v>
      </c>
      <c r="C198" s="159"/>
      <c r="D198" s="213">
        <f>'3. Composite Rate Card'!$G$107</f>
        <v>0</v>
      </c>
      <c r="E198" s="345">
        <f t="shared" si="10"/>
        <v>0</v>
      </c>
    </row>
    <row r="199" spans="1:5" s="6" customFormat="1" x14ac:dyDescent="0.2">
      <c r="A199" s="346" t="s">
        <v>181</v>
      </c>
      <c r="B199" s="461"/>
      <c r="C199" s="159"/>
      <c r="D199" s="213">
        <f>'3. Composite Rate Card'!$G$107</f>
        <v>0</v>
      </c>
      <c r="E199" s="345">
        <f t="shared" si="10"/>
        <v>0</v>
      </c>
    </row>
    <row r="200" spans="1:5" s="6" customFormat="1" x14ac:dyDescent="0.2">
      <c r="A200" s="346" t="s">
        <v>300</v>
      </c>
      <c r="B200" s="461"/>
      <c r="C200" s="159"/>
      <c r="D200" s="213">
        <f>'3. Composite Rate Card'!$G$107</f>
        <v>0</v>
      </c>
      <c r="E200" s="345">
        <f t="shared" si="10"/>
        <v>0</v>
      </c>
    </row>
    <row r="201" spans="1:5" x14ac:dyDescent="0.2">
      <c r="A201" s="346" t="s">
        <v>182</v>
      </c>
      <c r="B201" s="461"/>
      <c r="C201" s="159"/>
      <c r="D201" s="213">
        <f>'3. Composite Rate Card'!$G$107</f>
        <v>0</v>
      </c>
      <c r="E201" s="345">
        <f t="shared" si="10"/>
        <v>0</v>
      </c>
    </row>
    <row r="202" spans="1:5" x14ac:dyDescent="0.2">
      <c r="A202" s="346" t="s">
        <v>183</v>
      </c>
      <c r="B202" s="461"/>
      <c r="C202" s="159"/>
      <c r="D202" s="213">
        <f>'3. Composite Rate Card'!$G$107</f>
        <v>0</v>
      </c>
      <c r="E202" s="345">
        <f t="shared" si="10"/>
        <v>0</v>
      </c>
    </row>
    <row r="203" spans="1:5" x14ac:dyDescent="0.2">
      <c r="A203" s="346" t="s">
        <v>184</v>
      </c>
      <c r="B203" s="461"/>
      <c r="C203" s="159"/>
      <c r="D203" s="213">
        <f>'3. Composite Rate Card'!$G$107</f>
        <v>0</v>
      </c>
      <c r="E203" s="345">
        <f t="shared" si="10"/>
        <v>0</v>
      </c>
    </row>
    <row r="204" spans="1:5" x14ac:dyDescent="0.2">
      <c r="A204" s="346" t="s">
        <v>185</v>
      </c>
      <c r="B204" s="461"/>
      <c r="C204" s="159"/>
      <c r="D204" s="213">
        <f>'3. Composite Rate Card'!$G$107</f>
        <v>0</v>
      </c>
      <c r="E204" s="345">
        <f t="shared" si="10"/>
        <v>0</v>
      </c>
    </row>
    <row r="205" spans="1:5" x14ac:dyDescent="0.2">
      <c r="A205" s="346" t="s">
        <v>186</v>
      </c>
      <c r="B205" s="461"/>
      <c r="C205" s="159"/>
      <c r="D205" s="213">
        <f>'3. Composite Rate Card'!$G$107</f>
        <v>0</v>
      </c>
      <c r="E205" s="345">
        <f t="shared" si="10"/>
        <v>0</v>
      </c>
    </row>
    <row r="206" spans="1:5" x14ac:dyDescent="0.2">
      <c r="A206" s="346" t="s">
        <v>187</v>
      </c>
      <c r="B206" s="461"/>
      <c r="C206" s="159"/>
      <c r="D206" s="213">
        <f>'3. Composite Rate Card'!$G$107</f>
        <v>0</v>
      </c>
      <c r="E206" s="345">
        <f t="shared" si="10"/>
        <v>0</v>
      </c>
    </row>
    <row r="207" spans="1:5" x14ac:dyDescent="0.2">
      <c r="A207" s="346" t="s">
        <v>188</v>
      </c>
      <c r="B207" s="461"/>
      <c r="C207" s="159"/>
      <c r="D207" s="213">
        <f>'3. Composite Rate Card'!$G$107</f>
        <v>0</v>
      </c>
      <c r="E207" s="345">
        <f t="shared" si="10"/>
        <v>0</v>
      </c>
    </row>
    <row r="208" spans="1:5" x14ac:dyDescent="0.2">
      <c r="A208" s="346" t="s">
        <v>189</v>
      </c>
      <c r="B208" s="461"/>
      <c r="C208" s="159"/>
      <c r="D208" s="213">
        <f>'3. Composite Rate Card'!$G$107</f>
        <v>0</v>
      </c>
      <c r="E208" s="345">
        <f t="shared" si="10"/>
        <v>0</v>
      </c>
    </row>
    <row r="209" spans="1:5" x14ac:dyDescent="0.2">
      <c r="A209" s="347" t="s">
        <v>154</v>
      </c>
      <c r="B209" s="461"/>
      <c r="C209" s="159"/>
      <c r="D209" s="213">
        <f>'3. Composite Rate Card'!$G$107</f>
        <v>0</v>
      </c>
      <c r="E209" s="345">
        <f t="shared" si="10"/>
        <v>0</v>
      </c>
    </row>
    <row r="210" spans="1:5" x14ac:dyDescent="0.2">
      <c r="A210" s="349"/>
      <c r="B210" s="461"/>
      <c r="C210" s="159"/>
      <c r="D210" s="213">
        <f>'3. Composite Rate Card'!$G$107</f>
        <v>0</v>
      </c>
      <c r="E210" s="345">
        <f t="shared" si="10"/>
        <v>0</v>
      </c>
    </row>
    <row r="211" spans="1:5" x14ac:dyDescent="0.2">
      <c r="A211" s="349"/>
      <c r="B211" s="461"/>
      <c r="C211" s="159"/>
      <c r="D211" s="213">
        <f>'3. Composite Rate Card'!$G$107</f>
        <v>0</v>
      </c>
      <c r="E211" s="345">
        <f t="shared" si="10"/>
        <v>0</v>
      </c>
    </row>
    <row r="212" spans="1:5" x14ac:dyDescent="0.2">
      <c r="A212" s="350"/>
      <c r="B212" s="461"/>
      <c r="C212" s="159"/>
      <c r="D212" s="213">
        <f>'3. Composite Rate Card'!$G$107</f>
        <v>0</v>
      </c>
      <c r="E212" s="345">
        <f t="shared" si="10"/>
        <v>0</v>
      </c>
    </row>
    <row r="213" spans="1:5" ht="13.5" thickBot="1" x14ac:dyDescent="0.25">
      <c r="A213" s="351"/>
      <c r="B213" s="461"/>
      <c r="C213" s="159"/>
      <c r="D213" s="213">
        <f>'3. Composite Rate Card'!$G$107</f>
        <v>0</v>
      </c>
      <c r="E213" s="345">
        <f t="shared" si="10"/>
        <v>0</v>
      </c>
    </row>
    <row r="214" spans="1:5" x14ac:dyDescent="0.2">
      <c r="A214" s="352" t="s">
        <v>190</v>
      </c>
      <c r="B214" s="463" t="s">
        <v>191</v>
      </c>
      <c r="C214" s="159"/>
      <c r="D214" s="213">
        <f>'3. Composite Rate Card'!$G$107</f>
        <v>0</v>
      </c>
      <c r="E214" s="345">
        <f t="shared" si="10"/>
        <v>0</v>
      </c>
    </row>
    <row r="215" spans="1:5" x14ac:dyDescent="0.2">
      <c r="A215" s="353" t="s">
        <v>192</v>
      </c>
      <c r="B215" s="461"/>
      <c r="C215" s="159"/>
      <c r="D215" s="213">
        <f>'3. Composite Rate Card'!$G$107</f>
        <v>0</v>
      </c>
      <c r="E215" s="345">
        <f t="shared" si="10"/>
        <v>0</v>
      </c>
    </row>
    <row r="216" spans="1:5" x14ac:dyDescent="0.2">
      <c r="A216" s="353" t="s">
        <v>193</v>
      </c>
      <c r="B216" s="461"/>
      <c r="C216" s="159"/>
      <c r="D216" s="213">
        <f>'3. Composite Rate Card'!$G$107</f>
        <v>0</v>
      </c>
      <c r="E216" s="345">
        <f t="shared" si="10"/>
        <v>0</v>
      </c>
    </row>
    <row r="217" spans="1:5" x14ac:dyDescent="0.2">
      <c r="A217" s="353" t="s">
        <v>194</v>
      </c>
      <c r="B217" s="461"/>
      <c r="C217" s="159"/>
      <c r="D217" s="213">
        <f>'3. Composite Rate Card'!$G$107</f>
        <v>0</v>
      </c>
      <c r="E217" s="345">
        <f t="shared" si="10"/>
        <v>0</v>
      </c>
    </row>
    <row r="218" spans="1:5" x14ac:dyDescent="0.2">
      <c r="A218" s="353" t="s">
        <v>195</v>
      </c>
      <c r="B218" s="461"/>
      <c r="C218" s="159"/>
      <c r="D218" s="213">
        <f>'3. Composite Rate Card'!$G$107</f>
        <v>0</v>
      </c>
      <c r="E218" s="345">
        <f t="shared" si="10"/>
        <v>0</v>
      </c>
    </row>
    <row r="219" spans="1:5" x14ac:dyDescent="0.2">
      <c r="A219" s="353" t="s">
        <v>196</v>
      </c>
      <c r="B219" s="461"/>
      <c r="C219" s="159"/>
      <c r="D219" s="213">
        <f>'3. Composite Rate Card'!$G$107</f>
        <v>0</v>
      </c>
      <c r="E219" s="345">
        <f t="shared" si="10"/>
        <v>0</v>
      </c>
    </row>
    <row r="220" spans="1:5" x14ac:dyDescent="0.2">
      <c r="A220" s="353" t="s">
        <v>206</v>
      </c>
      <c r="B220" s="461"/>
      <c r="C220" s="159"/>
      <c r="D220" s="213">
        <f>'3. Composite Rate Card'!$G$107</f>
        <v>0</v>
      </c>
      <c r="E220" s="345">
        <f t="shared" si="10"/>
        <v>0</v>
      </c>
    </row>
    <row r="221" spans="1:5" x14ac:dyDescent="0.2">
      <c r="A221" s="353" t="s">
        <v>207</v>
      </c>
      <c r="B221" s="461"/>
      <c r="C221" s="159"/>
      <c r="D221" s="213">
        <f>'3. Composite Rate Card'!$G$107</f>
        <v>0</v>
      </c>
      <c r="E221" s="345">
        <f t="shared" si="10"/>
        <v>0</v>
      </c>
    </row>
    <row r="222" spans="1:5" x14ac:dyDescent="0.2">
      <c r="A222" s="353" t="s">
        <v>208</v>
      </c>
      <c r="B222" s="461"/>
      <c r="C222" s="159"/>
      <c r="D222" s="213">
        <f>'3. Composite Rate Card'!$G$107</f>
        <v>0</v>
      </c>
      <c r="E222" s="345">
        <f t="shared" si="10"/>
        <v>0</v>
      </c>
    </row>
    <row r="223" spans="1:5" x14ac:dyDescent="0.2">
      <c r="A223" s="346" t="s">
        <v>209</v>
      </c>
      <c r="B223" s="461"/>
      <c r="C223" s="159"/>
      <c r="D223" s="213">
        <f>'3. Composite Rate Card'!$G$107</f>
        <v>0</v>
      </c>
      <c r="E223" s="345">
        <f t="shared" si="10"/>
        <v>0</v>
      </c>
    </row>
    <row r="224" spans="1:5" x14ac:dyDescent="0.2">
      <c r="A224" s="347" t="s">
        <v>154</v>
      </c>
      <c r="B224" s="461"/>
      <c r="C224" s="159"/>
      <c r="D224" s="213">
        <f>'3. Composite Rate Card'!$G$107</f>
        <v>0</v>
      </c>
      <c r="E224" s="345">
        <f t="shared" si="10"/>
        <v>0</v>
      </c>
    </row>
    <row r="225" spans="1:5" x14ac:dyDescent="0.2">
      <c r="A225" s="347"/>
      <c r="B225" s="461"/>
      <c r="C225" s="159"/>
      <c r="D225" s="213">
        <f>'3. Composite Rate Card'!$G$107</f>
        <v>0</v>
      </c>
      <c r="E225" s="345">
        <f t="shared" si="10"/>
        <v>0</v>
      </c>
    </row>
    <row r="226" spans="1:5" x14ac:dyDescent="0.2">
      <c r="A226" s="347"/>
      <c r="B226" s="461"/>
      <c r="C226" s="159"/>
      <c r="D226" s="213">
        <f>'3. Composite Rate Card'!$G$107</f>
        <v>0</v>
      </c>
      <c r="E226" s="345">
        <f t="shared" si="10"/>
        <v>0</v>
      </c>
    </row>
    <row r="227" spans="1:5" x14ac:dyDescent="0.2">
      <c r="A227" s="347"/>
      <c r="B227" s="461"/>
      <c r="C227" s="159"/>
      <c r="D227" s="213">
        <f>'3. Composite Rate Card'!$G$107</f>
        <v>0</v>
      </c>
      <c r="E227" s="345">
        <f t="shared" si="10"/>
        <v>0</v>
      </c>
    </row>
    <row r="228" spans="1:5" ht="13.5" thickBot="1" x14ac:dyDescent="0.25">
      <c r="A228" s="348"/>
      <c r="B228" s="462"/>
      <c r="C228" s="159"/>
      <c r="D228" s="213">
        <f>'3. Composite Rate Card'!$G$107</f>
        <v>0</v>
      </c>
      <c r="E228" s="345">
        <f t="shared" si="10"/>
        <v>0</v>
      </c>
    </row>
    <row r="229" spans="1:5" ht="56.25" x14ac:dyDescent="0.2">
      <c r="A229" s="354" t="s">
        <v>197</v>
      </c>
      <c r="B229" s="463" t="s">
        <v>198</v>
      </c>
      <c r="C229" s="159"/>
      <c r="D229" s="213">
        <f>'3. Composite Rate Card'!$G$107</f>
        <v>0</v>
      </c>
      <c r="E229" s="345">
        <f t="shared" si="10"/>
        <v>0</v>
      </c>
    </row>
    <row r="230" spans="1:5" ht="22.5" x14ac:dyDescent="0.2">
      <c r="A230" s="346" t="s">
        <v>199</v>
      </c>
      <c r="B230" s="461"/>
      <c r="C230" s="159"/>
      <c r="D230" s="213">
        <f>'3. Composite Rate Card'!$G$107</f>
        <v>0</v>
      </c>
      <c r="E230" s="345">
        <f t="shared" si="10"/>
        <v>0</v>
      </c>
    </row>
    <row r="231" spans="1:5" x14ac:dyDescent="0.2">
      <c r="A231" s="346" t="s">
        <v>200</v>
      </c>
      <c r="B231" s="461"/>
      <c r="C231" s="159"/>
      <c r="D231" s="213">
        <f>'3. Composite Rate Card'!$G$107</f>
        <v>0</v>
      </c>
      <c r="E231" s="345">
        <f t="shared" si="10"/>
        <v>0</v>
      </c>
    </row>
    <row r="232" spans="1:5" x14ac:dyDescent="0.2">
      <c r="A232" s="346" t="s">
        <v>201</v>
      </c>
      <c r="B232" s="461"/>
      <c r="C232" s="159"/>
      <c r="D232" s="213">
        <f>'3. Composite Rate Card'!$G$107</f>
        <v>0</v>
      </c>
      <c r="E232" s="345">
        <f t="shared" si="10"/>
        <v>0</v>
      </c>
    </row>
    <row r="233" spans="1:5" x14ac:dyDescent="0.2">
      <c r="A233" s="346" t="s">
        <v>202</v>
      </c>
      <c r="B233" s="461"/>
      <c r="C233" s="159"/>
      <c r="D233" s="213">
        <f>'3. Composite Rate Card'!$G$107</f>
        <v>0</v>
      </c>
      <c r="E233" s="345">
        <f t="shared" si="10"/>
        <v>0</v>
      </c>
    </row>
    <row r="234" spans="1:5" x14ac:dyDescent="0.2">
      <c r="A234" s="346" t="s">
        <v>203</v>
      </c>
      <c r="B234" s="461"/>
      <c r="C234" s="159"/>
      <c r="D234" s="213">
        <f>'3. Composite Rate Card'!$G$107</f>
        <v>0</v>
      </c>
      <c r="E234" s="345">
        <f t="shared" si="10"/>
        <v>0</v>
      </c>
    </row>
    <row r="235" spans="1:5" x14ac:dyDescent="0.2">
      <c r="A235" s="346" t="s">
        <v>204</v>
      </c>
      <c r="B235" s="461"/>
      <c r="C235" s="159"/>
      <c r="D235" s="213">
        <f>'3. Composite Rate Card'!$G$107</f>
        <v>0</v>
      </c>
      <c r="E235" s="345">
        <f t="shared" si="10"/>
        <v>0</v>
      </c>
    </row>
    <row r="236" spans="1:5" x14ac:dyDescent="0.2">
      <c r="A236" s="346" t="s">
        <v>205</v>
      </c>
      <c r="B236" s="461"/>
      <c r="C236" s="159"/>
      <c r="D236" s="213">
        <f>'3. Composite Rate Card'!$G$107</f>
        <v>0</v>
      </c>
      <c r="E236" s="345">
        <f t="shared" si="10"/>
        <v>0</v>
      </c>
    </row>
    <row r="237" spans="1:5" x14ac:dyDescent="0.2">
      <c r="A237" s="347" t="s">
        <v>154</v>
      </c>
      <c r="B237" s="461"/>
      <c r="C237" s="159"/>
      <c r="D237" s="213">
        <f>'3. Composite Rate Card'!$G$107</f>
        <v>0</v>
      </c>
      <c r="E237" s="345">
        <f t="shared" si="10"/>
        <v>0</v>
      </c>
    </row>
    <row r="238" spans="1:5" x14ac:dyDescent="0.2">
      <c r="A238" s="347"/>
      <c r="B238" s="461"/>
      <c r="C238" s="159"/>
      <c r="D238" s="213">
        <f>'3. Composite Rate Card'!$G$107</f>
        <v>0</v>
      </c>
      <c r="E238" s="345">
        <f t="shared" si="10"/>
        <v>0</v>
      </c>
    </row>
    <row r="239" spans="1:5" x14ac:dyDescent="0.2">
      <c r="A239" s="347"/>
      <c r="B239" s="461"/>
      <c r="C239" s="159"/>
      <c r="D239" s="213">
        <f>'3. Composite Rate Card'!$G$107</f>
        <v>0</v>
      </c>
      <c r="E239" s="345">
        <f t="shared" si="10"/>
        <v>0</v>
      </c>
    </row>
    <row r="240" spans="1:5" x14ac:dyDescent="0.2">
      <c r="A240" s="347"/>
      <c r="B240" s="461"/>
      <c r="C240" s="159"/>
      <c r="D240" s="213">
        <f>'3. Composite Rate Card'!$G$107</f>
        <v>0</v>
      </c>
      <c r="E240" s="345">
        <f t="shared" si="10"/>
        <v>0</v>
      </c>
    </row>
    <row r="241" spans="1:5" ht="13.5" thickBot="1" x14ac:dyDescent="0.25">
      <c r="A241" s="355"/>
      <c r="B241" s="462"/>
      <c r="C241" s="159"/>
      <c r="D241" s="213">
        <f>'3. Composite Rate Card'!$G$107</f>
        <v>0</v>
      </c>
      <c r="E241" s="345">
        <f t="shared" si="10"/>
        <v>0</v>
      </c>
    </row>
    <row r="242" spans="1:5" x14ac:dyDescent="0.2">
      <c r="A242" s="346" t="s">
        <v>210</v>
      </c>
      <c r="B242" s="463" t="s">
        <v>211</v>
      </c>
      <c r="C242" s="159"/>
      <c r="D242" s="213">
        <f>'3. Composite Rate Card'!$G$107</f>
        <v>0</v>
      </c>
      <c r="E242" s="345">
        <f t="shared" si="10"/>
        <v>0</v>
      </c>
    </row>
    <row r="243" spans="1:5" x14ac:dyDescent="0.2">
      <c r="A243" s="353" t="s">
        <v>212</v>
      </c>
      <c r="B243" s="461"/>
      <c r="C243" s="159"/>
      <c r="D243" s="213">
        <f>'3. Composite Rate Card'!$G$107</f>
        <v>0</v>
      </c>
      <c r="E243" s="345">
        <f t="shared" si="10"/>
        <v>0</v>
      </c>
    </row>
    <row r="244" spans="1:5" x14ac:dyDescent="0.2">
      <c r="A244" s="353" t="s">
        <v>213</v>
      </c>
      <c r="B244" s="461"/>
      <c r="C244" s="159"/>
      <c r="D244" s="213">
        <f>'3. Composite Rate Card'!$G$107</f>
        <v>0</v>
      </c>
      <c r="E244" s="345">
        <f t="shared" si="10"/>
        <v>0</v>
      </c>
    </row>
    <row r="245" spans="1:5" x14ac:dyDescent="0.2">
      <c r="A245" s="353" t="s">
        <v>214</v>
      </c>
      <c r="B245" s="461"/>
      <c r="C245" s="159"/>
      <c r="D245" s="213">
        <f>'3. Composite Rate Card'!$G$107</f>
        <v>0</v>
      </c>
      <c r="E245" s="345">
        <f t="shared" si="10"/>
        <v>0</v>
      </c>
    </row>
    <row r="246" spans="1:5" x14ac:dyDescent="0.2">
      <c r="A246" s="353" t="s">
        <v>215</v>
      </c>
      <c r="B246" s="461"/>
      <c r="C246" s="159"/>
      <c r="D246" s="213">
        <f>'3. Composite Rate Card'!$G$107</f>
        <v>0</v>
      </c>
      <c r="E246" s="345">
        <f t="shared" si="10"/>
        <v>0</v>
      </c>
    </row>
    <row r="247" spans="1:5" ht="22.5" x14ac:dyDescent="0.2">
      <c r="A247" s="353" t="s">
        <v>216</v>
      </c>
      <c r="B247" s="461"/>
      <c r="C247" s="159"/>
      <c r="D247" s="213">
        <f>'3. Composite Rate Card'!$G$107</f>
        <v>0</v>
      </c>
      <c r="E247" s="345">
        <f t="shared" si="10"/>
        <v>0</v>
      </c>
    </row>
    <row r="248" spans="1:5" x14ac:dyDescent="0.2">
      <c r="A248" s="353" t="s">
        <v>217</v>
      </c>
      <c r="B248" s="461"/>
      <c r="C248" s="159"/>
      <c r="D248" s="213">
        <f>'3. Composite Rate Card'!$G$107</f>
        <v>0</v>
      </c>
      <c r="E248" s="345">
        <f t="shared" si="10"/>
        <v>0</v>
      </c>
    </row>
    <row r="249" spans="1:5" x14ac:dyDescent="0.2">
      <c r="A249" s="347" t="s">
        <v>154</v>
      </c>
      <c r="B249" s="461"/>
      <c r="C249" s="159"/>
      <c r="D249" s="213">
        <f>'3. Composite Rate Card'!$G$107</f>
        <v>0</v>
      </c>
      <c r="E249" s="345">
        <f t="shared" ref="E249:E262" si="11">C249*D249</f>
        <v>0</v>
      </c>
    </row>
    <row r="250" spans="1:5" x14ac:dyDescent="0.2">
      <c r="A250" s="347"/>
      <c r="B250" s="461"/>
      <c r="C250" s="159"/>
      <c r="D250" s="213">
        <f>'3. Composite Rate Card'!$G$107</f>
        <v>0</v>
      </c>
      <c r="E250" s="345">
        <f t="shared" si="11"/>
        <v>0</v>
      </c>
    </row>
    <row r="251" spans="1:5" x14ac:dyDescent="0.2">
      <c r="A251" s="347"/>
      <c r="B251" s="461"/>
      <c r="C251" s="159"/>
      <c r="D251" s="213">
        <f>'3. Composite Rate Card'!$G$107</f>
        <v>0</v>
      </c>
      <c r="E251" s="345">
        <f t="shared" si="11"/>
        <v>0</v>
      </c>
    </row>
    <row r="252" spans="1:5" x14ac:dyDescent="0.2">
      <c r="A252" s="347"/>
      <c r="B252" s="461"/>
      <c r="C252" s="159"/>
      <c r="D252" s="213">
        <f>'3. Composite Rate Card'!$G$107</f>
        <v>0</v>
      </c>
      <c r="E252" s="345">
        <f t="shared" si="11"/>
        <v>0</v>
      </c>
    </row>
    <row r="253" spans="1:5" ht="13.5" thickBot="1" x14ac:dyDescent="0.25">
      <c r="A253" s="355"/>
      <c r="B253" s="462"/>
      <c r="C253" s="159"/>
      <c r="D253" s="213">
        <f>'3. Composite Rate Card'!$G$107</f>
        <v>0</v>
      </c>
      <c r="E253" s="345">
        <f t="shared" si="11"/>
        <v>0</v>
      </c>
    </row>
    <row r="254" spans="1:5" x14ac:dyDescent="0.2">
      <c r="A254" s="353" t="s">
        <v>218</v>
      </c>
      <c r="B254" s="463" t="s">
        <v>219</v>
      </c>
      <c r="C254" s="159"/>
      <c r="D254" s="213">
        <f>'3. Composite Rate Card'!$G$107</f>
        <v>0</v>
      </c>
      <c r="E254" s="345">
        <f t="shared" si="11"/>
        <v>0</v>
      </c>
    </row>
    <row r="255" spans="1:5" x14ac:dyDescent="0.2">
      <c r="A255" s="346" t="s">
        <v>220</v>
      </c>
      <c r="B255" s="461"/>
      <c r="C255" s="159"/>
      <c r="D255" s="213">
        <f>'3. Composite Rate Card'!$G$107</f>
        <v>0</v>
      </c>
      <c r="E255" s="345">
        <f t="shared" si="11"/>
        <v>0</v>
      </c>
    </row>
    <row r="256" spans="1:5" x14ac:dyDescent="0.2">
      <c r="A256" s="346" t="s">
        <v>221</v>
      </c>
      <c r="B256" s="461"/>
      <c r="C256" s="159"/>
      <c r="D256" s="213">
        <f>'3. Composite Rate Card'!$G$107</f>
        <v>0</v>
      </c>
      <c r="E256" s="345">
        <f t="shared" si="11"/>
        <v>0</v>
      </c>
    </row>
    <row r="257" spans="1:5" x14ac:dyDescent="0.2">
      <c r="A257" s="346" t="s">
        <v>222</v>
      </c>
      <c r="B257" s="461"/>
      <c r="C257" s="159"/>
      <c r="D257" s="213">
        <f>'3. Composite Rate Card'!$G$107</f>
        <v>0</v>
      </c>
      <c r="E257" s="345">
        <f t="shared" si="11"/>
        <v>0</v>
      </c>
    </row>
    <row r="258" spans="1:5" ht="22.5" x14ac:dyDescent="0.2">
      <c r="A258" s="346" t="s">
        <v>223</v>
      </c>
      <c r="B258" s="461"/>
      <c r="C258" s="159"/>
      <c r="D258" s="213">
        <f>'3. Composite Rate Card'!$G$107</f>
        <v>0</v>
      </c>
      <c r="E258" s="345">
        <f t="shared" si="11"/>
        <v>0</v>
      </c>
    </row>
    <row r="259" spans="1:5" ht="45" x14ac:dyDescent="0.2">
      <c r="A259" s="346" t="s">
        <v>229</v>
      </c>
      <c r="B259" s="461"/>
      <c r="C259" s="159"/>
      <c r="D259" s="213">
        <f>'3. Composite Rate Card'!$G$107</f>
        <v>0</v>
      </c>
      <c r="E259" s="345">
        <f t="shared" si="11"/>
        <v>0</v>
      </c>
    </row>
    <row r="260" spans="1:5" x14ac:dyDescent="0.2">
      <c r="A260" s="346" t="s">
        <v>225</v>
      </c>
      <c r="B260" s="461"/>
      <c r="C260" s="159"/>
      <c r="D260" s="213">
        <f>'3. Composite Rate Card'!$G$107</f>
        <v>0</v>
      </c>
      <c r="E260" s="345">
        <f t="shared" si="11"/>
        <v>0</v>
      </c>
    </row>
    <row r="261" spans="1:5" x14ac:dyDescent="0.2">
      <c r="A261" s="346" t="s">
        <v>226</v>
      </c>
      <c r="B261" s="461"/>
      <c r="C261" s="159"/>
      <c r="D261" s="213">
        <f>'3. Composite Rate Card'!$G$107</f>
        <v>0</v>
      </c>
      <c r="E261" s="345">
        <f t="shared" si="11"/>
        <v>0</v>
      </c>
    </row>
    <row r="262" spans="1:5" x14ac:dyDescent="0.2">
      <c r="A262" s="347" t="s">
        <v>154</v>
      </c>
      <c r="B262" s="461"/>
      <c r="C262" s="159"/>
      <c r="D262" s="213">
        <f>'3. Composite Rate Card'!$G$107</f>
        <v>0</v>
      </c>
      <c r="E262" s="345">
        <f t="shared" si="11"/>
        <v>0</v>
      </c>
    </row>
    <row r="263" spans="1:5" x14ac:dyDescent="0.2">
      <c r="A263" s="347"/>
      <c r="B263" s="461"/>
      <c r="C263" s="159"/>
      <c r="D263" s="213"/>
      <c r="E263" s="345"/>
    </row>
    <row r="264" spans="1:5" x14ac:dyDescent="0.2">
      <c r="A264" s="347"/>
      <c r="B264" s="461"/>
      <c r="C264" s="159"/>
      <c r="D264" s="213">
        <f>'3. Composite Rate Card'!$G$107</f>
        <v>0</v>
      </c>
      <c r="E264" s="345">
        <f t="shared" ref="E264:E266" si="12">C264*D264</f>
        <v>0</v>
      </c>
    </row>
    <row r="265" spans="1:5" x14ac:dyDescent="0.2">
      <c r="A265" s="347"/>
      <c r="B265" s="461"/>
      <c r="C265" s="159"/>
      <c r="D265" s="213">
        <f>'3. Composite Rate Card'!$G$107</f>
        <v>0</v>
      </c>
      <c r="E265" s="345">
        <f t="shared" si="12"/>
        <v>0</v>
      </c>
    </row>
    <row r="266" spans="1:5" x14ac:dyDescent="0.2">
      <c r="A266" s="351"/>
      <c r="B266" s="461"/>
      <c r="C266" s="159"/>
      <c r="D266" s="213">
        <f>'3. Composite Rate Card'!$G$107</f>
        <v>0</v>
      </c>
      <c r="E266" s="345">
        <f t="shared" si="12"/>
        <v>0</v>
      </c>
    </row>
    <row r="267" spans="1:5" x14ac:dyDescent="0.2">
      <c r="A267" s="464" t="s">
        <v>227</v>
      </c>
      <c r="B267" s="465"/>
      <c r="C267" s="281"/>
      <c r="D267" s="281"/>
      <c r="E267" s="356" t="s">
        <v>228</v>
      </c>
    </row>
    <row r="268" spans="1:5" ht="13.5" thickBot="1" x14ac:dyDescent="0.25">
      <c r="A268" s="357" t="s">
        <v>309</v>
      </c>
      <c r="B268" s="358"/>
      <c r="C268" s="359">
        <f>SUM(C186:C266)</f>
        <v>0</v>
      </c>
      <c r="D268" s="360"/>
      <c r="E268" s="361">
        <f>SUM(E186:E266)</f>
        <v>0</v>
      </c>
    </row>
    <row r="269" spans="1:5" x14ac:dyDescent="0.2">
      <c r="B269" s="53"/>
      <c r="C269" s="210"/>
      <c r="D269" s="210"/>
      <c r="E269" s="210"/>
    </row>
    <row r="270" spans="1:5" x14ac:dyDescent="0.2">
      <c r="B270" s="53"/>
      <c r="C270" s="210"/>
      <c r="D270" s="210"/>
      <c r="E270" s="210"/>
    </row>
    <row r="271" spans="1:5" x14ac:dyDescent="0.2">
      <c r="A271" s="53" t="s">
        <v>85</v>
      </c>
      <c r="B271" s="53"/>
      <c r="C271" s="210"/>
      <c r="D271" s="210"/>
      <c r="E271" s="210"/>
    </row>
    <row r="272" spans="1:5" x14ac:dyDescent="0.2">
      <c r="A272" s="459" t="s">
        <v>230</v>
      </c>
      <c r="B272" s="459"/>
      <c r="C272" s="460"/>
      <c r="D272" s="460"/>
      <c r="E272" s="460"/>
    </row>
    <row r="273" spans="1:5" x14ac:dyDescent="0.2">
      <c r="A273" s="56" t="s">
        <v>231</v>
      </c>
      <c r="B273" s="6"/>
      <c r="C273" s="6"/>
      <c r="D273" s="6"/>
      <c r="E273" s="6"/>
    </row>
    <row r="274" spans="1:5" x14ac:dyDescent="0.2">
      <c r="A274" s="6"/>
      <c r="B274" s="6"/>
      <c r="C274" s="6"/>
      <c r="D274" s="6"/>
      <c r="E274" s="6"/>
    </row>
    <row r="275" spans="1:5" x14ac:dyDescent="0.2">
      <c r="A275" s="6"/>
      <c r="B275" s="6"/>
      <c r="C275" s="6"/>
      <c r="D275" s="6"/>
      <c r="E275" s="6"/>
    </row>
    <row r="276" spans="1:5" x14ac:dyDescent="0.2">
      <c r="A276" s="6"/>
      <c r="B276" s="6"/>
      <c r="C276" s="6"/>
      <c r="D276" s="6"/>
      <c r="E276" s="6"/>
    </row>
    <row r="277" spans="1:5" x14ac:dyDescent="0.2">
      <c r="A277" s="6"/>
      <c r="B277" s="6"/>
      <c r="C277" s="6"/>
      <c r="D277" s="6"/>
      <c r="E277" s="6"/>
    </row>
    <row r="278" spans="1:5" x14ac:dyDescent="0.2">
      <c r="A278" s="6"/>
      <c r="B278" s="6"/>
      <c r="C278" s="6"/>
      <c r="D278" s="6"/>
      <c r="E278" s="6"/>
    </row>
    <row r="279" spans="1:5" x14ac:dyDescent="0.2">
      <c r="A279" s="6"/>
      <c r="B279" s="6"/>
      <c r="C279" s="6"/>
      <c r="D279" s="6"/>
      <c r="E279" s="6"/>
    </row>
    <row r="280" spans="1:5" x14ac:dyDescent="0.2">
      <c r="A280" s="6"/>
      <c r="B280" s="6"/>
      <c r="C280" s="6"/>
      <c r="D280" s="6"/>
      <c r="E280" s="6"/>
    </row>
    <row r="281" spans="1:5" x14ac:dyDescent="0.2">
      <c r="A281" s="6"/>
      <c r="B281" s="6"/>
      <c r="C281" s="6"/>
      <c r="D281" s="6"/>
      <c r="E281" s="6"/>
    </row>
    <row r="282" spans="1:5" x14ac:dyDescent="0.2">
      <c r="A282" s="6"/>
      <c r="B282" s="6"/>
      <c r="C282" s="6"/>
      <c r="D282" s="6"/>
      <c r="E282" s="6"/>
    </row>
    <row r="283" spans="1:5" x14ac:dyDescent="0.2">
      <c r="A283" s="6"/>
      <c r="B283" s="6"/>
      <c r="C283" s="6"/>
      <c r="D283" s="6"/>
      <c r="E283" s="6"/>
    </row>
    <row r="284" spans="1:5" x14ac:dyDescent="0.2">
      <c r="A284" s="6"/>
      <c r="B284" s="6"/>
      <c r="C284" s="6"/>
      <c r="D284" s="6"/>
      <c r="E284" s="6"/>
    </row>
    <row r="285" spans="1:5" x14ac:dyDescent="0.2">
      <c r="A285" s="6"/>
      <c r="B285" s="6"/>
      <c r="C285" s="6"/>
      <c r="D285" s="6"/>
      <c r="E285" s="6"/>
    </row>
    <row r="286" spans="1:5" x14ac:dyDescent="0.2">
      <c r="A286" s="6"/>
      <c r="B286" s="6"/>
      <c r="C286" s="6"/>
      <c r="D286" s="6"/>
      <c r="E286" s="6"/>
    </row>
    <row r="287" spans="1:5" x14ac:dyDescent="0.2">
      <c r="A287" s="6"/>
      <c r="B287" s="6"/>
      <c r="C287" s="6"/>
      <c r="D287" s="6"/>
      <c r="E287" s="6"/>
    </row>
    <row r="288" spans="1:5" x14ac:dyDescent="0.2">
      <c r="A288" s="6"/>
      <c r="B288" s="6"/>
      <c r="C288" s="6"/>
      <c r="D288" s="6"/>
      <c r="E288" s="6"/>
    </row>
  </sheetData>
  <mergeCells count="25">
    <mergeCell ref="A6:E6"/>
    <mergeCell ref="A184:E184"/>
    <mergeCell ref="B186:B197"/>
    <mergeCell ref="A267:B267"/>
    <mergeCell ref="B198:B213"/>
    <mergeCell ref="B214:B228"/>
    <mergeCell ref="B229:B241"/>
    <mergeCell ref="B242:B253"/>
    <mergeCell ref="B254:B266"/>
    <mergeCell ref="A272:E272"/>
    <mergeCell ref="B8:B23"/>
    <mergeCell ref="B24:B39"/>
    <mergeCell ref="B40:B50"/>
    <mergeCell ref="B51:B67"/>
    <mergeCell ref="B68:B79"/>
    <mergeCell ref="B80:B92"/>
    <mergeCell ref="A93:B93"/>
    <mergeCell ref="B99:B110"/>
    <mergeCell ref="B111:B126"/>
    <mergeCell ref="B127:B141"/>
    <mergeCell ref="B142:B154"/>
    <mergeCell ref="B155:B166"/>
    <mergeCell ref="B167:B179"/>
    <mergeCell ref="A180:B180"/>
    <mergeCell ref="A97:E97"/>
  </mergeCells>
  <phoneticPr fontId="0" type="noConversion"/>
  <pageMargins left="0.5" right="0.5" top="1" bottom="1" header="0.5" footer="0.5"/>
  <pageSetup fitToHeight="99" orientation="portrait" r:id="rId1"/>
  <headerFooter alignWithMargins="0">
    <oddHeader>&amp;C&amp;"Arial,Bold"&amp;9</oddHeader>
    <oddFooter>&amp;L&amp;K000000Appendix L&amp;C&amp;K000000&amp;A- Page &amp;P of &amp;N&amp;R&amp;K000000RFP-ERP-2020</oddFooter>
  </headerFooter>
  <rowBreaks count="1" manualBreakCount="1">
    <brk id="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autoPageBreaks="0" fitToPage="1"/>
  </sheetPr>
  <dimension ref="A1:J27"/>
  <sheetViews>
    <sheetView showGridLines="0" zoomScale="120" zoomScaleNormal="120" zoomScalePageLayoutView="120" workbookViewId="0"/>
  </sheetViews>
  <sheetFormatPr defaultColWidth="8.7109375" defaultRowHeight="12.75" x14ac:dyDescent="0.2"/>
  <cols>
    <col min="1" max="1" width="29.28515625" style="5" customWidth="1"/>
    <col min="2" max="2" width="15.5703125" style="5" customWidth="1"/>
    <col min="3" max="3" width="11.28515625" style="5" customWidth="1"/>
    <col min="4" max="8" width="9.42578125" style="5" customWidth="1"/>
    <col min="9" max="16384" width="8.7109375" style="5"/>
  </cols>
  <sheetData>
    <row r="1" spans="1:10" ht="15" x14ac:dyDescent="0.2">
      <c r="A1" s="41" t="str">
        <f>'Table of Contents'!A1</f>
        <v>Enterprise Financial System (EFS) Cost Workbook</v>
      </c>
      <c r="B1" s="41"/>
      <c r="C1" s="41"/>
      <c r="D1" s="63"/>
    </row>
    <row r="2" spans="1:10" ht="15" x14ac:dyDescent="0.2">
      <c r="A2" s="23" t="s">
        <v>232</v>
      </c>
      <c r="B2" s="23"/>
      <c r="C2" s="23"/>
      <c r="D2" s="63"/>
    </row>
    <row r="3" spans="1:10" ht="17.25" customHeight="1" x14ac:dyDescent="0.2">
      <c r="A3" s="50" t="str">
        <f>'Table of Contents'!$B$3</f>
        <v>Insert Offeror Name on Table of Contents worksheet</v>
      </c>
      <c r="B3" s="50"/>
      <c r="C3" s="50"/>
      <c r="D3" s="63"/>
    </row>
    <row r="4" spans="1:10" s="45" customFormat="1" ht="16.5" customHeight="1" x14ac:dyDescent="0.2">
      <c r="A4" s="48" t="str">
        <f>'Table of Contents'!$B$4</f>
        <v>Select Hosting Option on Table of Contents worksheet</v>
      </c>
      <c r="B4" s="42"/>
      <c r="C4" s="42"/>
      <c r="D4" s="42"/>
    </row>
    <row r="5" spans="1:10" ht="13.5" thickBot="1" x14ac:dyDescent="0.25"/>
    <row r="6" spans="1:10" s="45" customFormat="1" ht="13.5" thickBot="1" x14ac:dyDescent="0.25">
      <c r="A6" s="470" t="s">
        <v>233</v>
      </c>
      <c r="B6" s="471"/>
      <c r="C6" s="471"/>
      <c r="D6" s="471"/>
      <c r="E6" s="471"/>
      <c r="F6" s="471"/>
      <c r="G6" s="471"/>
      <c r="H6" s="471"/>
      <c r="I6" s="472"/>
      <c r="J6" s="42"/>
    </row>
    <row r="7" spans="1:10" s="45" customFormat="1" ht="56.25" x14ac:dyDescent="0.2">
      <c r="A7" s="312" t="s">
        <v>8</v>
      </c>
      <c r="B7" s="40" t="str">
        <f>'1. Total Cost Summary'!C7</f>
        <v>Cost in FY21 (through and including 6-30-21)</v>
      </c>
      <c r="C7" s="149" t="s">
        <v>303</v>
      </c>
      <c r="D7" s="40" t="str">
        <f>'1. Total Cost Summary'!D7</f>
        <v>Cost in FY22</v>
      </c>
      <c r="E7" s="40" t="str">
        <f>'1. Total Cost Summary'!E7</f>
        <v>Cost in FY23</v>
      </c>
      <c r="F7" s="40" t="str">
        <f>'1. Total Cost Summary'!F7</f>
        <v>Cost in FY24</v>
      </c>
      <c r="G7" s="40" t="str">
        <f>'1. Total Cost Summary'!G7</f>
        <v>Cost in FY25</v>
      </c>
      <c r="H7" s="40" t="str">
        <f>'1. Total Cost Summary'!H7</f>
        <v>Total Ongoing Costs</v>
      </c>
      <c r="I7" s="380" t="s">
        <v>234</v>
      </c>
    </row>
    <row r="8" spans="1:10" s="45" customFormat="1" x14ac:dyDescent="0.2">
      <c r="A8" s="313" t="s">
        <v>235</v>
      </c>
      <c r="B8" s="213">
        <f>'3. Composite Rate Card'!P107</f>
        <v>0</v>
      </c>
      <c r="C8" s="327" t="s">
        <v>236</v>
      </c>
      <c r="D8" s="213">
        <f>'3. Composite Rate Card'!V107</f>
        <v>0</v>
      </c>
      <c r="E8" s="213">
        <f>'3. Composite Rate Card'!AB107</f>
        <v>0</v>
      </c>
      <c r="F8" s="213">
        <f>'3. Composite Rate Card'!AH107</f>
        <v>0</v>
      </c>
      <c r="G8" s="213">
        <f>'3. Composite Rate Card'!AN107</f>
        <v>0</v>
      </c>
      <c r="H8" s="281"/>
      <c r="I8" s="314"/>
    </row>
    <row r="9" spans="1:10" s="45" customFormat="1" x14ac:dyDescent="0.2">
      <c r="A9" s="313" t="s">
        <v>283</v>
      </c>
      <c r="B9" s="318"/>
      <c r="C9" s="320">
        <f>B9*0.2</f>
        <v>0</v>
      </c>
      <c r="D9" s="318"/>
      <c r="E9" s="318"/>
      <c r="F9" s="318"/>
      <c r="G9" s="318"/>
      <c r="H9" s="320">
        <f>B9+D9+E9+F9+G9</f>
        <v>0</v>
      </c>
      <c r="I9" s="321">
        <f>C9</f>
        <v>0</v>
      </c>
    </row>
    <row r="10" spans="1:10" s="45" customFormat="1" x14ac:dyDescent="0.2">
      <c r="A10" s="313" t="s">
        <v>282</v>
      </c>
      <c r="B10" s="318"/>
      <c r="C10" s="320">
        <f>B10*0.2</f>
        <v>0</v>
      </c>
      <c r="D10" s="318"/>
      <c r="E10" s="318"/>
      <c r="F10" s="318"/>
      <c r="G10" s="318"/>
      <c r="H10" s="320">
        <f>B10+D10+E10+F10+G10</f>
        <v>0</v>
      </c>
      <c r="I10" s="321">
        <f>C10</f>
        <v>0</v>
      </c>
    </row>
    <row r="11" spans="1:10" s="45" customFormat="1" x14ac:dyDescent="0.2">
      <c r="A11" s="313" t="s">
        <v>281</v>
      </c>
      <c r="B11" s="318"/>
      <c r="C11" s="320">
        <f>B11*0.2</f>
        <v>0</v>
      </c>
      <c r="D11" s="318"/>
      <c r="E11" s="318"/>
      <c r="F11" s="318"/>
      <c r="G11" s="318"/>
      <c r="H11" s="320">
        <f>B11+D11+E11+F11+G11</f>
        <v>0</v>
      </c>
      <c r="I11" s="321">
        <f>C11</f>
        <v>0</v>
      </c>
    </row>
    <row r="12" spans="1:10" s="45" customFormat="1" ht="23.25" thickBot="1" x14ac:dyDescent="0.25">
      <c r="A12" s="313" t="str">
        <f>'Table of Contents'!$B$4</f>
        <v>Select Hosting Option on Table of Contents worksheet</v>
      </c>
      <c r="B12" s="318"/>
      <c r="C12" s="320">
        <f>B12*0.2</f>
        <v>0</v>
      </c>
      <c r="D12" s="318"/>
      <c r="E12" s="318"/>
      <c r="F12" s="318"/>
      <c r="G12" s="318"/>
      <c r="H12" s="320">
        <f>B12+D12+E12+F12+G12</f>
        <v>0</v>
      </c>
      <c r="I12" s="321">
        <f>C12</f>
        <v>0</v>
      </c>
    </row>
    <row r="13" spans="1:10" s="45" customFormat="1" ht="14.25" thickTop="1" thickBot="1" x14ac:dyDescent="0.25">
      <c r="A13" s="315" t="s">
        <v>237</v>
      </c>
      <c r="B13" s="316">
        <f t="shared" ref="B13:I13" si="0">SUM(B9:B12)</f>
        <v>0</v>
      </c>
      <c r="C13" s="316">
        <f t="shared" si="0"/>
        <v>0</v>
      </c>
      <c r="D13" s="316">
        <f t="shared" si="0"/>
        <v>0</v>
      </c>
      <c r="E13" s="316">
        <f t="shared" si="0"/>
        <v>0</v>
      </c>
      <c r="F13" s="316">
        <f t="shared" si="0"/>
        <v>0</v>
      </c>
      <c r="G13" s="316">
        <f t="shared" si="0"/>
        <v>0</v>
      </c>
      <c r="H13" s="316">
        <f t="shared" si="0"/>
        <v>0</v>
      </c>
      <c r="I13" s="317">
        <f t="shared" si="0"/>
        <v>0</v>
      </c>
    </row>
    <row r="14" spans="1:10" ht="13.5" thickBot="1" x14ac:dyDescent="0.25">
      <c r="A14" s="323"/>
      <c r="B14" s="323"/>
      <c r="C14" s="323"/>
      <c r="D14" s="323"/>
      <c r="E14" s="323"/>
      <c r="F14" s="323"/>
      <c r="G14" s="323"/>
      <c r="H14" s="323"/>
      <c r="I14" s="323"/>
    </row>
    <row r="15" spans="1:10" s="45" customFormat="1" ht="13.5" thickBot="1" x14ac:dyDescent="0.25">
      <c r="A15" s="470" t="s">
        <v>238</v>
      </c>
      <c r="B15" s="471"/>
      <c r="C15" s="471"/>
      <c r="D15" s="471"/>
      <c r="E15" s="471"/>
      <c r="F15" s="471"/>
      <c r="G15" s="471"/>
      <c r="H15" s="471"/>
      <c r="I15" s="472"/>
      <c r="J15" s="42"/>
    </row>
    <row r="16" spans="1:10" s="45" customFormat="1" x14ac:dyDescent="0.2">
      <c r="A16" s="313" t="s">
        <v>239</v>
      </c>
      <c r="B16" s="318"/>
      <c r="C16" s="319">
        <f>B16*0.2</f>
        <v>0</v>
      </c>
      <c r="D16" s="318"/>
      <c r="E16" s="318"/>
      <c r="F16" s="318"/>
      <c r="G16" s="318"/>
      <c r="H16" s="320">
        <f>B16+D16+E16+F16+G16</f>
        <v>0</v>
      </c>
      <c r="I16" s="321">
        <f>C16</f>
        <v>0</v>
      </c>
    </row>
    <row r="17" spans="1:10" s="45" customFormat="1" ht="13.5" thickBot="1" x14ac:dyDescent="0.25">
      <c r="A17" s="313" t="s">
        <v>51</v>
      </c>
      <c r="B17" s="318"/>
      <c r="C17" s="322">
        <f>B17*0.2</f>
        <v>0</v>
      </c>
      <c r="D17" s="318"/>
      <c r="E17" s="318"/>
      <c r="F17" s="318"/>
      <c r="G17" s="318"/>
      <c r="H17" s="320">
        <f>B17+D17+E17+F17+G17</f>
        <v>0</v>
      </c>
      <c r="I17" s="321">
        <f>C17</f>
        <v>0</v>
      </c>
    </row>
    <row r="18" spans="1:10" s="45" customFormat="1" ht="14.25" thickTop="1" thickBot="1" x14ac:dyDescent="0.25">
      <c r="A18" s="315" t="s">
        <v>238</v>
      </c>
      <c r="B18" s="316">
        <f>SUM(B16:B17)</f>
        <v>0</v>
      </c>
      <c r="C18" s="316">
        <f>SUM(C16:C17)</f>
        <v>0</v>
      </c>
      <c r="D18" s="316">
        <f>SUM(D16:D17)</f>
        <v>0</v>
      </c>
      <c r="E18" s="316">
        <f>SUM(E16:E17)</f>
        <v>0</v>
      </c>
      <c r="F18" s="316">
        <f t="shared" ref="F18:I18" si="1">SUM(F16:F17)</f>
        <v>0</v>
      </c>
      <c r="G18" s="316">
        <f t="shared" si="1"/>
        <v>0</v>
      </c>
      <c r="H18" s="316">
        <f t="shared" si="1"/>
        <v>0</v>
      </c>
      <c r="I18" s="317">
        <f t="shared" si="1"/>
        <v>0</v>
      </c>
      <c r="J18" s="77" t="s">
        <v>240</v>
      </c>
    </row>
    <row r="19" spans="1:10" ht="13.5" thickBot="1" x14ac:dyDescent="0.25">
      <c r="A19" s="323"/>
      <c r="B19" s="323"/>
      <c r="C19" s="323"/>
      <c r="D19" s="323"/>
      <c r="E19" s="323"/>
      <c r="F19" s="323"/>
      <c r="G19" s="323"/>
      <c r="H19" s="323"/>
      <c r="I19" s="323"/>
    </row>
    <row r="20" spans="1:10" ht="13.5" thickBot="1" x14ac:dyDescent="0.25">
      <c r="A20" s="324" t="s">
        <v>54</v>
      </c>
      <c r="B20" s="325">
        <f>B18+B13</f>
        <v>0</v>
      </c>
      <c r="C20" s="325">
        <f t="shared" ref="C20:I20" si="2">C18+C13</f>
        <v>0</v>
      </c>
      <c r="D20" s="325">
        <f t="shared" si="2"/>
        <v>0</v>
      </c>
      <c r="E20" s="325">
        <f t="shared" si="2"/>
        <v>0</v>
      </c>
      <c r="F20" s="325">
        <f t="shared" si="2"/>
        <v>0</v>
      </c>
      <c r="G20" s="325">
        <f t="shared" si="2"/>
        <v>0</v>
      </c>
      <c r="H20" s="325">
        <f t="shared" si="2"/>
        <v>0</v>
      </c>
      <c r="I20" s="326">
        <f t="shared" si="2"/>
        <v>0</v>
      </c>
    </row>
    <row r="22" spans="1:10" x14ac:dyDescent="0.2">
      <c r="A22" s="53" t="s">
        <v>85</v>
      </c>
      <c r="B22" s="210"/>
      <c r="C22" s="210"/>
      <c r="D22" s="210"/>
      <c r="E22" s="210"/>
      <c r="F22" s="210"/>
    </row>
    <row r="23" spans="1:10" x14ac:dyDescent="0.2">
      <c r="A23" s="199" t="s">
        <v>241</v>
      </c>
      <c r="B23" s="97"/>
      <c r="C23" s="97"/>
      <c r="D23" s="97"/>
      <c r="E23" s="97"/>
      <c r="F23" s="97"/>
      <c r="G23" s="59"/>
      <c r="H23" s="59"/>
    </row>
    <row r="24" spans="1:10" s="6" customFormat="1" x14ac:dyDescent="0.2">
      <c r="A24" s="469" t="s">
        <v>242</v>
      </c>
      <c r="B24" s="469"/>
      <c r="C24" s="469"/>
      <c r="D24" s="469"/>
      <c r="E24" s="469"/>
      <c r="F24" s="469"/>
      <c r="G24" s="469"/>
      <c r="H24" s="469"/>
    </row>
    <row r="25" spans="1:10" s="6" customFormat="1" ht="27" customHeight="1" x14ac:dyDescent="0.2">
      <c r="A25" s="402" t="s">
        <v>243</v>
      </c>
      <c r="B25" s="402"/>
      <c r="C25" s="402"/>
      <c r="D25" s="402"/>
      <c r="E25" s="403"/>
      <c r="F25" s="403"/>
      <c r="G25" s="218"/>
      <c r="H25" s="218"/>
    </row>
    <row r="26" spans="1:10" s="6" customFormat="1" ht="18" customHeight="1" x14ac:dyDescent="0.2">
      <c r="A26" s="398" t="s">
        <v>244</v>
      </c>
      <c r="B26" s="399"/>
      <c r="C26" s="399"/>
      <c r="D26" s="399"/>
      <c r="E26" s="399"/>
      <c r="F26" s="399"/>
      <c r="G26" s="399"/>
      <c r="H26" s="399"/>
    </row>
    <row r="27" spans="1:10" s="6" customFormat="1" ht="18" customHeight="1" x14ac:dyDescent="0.2">
      <c r="B27" s="217"/>
      <c r="C27" s="217"/>
      <c r="D27" s="217"/>
      <c r="E27" s="217"/>
      <c r="F27" s="217"/>
      <c r="G27" s="217"/>
      <c r="H27" s="217"/>
    </row>
  </sheetData>
  <mergeCells count="5">
    <mergeCell ref="A26:H26"/>
    <mergeCell ref="A24:H24"/>
    <mergeCell ref="A6:I6"/>
    <mergeCell ref="A15:I15"/>
    <mergeCell ref="A25:F25"/>
  </mergeCells>
  <phoneticPr fontId="0" type="noConversion"/>
  <pageMargins left="0.25" right="0.25" top="0.75" bottom="0.75" header="0.3" footer="0.3"/>
  <pageSetup paperSize="3" fitToHeight="0" orientation="landscape" r:id="rId1"/>
  <headerFooter alignWithMargins="0">
    <oddHeader>&amp;C&amp;"Arial,Bold"&amp;9</oddHeader>
    <oddFooter>&amp;L&amp;K000000Appendix L&amp;C&amp;K000000&amp;A- Page &amp;P of &amp;N&amp;R&amp;K000000RFP-ERP-2020</oddFooter>
  </headerFooter>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FE280"/>
  <sheetViews>
    <sheetView showGridLines="0" zoomScaleNormal="100" zoomScaleSheetLayoutView="100" zoomScalePageLayoutView="130" workbookViewId="0">
      <selection activeCell="C1" sqref="C1"/>
    </sheetView>
  </sheetViews>
  <sheetFormatPr defaultColWidth="9.28515625" defaultRowHeight="12.75" x14ac:dyDescent="0.2"/>
  <cols>
    <col min="1" max="1" width="7.42578125" style="79" customWidth="1"/>
    <col min="2" max="2" width="7" style="79" bestFit="1" customWidth="1"/>
    <col min="3" max="3" width="33" style="106" customWidth="1"/>
    <col min="4" max="4" width="9.7109375" style="79" customWidth="1"/>
    <col min="5" max="5" width="10.42578125" style="79" customWidth="1"/>
    <col min="6" max="10" width="7.28515625" style="79" customWidth="1"/>
    <col min="11" max="11" width="10.42578125" style="79" customWidth="1"/>
    <col min="12" max="19" width="9.7109375" style="79" customWidth="1"/>
    <col min="20" max="16384" width="9.28515625" style="79"/>
  </cols>
  <sheetData>
    <row r="1" spans="1:25" ht="15" x14ac:dyDescent="0.2">
      <c r="A1" s="23" t="str">
        <f>'Table of Contents'!A1</f>
        <v>Enterprise Financial System (EFS) Cost Workbook</v>
      </c>
      <c r="B1" s="23"/>
      <c r="C1" s="23"/>
      <c r="E1" s="100"/>
      <c r="F1" s="100"/>
      <c r="G1" s="100"/>
    </row>
    <row r="2" spans="1:25" ht="15" x14ac:dyDescent="0.2">
      <c r="A2" s="23" t="s">
        <v>245</v>
      </c>
      <c r="B2" s="23"/>
      <c r="C2" s="23"/>
      <c r="I2" s="100"/>
    </row>
    <row r="3" spans="1:25" ht="17.25" customHeight="1" x14ac:dyDescent="0.2">
      <c r="A3" s="50" t="str">
        <f>'Table of Contents'!$B$3</f>
        <v>Insert Offeror Name on Table of Contents worksheet</v>
      </c>
      <c r="B3" s="50"/>
      <c r="C3" s="50"/>
    </row>
    <row r="4" spans="1:25" ht="16.5" customHeight="1" thickBot="1" x14ac:dyDescent="0.25">
      <c r="A4" s="51" t="str">
        <f>'Table of Contents'!$B$4</f>
        <v>Select Hosting Option on Table of Contents worksheet</v>
      </c>
      <c r="B4" s="51"/>
      <c r="C4" s="101"/>
    </row>
    <row r="5" spans="1:25" ht="18" customHeight="1" thickBot="1" x14ac:dyDescent="0.25">
      <c r="A5" s="100"/>
      <c r="B5" s="100"/>
      <c r="C5" s="102"/>
      <c r="D5" s="100"/>
      <c r="E5" s="100"/>
      <c r="F5" s="100"/>
      <c r="G5" s="100"/>
      <c r="H5" s="100"/>
      <c r="I5" s="100"/>
      <c r="J5" s="100"/>
      <c r="L5" s="100"/>
      <c r="M5" s="100"/>
      <c r="N5" s="100"/>
      <c r="O5" s="100"/>
      <c r="P5" s="100"/>
      <c r="R5" s="259">
        <v>0.15</v>
      </c>
    </row>
    <row r="6" spans="1:25" ht="14.25" thickTop="1" thickBot="1" x14ac:dyDescent="0.25">
      <c r="A6" s="490" t="s">
        <v>292</v>
      </c>
      <c r="B6" s="491"/>
      <c r="C6" s="491"/>
      <c r="D6" s="491"/>
      <c r="E6" s="491"/>
      <c r="F6" s="491"/>
      <c r="G6" s="491"/>
      <c r="H6" s="491"/>
      <c r="I6" s="491"/>
      <c r="J6" s="491"/>
      <c r="K6" s="491"/>
      <c r="L6" s="491"/>
      <c r="M6" s="491"/>
      <c r="N6" s="491"/>
      <c r="O6" s="491"/>
      <c r="P6" s="491"/>
      <c r="Q6" s="491"/>
      <c r="R6" s="491"/>
      <c r="S6" s="492"/>
    </row>
    <row r="7" spans="1:25" ht="81" customHeight="1" thickTop="1" thickBot="1" x14ac:dyDescent="0.25">
      <c r="A7" s="266" t="s">
        <v>246</v>
      </c>
      <c r="B7" s="260" t="s">
        <v>247</v>
      </c>
      <c r="C7" s="260" t="s">
        <v>248</v>
      </c>
      <c r="D7" s="260" t="s">
        <v>249</v>
      </c>
      <c r="E7" s="260" t="s">
        <v>250</v>
      </c>
      <c r="F7" s="261" t="s">
        <v>256</v>
      </c>
      <c r="G7" s="261" t="s">
        <v>257</v>
      </c>
      <c r="H7" s="261" t="s">
        <v>258</v>
      </c>
      <c r="I7" s="261" t="s">
        <v>293</v>
      </c>
      <c r="J7" s="261" t="s">
        <v>294</v>
      </c>
      <c r="K7" s="260" t="s">
        <v>259</v>
      </c>
      <c r="L7" s="261" t="s">
        <v>46</v>
      </c>
      <c r="M7" s="261" t="s">
        <v>47</v>
      </c>
      <c r="N7" s="261" t="s">
        <v>48</v>
      </c>
      <c r="O7" s="261" t="s">
        <v>279</v>
      </c>
      <c r="P7" s="262" t="s">
        <v>280</v>
      </c>
      <c r="Q7" s="263" t="s">
        <v>260</v>
      </c>
      <c r="R7" s="261" t="s">
        <v>261</v>
      </c>
      <c r="S7" s="264" t="s">
        <v>262</v>
      </c>
    </row>
    <row r="8" spans="1:25" ht="20.65" customHeight="1" x14ac:dyDescent="0.2">
      <c r="A8" s="267">
        <v>1</v>
      </c>
      <c r="B8" s="107">
        <v>1</v>
      </c>
      <c r="C8" s="99" t="s">
        <v>170</v>
      </c>
      <c r="D8" s="461" t="s">
        <v>171</v>
      </c>
      <c r="E8" s="476">
        <v>0.1</v>
      </c>
      <c r="F8" s="160"/>
      <c r="G8" s="160"/>
      <c r="H8" s="160"/>
      <c r="I8" s="160"/>
      <c r="J8" s="160"/>
      <c r="K8" s="479">
        <f>SUM(F8:J23)</f>
        <v>0.15000000000000002</v>
      </c>
      <c r="L8" s="85">
        <f>F8*'4. Implementation Services'!$E$94</f>
        <v>0</v>
      </c>
      <c r="M8" s="85">
        <f>G8*'4. Implementation Services'!$E$94</f>
        <v>0</v>
      </c>
      <c r="N8" s="85">
        <f>H8*'4. Implementation Services'!$E$94</f>
        <v>0</v>
      </c>
      <c r="O8" s="85">
        <f>I8*'4. Implementation Services'!$E$94</f>
        <v>0</v>
      </c>
      <c r="P8" s="248">
        <f>J8*'4. Implementation Services'!$E$94</f>
        <v>0</v>
      </c>
      <c r="Q8" s="243">
        <f t="shared" ref="Q8:Q42" si="0">SUM(L8:P8)</f>
        <v>0</v>
      </c>
      <c r="R8" s="85">
        <f t="shared" ref="R8" si="1">Q8*Retention</f>
        <v>0</v>
      </c>
      <c r="S8" s="248">
        <f t="shared" ref="S8" si="2">Q8-R8</f>
        <v>0</v>
      </c>
    </row>
    <row r="9" spans="1:25" x14ac:dyDescent="0.2">
      <c r="A9" s="268">
        <v>2</v>
      </c>
      <c r="B9" s="108">
        <v>2</v>
      </c>
      <c r="C9" s="98" t="s">
        <v>172</v>
      </c>
      <c r="D9" s="461"/>
      <c r="E9" s="476"/>
      <c r="F9" s="161"/>
      <c r="G9" s="161"/>
      <c r="H9" s="161"/>
      <c r="I9" s="161"/>
      <c r="J9" s="161"/>
      <c r="K9" s="479"/>
      <c r="L9" s="85">
        <f>F9*'4. Implementation Services'!$E$94</f>
        <v>0</v>
      </c>
      <c r="M9" s="85">
        <f>G9*'4. Implementation Services'!$E$94</f>
        <v>0</v>
      </c>
      <c r="N9" s="85">
        <f>H9*'4. Implementation Services'!$E$94</f>
        <v>0</v>
      </c>
      <c r="O9" s="85">
        <f>I9*'4. Implementation Services'!$E$94</f>
        <v>0</v>
      </c>
      <c r="P9" s="249">
        <f>J9*'4. Implementation Services'!$E$94</f>
        <v>0</v>
      </c>
      <c r="Q9" s="244">
        <f t="shared" si="0"/>
        <v>0</v>
      </c>
      <c r="R9" s="81">
        <f t="shared" ref="R9:R19" si="3">Q9*Retention</f>
        <v>0</v>
      </c>
      <c r="S9" s="255">
        <f t="shared" ref="S9:S19" si="4">Q9-R9</f>
        <v>0</v>
      </c>
      <c r="T9" s="100"/>
      <c r="U9" s="100"/>
      <c r="V9" s="100"/>
      <c r="W9" s="100"/>
      <c r="X9" s="100"/>
      <c r="Y9" s="100"/>
    </row>
    <row r="10" spans="1:25" x14ac:dyDescent="0.2">
      <c r="A10" s="268">
        <v>3</v>
      </c>
      <c r="B10" s="109">
        <v>3</v>
      </c>
      <c r="C10" s="98" t="s">
        <v>173</v>
      </c>
      <c r="D10" s="461"/>
      <c r="E10" s="476"/>
      <c r="F10" s="161"/>
      <c r="G10" s="161"/>
      <c r="H10" s="161"/>
      <c r="I10" s="161"/>
      <c r="J10" s="161"/>
      <c r="K10" s="479"/>
      <c r="L10" s="85">
        <f>F10*'4. Implementation Services'!$E$94</f>
        <v>0</v>
      </c>
      <c r="M10" s="85">
        <f>G10*'4. Implementation Services'!$E$94</f>
        <v>0</v>
      </c>
      <c r="N10" s="85">
        <f>H10*'4. Implementation Services'!$E$94</f>
        <v>0</v>
      </c>
      <c r="O10" s="85">
        <f>I10*'4. Implementation Services'!$E$94</f>
        <v>0</v>
      </c>
      <c r="P10" s="249">
        <f>J10*'4. Implementation Services'!$E$94</f>
        <v>0</v>
      </c>
      <c r="Q10" s="244">
        <f t="shared" si="0"/>
        <v>0</v>
      </c>
      <c r="R10" s="81">
        <f t="shared" ref="R10" si="5">Q10*Retention</f>
        <v>0</v>
      </c>
      <c r="S10" s="255">
        <f t="shared" ref="S10" si="6">Q10-R10</f>
        <v>0</v>
      </c>
      <c r="T10" s="100"/>
      <c r="U10" s="100"/>
      <c r="V10" s="100"/>
      <c r="W10" s="100"/>
      <c r="X10" s="100"/>
      <c r="Y10" s="100"/>
    </row>
    <row r="11" spans="1:25" x14ac:dyDescent="0.2">
      <c r="A11" s="268">
        <v>4</v>
      </c>
      <c r="B11" s="109">
        <v>4</v>
      </c>
      <c r="C11" s="98" t="s">
        <v>174</v>
      </c>
      <c r="D11" s="461"/>
      <c r="E11" s="476"/>
      <c r="F11" s="161"/>
      <c r="G11" s="161"/>
      <c r="H11" s="161"/>
      <c r="I11" s="161"/>
      <c r="J11" s="161"/>
      <c r="K11" s="479"/>
      <c r="L11" s="85">
        <f>F11*'4. Implementation Services'!$E$94</f>
        <v>0</v>
      </c>
      <c r="M11" s="85">
        <f>G11*'4. Implementation Services'!$E$94</f>
        <v>0</v>
      </c>
      <c r="N11" s="85">
        <f>H11*'4. Implementation Services'!$E$94</f>
        <v>0</v>
      </c>
      <c r="O11" s="85">
        <f>I11*'4. Implementation Services'!$E$94</f>
        <v>0</v>
      </c>
      <c r="P11" s="249">
        <f>J11*'4. Implementation Services'!$E$94</f>
        <v>0</v>
      </c>
      <c r="Q11" s="244">
        <f t="shared" si="0"/>
        <v>0</v>
      </c>
      <c r="R11" s="81">
        <f t="shared" si="3"/>
        <v>0</v>
      </c>
      <c r="S11" s="255">
        <f t="shared" si="4"/>
        <v>0</v>
      </c>
      <c r="T11" s="100"/>
      <c r="U11" s="100"/>
      <c r="V11" s="100"/>
      <c r="W11" s="100"/>
      <c r="X11" s="100"/>
      <c r="Y11" s="100"/>
    </row>
    <row r="12" spans="1:25" ht="22.5" x14ac:dyDescent="0.2">
      <c r="A12" s="268">
        <v>5</v>
      </c>
      <c r="B12" s="109">
        <v>5</v>
      </c>
      <c r="C12" s="98" t="s">
        <v>175</v>
      </c>
      <c r="D12" s="461"/>
      <c r="E12" s="476"/>
      <c r="F12" s="161"/>
      <c r="G12" s="161"/>
      <c r="H12" s="161"/>
      <c r="I12" s="161"/>
      <c r="J12" s="161"/>
      <c r="K12" s="479"/>
      <c r="L12" s="85">
        <f>F12*'4. Implementation Services'!$E$94</f>
        <v>0</v>
      </c>
      <c r="M12" s="85">
        <f>G12*'4. Implementation Services'!$E$94</f>
        <v>0</v>
      </c>
      <c r="N12" s="85">
        <f>H12*'4. Implementation Services'!$E$94</f>
        <v>0</v>
      </c>
      <c r="O12" s="85">
        <f>I12*'4. Implementation Services'!$E$94</f>
        <v>0</v>
      </c>
      <c r="P12" s="249">
        <f>J12*'4. Implementation Services'!$E$94</f>
        <v>0</v>
      </c>
      <c r="Q12" s="244">
        <f t="shared" si="0"/>
        <v>0</v>
      </c>
      <c r="R12" s="81">
        <f t="shared" ref="R12:R18" si="7">Q12*Retention</f>
        <v>0</v>
      </c>
      <c r="S12" s="255">
        <f>Q12-R12</f>
        <v>0</v>
      </c>
    </row>
    <row r="13" spans="1:25" x14ac:dyDescent="0.2">
      <c r="A13" s="268">
        <v>6</v>
      </c>
      <c r="B13" s="109">
        <v>6</v>
      </c>
      <c r="C13" s="98" t="s">
        <v>176</v>
      </c>
      <c r="D13" s="461"/>
      <c r="E13" s="476"/>
      <c r="F13" s="161"/>
      <c r="G13" s="161"/>
      <c r="H13" s="161"/>
      <c r="I13" s="161"/>
      <c r="J13" s="161"/>
      <c r="K13" s="479"/>
      <c r="L13" s="85">
        <f>F13*'4. Implementation Services'!$E$94</f>
        <v>0</v>
      </c>
      <c r="M13" s="85">
        <f>G13*'4. Implementation Services'!$E$94</f>
        <v>0</v>
      </c>
      <c r="N13" s="85">
        <f>H13*'4. Implementation Services'!$E$94</f>
        <v>0</v>
      </c>
      <c r="O13" s="85">
        <f>I13*'4. Implementation Services'!$E$94</f>
        <v>0</v>
      </c>
      <c r="P13" s="249">
        <f>J13*'4. Implementation Services'!$E$94</f>
        <v>0</v>
      </c>
      <c r="Q13" s="244">
        <f t="shared" si="0"/>
        <v>0</v>
      </c>
      <c r="R13" s="81">
        <f t="shared" si="7"/>
        <v>0</v>
      </c>
      <c r="S13" s="255">
        <f t="shared" ref="S13:S18" si="8">Q13-R13</f>
        <v>0</v>
      </c>
    </row>
    <row r="14" spans="1:25" x14ac:dyDescent="0.2">
      <c r="A14" s="268">
        <v>7</v>
      </c>
      <c r="B14" s="109">
        <v>7</v>
      </c>
      <c r="C14" s="98" t="s">
        <v>177</v>
      </c>
      <c r="D14" s="461"/>
      <c r="E14" s="476"/>
      <c r="F14" s="161"/>
      <c r="G14" s="161"/>
      <c r="H14" s="161"/>
      <c r="I14" s="161"/>
      <c r="J14" s="161"/>
      <c r="K14" s="479"/>
      <c r="L14" s="85">
        <f>F14*'4. Implementation Services'!$E$94</f>
        <v>0</v>
      </c>
      <c r="M14" s="85">
        <f>G14*'4. Implementation Services'!$E$94</f>
        <v>0</v>
      </c>
      <c r="N14" s="85">
        <f>H14*'4. Implementation Services'!$E$94</f>
        <v>0</v>
      </c>
      <c r="O14" s="85">
        <f>I14*'4. Implementation Services'!$E$94</f>
        <v>0</v>
      </c>
      <c r="P14" s="249">
        <f>J14*'4. Implementation Services'!$E$94</f>
        <v>0</v>
      </c>
      <c r="Q14" s="244">
        <f t="shared" si="0"/>
        <v>0</v>
      </c>
      <c r="R14" s="81">
        <f t="shared" si="7"/>
        <v>0</v>
      </c>
      <c r="S14" s="255">
        <f t="shared" si="8"/>
        <v>0</v>
      </c>
    </row>
    <row r="15" spans="1:25" x14ac:dyDescent="0.2">
      <c r="A15" s="268">
        <v>8</v>
      </c>
      <c r="B15" s="109">
        <v>8</v>
      </c>
      <c r="C15" s="98" t="s">
        <v>314</v>
      </c>
      <c r="D15" s="461"/>
      <c r="E15" s="476"/>
      <c r="F15" s="161">
        <v>0.01</v>
      </c>
      <c r="G15" s="161">
        <v>0.02</v>
      </c>
      <c r="H15" s="161">
        <v>0.03</v>
      </c>
      <c r="I15" s="161">
        <v>0.04</v>
      </c>
      <c r="J15" s="161">
        <v>0.05</v>
      </c>
      <c r="K15" s="479"/>
      <c r="L15" s="85">
        <f>F15*'4. Implementation Services'!$E$94</f>
        <v>0</v>
      </c>
      <c r="M15" s="85">
        <f>G15*'4. Implementation Services'!$E$94</f>
        <v>0</v>
      </c>
      <c r="N15" s="85">
        <f>H15*'4. Implementation Services'!$E$94</f>
        <v>0</v>
      </c>
      <c r="O15" s="85">
        <f>I15*'4. Implementation Services'!$E$94</f>
        <v>0</v>
      </c>
      <c r="P15" s="249">
        <f>J15*'4. Implementation Services'!$E$94</f>
        <v>0</v>
      </c>
      <c r="Q15" s="244">
        <f t="shared" si="0"/>
        <v>0</v>
      </c>
      <c r="R15" s="81">
        <f t="shared" si="7"/>
        <v>0</v>
      </c>
      <c r="S15" s="255">
        <f t="shared" si="8"/>
        <v>0</v>
      </c>
    </row>
    <row r="16" spans="1:25" x14ac:dyDescent="0.2">
      <c r="A16" s="268">
        <v>9</v>
      </c>
      <c r="B16" s="109">
        <v>9</v>
      </c>
      <c r="C16" s="98" t="s">
        <v>315</v>
      </c>
      <c r="D16" s="461"/>
      <c r="E16" s="476"/>
      <c r="F16" s="161"/>
      <c r="G16" s="161"/>
      <c r="H16" s="161"/>
      <c r="I16" s="161"/>
      <c r="J16" s="161"/>
      <c r="K16" s="479"/>
      <c r="L16" s="85">
        <f>F16*'4. Implementation Services'!$E$94</f>
        <v>0</v>
      </c>
      <c r="M16" s="85">
        <f>G16*'4. Implementation Services'!$E$94</f>
        <v>0</v>
      </c>
      <c r="N16" s="85">
        <f>H16*'4. Implementation Services'!$E$94</f>
        <v>0</v>
      </c>
      <c r="O16" s="85">
        <f>I16*'4. Implementation Services'!$E$94</f>
        <v>0</v>
      </c>
      <c r="P16" s="249">
        <f>J16*'4. Implementation Services'!$E$94</f>
        <v>0</v>
      </c>
      <c r="Q16" s="244">
        <f t="shared" si="0"/>
        <v>0</v>
      </c>
      <c r="R16" s="81">
        <f t="shared" si="7"/>
        <v>0</v>
      </c>
      <c r="S16" s="255">
        <f t="shared" si="8"/>
        <v>0</v>
      </c>
    </row>
    <row r="17" spans="1:19" x14ac:dyDescent="0.2">
      <c r="A17" s="268">
        <v>10</v>
      </c>
      <c r="B17" s="109">
        <v>10</v>
      </c>
      <c r="C17" s="98" t="s">
        <v>316</v>
      </c>
      <c r="D17" s="461"/>
      <c r="E17" s="476"/>
      <c r="F17" s="161"/>
      <c r="G17" s="161"/>
      <c r="H17" s="161"/>
      <c r="I17" s="161"/>
      <c r="J17" s="161"/>
      <c r="K17" s="479"/>
      <c r="L17" s="85">
        <f>F17*'4. Implementation Services'!$E$94</f>
        <v>0</v>
      </c>
      <c r="M17" s="85">
        <f>G17*'4. Implementation Services'!$E$94</f>
        <v>0</v>
      </c>
      <c r="N17" s="85">
        <f>H17*'4. Implementation Services'!$E$94</f>
        <v>0</v>
      </c>
      <c r="O17" s="85">
        <f>I17*'4. Implementation Services'!$E$94</f>
        <v>0</v>
      </c>
      <c r="P17" s="249">
        <f>J17*'4. Implementation Services'!$E$94</f>
        <v>0</v>
      </c>
      <c r="Q17" s="244">
        <f t="shared" si="0"/>
        <v>0</v>
      </c>
      <c r="R17" s="81">
        <f t="shared" si="7"/>
        <v>0</v>
      </c>
      <c r="S17" s="255">
        <f t="shared" si="8"/>
        <v>0</v>
      </c>
    </row>
    <row r="18" spans="1:19" ht="22.5" x14ac:dyDescent="0.2">
      <c r="A18" s="268">
        <v>11</v>
      </c>
      <c r="B18" s="109">
        <v>11</v>
      </c>
      <c r="C18" s="98" t="s">
        <v>178</v>
      </c>
      <c r="D18" s="461"/>
      <c r="E18" s="476"/>
      <c r="F18" s="161"/>
      <c r="G18" s="161"/>
      <c r="H18" s="161"/>
      <c r="I18" s="161"/>
      <c r="J18" s="161"/>
      <c r="K18" s="479"/>
      <c r="L18" s="85">
        <f>F18*'4. Implementation Services'!$E$94</f>
        <v>0</v>
      </c>
      <c r="M18" s="85">
        <f>G18*'4. Implementation Services'!$E$94</f>
        <v>0</v>
      </c>
      <c r="N18" s="85">
        <f>H18*'4. Implementation Services'!$E$94</f>
        <v>0</v>
      </c>
      <c r="O18" s="85">
        <f>I18*'4. Implementation Services'!$E$94</f>
        <v>0</v>
      </c>
      <c r="P18" s="249">
        <f>J18*'4. Implementation Services'!$E$94</f>
        <v>0</v>
      </c>
      <c r="Q18" s="244">
        <f t="shared" si="0"/>
        <v>0</v>
      </c>
      <c r="R18" s="81">
        <f t="shared" si="7"/>
        <v>0</v>
      </c>
      <c r="S18" s="255">
        <f t="shared" si="8"/>
        <v>0</v>
      </c>
    </row>
    <row r="19" spans="1:19" x14ac:dyDescent="0.2">
      <c r="A19" s="269"/>
      <c r="B19" s="165"/>
      <c r="C19" s="166" t="s">
        <v>154</v>
      </c>
      <c r="D19" s="461"/>
      <c r="E19" s="476"/>
      <c r="F19" s="161"/>
      <c r="G19" s="161"/>
      <c r="H19" s="161"/>
      <c r="I19" s="161"/>
      <c r="J19" s="161"/>
      <c r="K19" s="479"/>
      <c r="L19" s="85">
        <f>F19*'4. Implementation Services'!$E$94</f>
        <v>0</v>
      </c>
      <c r="M19" s="85">
        <f>G19*'4. Implementation Services'!$E$94</f>
        <v>0</v>
      </c>
      <c r="N19" s="85">
        <f>H19*'4. Implementation Services'!$E$94</f>
        <v>0</v>
      </c>
      <c r="O19" s="85">
        <f>I19*'4. Implementation Services'!$E$94</f>
        <v>0</v>
      </c>
      <c r="P19" s="249">
        <f>J19*'4. Implementation Services'!$E$94</f>
        <v>0</v>
      </c>
      <c r="Q19" s="244">
        <f t="shared" si="0"/>
        <v>0</v>
      </c>
      <c r="R19" s="81">
        <f t="shared" si="3"/>
        <v>0</v>
      </c>
      <c r="S19" s="255">
        <f t="shared" si="4"/>
        <v>0</v>
      </c>
    </row>
    <row r="20" spans="1:19" x14ac:dyDescent="0.2">
      <c r="A20" s="269"/>
      <c r="B20" s="165"/>
      <c r="C20" s="166"/>
      <c r="D20" s="461"/>
      <c r="E20" s="476"/>
      <c r="F20" s="161"/>
      <c r="G20" s="161"/>
      <c r="H20" s="161"/>
      <c r="I20" s="161"/>
      <c r="J20" s="161"/>
      <c r="K20" s="479"/>
      <c r="L20" s="85">
        <f>F20*'4. Implementation Services'!$E$94</f>
        <v>0</v>
      </c>
      <c r="M20" s="85">
        <f>G20*'4. Implementation Services'!$E$94</f>
        <v>0</v>
      </c>
      <c r="N20" s="85">
        <f>H20*'4. Implementation Services'!$E$94</f>
        <v>0</v>
      </c>
      <c r="O20" s="85">
        <f>I20*'4. Implementation Services'!$E$94</f>
        <v>0</v>
      </c>
      <c r="P20" s="249">
        <f>J20*'4. Implementation Services'!$E$94</f>
        <v>0</v>
      </c>
      <c r="Q20" s="244">
        <f t="shared" si="0"/>
        <v>0</v>
      </c>
      <c r="R20" s="81">
        <f t="shared" ref="R20:R39" si="9">Q20*Retention</f>
        <v>0</v>
      </c>
      <c r="S20" s="255">
        <f t="shared" ref="S20:S39" si="10">Q20-R20</f>
        <v>0</v>
      </c>
    </row>
    <row r="21" spans="1:19" x14ac:dyDescent="0.2">
      <c r="A21" s="269"/>
      <c r="B21" s="165"/>
      <c r="C21" s="166"/>
      <c r="D21" s="461"/>
      <c r="E21" s="476"/>
      <c r="F21" s="161"/>
      <c r="G21" s="161"/>
      <c r="H21" s="161"/>
      <c r="I21" s="161"/>
      <c r="J21" s="161"/>
      <c r="K21" s="479"/>
      <c r="L21" s="85">
        <f>F21*'4. Implementation Services'!$E$94</f>
        <v>0</v>
      </c>
      <c r="M21" s="85">
        <f>G21*'4. Implementation Services'!$E$94</f>
        <v>0</v>
      </c>
      <c r="N21" s="85">
        <f>H21*'4. Implementation Services'!$E$94</f>
        <v>0</v>
      </c>
      <c r="O21" s="85">
        <f>I21*'4. Implementation Services'!$E$94</f>
        <v>0</v>
      </c>
      <c r="P21" s="249">
        <f>J21*'4. Implementation Services'!$E$94</f>
        <v>0</v>
      </c>
      <c r="Q21" s="244">
        <f t="shared" si="0"/>
        <v>0</v>
      </c>
      <c r="R21" s="81">
        <f t="shared" si="9"/>
        <v>0</v>
      </c>
      <c r="S21" s="255">
        <f t="shared" si="10"/>
        <v>0</v>
      </c>
    </row>
    <row r="22" spans="1:19" x14ac:dyDescent="0.2">
      <c r="A22" s="269"/>
      <c r="B22" s="165"/>
      <c r="C22" s="166"/>
      <c r="D22" s="461"/>
      <c r="E22" s="476"/>
      <c r="F22" s="161"/>
      <c r="G22" s="161"/>
      <c r="H22" s="161"/>
      <c r="I22" s="161"/>
      <c r="J22" s="161"/>
      <c r="K22" s="479"/>
      <c r="L22" s="85">
        <f>F22*'4. Implementation Services'!$E$94</f>
        <v>0</v>
      </c>
      <c r="M22" s="85">
        <f>G22*'4. Implementation Services'!$E$94</f>
        <v>0</v>
      </c>
      <c r="N22" s="85">
        <f>H22*'4. Implementation Services'!$E$94</f>
        <v>0</v>
      </c>
      <c r="O22" s="85">
        <f>I22*'4. Implementation Services'!$E$94</f>
        <v>0</v>
      </c>
      <c r="P22" s="249">
        <f>J22*'4. Implementation Services'!$E$94</f>
        <v>0</v>
      </c>
      <c r="Q22" s="244">
        <f t="shared" si="0"/>
        <v>0</v>
      </c>
      <c r="R22" s="81">
        <f t="shared" si="9"/>
        <v>0</v>
      </c>
      <c r="S22" s="255">
        <f t="shared" si="10"/>
        <v>0</v>
      </c>
    </row>
    <row r="23" spans="1:19" ht="13.5" thickBot="1" x14ac:dyDescent="0.25">
      <c r="A23" s="270"/>
      <c r="B23" s="167"/>
      <c r="C23" s="168"/>
      <c r="D23" s="462"/>
      <c r="E23" s="477"/>
      <c r="F23" s="162"/>
      <c r="G23" s="162"/>
      <c r="H23" s="162"/>
      <c r="I23" s="162"/>
      <c r="J23" s="162"/>
      <c r="K23" s="480"/>
      <c r="L23" s="83">
        <f>F23*'4. Implementation Services'!$E$94</f>
        <v>0</v>
      </c>
      <c r="M23" s="83">
        <f>G23*'4. Implementation Services'!$E$94</f>
        <v>0</v>
      </c>
      <c r="N23" s="83">
        <f>H23*'4. Implementation Services'!$E$94</f>
        <v>0</v>
      </c>
      <c r="O23" s="83">
        <f>I23*'4. Implementation Services'!$E$94</f>
        <v>0</v>
      </c>
      <c r="P23" s="242">
        <f>J23*'4. Implementation Services'!$E$94</f>
        <v>0</v>
      </c>
      <c r="Q23" s="245">
        <f t="shared" si="0"/>
        <v>0</v>
      </c>
      <c r="R23" s="83">
        <f t="shared" si="9"/>
        <v>0</v>
      </c>
      <c r="S23" s="242">
        <f t="shared" si="10"/>
        <v>0</v>
      </c>
    </row>
    <row r="24" spans="1:19" x14ac:dyDescent="0.2">
      <c r="A24" s="271">
        <v>12</v>
      </c>
      <c r="B24" s="238">
        <v>12</v>
      </c>
      <c r="C24" s="99" t="s">
        <v>179</v>
      </c>
      <c r="D24" s="461" t="s">
        <v>180</v>
      </c>
      <c r="E24" s="476">
        <v>0.1</v>
      </c>
      <c r="F24" s="160"/>
      <c r="G24" s="160"/>
      <c r="H24" s="160"/>
      <c r="I24" s="160"/>
      <c r="J24" s="160"/>
      <c r="K24" s="479">
        <f>SUM(F24:J39)</f>
        <v>0</v>
      </c>
      <c r="L24" s="85">
        <f>F24*'4. Implementation Services'!$E$94</f>
        <v>0</v>
      </c>
      <c r="M24" s="85">
        <f>G24*'4. Implementation Services'!$E$94</f>
        <v>0</v>
      </c>
      <c r="N24" s="85">
        <f>H24*'4. Implementation Services'!$E$94</f>
        <v>0</v>
      </c>
      <c r="O24" s="85">
        <f>I24*'4. Implementation Services'!$E$94</f>
        <v>0</v>
      </c>
      <c r="P24" s="248">
        <f>J24*'4. Implementation Services'!$E$94</f>
        <v>0</v>
      </c>
      <c r="Q24" s="243">
        <f t="shared" si="0"/>
        <v>0</v>
      </c>
      <c r="R24" s="85">
        <f t="shared" si="9"/>
        <v>0</v>
      </c>
      <c r="S24" s="249">
        <f t="shared" si="10"/>
        <v>0</v>
      </c>
    </row>
    <row r="25" spans="1:19" x14ac:dyDescent="0.2">
      <c r="A25" s="268">
        <v>13</v>
      </c>
      <c r="B25" s="108">
        <v>13</v>
      </c>
      <c r="C25" s="98" t="s">
        <v>181</v>
      </c>
      <c r="D25" s="461"/>
      <c r="E25" s="476"/>
      <c r="F25" s="161"/>
      <c r="G25" s="161"/>
      <c r="H25" s="161"/>
      <c r="I25" s="161"/>
      <c r="J25" s="161"/>
      <c r="K25" s="479"/>
      <c r="L25" s="85">
        <f>F25*'4. Implementation Services'!$E$94</f>
        <v>0</v>
      </c>
      <c r="M25" s="85">
        <f>G25*'4. Implementation Services'!$E$94</f>
        <v>0</v>
      </c>
      <c r="N25" s="85">
        <f>H25*'4. Implementation Services'!$E$94</f>
        <v>0</v>
      </c>
      <c r="O25" s="85">
        <f>I25*'4. Implementation Services'!$E$94</f>
        <v>0</v>
      </c>
      <c r="P25" s="249">
        <f>J25*'4. Implementation Services'!$E$94</f>
        <v>0</v>
      </c>
      <c r="Q25" s="244">
        <f t="shared" si="0"/>
        <v>0</v>
      </c>
      <c r="R25" s="81">
        <f t="shared" si="9"/>
        <v>0</v>
      </c>
      <c r="S25" s="255">
        <f t="shared" si="10"/>
        <v>0</v>
      </c>
    </row>
    <row r="26" spans="1:19" x14ac:dyDescent="0.2">
      <c r="A26" s="268">
        <v>14</v>
      </c>
      <c r="B26" s="108">
        <v>14</v>
      </c>
      <c r="C26" s="98" t="s">
        <v>300</v>
      </c>
      <c r="D26" s="461"/>
      <c r="E26" s="476"/>
      <c r="F26" s="161"/>
      <c r="G26" s="161"/>
      <c r="H26" s="161"/>
      <c r="I26" s="161"/>
      <c r="J26" s="161"/>
      <c r="K26" s="479"/>
      <c r="L26" s="85">
        <f>F26*'4. Implementation Services'!$E$94</f>
        <v>0</v>
      </c>
      <c r="M26" s="85">
        <f>G26*'4. Implementation Services'!$E$94</f>
        <v>0</v>
      </c>
      <c r="N26" s="85">
        <f>H26*'4. Implementation Services'!$E$94</f>
        <v>0</v>
      </c>
      <c r="O26" s="85">
        <f>I26*'4. Implementation Services'!$E$94</f>
        <v>0</v>
      </c>
      <c r="P26" s="249">
        <f>J26*'4. Implementation Services'!$E$94</f>
        <v>0</v>
      </c>
      <c r="Q26" s="244">
        <f t="shared" si="0"/>
        <v>0</v>
      </c>
      <c r="R26" s="81">
        <f t="shared" si="9"/>
        <v>0</v>
      </c>
      <c r="S26" s="255">
        <f t="shared" si="10"/>
        <v>0</v>
      </c>
    </row>
    <row r="27" spans="1:19" x14ac:dyDescent="0.2">
      <c r="A27" s="268">
        <v>15</v>
      </c>
      <c r="B27" s="108">
        <v>15</v>
      </c>
      <c r="C27" s="98" t="s">
        <v>182</v>
      </c>
      <c r="D27" s="461"/>
      <c r="E27" s="476"/>
      <c r="F27" s="161"/>
      <c r="G27" s="161"/>
      <c r="H27" s="161"/>
      <c r="I27" s="161"/>
      <c r="J27" s="161"/>
      <c r="K27" s="479"/>
      <c r="L27" s="85">
        <f>F27*'4. Implementation Services'!$E$94</f>
        <v>0</v>
      </c>
      <c r="M27" s="85">
        <f>G27*'4. Implementation Services'!$E$94</f>
        <v>0</v>
      </c>
      <c r="N27" s="85">
        <f>H27*'4. Implementation Services'!$E$94</f>
        <v>0</v>
      </c>
      <c r="O27" s="85">
        <f>I27*'4. Implementation Services'!$E$94</f>
        <v>0</v>
      </c>
      <c r="P27" s="249">
        <f>J27*'4. Implementation Services'!$E$94</f>
        <v>0</v>
      </c>
      <c r="Q27" s="244">
        <f t="shared" si="0"/>
        <v>0</v>
      </c>
      <c r="R27" s="81">
        <f t="shared" si="9"/>
        <v>0</v>
      </c>
      <c r="S27" s="255">
        <f t="shared" si="10"/>
        <v>0</v>
      </c>
    </row>
    <row r="28" spans="1:19" x14ac:dyDescent="0.2">
      <c r="A28" s="268">
        <v>16</v>
      </c>
      <c r="B28" s="108">
        <v>16</v>
      </c>
      <c r="C28" s="98" t="s">
        <v>183</v>
      </c>
      <c r="D28" s="461"/>
      <c r="E28" s="476"/>
      <c r="F28" s="161"/>
      <c r="G28" s="161"/>
      <c r="H28" s="161"/>
      <c r="I28" s="161"/>
      <c r="J28" s="161"/>
      <c r="K28" s="479"/>
      <c r="L28" s="85">
        <f>F28*'4. Implementation Services'!$E$94</f>
        <v>0</v>
      </c>
      <c r="M28" s="85">
        <f>G28*'4. Implementation Services'!$E$94</f>
        <v>0</v>
      </c>
      <c r="N28" s="85">
        <f>H28*'4. Implementation Services'!$E$94</f>
        <v>0</v>
      </c>
      <c r="O28" s="85">
        <f>I28*'4. Implementation Services'!$E$94</f>
        <v>0</v>
      </c>
      <c r="P28" s="249">
        <f>J28*'4. Implementation Services'!$E$94</f>
        <v>0</v>
      </c>
      <c r="Q28" s="244">
        <f t="shared" si="0"/>
        <v>0</v>
      </c>
      <c r="R28" s="81">
        <f t="shared" ref="R28:R34" si="11">Q28*Retention</f>
        <v>0</v>
      </c>
      <c r="S28" s="255">
        <f t="shared" ref="S28:S34" si="12">Q28-R28</f>
        <v>0</v>
      </c>
    </row>
    <row r="29" spans="1:19" ht="22.5" x14ac:dyDescent="0.2">
      <c r="A29" s="268">
        <v>17</v>
      </c>
      <c r="B29" s="108">
        <v>17</v>
      </c>
      <c r="C29" s="98" t="s">
        <v>184</v>
      </c>
      <c r="D29" s="461"/>
      <c r="E29" s="476"/>
      <c r="F29" s="161"/>
      <c r="G29" s="161"/>
      <c r="H29" s="161"/>
      <c r="I29" s="161"/>
      <c r="J29" s="161"/>
      <c r="K29" s="479"/>
      <c r="L29" s="85">
        <f>F29*'4. Implementation Services'!$E$94</f>
        <v>0</v>
      </c>
      <c r="M29" s="85">
        <f>G29*'4. Implementation Services'!$E$94</f>
        <v>0</v>
      </c>
      <c r="N29" s="85">
        <f>H29*'4. Implementation Services'!$E$94</f>
        <v>0</v>
      </c>
      <c r="O29" s="85">
        <f>I29*'4. Implementation Services'!$E$94</f>
        <v>0</v>
      </c>
      <c r="P29" s="249">
        <f>J29*'4. Implementation Services'!$E$94</f>
        <v>0</v>
      </c>
      <c r="Q29" s="244">
        <f t="shared" si="0"/>
        <v>0</v>
      </c>
      <c r="R29" s="81">
        <f t="shared" si="11"/>
        <v>0</v>
      </c>
      <c r="S29" s="255">
        <f t="shared" si="12"/>
        <v>0</v>
      </c>
    </row>
    <row r="30" spans="1:19" ht="22.5" x14ac:dyDescent="0.2">
      <c r="A30" s="268">
        <v>18</v>
      </c>
      <c r="B30" s="108">
        <v>18</v>
      </c>
      <c r="C30" s="98" t="s">
        <v>185</v>
      </c>
      <c r="D30" s="461"/>
      <c r="E30" s="476"/>
      <c r="F30" s="161"/>
      <c r="G30" s="161"/>
      <c r="H30" s="161"/>
      <c r="I30" s="161"/>
      <c r="J30" s="161"/>
      <c r="K30" s="479"/>
      <c r="L30" s="85">
        <f>F30*'4. Implementation Services'!$E$94</f>
        <v>0</v>
      </c>
      <c r="M30" s="85">
        <f>G30*'4. Implementation Services'!$E$94</f>
        <v>0</v>
      </c>
      <c r="N30" s="85">
        <f>H30*'4. Implementation Services'!$E$94</f>
        <v>0</v>
      </c>
      <c r="O30" s="85">
        <f>I30*'4. Implementation Services'!$E$94</f>
        <v>0</v>
      </c>
      <c r="P30" s="249">
        <f>J30*'4. Implementation Services'!$E$94</f>
        <v>0</v>
      </c>
      <c r="Q30" s="244">
        <f t="shared" si="0"/>
        <v>0</v>
      </c>
      <c r="R30" s="81">
        <f t="shared" si="11"/>
        <v>0</v>
      </c>
      <c r="S30" s="255">
        <f t="shared" si="12"/>
        <v>0</v>
      </c>
    </row>
    <row r="31" spans="1:19" x14ac:dyDescent="0.2">
      <c r="A31" s="268">
        <v>19</v>
      </c>
      <c r="B31" s="108">
        <v>19</v>
      </c>
      <c r="C31" s="98" t="s">
        <v>186</v>
      </c>
      <c r="D31" s="461"/>
      <c r="E31" s="476"/>
      <c r="F31" s="161"/>
      <c r="G31" s="161"/>
      <c r="H31" s="161"/>
      <c r="I31" s="161"/>
      <c r="J31" s="161"/>
      <c r="K31" s="479"/>
      <c r="L31" s="85">
        <f>F31*'4. Implementation Services'!$E$94</f>
        <v>0</v>
      </c>
      <c r="M31" s="85">
        <f>G31*'4. Implementation Services'!$E$94</f>
        <v>0</v>
      </c>
      <c r="N31" s="85">
        <f>H31*'4. Implementation Services'!$E$94</f>
        <v>0</v>
      </c>
      <c r="O31" s="85">
        <f>I31*'4. Implementation Services'!$E$94</f>
        <v>0</v>
      </c>
      <c r="P31" s="249">
        <f>J31*'4. Implementation Services'!$E$94</f>
        <v>0</v>
      </c>
      <c r="Q31" s="244">
        <f t="shared" si="0"/>
        <v>0</v>
      </c>
      <c r="R31" s="81">
        <f t="shared" si="11"/>
        <v>0</v>
      </c>
      <c r="S31" s="255">
        <f t="shared" si="12"/>
        <v>0</v>
      </c>
    </row>
    <row r="32" spans="1:19" x14ac:dyDescent="0.2">
      <c r="A32" s="268">
        <v>20</v>
      </c>
      <c r="B32" s="108">
        <v>20</v>
      </c>
      <c r="C32" s="98" t="s">
        <v>187</v>
      </c>
      <c r="D32" s="461"/>
      <c r="E32" s="476"/>
      <c r="F32" s="161"/>
      <c r="G32" s="161"/>
      <c r="H32" s="161"/>
      <c r="I32" s="161"/>
      <c r="J32" s="161"/>
      <c r="K32" s="479"/>
      <c r="L32" s="85">
        <f>F32*'4. Implementation Services'!$E$94</f>
        <v>0</v>
      </c>
      <c r="M32" s="85">
        <f>G32*'4. Implementation Services'!$E$94</f>
        <v>0</v>
      </c>
      <c r="N32" s="85">
        <f>H32*'4. Implementation Services'!$E$94</f>
        <v>0</v>
      </c>
      <c r="O32" s="85">
        <f>I32*'4. Implementation Services'!$E$94</f>
        <v>0</v>
      </c>
      <c r="P32" s="249">
        <f>J32*'4. Implementation Services'!$E$94</f>
        <v>0</v>
      </c>
      <c r="Q32" s="244">
        <f t="shared" si="0"/>
        <v>0</v>
      </c>
      <c r="R32" s="81">
        <f t="shared" si="11"/>
        <v>0</v>
      </c>
      <c r="S32" s="255">
        <f t="shared" si="12"/>
        <v>0</v>
      </c>
    </row>
    <row r="33" spans="1:19" x14ac:dyDescent="0.2">
      <c r="A33" s="268">
        <v>21</v>
      </c>
      <c r="B33" s="108">
        <v>21</v>
      </c>
      <c r="C33" s="98" t="s">
        <v>188</v>
      </c>
      <c r="D33" s="461"/>
      <c r="E33" s="476"/>
      <c r="F33" s="161"/>
      <c r="G33" s="161"/>
      <c r="H33" s="161"/>
      <c r="I33" s="161"/>
      <c r="J33" s="161"/>
      <c r="K33" s="479"/>
      <c r="L33" s="85">
        <f>F33*'4. Implementation Services'!$E$94</f>
        <v>0</v>
      </c>
      <c r="M33" s="85">
        <f>G33*'4. Implementation Services'!$E$94</f>
        <v>0</v>
      </c>
      <c r="N33" s="85">
        <f>H33*'4. Implementation Services'!$E$94</f>
        <v>0</v>
      </c>
      <c r="O33" s="85">
        <f>I33*'4. Implementation Services'!$E$94</f>
        <v>0</v>
      </c>
      <c r="P33" s="249">
        <f>J33*'4. Implementation Services'!$E$94</f>
        <v>0</v>
      </c>
      <c r="Q33" s="244">
        <f t="shared" si="0"/>
        <v>0</v>
      </c>
      <c r="R33" s="81">
        <f t="shared" si="11"/>
        <v>0</v>
      </c>
      <c r="S33" s="255">
        <f t="shared" si="12"/>
        <v>0</v>
      </c>
    </row>
    <row r="34" spans="1:19" x14ac:dyDescent="0.2">
      <c r="A34" s="268">
        <v>22</v>
      </c>
      <c r="B34" s="108">
        <v>22</v>
      </c>
      <c r="C34" s="98" t="s">
        <v>189</v>
      </c>
      <c r="D34" s="461"/>
      <c r="E34" s="476"/>
      <c r="F34" s="161"/>
      <c r="G34" s="161"/>
      <c r="H34" s="161"/>
      <c r="I34" s="161"/>
      <c r="J34" s="161"/>
      <c r="K34" s="479"/>
      <c r="L34" s="85">
        <f>F34*'4. Implementation Services'!$E$94</f>
        <v>0</v>
      </c>
      <c r="M34" s="85">
        <f>G34*'4. Implementation Services'!$E$94</f>
        <v>0</v>
      </c>
      <c r="N34" s="85">
        <f>H34*'4. Implementation Services'!$E$94</f>
        <v>0</v>
      </c>
      <c r="O34" s="85">
        <f>I34*'4. Implementation Services'!$E$94</f>
        <v>0</v>
      </c>
      <c r="P34" s="249">
        <f>J34*'4. Implementation Services'!$E$94</f>
        <v>0</v>
      </c>
      <c r="Q34" s="244">
        <f t="shared" si="0"/>
        <v>0</v>
      </c>
      <c r="R34" s="81">
        <f t="shared" si="11"/>
        <v>0</v>
      </c>
      <c r="S34" s="255">
        <f t="shared" si="12"/>
        <v>0</v>
      </c>
    </row>
    <row r="35" spans="1:19" x14ac:dyDescent="0.2">
      <c r="A35" s="269"/>
      <c r="B35" s="165"/>
      <c r="C35" s="166" t="s">
        <v>154</v>
      </c>
      <c r="D35" s="461"/>
      <c r="E35" s="476"/>
      <c r="F35" s="161"/>
      <c r="G35" s="161"/>
      <c r="H35" s="161"/>
      <c r="I35" s="161"/>
      <c r="J35" s="161"/>
      <c r="K35" s="479"/>
      <c r="L35" s="85">
        <f>F35*'4. Implementation Services'!$E$94</f>
        <v>0</v>
      </c>
      <c r="M35" s="85">
        <f>G35*'4. Implementation Services'!$E$94</f>
        <v>0</v>
      </c>
      <c r="N35" s="85">
        <f>H35*'4. Implementation Services'!$E$94</f>
        <v>0</v>
      </c>
      <c r="O35" s="85">
        <f>I35*'4. Implementation Services'!$E$94</f>
        <v>0</v>
      </c>
      <c r="P35" s="249">
        <f>J35*'4. Implementation Services'!$E$94</f>
        <v>0</v>
      </c>
      <c r="Q35" s="244">
        <f t="shared" si="0"/>
        <v>0</v>
      </c>
      <c r="R35" s="81">
        <f t="shared" si="9"/>
        <v>0</v>
      </c>
      <c r="S35" s="255">
        <f t="shared" si="10"/>
        <v>0</v>
      </c>
    </row>
    <row r="36" spans="1:19" x14ac:dyDescent="0.2">
      <c r="A36" s="269"/>
      <c r="B36" s="169"/>
      <c r="C36" s="171"/>
      <c r="D36" s="461"/>
      <c r="E36" s="476"/>
      <c r="F36" s="161"/>
      <c r="G36" s="161"/>
      <c r="H36" s="161"/>
      <c r="I36" s="161"/>
      <c r="J36" s="161"/>
      <c r="K36" s="479"/>
      <c r="L36" s="85">
        <f>F36*'4. Implementation Services'!$E$94</f>
        <v>0</v>
      </c>
      <c r="M36" s="85">
        <f>G36*'4. Implementation Services'!$E$94</f>
        <v>0</v>
      </c>
      <c r="N36" s="85">
        <f>H36*'4. Implementation Services'!$E$94</f>
        <v>0</v>
      </c>
      <c r="O36" s="85">
        <f>I36*'4. Implementation Services'!$E$94</f>
        <v>0</v>
      </c>
      <c r="P36" s="249">
        <f>J36*'4. Implementation Services'!$E$94</f>
        <v>0</v>
      </c>
      <c r="Q36" s="244">
        <f t="shared" si="0"/>
        <v>0</v>
      </c>
      <c r="R36" s="81">
        <f t="shared" si="9"/>
        <v>0</v>
      </c>
      <c r="S36" s="255">
        <f t="shared" si="10"/>
        <v>0</v>
      </c>
    </row>
    <row r="37" spans="1:19" x14ac:dyDescent="0.2">
      <c r="A37" s="269"/>
      <c r="B37" s="169"/>
      <c r="C37" s="171"/>
      <c r="D37" s="461"/>
      <c r="E37" s="476"/>
      <c r="F37" s="161"/>
      <c r="G37" s="161"/>
      <c r="H37" s="161"/>
      <c r="I37" s="161"/>
      <c r="J37" s="161"/>
      <c r="K37" s="479"/>
      <c r="L37" s="85">
        <f>F37*'4. Implementation Services'!$E$94</f>
        <v>0</v>
      </c>
      <c r="M37" s="85">
        <f>G37*'4. Implementation Services'!$E$94</f>
        <v>0</v>
      </c>
      <c r="N37" s="85">
        <f>H37*'4. Implementation Services'!$E$94</f>
        <v>0</v>
      </c>
      <c r="O37" s="85">
        <f>I37*'4. Implementation Services'!$E$94</f>
        <v>0</v>
      </c>
      <c r="P37" s="249">
        <f>J37*'4. Implementation Services'!$E$94</f>
        <v>0</v>
      </c>
      <c r="Q37" s="244">
        <f t="shared" si="0"/>
        <v>0</v>
      </c>
      <c r="R37" s="81">
        <f t="shared" si="9"/>
        <v>0</v>
      </c>
      <c r="S37" s="255">
        <f t="shared" si="10"/>
        <v>0</v>
      </c>
    </row>
    <row r="38" spans="1:19" x14ac:dyDescent="0.2">
      <c r="A38" s="269"/>
      <c r="B38" s="169"/>
      <c r="C38" s="172"/>
      <c r="D38" s="461"/>
      <c r="E38" s="476"/>
      <c r="F38" s="161"/>
      <c r="G38" s="161"/>
      <c r="H38" s="161"/>
      <c r="I38" s="161"/>
      <c r="J38" s="161"/>
      <c r="K38" s="479"/>
      <c r="L38" s="85">
        <f>F38*'4. Implementation Services'!$E$94</f>
        <v>0</v>
      </c>
      <c r="M38" s="85">
        <f>G38*'4. Implementation Services'!$E$94</f>
        <v>0</v>
      </c>
      <c r="N38" s="85">
        <f>H38*'4. Implementation Services'!$E$94</f>
        <v>0</v>
      </c>
      <c r="O38" s="85">
        <f>I38*'4. Implementation Services'!$E$94</f>
        <v>0</v>
      </c>
      <c r="P38" s="249">
        <f>J38*'4. Implementation Services'!$E$94</f>
        <v>0</v>
      </c>
      <c r="Q38" s="244">
        <f t="shared" si="0"/>
        <v>0</v>
      </c>
      <c r="R38" s="81">
        <f t="shared" si="9"/>
        <v>0</v>
      </c>
      <c r="S38" s="255">
        <f t="shared" si="10"/>
        <v>0</v>
      </c>
    </row>
    <row r="39" spans="1:19" ht="13.5" thickBot="1" x14ac:dyDescent="0.25">
      <c r="A39" s="265"/>
      <c r="B39" s="170"/>
      <c r="C39" s="173"/>
      <c r="D39" s="461"/>
      <c r="E39" s="476"/>
      <c r="F39" s="163"/>
      <c r="G39" s="163"/>
      <c r="H39" s="163"/>
      <c r="I39" s="163"/>
      <c r="J39" s="163"/>
      <c r="K39" s="479"/>
      <c r="L39" s="83">
        <f>F39*'4. Implementation Services'!$E$94</f>
        <v>0</v>
      </c>
      <c r="M39" s="83">
        <f>G39*'4. Implementation Services'!$E$94</f>
        <v>0</v>
      </c>
      <c r="N39" s="83">
        <f>H39*'4. Implementation Services'!$E$94</f>
        <v>0</v>
      </c>
      <c r="O39" s="83">
        <f>I39*'4. Implementation Services'!$E$94</f>
        <v>0</v>
      </c>
      <c r="P39" s="242">
        <f>J39*'4. Implementation Services'!$E$94</f>
        <v>0</v>
      </c>
      <c r="Q39" s="246">
        <f t="shared" si="0"/>
        <v>0</v>
      </c>
      <c r="R39" s="92">
        <f t="shared" si="9"/>
        <v>0</v>
      </c>
      <c r="S39" s="256">
        <f t="shared" si="10"/>
        <v>0</v>
      </c>
    </row>
    <row r="40" spans="1:19" ht="22.15" customHeight="1" x14ac:dyDescent="0.2">
      <c r="A40" s="271">
        <v>23</v>
      </c>
      <c r="B40" s="238">
        <v>23</v>
      </c>
      <c r="C40" s="89" t="s">
        <v>190</v>
      </c>
      <c r="D40" s="463" t="s">
        <v>191</v>
      </c>
      <c r="E40" s="475">
        <v>0.15</v>
      </c>
      <c r="F40" s="164"/>
      <c r="G40" s="164"/>
      <c r="H40" s="164"/>
      <c r="I40" s="164"/>
      <c r="J40" s="164"/>
      <c r="K40" s="478">
        <f>SUM(F40:J50)</f>
        <v>0</v>
      </c>
      <c r="L40" s="85">
        <f>F40*'4. Implementation Services'!$E$94</f>
        <v>0</v>
      </c>
      <c r="M40" s="85">
        <f>G40*'4. Implementation Services'!$E$94</f>
        <v>0</v>
      </c>
      <c r="N40" s="85">
        <f>H40*'4. Implementation Services'!$E$94</f>
        <v>0</v>
      </c>
      <c r="O40" s="85">
        <f>I40*'4. Implementation Services'!$E$94</f>
        <v>0</v>
      </c>
      <c r="P40" s="248">
        <f>J40*'4. Implementation Services'!$E$94</f>
        <v>0</v>
      </c>
      <c r="Q40" s="247">
        <f t="shared" si="0"/>
        <v>0</v>
      </c>
      <c r="R40" s="90">
        <f t="shared" ref="R40:R87" si="13">Q40*Retention</f>
        <v>0</v>
      </c>
      <c r="S40" s="248">
        <f t="shared" ref="S40:S87" si="14">Q40-R40</f>
        <v>0</v>
      </c>
    </row>
    <row r="41" spans="1:19" x14ac:dyDescent="0.2">
      <c r="A41" s="268">
        <v>24</v>
      </c>
      <c r="B41" s="108">
        <v>24</v>
      </c>
      <c r="C41" s="39" t="s">
        <v>192</v>
      </c>
      <c r="D41" s="461"/>
      <c r="E41" s="476"/>
      <c r="F41" s="161"/>
      <c r="G41" s="161"/>
      <c r="H41" s="161"/>
      <c r="I41" s="161"/>
      <c r="J41" s="161"/>
      <c r="K41" s="479"/>
      <c r="L41" s="85">
        <f>F41*'4. Implementation Services'!$E$94</f>
        <v>0</v>
      </c>
      <c r="M41" s="85">
        <f>G41*'4. Implementation Services'!$E$94</f>
        <v>0</v>
      </c>
      <c r="N41" s="85">
        <f>H41*'4. Implementation Services'!$E$94</f>
        <v>0</v>
      </c>
      <c r="O41" s="85">
        <f>I41*'4. Implementation Services'!$E$94</f>
        <v>0</v>
      </c>
      <c r="P41" s="249">
        <f>J41*'4. Implementation Services'!$E$94</f>
        <v>0</v>
      </c>
      <c r="Q41" s="244">
        <f t="shared" si="0"/>
        <v>0</v>
      </c>
      <c r="R41" s="81">
        <f t="shared" si="13"/>
        <v>0</v>
      </c>
      <c r="S41" s="255">
        <f t="shared" si="14"/>
        <v>0</v>
      </c>
    </row>
    <row r="42" spans="1:19" x14ac:dyDescent="0.2">
      <c r="A42" s="268">
        <v>25</v>
      </c>
      <c r="B42" s="108">
        <v>25</v>
      </c>
      <c r="C42" s="39" t="s">
        <v>193</v>
      </c>
      <c r="D42" s="461"/>
      <c r="E42" s="476"/>
      <c r="F42" s="161"/>
      <c r="G42" s="161"/>
      <c r="H42" s="161"/>
      <c r="I42" s="161"/>
      <c r="J42" s="161"/>
      <c r="K42" s="479"/>
      <c r="L42" s="85">
        <f>F42*'4. Implementation Services'!$E$94</f>
        <v>0</v>
      </c>
      <c r="M42" s="85">
        <f>G42*'4. Implementation Services'!$E$94</f>
        <v>0</v>
      </c>
      <c r="N42" s="85">
        <f>H42*'4. Implementation Services'!$E$94</f>
        <v>0</v>
      </c>
      <c r="O42" s="85">
        <f>I42*'4. Implementation Services'!$E$94</f>
        <v>0</v>
      </c>
      <c r="P42" s="249">
        <f>J42*'4. Implementation Services'!$E$94</f>
        <v>0</v>
      </c>
      <c r="Q42" s="244">
        <f t="shared" si="0"/>
        <v>0</v>
      </c>
      <c r="R42" s="81">
        <f t="shared" si="13"/>
        <v>0</v>
      </c>
      <c r="S42" s="255">
        <f t="shared" si="14"/>
        <v>0</v>
      </c>
    </row>
    <row r="43" spans="1:19" x14ac:dyDescent="0.2">
      <c r="A43" s="268">
        <v>26</v>
      </c>
      <c r="B43" s="108">
        <v>26</v>
      </c>
      <c r="C43" s="39" t="s">
        <v>194</v>
      </c>
      <c r="D43" s="461"/>
      <c r="E43" s="476"/>
      <c r="F43" s="161"/>
      <c r="G43" s="161"/>
      <c r="H43" s="161"/>
      <c r="I43" s="161"/>
      <c r="J43" s="161"/>
      <c r="K43" s="479"/>
      <c r="L43" s="85">
        <f>F43*'4. Implementation Services'!$E$94</f>
        <v>0</v>
      </c>
      <c r="M43" s="85">
        <f>G43*'4. Implementation Services'!$E$94</f>
        <v>0</v>
      </c>
      <c r="N43" s="85">
        <f>H43*'4. Implementation Services'!$E$94</f>
        <v>0</v>
      </c>
      <c r="O43" s="85">
        <f>I43*'4. Implementation Services'!$E$94</f>
        <v>0</v>
      </c>
      <c r="P43" s="249">
        <f>J43*'4. Implementation Services'!$E$94</f>
        <v>0</v>
      </c>
      <c r="Q43" s="244">
        <f t="shared" ref="Q43:Q74" si="15">SUM(L43:P43)</f>
        <v>0</v>
      </c>
      <c r="R43" s="81">
        <f t="shared" si="13"/>
        <v>0</v>
      </c>
      <c r="S43" s="255">
        <f t="shared" si="14"/>
        <v>0</v>
      </c>
    </row>
    <row r="44" spans="1:19" x14ac:dyDescent="0.2">
      <c r="A44" s="268">
        <v>27</v>
      </c>
      <c r="B44" s="108">
        <v>27</v>
      </c>
      <c r="C44" s="39" t="s">
        <v>195</v>
      </c>
      <c r="D44" s="461"/>
      <c r="E44" s="476"/>
      <c r="F44" s="161"/>
      <c r="G44" s="161"/>
      <c r="H44" s="161"/>
      <c r="I44" s="161"/>
      <c r="J44" s="161"/>
      <c r="K44" s="479"/>
      <c r="L44" s="85">
        <f>F44*'4. Implementation Services'!$E$94</f>
        <v>0</v>
      </c>
      <c r="M44" s="85">
        <f>G44*'4. Implementation Services'!$E$94</f>
        <v>0</v>
      </c>
      <c r="N44" s="85">
        <f>H44*'4. Implementation Services'!$E$94</f>
        <v>0</v>
      </c>
      <c r="O44" s="85">
        <f>I44*'4. Implementation Services'!$E$94</f>
        <v>0</v>
      </c>
      <c r="P44" s="249">
        <f>J44*'4. Implementation Services'!$E$94</f>
        <v>0</v>
      </c>
      <c r="Q44" s="244">
        <f t="shared" si="15"/>
        <v>0</v>
      </c>
      <c r="R44" s="81">
        <f t="shared" si="13"/>
        <v>0</v>
      </c>
      <c r="S44" s="255">
        <f t="shared" si="14"/>
        <v>0</v>
      </c>
    </row>
    <row r="45" spans="1:19" x14ac:dyDescent="0.2">
      <c r="A45" s="268">
        <v>28</v>
      </c>
      <c r="B45" s="108">
        <v>28</v>
      </c>
      <c r="C45" s="39" t="s">
        <v>196</v>
      </c>
      <c r="D45" s="461"/>
      <c r="E45" s="476"/>
      <c r="F45" s="161"/>
      <c r="G45" s="161"/>
      <c r="H45" s="161"/>
      <c r="I45" s="161"/>
      <c r="J45" s="161"/>
      <c r="K45" s="479"/>
      <c r="L45" s="85">
        <f>F45*'4. Implementation Services'!$E$94</f>
        <v>0</v>
      </c>
      <c r="M45" s="85">
        <f>G45*'4. Implementation Services'!$E$94</f>
        <v>0</v>
      </c>
      <c r="N45" s="85">
        <f>H45*'4. Implementation Services'!$E$94</f>
        <v>0</v>
      </c>
      <c r="O45" s="85">
        <f>I45*'4. Implementation Services'!$E$94</f>
        <v>0</v>
      </c>
      <c r="P45" s="249">
        <f>J45*'4. Implementation Services'!$E$94</f>
        <v>0</v>
      </c>
      <c r="Q45" s="244">
        <f t="shared" si="15"/>
        <v>0</v>
      </c>
      <c r="R45" s="81">
        <f t="shared" ref="R45" si="16">Q45*Retention</f>
        <v>0</v>
      </c>
      <c r="S45" s="255">
        <f t="shared" ref="S45" si="17">Q45-R45</f>
        <v>0</v>
      </c>
    </row>
    <row r="46" spans="1:19" x14ac:dyDescent="0.2">
      <c r="A46" s="269"/>
      <c r="B46" s="165"/>
      <c r="C46" s="166" t="s">
        <v>154</v>
      </c>
      <c r="D46" s="461"/>
      <c r="E46" s="476"/>
      <c r="F46" s="161"/>
      <c r="G46" s="161"/>
      <c r="H46" s="161"/>
      <c r="I46" s="161"/>
      <c r="J46" s="161"/>
      <c r="K46" s="479"/>
      <c r="L46" s="85">
        <f>F46*'4. Implementation Services'!$E$94</f>
        <v>0</v>
      </c>
      <c r="M46" s="85">
        <f>G46*'4. Implementation Services'!$E$94</f>
        <v>0</v>
      </c>
      <c r="N46" s="85">
        <f>H46*'4. Implementation Services'!$E$94</f>
        <v>0</v>
      </c>
      <c r="O46" s="85">
        <f>I46*'4. Implementation Services'!$E$94</f>
        <v>0</v>
      </c>
      <c r="P46" s="249">
        <f>J46*'4. Implementation Services'!$E$94</f>
        <v>0</v>
      </c>
      <c r="Q46" s="244">
        <f t="shared" si="15"/>
        <v>0</v>
      </c>
      <c r="R46" s="81">
        <f t="shared" si="13"/>
        <v>0</v>
      </c>
      <c r="S46" s="255">
        <f t="shared" si="14"/>
        <v>0</v>
      </c>
    </row>
    <row r="47" spans="1:19" x14ac:dyDescent="0.2">
      <c r="A47" s="269"/>
      <c r="B47" s="165"/>
      <c r="C47" s="166"/>
      <c r="D47" s="461"/>
      <c r="E47" s="476"/>
      <c r="F47" s="161"/>
      <c r="G47" s="161"/>
      <c r="H47" s="161"/>
      <c r="I47" s="161"/>
      <c r="J47" s="161"/>
      <c r="K47" s="479"/>
      <c r="L47" s="85">
        <f>F47*'4. Implementation Services'!$E$94</f>
        <v>0</v>
      </c>
      <c r="M47" s="85">
        <f>G47*'4. Implementation Services'!$E$94</f>
        <v>0</v>
      </c>
      <c r="N47" s="85">
        <f>H47*'4. Implementation Services'!$E$94</f>
        <v>0</v>
      </c>
      <c r="O47" s="85">
        <f>I47*'4. Implementation Services'!$E$94</f>
        <v>0</v>
      </c>
      <c r="P47" s="249">
        <f>J47*'4. Implementation Services'!$E$94</f>
        <v>0</v>
      </c>
      <c r="Q47" s="244">
        <f t="shared" si="15"/>
        <v>0</v>
      </c>
      <c r="R47" s="81">
        <f t="shared" si="13"/>
        <v>0</v>
      </c>
      <c r="S47" s="255">
        <f t="shared" si="14"/>
        <v>0</v>
      </c>
    </row>
    <row r="48" spans="1:19" x14ac:dyDescent="0.2">
      <c r="A48" s="269"/>
      <c r="B48" s="165"/>
      <c r="C48" s="166"/>
      <c r="D48" s="461"/>
      <c r="E48" s="476"/>
      <c r="F48" s="161"/>
      <c r="G48" s="161"/>
      <c r="H48" s="161"/>
      <c r="I48" s="161"/>
      <c r="J48" s="161"/>
      <c r="K48" s="479"/>
      <c r="L48" s="85">
        <f>F48*'4. Implementation Services'!$E$94</f>
        <v>0</v>
      </c>
      <c r="M48" s="85">
        <f>G48*'4. Implementation Services'!$E$94</f>
        <v>0</v>
      </c>
      <c r="N48" s="85">
        <f>H48*'4. Implementation Services'!$E$94</f>
        <v>0</v>
      </c>
      <c r="O48" s="85">
        <f>I48*'4. Implementation Services'!$E$94</f>
        <v>0</v>
      </c>
      <c r="P48" s="249">
        <f>J48*'4. Implementation Services'!$E$94</f>
        <v>0</v>
      </c>
      <c r="Q48" s="244">
        <f t="shared" si="15"/>
        <v>0</v>
      </c>
      <c r="R48" s="81">
        <f t="shared" si="13"/>
        <v>0</v>
      </c>
      <c r="S48" s="255">
        <f t="shared" si="14"/>
        <v>0</v>
      </c>
    </row>
    <row r="49" spans="1:161" x14ac:dyDescent="0.2">
      <c r="A49" s="269"/>
      <c r="B49" s="165"/>
      <c r="C49" s="166"/>
      <c r="D49" s="461"/>
      <c r="E49" s="476"/>
      <c r="F49" s="161"/>
      <c r="G49" s="161"/>
      <c r="H49" s="161"/>
      <c r="I49" s="161"/>
      <c r="J49" s="161"/>
      <c r="K49" s="479"/>
      <c r="L49" s="85">
        <f>F49*'4. Implementation Services'!$E$94</f>
        <v>0</v>
      </c>
      <c r="M49" s="85">
        <f>G49*'4. Implementation Services'!$E$94</f>
        <v>0</v>
      </c>
      <c r="N49" s="85">
        <f>H49*'4. Implementation Services'!$E$94</f>
        <v>0</v>
      </c>
      <c r="O49" s="85">
        <f>I49*'4. Implementation Services'!$E$94</f>
        <v>0</v>
      </c>
      <c r="P49" s="249">
        <f>J49*'4. Implementation Services'!$E$94</f>
        <v>0</v>
      </c>
      <c r="Q49" s="244">
        <f t="shared" si="15"/>
        <v>0</v>
      </c>
      <c r="R49" s="81">
        <f t="shared" si="13"/>
        <v>0</v>
      </c>
      <c r="S49" s="255">
        <f t="shared" si="14"/>
        <v>0</v>
      </c>
    </row>
    <row r="50" spans="1:161" ht="13.5" thickBot="1" x14ac:dyDescent="0.25">
      <c r="A50" s="272"/>
      <c r="B50" s="167"/>
      <c r="C50" s="168"/>
      <c r="D50" s="462"/>
      <c r="E50" s="477"/>
      <c r="F50" s="162"/>
      <c r="G50" s="162"/>
      <c r="H50" s="162"/>
      <c r="I50" s="162"/>
      <c r="J50" s="162"/>
      <c r="K50" s="480"/>
      <c r="L50" s="83">
        <f>F50*'4. Implementation Services'!$E$94</f>
        <v>0</v>
      </c>
      <c r="M50" s="83">
        <f>G50*'4. Implementation Services'!$E$94</f>
        <v>0</v>
      </c>
      <c r="N50" s="83">
        <f>H50*'4. Implementation Services'!$E$94</f>
        <v>0</v>
      </c>
      <c r="O50" s="83">
        <f>I50*'4. Implementation Services'!$E$94</f>
        <v>0</v>
      </c>
      <c r="P50" s="242">
        <f>J50*'4. Implementation Services'!$E$94</f>
        <v>0</v>
      </c>
      <c r="Q50" s="245">
        <f t="shared" si="15"/>
        <v>0</v>
      </c>
      <c r="R50" s="83">
        <f t="shared" si="13"/>
        <v>0</v>
      </c>
      <c r="S50" s="242">
        <f t="shared" si="14"/>
        <v>0</v>
      </c>
    </row>
    <row r="51" spans="1:161" ht="78.75" x14ac:dyDescent="0.2">
      <c r="A51" s="271">
        <v>29</v>
      </c>
      <c r="B51" s="238">
        <v>29</v>
      </c>
      <c r="C51" s="113" t="s">
        <v>197</v>
      </c>
      <c r="D51" s="463" t="s">
        <v>198</v>
      </c>
      <c r="E51" s="475">
        <v>0.2</v>
      </c>
      <c r="F51" s="161"/>
      <c r="G51" s="161"/>
      <c r="H51" s="161"/>
      <c r="I51" s="161"/>
      <c r="J51" s="161"/>
      <c r="K51" s="478">
        <f>SUM(F51:J67)</f>
        <v>0</v>
      </c>
      <c r="L51" s="85">
        <f>F51*'4. Implementation Services'!$E$94</f>
        <v>0</v>
      </c>
      <c r="M51" s="85">
        <f>G51*'4. Implementation Services'!$E$94</f>
        <v>0</v>
      </c>
      <c r="N51" s="85">
        <f>H51*'4. Implementation Services'!$E$94</f>
        <v>0</v>
      </c>
      <c r="O51" s="85">
        <f>I51*'4. Implementation Services'!$E$94</f>
        <v>0</v>
      </c>
      <c r="P51" s="248">
        <f>J51*'4. Implementation Services'!$E$94</f>
        <v>0</v>
      </c>
      <c r="Q51" s="244">
        <f t="shared" si="15"/>
        <v>0</v>
      </c>
      <c r="R51" s="81">
        <f t="shared" si="13"/>
        <v>0</v>
      </c>
      <c r="S51" s="255">
        <f t="shared" si="14"/>
        <v>0</v>
      </c>
    </row>
    <row r="52" spans="1:161" ht="22.5" x14ac:dyDescent="0.2">
      <c r="A52" s="268">
        <v>30</v>
      </c>
      <c r="B52" s="108">
        <v>30</v>
      </c>
      <c r="C52" s="98" t="s">
        <v>263</v>
      </c>
      <c r="D52" s="461"/>
      <c r="E52" s="476"/>
      <c r="F52" s="161"/>
      <c r="G52" s="161"/>
      <c r="H52" s="161"/>
      <c r="I52" s="161"/>
      <c r="J52" s="161"/>
      <c r="K52" s="479"/>
      <c r="L52" s="85">
        <f>F52*'4. Implementation Services'!$E$94</f>
        <v>0</v>
      </c>
      <c r="M52" s="85">
        <f>G52*'4. Implementation Services'!$E$94</f>
        <v>0</v>
      </c>
      <c r="N52" s="85">
        <f>H52*'4. Implementation Services'!$E$94</f>
        <v>0</v>
      </c>
      <c r="O52" s="85">
        <f>I52*'4. Implementation Services'!$E$94</f>
        <v>0</v>
      </c>
      <c r="P52" s="85">
        <f>J52*'4. Implementation Services'!$E$94</f>
        <v>0</v>
      </c>
      <c r="Q52" s="82">
        <f t="shared" si="15"/>
        <v>0</v>
      </c>
      <c r="R52" s="81">
        <f t="shared" si="13"/>
        <v>0</v>
      </c>
      <c r="S52" s="255">
        <f t="shared" si="14"/>
        <v>0</v>
      </c>
    </row>
    <row r="53" spans="1:161" x14ac:dyDescent="0.2">
      <c r="A53" s="268">
        <v>31</v>
      </c>
      <c r="B53" s="108">
        <v>31</v>
      </c>
      <c r="C53" s="98" t="s">
        <v>200</v>
      </c>
      <c r="D53" s="461"/>
      <c r="E53" s="476"/>
      <c r="F53" s="161"/>
      <c r="G53" s="161"/>
      <c r="H53" s="161"/>
      <c r="I53" s="161"/>
      <c r="J53" s="161"/>
      <c r="K53" s="479"/>
      <c r="L53" s="85">
        <f>F53*'4. Implementation Services'!$E$94</f>
        <v>0</v>
      </c>
      <c r="M53" s="85">
        <f>G53*'4. Implementation Services'!$E$94</f>
        <v>0</v>
      </c>
      <c r="N53" s="85">
        <f>H53*'4. Implementation Services'!$E$94</f>
        <v>0</v>
      </c>
      <c r="O53" s="85">
        <f>I53*'4. Implementation Services'!$E$94</f>
        <v>0</v>
      </c>
      <c r="P53" s="85">
        <f>J53*'4. Implementation Services'!$E$94</f>
        <v>0</v>
      </c>
      <c r="Q53" s="82">
        <f t="shared" si="15"/>
        <v>0</v>
      </c>
      <c r="R53" s="81">
        <f t="shared" ref="R53" si="18">Q53*Retention</f>
        <v>0</v>
      </c>
      <c r="S53" s="255">
        <f t="shared" ref="S53" si="19">Q53-R53</f>
        <v>0</v>
      </c>
    </row>
    <row r="54" spans="1:161" x14ac:dyDescent="0.2">
      <c r="A54" s="268">
        <v>32</v>
      </c>
      <c r="B54" s="108">
        <v>32</v>
      </c>
      <c r="C54" s="98" t="s">
        <v>201</v>
      </c>
      <c r="D54" s="461"/>
      <c r="E54" s="476"/>
      <c r="F54" s="161"/>
      <c r="G54" s="161"/>
      <c r="H54" s="161"/>
      <c r="I54" s="161"/>
      <c r="J54" s="161"/>
      <c r="K54" s="479"/>
      <c r="L54" s="85">
        <f>F54*'4. Implementation Services'!$E$94</f>
        <v>0</v>
      </c>
      <c r="M54" s="85">
        <f>G54*'4. Implementation Services'!$E$94</f>
        <v>0</v>
      </c>
      <c r="N54" s="85">
        <f>H54*'4. Implementation Services'!$E$94</f>
        <v>0</v>
      </c>
      <c r="O54" s="85">
        <f>I54*'4. Implementation Services'!$E$94</f>
        <v>0</v>
      </c>
      <c r="P54" s="85">
        <f>J54*'4. Implementation Services'!$E$94</f>
        <v>0</v>
      </c>
      <c r="Q54" s="82">
        <f t="shared" si="15"/>
        <v>0</v>
      </c>
      <c r="R54" s="81">
        <f t="shared" si="13"/>
        <v>0</v>
      </c>
      <c r="S54" s="255">
        <f t="shared" si="14"/>
        <v>0</v>
      </c>
    </row>
    <row r="55" spans="1:161" x14ac:dyDescent="0.2">
      <c r="A55" s="268">
        <v>33</v>
      </c>
      <c r="B55" s="108">
        <v>33</v>
      </c>
      <c r="C55" s="98" t="s">
        <v>202</v>
      </c>
      <c r="D55" s="461"/>
      <c r="E55" s="476"/>
      <c r="F55" s="161"/>
      <c r="G55" s="161"/>
      <c r="H55" s="161"/>
      <c r="I55" s="161"/>
      <c r="J55" s="161"/>
      <c r="K55" s="479"/>
      <c r="L55" s="85">
        <f>F55*'4. Implementation Services'!$E$94</f>
        <v>0</v>
      </c>
      <c r="M55" s="85">
        <f>G55*'4. Implementation Services'!$E$94</f>
        <v>0</v>
      </c>
      <c r="N55" s="85">
        <f>H55*'4. Implementation Services'!$E$94</f>
        <v>0</v>
      </c>
      <c r="O55" s="85">
        <f>I55*'4. Implementation Services'!$E$94</f>
        <v>0</v>
      </c>
      <c r="P55" s="85">
        <f>J55*'4. Implementation Services'!$E$94</f>
        <v>0</v>
      </c>
      <c r="Q55" s="82">
        <f t="shared" si="15"/>
        <v>0</v>
      </c>
      <c r="R55" s="81">
        <f t="shared" si="13"/>
        <v>0</v>
      </c>
      <c r="S55" s="255">
        <f t="shared" si="14"/>
        <v>0</v>
      </c>
    </row>
    <row r="56" spans="1:161" s="103" customFormat="1" x14ac:dyDescent="0.2">
      <c r="A56" s="268">
        <v>34</v>
      </c>
      <c r="B56" s="108">
        <v>34</v>
      </c>
      <c r="C56" s="98" t="s">
        <v>203</v>
      </c>
      <c r="D56" s="461"/>
      <c r="E56" s="476"/>
      <c r="F56" s="161"/>
      <c r="G56" s="161"/>
      <c r="H56" s="161"/>
      <c r="I56" s="161"/>
      <c r="J56" s="161"/>
      <c r="K56" s="479"/>
      <c r="L56" s="85">
        <f>F56*'4. Implementation Services'!$E$94</f>
        <v>0</v>
      </c>
      <c r="M56" s="85">
        <f>G56*'4. Implementation Services'!$E$94</f>
        <v>0</v>
      </c>
      <c r="N56" s="85">
        <f>H56*'4. Implementation Services'!$E$94</f>
        <v>0</v>
      </c>
      <c r="O56" s="85">
        <f>I56*'4. Implementation Services'!$E$94</f>
        <v>0</v>
      </c>
      <c r="P56" s="85">
        <f>J56*'4. Implementation Services'!$E$94</f>
        <v>0</v>
      </c>
      <c r="Q56" s="82">
        <f t="shared" si="15"/>
        <v>0</v>
      </c>
      <c r="R56" s="87">
        <f t="shared" si="13"/>
        <v>0</v>
      </c>
      <c r="S56" s="257">
        <f t="shared" si="14"/>
        <v>0</v>
      </c>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row>
    <row r="57" spans="1:161" x14ac:dyDescent="0.2">
      <c r="A57" s="268">
        <v>35</v>
      </c>
      <c r="B57" s="108">
        <v>35</v>
      </c>
      <c r="C57" s="98" t="s">
        <v>204</v>
      </c>
      <c r="D57" s="461"/>
      <c r="E57" s="476"/>
      <c r="F57" s="161"/>
      <c r="G57" s="161"/>
      <c r="H57" s="161"/>
      <c r="I57" s="161"/>
      <c r="J57" s="161"/>
      <c r="K57" s="479"/>
      <c r="L57" s="85">
        <f>F57*'4. Implementation Services'!$E$94</f>
        <v>0</v>
      </c>
      <c r="M57" s="85">
        <f>G57*'4. Implementation Services'!$E$94</f>
        <v>0</v>
      </c>
      <c r="N57" s="85">
        <f>H57*'4. Implementation Services'!$E$94</f>
        <v>0</v>
      </c>
      <c r="O57" s="85">
        <f>I57*'4. Implementation Services'!$E$94</f>
        <v>0</v>
      </c>
      <c r="P57" s="85">
        <f>J57*'4. Implementation Services'!$E$94</f>
        <v>0</v>
      </c>
      <c r="Q57" s="82">
        <f t="shared" si="15"/>
        <v>0</v>
      </c>
      <c r="R57" s="81">
        <f t="shared" si="13"/>
        <v>0</v>
      </c>
      <c r="S57" s="255">
        <f t="shared" si="14"/>
        <v>0</v>
      </c>
    </row>
    <row r="58" spans="1:161" x14ac:dyDescent="0.2">
      <c r="A58" s="268">
        <v>36</v>
      </c>
      <c r="B58" s="108">
        <v>36</v>
      </c>
      <c r="C58" s="98" t="s">
        <v>205</v>
      </c>
      <c r="D58" s="461"/>
      <c r="E58" s="476"/>
      <c r="F58" s="161"/>
      <c r="G58" s="161"/>
      <c r="H58" s="161"/>
      <c r="I58" s="161"/>
      <c r="J58" s="161"/>
      <c r="K58" s="479"/>
      <c r="L58" s="85">
        <f>F58*'4. Implementation Services'!$E$94</f>
        <v>0</v>
      </c>
      <c r="M58" s="85">
        <f>G58*'4. Implementation Services'!$E$94</f>
        <v>0</v>
      </c>
      <c r="N58" s="85">
        <f>H58*'4. Implementation Services'!$E$94</f>
        <v>0</v>
      </c>
      <c r="O58" s="85">
        <f>I58*'4. Implementation Services'!$E$94</f>
        <v>0</v>
      </c>
      <c r="P58" s="85">
        <f>J58*'4. Implementation Services'!$E$94</f>
        <v>0</v>
      </c>
      <c r="Q58" s="82">
        <f t="shared" si="15"/>
        <v>0</v>
      </c>
      <c r="R58" s="81">
        <f t="shared" ref="R58:R61" si="20">Q58*Retention</f>
        <v>0</v>
      </c>
      <c r="S58" s="255">
        <f t="shared" ref="S58:S61" si="21">Q58-R58</f>
        <v>0</v>
      </c>
    </row>
    <row r="59" spans="1:161" x14ac:dyDescent="0.2">
      <c r="A59" s="268">
        <v>37</v>
      </c>
      <c r="B59" s="108">
        <v>37</v>
      </c>
      <c r="C59" s="98" t="s">
        <v>206</v>
      </c>
      <c r="D59" s="461"/>
      <c r="E59" s="476"/>
      <c r="F59" s="161"/>
      <c r="G59" s="161"/>
      <c r="H59" s="161"/>
      <c r="I59" s="161"/>
      <c r="J59" s="161"/>
      <c r="K59" s="479"/>
      <c r="L59" s="85">
        <f>F59*'4. Implementation Services'!$E$94</f>
        <v>0</v>
      </c>
      <c r="M59" s="85">
        <f>G59*'4. Implementation Services'!$E$94</f>
        <v>0</v>
      </c>
      <c r="N59" s="85">
        <f>H59*'4. Implementation Services'!$E$94</f>
        <v>0</v>
      </c>
      <c r="O59" s="85">
        <f>I59*'4. Implementation Services'!$E$94</f>
        <v>0</v>
      </c>
      <c r="P59" s="85">
        <f>J59*'4. Implementation Services'!$E$94</f>
        <v>0</v>
      </c>
      <c r="Q59" s="82">
        <f t="shared" si="15"/>
        <v>0</v>
      </c>
      <c r="R59" s="81">
        <f t="shared" si="20"/>
        <v>0</v>
      </c>
      <c r="S59" s="255">
        <f t="shared" si="21"/>
        <v>0</v>
      </c>
    </row>
    <row r="60" spans="1:161" x14ac:dyDescent="0.2">
      <c r="A60" s="268">
        <v>38</v>
      </c>
      <c r="B60" s="108">
        <v>38</v>
      </c>
      <c r="C60" s="98" t="s">
        <v>207</v>
      </c>
      <c r="D60" s="461"/>
      <c r="E60" s="476"/>
      <c r="F60" s="161"/>
      <c r="G60" s="161"/>
      <c r="H60" s="161"/>
      <c r="I60" s="161"/>
      <c r="J60" s="161"/>
      <c r="K60" s="479"/>
      <c r="L60" s="85">
        <f>F60*'4. Implementation Services'!$E$94</f>
        <v>0</v>
      </c>
      <c r="M60" s="85">
        <f>G60*'4. Implementation Services'!$E$94</f>
        <v>0</v>
      </c>
      <c r="N60" s="85">
        <f>H60*'4. Implementation Services'!$E$94</f>
        <v>0</v>
      </c>
      <c r="O60" s="85">
        <f>I60*'4. Implementation Services'!$E$94</f>
        <v>0</v>
      </c>
      <c r="P60" s="85">
        <f>J60*'4. Implementation Services'!$E$94</f>
        <v>0</v>
      </c>
      <c r="Q60" s="82">
        <f t="shared" si="15"/>
        <v>0</v>
      </c>
      <c r="R60" s="81">
        <f t="shared" si="20"/>
        <v>0</v>
      </c>
      <c r="S60" s="255">
        <f t="shared" si="21"/>
        <v>0</v>
      </c>
    </row>
    <row r="61" spans="1:161" x14ac:dyDescent="0.2">
      <c r="A61" s="268">
        <v>39</v>
      </c>
      <c r="B61" s="108">
        <v>39</v>
      </c>
      <c r="C61" s="98" t="s">
        <v>208</v>
      </c>
      <c r="D61" s="461"/>
      <c r="E61" s="476"/>
      <c r="F61" s="161"/>
      <c r="G61" s="161"/>
      <c r="H61" s="161"/>
      <c r="I61" s="161"/>
      <c r="J61" s="161"/>
      <c r="K61" s="479"/>
      <c r="L61" s="85">
        <f>F61*'4. Implementation Services'!$E$94</f>
        <v>0</v>
      </c>
      <c r="M61" s="85">
        <f>G61*'4. Implementation Services'!$E$94</f>
        <v>0</v>
      </c>
      <c r="N61" s="85">
        <f>H61*'4. Implementation Services'!$E$94</f>
        <v>0</v>
      </c>
      <c r="O61" s="85">
        <f>I61*'4. Implementation Services'!$E$94</f>
        <v>0</v>
      </c>
      <c r="P61" s="85">
        <f>J61*'4. Implementation Services'!$E$94</f>
        <v>0</v>
      </c>
      <c r="Q61" s="82">
        <f t="shared" si="15"/>
        <v>0</v>
      </c>
      <c r="R61" s="81">
        <f t="shared" si="20"/>
        <v>0</v>
      </c>
      <c r="S61" s="255">
        <f t="shared" si="21"/>
        <v>0</v>
      </c>
    </row>
    <row r="62" spans="1:161" x14ac:dyDescent="0.2">
      <c r="A62" s="268">
        <v>40</v>
      </c>
      <c r="B62" s="108">
        <v>40</v>
      </c>
      <c r="C62" s="98" t="s">
        <v>209</v>
      </c>
      <c r="D62" s="461"/>
      <c r="E62" s="476"/>
      <c r="F62" s="161"/>
      <c r="G62" s="161"/>
      <c r="H62" s="161"/>
      <c r="I62" s="161"/>
      <c r="J62" s="161"/>
      <c r="K62" s="479"/>
      <c r="L62" s="85">
        <f>F62*'4. Implementation Services'!$E$94</f>
        <v>0</v>
      </c>
      <c r="M62" s="85">
        <f>G62*'4. Implementation Services'!$E$94</f>
        <v>0</v>
      </c>
      <c r="N62" s="85">
        <f>H62*'4. Implementation Services'!$E$94</f>
        <v>0</v>
      </c>
      <c r="O62" s="85">
        <f>I62*'4. Implementation Services'!$E$94</f>
        <v>0</v>
      </c>
      <c r="P62" s="85">
        <f>J62*'4. Implementation Services'!$E$94</f>
        <v>0</v>
      </c>
      <c r="Q62" s="82">
        <f t="shared" si="15"/>
        <v>0</v>
      </c>
      <c r="R62" s="81">
        <f t="shared" ref="R62" si="22">Q62*Retention</f>
        <v>0</v>
      </c>
      <c r="S62" s="255">
        <f t="shared" ref="S62" si="23">Q62-R62</f>
        <v>0</v>
      </c>
    </row>
    <row r="63" spans="1:161" x14ac:dyDescent="0.2">
      <c r="A63" s="269"/>
      <c r="B63" s="165"/>
      <c r="C63" s="166" t="s">
        <v>154</v>
      </c>
      <c r="D63" s="461"/>
      <c r="E63" s="476"/>
      <c r="F63" s="161"/>
      <c r="G63" s="161"/>
      <c r="H63" s="161"/>
      <c r="I63" s="161"/>
      <c r="J63" s="161"/>
      <c r="K63" s="479"/>
      <c r="L63" s="85">
        <f>F63*'4. Implementation Services'!$E$94</f>
        <v>0</v>
      </c>
      <c r="M63" s="85">
        <f>G63*'4. Implementation Services'!$E$94</f>
        <v>0</v>
      </c>
      <c r="N63" s="85">
        <f>H63*'4. Implementation Services'!$E$94</f>
        <v>0</v>
      </c>
      <c r="O63" s="85">
        <f>I63*'4. Implementation Services'!$E$94</f>
        <v>0</v>
      </c>
      <c r="P63" s="85">
        <f>J63*'4. Implementation Services'!$E$94</f>
        <v>0</v>
      </c>
      <c r="Q63" s="82">
        <f t="shared" si="15"/>
        <v>0</v>
      </c>
      <c r="R63" s="81">
        <f t="shared" si="13"/>
        <v>0</v>
      </c>
      <c r="S63" s="255">
        <f t="shared" si="14"/>
        <v>0</v>
      </c>
    </row>
    <row r="64" spans="1:161" x14ac:dyDescent="0.2">
      <c r="A64" s="269"/>
      <c r="B64" s="165"/>
      <c r="C64" s="166"/>
      <c r="D64" s="461"/>
      <c r="E64" s="476"/>
      <c r="F64" s="161"/>
      <c r="G64" s="161"/>
      <c r="H64" s="161"/>
      <c r="I64" s="161"/>
      <c r="J64" s="161"/>
      <c r="K64" s="479"/>
      <c r="L64" s="85">
        <f>F64*'4. Implementation Services'!$E$94</f>
        <v>0</v>
      </c>
      <c r="M64" s="85">
        <f>G64*'4. Implementation Services'!$E$94</f>
        <v>0</v>
      </c>
      <c r="N64" s="85">
        <f>H64*'4. Implementation Services'!$E$94</f>
        <v>0</v>
      </c>
      <c r="O64" s="85">
        <f>I64*'4. Implementation Services'!$E$94</f>
        <v>0</v>
      </c>
      <c r="P64" s="85">
        <f>J64*'4. Implementation Services'!$E$94</f>
        <v>0</v>
      </c>
      <c r="Q64" s="82">
        <f t="shared" si="15"/>
        <v>0</v>
      </c>
      <c r="R64" s="81">
        <f t="shared" si="13"/>
        <v>0</v>
      </c>
      <c r="S64" s="255">
        <f t="shared" si="14"/>
        <v>0</v>
      </c>
    </row>
    <row r="65" spans="1:19" x14ac:dyDescent="0.2">
      <c r="A65" s="269"/>
      <c r="B65" s="165"/>
      <c r="C65" s="166"/>
      <c r="D65" s="461"/>
      <c r="E65" s="476"/>
      <c r="F65" s="161"/>
      <c r="G65" s="161"/>
      <c r="H65" s="161"/>
      <c r="I65" s="161"/>
      <c r="J65" s="161"/>
      <c r="K65" s="479"/>
      <c r="L65" s="85">
        <f>F65*'4. Implementation Services'!$E$94</f>
        <v>0</v>
      </c>
      <c r="M65" s="85">
        <f>G65*'4. Implementation Services'!$E$94</f>
        <v>0</v>
      </c>
      <c r="N65" s="85">
        <f>H65*'4. Implementation Services'!$E$94</f>
        <v>0</v>
      </c>
      <c r="O65" s="85">
        <f>I65*'4. Implementation Services'!$E$94</f>
        <v>0</v>
      </c>
      <c r="P65" s="85">
        <f>J65*'4. Implementation Services'!$E$94</f>
        <v>0</v>
      </c>
      <c r="Q65" s="82">
        <f t="shared" si="15"/>
        <v>0</v>
      </c>
      <c r="R65" s="81">
        <f t="shared" si="13"/>
        <v>0</v>
      </c>
      <c r="S65" s="255">
        <f t="shared" si="14"/>
        <v>0</v>
      </c>
    </row>
    <row r="66" spans="1:19" x14ac:dyDescent="0.2">
      <c r="A66" s="269"/>
      <c r="B66" s="165"/>
      <c r="C66" s="166"/>
      <c r="D66" s="461"/>
      <c r="E66" s="476"/>
      <c r="F66" s="161"/>
      <c r="G66" s="161"/>
      <c r="H66" s="161"/>
      <c r="I66" s="161"/>
      <c r="J66" s="161"/>
      <c r="K66" s="479"/>
      <c r="L66" s="85">
        <f>F66*'4. Implementation Services'!$E$94</f>
        <v>0</v>
      </c>
      <c r="M66" s="85">
        <f>G66*'4. Implementation Services'!$E$94</f>
        <v>0</v>
      </c>
      <c r="N66" s="85">
        <f>H66*'4. Implementation Services'!$E$94</f>
        <v>0</v>
      </c>
      <c r="O66" s="85">
        <f>I66*'4. Implementation Services'!$E$94</f>
        <v>0</v>
      </c>
      <c r="P66" s="85">
        <f>J66*'4. Implementation Services'!$E$94</f>
        <v>0</v>
      </c>
      <c r="Q66" s="82">
        <f t="shared" si="15"/>
        <v>0</v>
      </c>
      <c r="R66" s="81">
        <f t="shared" si="13"/>
        <v>0</v>
      </c>
      <c r="S66" s="255">
        <f t="shared" si="14"/>
        <v>0</v>
      </c>
    </row>
    <row r="67" spans="1:19" ht="13.5" thickBot="1" x14ac:dyDescent="0.25">
      <c r="A67" s="272"/>
      <c r="B67" s="174"/>
      <c r="C67" s="175"/>
      <c r="D67" s="462"/>
      <c r="E67" s="477"/>
      <c r="F67" s="162"/>
      <c r="G67" s="162"/>
      <c r="H67" s="162"/>
      <c r="I67" s="162"/>
      <c r="J67" s="162"/>
      <c r="K67" s="480"/>
      <c r="L67" s="83">
        <f>F67*'4. Implementation Services'!$E$94</f>
        <v>0</v>
      </c>
      <c r="M67" s="83">
        <f>G67*'4. Implementation Services'!$E$94</f>
        <v>0</v>
      </c>
      <c r="N67" s="83">
        <f>H67*'4. Implementation Services'!$E$94</f>
        <v>0</v>
      </c>
      <c r="O67" s="83">
        <f>I67*'4. Implementation Services'!$E$94</f>
        <v>0</v>
      </c>
      <c r="P67" s="242">
        <f>J67*'4. Implementation Services'!$E$94</f>
        <v>0</v>
      </c>
      <c r="Q67" s="84">
        <f t="shared" si="15"/>
        <v>0</v>
      </c>
      <c r="R67" s="83">
        <f t="shared" si="13"/>
        <v>0</v>
      </c>
      <c r="S67" s="242">
        <f t="shared" si="14"/>
        <v>0</v>
      </c>
    </row>
    <row r="68" spans="1:19" ht="15" customHeight="1" x14ac:dyDescent="0.2">
      <c r="A68" s="271">
        <v>41</v>
      </c>
      <c r="B68" s="238">
        <v>41</v>
      </c>
      <c r="C68" s="98" t="s">
        <v>210</v>
      </c>
      <c r="D68" s="463" t="s">
        <v>211</v>
      </c>
      <c r="E68" s="475">
        <v>0.25</v>
      </c>
      <c r="F68" s="161"/>
      <c r="G68" s="161"/>
      <c r="H68" s="161"/>
      <c r="I68" s="161"/>
      <c r="J68" s="161"/>
      <c r="K68" s="478">
        <v>0</v>
      </c>
      <c r="L68" s="85">
        <f>F68*'4. Implementation Services'!$E$94</f>
        <v>0</v>
      </c>
      <c r="M68" s="85">
        <f>G68*'4. Implementation Services'!$E$94</f>
        <v>0</v>
      </c>
      <c r="N68" s="85">
        <f>H68*'4. Implementation Services'!$E$94</f>
        <v>0</v>
      </c>
      <c r="O68" s="85">
        <f>I68*'4. Implementation Services'!$E$94</f>
        <v>0</v>
      </c>
      <c r="P68" s="85">
        <f>J68*'4. Implementation Services'!$E$94</f>
        <v>0</v>
      </c>
      <c r="Q68" s="91">
        <f t="shared" si="15"/>
        <v>0</v>
      </c>
      <c r="R68" s="90">
        <f t="shared" ref="R68" si="24">Q68*Retention</f>
        <v>0</v>
      </c>
      <c r="S68" s="248">
        <f t="shared" ref="S68" si="25">Q68-R68</f>
        <v>0</v>
      </c>
    </row>
    <row r="69" spans="1:19" x14ac:dyDescent="0.2">
      <c r="A69" s="268">
        <v>42</v>
      </c>
      <c r="B69" s="108">
        <v>42</v>
      </c>
      <c r="C69" s="39" t="s">
        <v>212</v>
      </c>
      <c r="D69" s="461"/>
      <c r="E69" s="476"/>
      <c r="F69" s="161"/>
      <c r="G69" s="161"/>
      <c r="H69" s="161"/>
      <c r="I69" s="161"/>
      <c r="J69" s="161"/>
      <c r="K69" s="479"/>
      <c r="L69" s="85">
        <f>F69*'4. Implementation Services'!$E$94</f>
        <v>0</v>
      </c>
      <c r="M69" s="85">
        <f>G69*'4. Implementation Services'!$E$94</f>
        <v>0</v>
      </c>
      <c r="N69" s="85">
        <f>H69*'4. Implementation Services'!$E$94</f>
        <v>0</v>
      </c>
      <c r="O69" s="85">
        <f>I69*'4. Implementation Services'!$E$94</f>
        <v>0</v>
      </c>
      <c r="P69" s="85">
        <f>J69*'4. Implementation Services'!$E$94</f>
        <v>0</v>
      </c>
      <c r="Q69" s="86">
        <f t="shared" si="15"/>
        <v>0</v>
      </c>
      <c r="R69" s="85">
        <f t="shared" si="13"/>
        <v>0</v>
      </c>
      <c r="S69" s="249">
        <f t="shared" si="14"/>
        <v>0</v>
      </c>
    </row>
    <row r="70" spans="1:19" x14ac:dyDescent="0.2">
      <c r="A70" s="268">
        <v>43</v>
      </c>
      <c r="B70" s="108">
        <v>43</v>
      </c>
      <c r="C70" s="39" t="s">
        <v>213</v>
      </c>
      <c r="D70" s="461"/>
      <c r="E70" s="476"/>
      <c r="F70" s="161"/>
      <c r="G70" s="161"/>
      <c r="H70" s="161"/>
      <c r="I70" s="161"/>
      <c r="J70" s="161"/>
      <c r="K70" s="479"/>
      <c r="L70" s="85">
        <f>F70*'4. Implementation Services'!$E$94</f>
        <v>0</v>
      </c>
      <c r="M70" s="85">
        <f>G70*'4. Implementation Services'!$E$94</f>
        <v>0</v>
      </c>
      <c r="N70" s="85">
        <f>H70*'4. Implementation Services'!$E$94</f>
        <v>0</v>
      </c>
      <c r="O70" s="85">
        <f>I70*'4. Implementation Services'!$E$94</f>
        <v>0</v>
      </c>
      <c r="P70" s="85">
        <f>J70*'4. Implementation Services'!$E$94</f>
        <v>0</v>
      </c>
      <c r="Q70" s="82">
        <f t="shared" si="15"/>
        <v>0</v>
      </c>
      <c r="R70" s="81">
        <f t="shared" si="13"/>
        <v>0</v>
      </c>
      <c r="S70" s="255">
        <f t="shared" si="14"/>
        <v>0</v>
      </c>
    </row>
    <row r="71" spans="1:19" x14ac:dyDescent="0.2">
      <c r="A71" s="268">
        <v>44</v>
      </c>
      <c r="B71" s="108">
        <v>44</v>
      </c>
      <c r="C71" s="39" t="s">
        <v>214</v>
      </c>
      <c r="D71" s="461"/>
      <c r="E71" s="476"/>
      <c r="F71" s="161"/>
      <c r="G71" s="161"/>
      <c r="H71" s="161"/>
      <c r="I71" s="161"/>
      <c r="J71" s="161"/>
      <c r="K71" s="479"/>
      <c r="L71" s="85">
        <f>F71*'4. Implementation Services'!$E$94</f>
        <v>0</v>
      </c>
      <c r="M71" s="85">
        <f>G71*'4. Implementation Services'!$E$94</f>
        <v>0</v>
      </c>
      <c r="N71" s="85">
        <f>H71*'4. Implementation Services'!$E$94</f>
        <v>0</v>
      </c>
      <c r="O71" s="85">
        <f>I71*'4. Implementation Services'!$E$94</f>
        <v>0</v>
      </c>
      <c r="P71" s="85">
        <f>J71*'4. Implementation Services'!$E$94</f>
        <v>0</v>
      </c>
      <c r="Q71" s="82">
        <f t="shared" si="15"/>
        <v>0</v>
      </c>
      <c r="R71" s="81">
        <f t="shared" si="13"/>
        <v>0</v>
      </c>
      <c r="S71" s="255">
        <f t="shared" si="14"/>
        <v>0</v>
      </c>
    </row>
    <row r="72" spans="1:19" x14ac:dyDescent="0.2">
      <c r="A72" s="268">
        <v>45</v>
      </c>
      <c r="B72" s="108">
        <v>45</v>
      </c>
      <c r="C72" s="39" t="s">
        <v>215</v>
      </c>
      <c r="D72" s="461"/>
      <c r="E72" s="476"/>
      <c r="F72" s="161"/>
      <c r="G72" s="161"/>
      <c r="H72" s="161"/>
      <c r="I72" s="161"/>
      <c r="J72" s="161"/>
      <c r="K72" s="479"/>
      <c r="L72" s="85">
        <f>F72*'4. Implementation Services'!$E$94</f>
        <v>0</v>
      </c>
      <c r="M72" s="85">
        <f>G72*'4. Implementation Services'!$E$94</f>
        <v>0</v>
      </c>
      <c r="N72" s="85">
        <f>H72*'4. Implementation Services'!$E$94</f>
        <v>0</v>
      </c>
      <c r="O72" s="85">
        <f>I72*'4. Implementation Services'!$E$94</f>
        <v>0</v>
      </c>
      <c r="P72" s="85">
        <f>J72*'4. Implementation Services'!$E$94</f>
        <v>0</v>
      </c>
      <c r="Q72" s="82">
        <f t="shared" si="15"/>
        <v>0</v>
      </c>
      <c r="R72" s="81">
        <f t="shared" si="13"/>
        <v>0</v>
      </c>
      <c r="S72" s="255">
        <f t="shared" si="14"/>
        <v>0</v>
      </c>
    </row>
    <row r="73" spans="1:19" ht="22.5" x14ac:dyDescent="0.2">
      <c r="A73" s="268">
        <v>46</v>
      </c>
      <c r="B73" s="108">
        <v>46</v>
      </c>
      <c r="C73" s="39" t="s">
        <v>216</v>
      </c>
      <c r="D73" s="461"/>
      <c r="E73" s="476"/>
      <c r="F73" s="161"/>
      <c r="G73" s="161"/>
      <c r="H73" s="161"/>
      <c r="I73" s="161"/>
      <c r="J73" s="161"/>
      <c r="K73" s="479"/>
      <c r="L73" s="85">
        <f>F73*'4. Implementation Services'!$E$94</f>
        <v>0</v>
      </c>
      <c r="M73" s="85">
        <f>G73*'4. Implementation Services'!$E$94</f>
        <v>0</v>
      </c>
      <c r="N73" s="85">
        <f>H73*'4. Implementation Services'!$E$94</f>
        <v>0</v>
      </c>
      <c r="O73" s="85">
        <f>I73*'4. Implementation Services'!$E$94</f>
        <v>0</v>
      </c>
      <c r="P73" s="85">
        <f>J73*'4. Implementation Services'!$E$94</f>
        <v>0</v>
      </c>
      <c r="Q73" s="82">
        <f t="shared" si="15"/>
        <v>0</v>
      </c>
      <c r="R73" s="81">
        <f t="shared" si="13"/>
        <v>0</v>
      </c>
      <c r="S73" s="255">
        <f t="shared" si="14"/>
        <v>0</v>
      </c>
    </row>
    <row r="74" spans="1:19" x14ac:dyDescent="0.2">
      <c r="A74" s="268">
        <v>47</v>
      </c>
      <c r="B74" s="108">
        <v>47</v>
      </c>
      <c r="C74" s="39" t="s">
        <v>217</v>
      </c>
      <c r="D74" s="461"/>
      <c r="E74" s="476"/>
      <c r="F74" s="161"/>
      <c r="G74" s="161"/>
      <c r="H74" s="161"/>
      <c r="I74" s="161"/>
      <c r="J74" s="161"/>
      <c r="K74" s="479"/>
      <c r="L74" s="85">
        <f>F74*'4. Implementation Services'!$E$94</f>
        <v>0</v>
      </c>
      <c r="M74" s="85">
        <f>G74*'4. Implementation Services'!$E$94</f>
        <v>0</v>
      </c>
      <c r="N74" s="85">
        <f>H74*'4. Implementation Services'!$E$94</f>
        <v>0</v>
      </c>
      <c r="O74" s="85">
        <f>I74*'4. Implementation Services'!$E$94</f>
        <v>0</v>
      </c>
      <c r="P74" s="85">
        <f>J74*'4. Implementation Services'!$E$94</f>
        <v>0</v>
      </c>
      <c r="Q74" s="82">
        <f t="shared" si="15"/>
        <v>0</v>
      </c>
      <c r="R74" s="81">
        <f t="shared" si="13"/>
        <v>0</v>
      </c>
      <c r="S74" s="255">
        <f t="shared" si="14"/>
        <v>0</v>
      </c>
    </row>
    <row r="75" spans="1:19" x14ac:dyDescent="0.2">
      <c r="A75" s="269"/>
      <c r="B75" s="165"/>
      <c r="C75" s="166" t="s">
        <v>154</v>
      </c>
      <c r="D75" s="461"/>
      <c r="E75" s="476"/>
      <c r="F75" s="161"/>
      <c r="G75" s="161"/>
      <c r="H75" s="161"/>
      <c r="I75" s="161"/>
      <c r="J75" s="161"/>
      <c r="K75" s="479"/>
      <c r="L75" s="85">
        <f>F75*'4. Implementation Services'!$E$94</f>
        <v>0</v>
      </c>
      <c r="M75" s="85">
        <f>G75*'4. Implementation Services'!$E$94</f>
        <v>0</v>
      </c>
      <c r="N75" s="85">
        <f>H75*'4. Implementation Services'!$E$94</f>
        <v>0</v>
      </c>
      <c r="O75" s="85">
        <f>I75*'4. Implementation Services'!$E$94</f>
        <v>0</v>
      </c>
      <c r="P75" s="85">
        <f>J75*'4. Implementation Services'!$E$94</f>
        <v>0</v>
      </c>
      <c r="Q75" s="82">
        <f t="shared" ref="Q75:Q92" si="26">SUM(L75:P75)</f>
        <v>0</v>
      </c>
      <c r="R75" s="81">
        <f t="shared" si="13"/>
        <v>0</v>
      </c>
      <c r="S75" s="255">
        <f t="shared" si="14"/>
        <v>0</v>
      </c>
    </row>
    <row r="76" spans="1:19" x14ac:dyDescent="0.2">
      <c r="A76" s="269"/>
      <c r="B76" s="165"/>
      <c r="C76" s="166"/>
      <c r="D76" s="461"/>
      <c r="E76" s="476"/>
      <c r="F76" s="161"/>
      <c r="G76" s="161"/>
      <c r="H76" s="161"/>
      <c r="I76" s="161"/>
      <c r="J76" s="161"/>
      <c r="K76" s="479"/>
      <c r="L76" s="85">
        <f>F76*'4. Implementation Services'!$E$94</f>
        <v>0</v>
      </c>
      <c r="M76" s="85">
        <f>G76*'4. Implementation Services'!$E$94</f>
        <v>0</v>
      </c>
      <c r="N76" s="85">
        <f>H76*'4. Implementation Services'!$E$94</f>
        <v>0</v>
      </c>
      <c r="O76" s="85">
        <f>I76*'4. Implementation Services'!$E$94</f>
        <v>0</v>
      </c>
      <c r="P76" s="85">
        <f>J76*'4. Implementation Services'!$E$94</f>
        <v>0</v>
      </c>
      <c r="Q76" s="82">
        <f t="shared" si="26"/>
        <v>0</v>
      </c>
      <c r="R76" s="81">
        <f t="shared" si="13"/>
        <v>0</v>
      </c>
      <c r="S76" s="255">
        <f t="shared" si="14"/>
        <v>0</v>
      </c>
    </row>
    <row r="77" spans="1:19" x14ac:dyDescent="0.2">
      <c r="A77" s="269"/>
      <c r="B77" s="165"/>
      <c r="C77" s="166"/>
      <c r="D77" s="461"/>
      <c r="E77" s="476"/>
      <c r="F77" s="161"/>
      <c r="G77" s="161"/>
      <c r="H77" s="161"/>
      <c r="I77" s="161"/>
      <c r="J77" s="161"/>
      <c r="K77" s="479"/>
      <c r="L77" s="85">
        <f>F77*'4. Implementation Services'!$E$94</f>
        <v>0</v>
      </c>
      <c r="M77" s="85">
        <f>G77*'4. Implementation Services'!$E$94</f>
        <v>0</v>
      </c>
      <c r="N77" s="85">
        <f>H77*'4. Implementation Services'!$E$94</f>
        <v>0</v>
      </c>
      <c r="O77" s="85">
        <f>I77*'4. Implementation Services'!$E$94</f>
        <v>0</v>
      </c>
      <c r="P77" s="85">
        <f>J77*'4. Implementation Services'!$E$94</f>
        <v>0</v>
      </c>
      <c r="Q77" s="82">
        <f t="shared" si="26"/>
        <v>0</v>
      </c>
      <c r="R77" s="81">
        <f t="shared" si="13"/>
        <v>0</v>
      </c>
      <c r="S77" s="255">
        <f t="shared" si="14"/>
        <v>0</v>
      </c>
    </row>
    <row r="78" spans="1:19" x14ac:dyDescent="0.2">
      <c r="A78" s="269"/>
      <c r="B78" s="165"/>
      <c r="C78" s="166"/>
      <c r="D78" s="461"/>
      <c r="E78" s="476"/>
      <c r="F78" s="161"/>
      <c r="G78" s="161"/>
      <c r="H78" s="161"/>
      <c r="I78" s="161"/>
      <c r="J78" s="161"/>
      <c r="K78" s="479"/>
      <c r="L78" s="85">
        <f>F78*'4. Implementation Services'!$E$94</f>
        <v>0</v>
      </c>
      <c r="M78" s="85">
        <f>G78*'4. Implementation Services'!$E$94</f>
        <v>0</v>
      </c>
      <c r="N78" s="85">
        <f>H78*'4. Implementation Services'!$E$94</f>
        <v>0</v>
      </c>
      <c r="O78" s="85">
        <f>I78*'4. Implementation Services'!$E$94</f>
        <v>0</v>
      </c>
      <c r="P78" s="85">
        <f>J78*'4. Implementation Services'!$E$94</f>
        <v>0</v>
      </c>
      <c r="Q78" s="82">
        <f t="shared" si="26"/>
        <v>0</v>
      </c>
      <c r="R78" s="81">
        <f t="shared" si="13"/>
        <v>0</v>
      </c>
      <c r="S78" s="255">
        <f t="shared" si="14"/>
        <v>0</v>
      </c>
    </row>
    <row r="79" spans="1:19" ht="13.5" thickBot="1" x14ac:dyDescent="0.25">
      <c r="A79" s="272"/>
      <c r="B79" s="174"/>
      <c r="C79" s="175"/>
      <c r="D79" s="462"/>
      <c r="E79" s="477"/>
      <c r="F79" s="162"/>
      <c r="G79" s="162"/>
      <c r="H79" s="162"/>
      <c r="I79" s="162"/>
      <c r="J79" s="162"/>
      <c r="K79" s="480"/>
      <c r="L79" s="83">
        <f>F79*'4. Implementation Services'!$E$94</f>
        <v>0</v>
      </c>
      <c r="M79" s="83">
        <f>G79*'4. Implementation Services'!$E$94</f>
        <v>0</v>
      </c>
      <c r="N79" s="83">
        <f>H79*'4. Implementation Services'!$E$94</f>
        <v>0</v>
      </c>
      <c r="O79" s="83">
        <f>I79*'4. Implementation Services'!$E$94</f>
        <v>0</v>
      </c>
      <c r="P79" s="242">
        <f>J79*'4. Implementation Services'!$E$94</f>
        <v>0</v>
      </c>
      <c r="Q79" s="84">
        <f t="shared" si="26"/>
        <v>0</v>
      </c>
      <c r="R79" s="83">
        <f t="shared" si="13"/>
        <v>0</v>
      </c>
      <c r="S79" s="242">
        <f t="shared" si="14"/>
        <v>0</v>
      </c>
    </row>
    <row r="80" spans="1:19" ht="33" customHeight="1" x14ac:dyDescent="0.2">
      <c r="A80" s="271">
        <v>48</v>
      </c>
      <c r="B80" s="239">
        <v>48</v>
      </c>
      <c r="C80" s="39" t="s">
        <v>218</v>
      </c>
      <c r="D80" s="463" t="s">
        <v>219</v>
      </c>
      <c r="E80" s="475">
        <v>0.2</v>
      </c>
      <c r="F80" s="161"/>
      <c r="G80" s="161"/>
      <c r="H80" s="161"/>
      <c r="I80" s="161"/>
      <c r="J80" s="161"/>
      <c r="K80" s="478">
        <f>SUM(F80:J92)</f>
        <v>0</v>
      </c>
      <c r="L80" s="85">
        <f>F80*'4. Implementation Services'!$E$94</f>
        <v>0</v>
      </c>
      <c r="M80" s="85">
        <f>G80*'4. Implementation Services'!$E$94</f>
        <v>0</v>
      </c>
      <c r="N80" s="85">
        <f>H80*'4. Implementation Services'!$E$94</f>
        <v>0</v>
      </c>
      <c r="O80" s="85">
        <f>I80*'4. Implementation Services'!$E$94</f>
        <v>0</v>
      </c>
      <c r="P80" s="85">
        <f>J80*'4. Implementation Services'!$E$94</f>
        <v>0</v>
      </c>
      <c r="Q80" s="82">
        <f t="shared" si="26"/>
        <v>0</v>
      </c>
      <c r="R80" s="81">
        <f t="shared" si="13"/>
        <v>0</v>
      </c>
      <c r="S80" s="255">
        <f t="shared" si="14"/>
        <v>0</v>
      </c>
    </row>
    <row r="81" spans="1:19" x14ac:dyDescent="0.2">
      <c r="A81" s="268">
        <v>49</v>
      </c>
      <c r="B81" s="240">
        <v>49</v>
      </c>
      <c r="C81" s="98" t="s">
        <v>220</v>
      </c>
      <c r="D81" s="461"/>
      <c r="E81" s="476"/>
      <c r="F81" s="161"/>
      <c r="G81" s="161"/>
      <c r="H81" s="161"/>
      <c r="I81" s="161"/>
      <c r="J81" s="161"/>
      <c r="K81" s="479"/>
      <c r="L81" s="85">
        <f>F81*'4. Implementation Services'!$E$94</f>
        <v>0</v>
      </c>
      <c r="M81" s="85">
        <f>G81*'4. Implementation Services'!$E$94</f>
        <v>0</v>
      </c>
      <c r="N81" s="85">
        <f>H81*'4. Implementation Services'!$E$94</f>
        <v>0</v>
      </c>
      <c r="O81" s="85">
        <f>I81*'4. Implementation Services'!$E$94</f>
        <v>0</v>
      </c>
      <c r="P81" s="85">
        <f>J81*'4. Implementation Services'!$E$94</f>
        <v>0</v>
      </c>
      <c r="Q81" s="82">
        <f t="shared" si="26"/>
        <v>0</v>
      </c>
      <c r="R81" s="81">
        <f t="shared" si="13"/>
        <v>0</v>
      </c>
      <c r="S81" s="255">
        <f t="shared" si="14"/>
        <v>0</v>
      </c>
    </row>
    <row r="82" spans="1:19" ht="18.399999999999999" customHeight="1" x14ac:dyDescent="0.2">
      <c r="A82" s="268">
        <v>50</v>
      </c>
      <c r="B82" s="240">
        <v>50</v>
      </c>
      <c r="C82" s="98" t="s">
        <v>221</v>
      </c>
      <c r="D82" s="461"/>
      <c r="E82" s="476"/>
      <c r="F82" s="161"/>
      <c r="G82" s="161"/>
      <c r="H82" s="161"/>
      <c r="I82" s="161"/>
      <c r="J82" s="161"/>
      <c r="K82" s="479"/>
      <c r="L82" s="85">
        <f>F82*'4. Implementation Services'!$E$94</f>
        <v>0</v>
      </c>
      <c r="M82" s="85">
        <f>G82*'4. Implementation Services'!$E$94</f>
        <v>0</v>
      </c>
      <c r="N82" s="85">
        <f>H82*'4. Implementation Services'!$E$94</f>
        <v>0</v>
      </c>
      <c r="O82" s="85">
        <f>I82*'4. Implementation Services'!$E$94</f>
        <v>0</v>
      </c>
      <c r="P82" s="85">
        <f>J82*'4. Implementation Services'!$E$94</f>
        <v>0</v>
      </c>
      <c r="Q82" s="82">
        <f t="shared" si="26"/>
        <v>0</v>
      </c>
      <c r="R82" s="81">
        <f t="shared" si="13"/>
        <v>0</v>
      </c>
      <c r="S82" s="255">
        <f t="shared" si="14"/>
        <v>0</v>
      </c>
    </row>
    <row r="83" spans="1:19" x14ac:dyDescent="0.2">
      <c r="A83" s="268">
        <v>51</v>
      </c>
      <c r="B83" s="240">
        <v>51</v>
      </c>
      <c r="C83" s="98" t="s">
        <v>222</v>
      </c>
      <c r="D83" s="461"/>
      <c r="E83" s="476"/>
      <c r="F83" s="161"/>
      <c r="G83" s="161"/>
      <c r="H83" s="161"/>
      <c r="I83" s="161"/>
      <c r="J83" s="161"/>
      <c r="K83" s="479"/>
      <c r="L83" s="85">
        <f>F83*'4. Implementation Services'!$E$94</f>
        <v>0</v>
      </c>
      <c r="M83" s="85">
        <f>G83*'4. Implementation Services'!$E$94</f>
        <v>0</v>
      </c>
      <c r="N83" s="85">
        <f>H83*'4. Implementation Services'!$E$94</f>
        <v>0</v>
      </c>
      <c r="O83" s="85">
        <f>I83*'4. Implementation Services'!$E$94</f>
        <v>0</v>
      </c>
      <c r="P83" s="85">
        <f>J83*'4. Implementation Services'!$E$94</f>
        <v>0</v>
      </c>
      <c r="Q83" s="82">
        <f t="shared" si="26"/>
        <v>0</v>
      </c>
      <c r="R83" s="81">
        <f t="shared" si="13"/>
        <v>0</v>
      </c>
      <c r="S83" s="255">
        <f t="shared" si="14"/>
        <v>0</v>
      </c>
    </row>
    <row r="84" spans="1:19" ht="22.5" x14ac:dyDescent="0.2">
      <c r="A84" s="268">
        <v>52</v>
      </c>
      <c r="B84" s="240">
        <v>52</v>
      </c>
      <c r="C84" s="98" t="s">
        <v>223</v>
      </c>
      <c r="D84" s="461"/>
      <c r="E84" s="476"/>
      <c r="F84" s="161"/>
      <c r="G84" s="161"/>
      <c r="H84" s="161"/>
      <c r="I84" s="161"/>
      <c r="J84" s="161"/>
      <c r="K84" s="479"/>
      <c r="L84" s="85">
        <f>F84*'4. Implementation Services'!$E$94</f>
        <v>0</v>
      </c>
      <c r="M84" s="85">
        <f>G84*'4. Implementation Services'!$E$94</f>
        <v>0</v>
      </c>
      <c r="N84" s="85">
        <f>H84*'4. Implementation Services'!$E$94</f>
        <v>0</v>
      </c>
      <c r="O84" s="85">
        <f>I84*'4. Implementation Services'!$E$94</f>
        <v>0</v>
      </c>
      <c r="P84" s="85">
        <f>J84*'4. Implementation Services'!$E$94</f>
        <v>0</v>
      </c>
      <c r="Q84" s="82">
        <f t="shared" si="26"/>
        <v>0</v>
      </c>
      <c r="R84" s="81">
        <f t="shared" si="13"/>
        <v>0</v>
      </c>
      <c r="S84" s="255">
        <f t="shared" si="14"/>
        <v>0</v>
      </c>
    </row>
    <row r="85" spans="1:19" ht="56.25" x14ac:dyDescent="0.2">
      <c r="A85" s="268">
        <v>53</v>
      </c>
      <c r="B85" s="240">
        <v>53</v>
      </c>
      <c r="C85" s="98" t="s">
        <v>224</v>
      </c>
      <c r="D85" s="461"/>
      <c r="E85" s="476"/>
      <c r="F85" s="161"/>
      <c r="G85" s="161"/>
      <c r="H85" s="161"/>
      <c r="I85" s="161"/>
      <c r="J85" s="161"/>
      <c r="K85" s="479"/>
      <c r="L85" s="85">
        <f>F85*'4. Implementation Services'!$E$94</f>
        <v>0</v>
      </c>
      <c r="M85" s="85">
        <f>G85*'4. Implementation Services'!$E$94</f>
        <v>0</v>
      </c>
      <c r="N85" s="85">
        <f>H85*'4. Implementation Services'!$E$94</f>
        <v>0</v>
      </c>
      <c r="O85" s="85">
        <f>I85*'4. Implementation Services'!$E$94</f>
        <v>0</v>
      </c>
      <c r="P85" s="85">
        <f>J85*'4. Implementation Services'!$E$94</f>
        <v>0</v>
      </c>
      <c r="Q85" s="82">
        <f t="shared" si="26"/>
        <v>0</v>
      </c>
      <c r="R85" s="81">
        <f t="shared" si="13"/>
        <v>0</v>
      </c>
      <c r="S85" s="255">
        <f t="shared" si="14"/>
        <v>0</v>
      </c>
    </row>
    <row r="86" spans="1:19" ht="22.5" x14ac:dyDescent="0.2">
      <c r="A86" s="268">
        <v>54</v>
      </c>
      <c r="B86" s="240">
        <v>54</v>
      </c>
      <c r="C86" s="98" t="s">
        <v>225</v>
      </c>
      <c r="D86" s="461"/>
      <c r="E86" s="476"/>
      <c r="F86" s="161"/>
      <c r="G86" s="161"/>
      <c r="H86" s="161"/>
      <c r="I86" s="161"/>
      <c r="J86" s="161"/>
      <c r="K86" s="479"/>
      <c r="L86" s="85">
        <f>F86*'4. Implementation Services'!$E$94</f>
        <v>0</v>
      </c>
      <c r="M86" s="85">
        <f>G86*'4. Implementation Services'!$E$94</f>
        <v>0</v>
      </c>
      <c r="N86" s="85">
        <f>H86*'4. Implementation Services'!$E$94</f>
        <v>0</v>
      </c>
      <c r="O86" s="85">
        <f>I86*'4. Implementation Services'!$E$94</f>
        <v>0</v>
      </c>
      <c r="P86" s="85">
        <f>J86*'4. Implementation Services'!$E$94</f>
        <v>0</v>
      </c>
      <c r="Q86" s="82">
        <f t="shared" si="26"/>
        <v>0</v>
      </c>
      <c r="R86" s="81">
        <f t="shared" si="13"/>
        <v>0</v>
      </c>
      <c r="S86" s="255">
        <f t="shared" si="14"/>
        <v>0</v>
      </c>
    </row>
    <row r="87" spans="1:19" x14ac:dyDescent="0.2">
      <c r="A87" s="268">
        <v>55</v>
      </c>
      <c r="B87" s="240">
        <v>55</v>
      </c>
      <c r="C87" s="98" t="s">
        <v>226</v>
      </c>
      <c r="D87" s="461"/>
      <c r="E87" s="476"/>
      <c r="F87" s="161"/>
      <c r="G87" s="161"/>
      <c r="H87" s="161"/>
      <c r="I87" s="161"/>
      <c r="J87" s="161"/>
      <c r="K87" s="479"/>
      <c r="L87" s="85">
        <f>F87*'4. Implementation Services'!$E$94</f>
        <v>0</v>
      </c>
      <c r="M87" s="85">
        <f>G87*'4. Implementation Services'!$E$94</f>
        <v>0</v>
      </c>
      <c r="N87" s="85">
        <f>H87*'4. Implementation Services'!$E$94</f>
        <v>0</v>
      </c>
      <c r="O87" s="85">
        <f>I87*'4. Implementation Services'!$E$94</f>
        <v>0</v>
      </c>
      <c r="P87" s="85">
        <f>J87*'4. Implementation Services'!$E$94</f>
        <v>0</v>
      </c>
      <c r="Q87" s="82">
        <f t="shared" si="26"/>
        <v>0</v>
      </c>
      <c r="R87" s="81">
        <f t="shared" si="13"/>
        <v>0</v>
      </c>
      <c r="S87" s="255">
        <f t="shared" si="14"/>
        <v>0</v>
      </c>
    </row>
    <row r="88" spans="1:19" ht="12.75" customHeight="1" x14ac:dyDescent="0.2">
      <c r="A88" s="269"/>
      <c r="B88" s="165"/>
      <c r="C88" s="166" t="s">
        <v>154</v>
      </c>
      <c r="D88" s="461"/>
      <c r="E88" s="476"/>
      <c r="F88" s="161"/>
      <c r="G88" s="161"/>
      <c r="H88" s="161"/>
      <c r="I88" s="161"/>
      <c r="J88" s="161"/>
      <c r="K88" s="479"/>
      <c r="L88" s="85">
        <f>F88*'4. Implementation Services'!$E$94</f>
        <v>0</v>
      </c>
      <c r="M88" s="85">
        <f>G88*'4. Implementation Services'!$E$94</f>
        <v>0</v>
      </c>
      <c r="N88" s="85">
        <f>H88*'4. Implementation Services'!$E$94</f>
        <v>0</v>
      </c>
      <c r="O88" s="85">
        <f>I88*'4. Implementation Services'!$E$94</f>
        <v>0</v>
      </c>
      <c r="P88" s="85">
        <f>J88*'4. Implementation Services'!$E$94</f>
        <v>0</v>
      </c>
      <c r="Q88" s="82">
        <f t="shared" si="26"/>
        <v>0</v>
      </c>
      <c r="R88" s="81">
        <f t="shared" ref="R88:R92" si="27">Q88*Retention</f>
        <v>0</v>
      </c>
      <c r="S88" s="255">
        <f t="shared" ref="S88:S92" si="28">Q88-R88</f>
        <v>0</v>
      </c>
    </row>
    <row r="89" spans="1:19" ht="12.75" customHeight="1" x14ac:dyDescent="0.2">
      <c r="A89" s="269"/>
      <c r="B89" s="165"/>
      <c r="C89" s="166"/>
      <c r="D89" s="461"/>
      <c r="E89" s="476"/>
      <c r="F89" s="161"/>
      <c r="G89" s="161"/>
      <c r="H89" s="161"/>
      <c r="I89" s="161"/>
      <c r="J89" s="161"/>
      <c r="K89" s="479"/>
      <c r="L89" s="85">
        <f>F89*'4. Implementation Services'!$E$94</f>
        <v>0</v>
      </c>
      <c r="M89" s="85">
        <f>G89*'4. Implementation Services'!$E$94</f>
        <v>0</v>
      </c>
      <c r="N89" s="85">
        <f>H89*'4. Implementation Services'!$E$94</f>
        <v>0</v>
      </c>
      <c r="O89" s="85">
        <f>I89*'4. Implementation Services'!$E$94</f>
        <v>0</v>
      </c>
      <c r="P89" s="85">
        <f>J89*'4. Implementation Services'!$E$94</f>
        <v>0</v>
      </c>
      <c r="Q89" s="82">
        <f t="shared" si="26"/>
        <v>0</v>
      </c>
      <c r="R89" s="81">
        <f t="shared" si="27"/>
        <v>0</v>
      </c>
      <c r="S89" s="255">
        <f t="shared" si="28"/>
        <v>0</v>
      </c>
    </row>
    <row r="90" spans="1:19" ht="12.75" customHeight="1" x14ac:dyDescent="0.2">
      <c r="A90" s="269"/>
      <c r="B90" s="165"/>
      <c r="C90" s="166"/>
      <c r="D90" s="461"/>
      <c r="E90" s="476"/>
      <c r="F90" s="161"/>
      <c r="G90" s="161"/>
      <c r="H90" s="161"/>
      <c r="I90" s="161"/>
      <c r="J90" s="161"/>
      <c r="K90" s="479"/>
      <c r="L90" s="85">
        <f>F90*'4. Implementation Services'!$E$94</f>
        <v>0</v>
      </c>
      <c r="M90" s="85">
        <f>G90*'4. Implementation Services'!$E$94</f>
        <v>0</v>
      </c>
      <c r="N90" s="85">
        <f>H90*'4. Implementation Services'!$E$94</f>
        <v>0</v>
      </c>
      <c r="O90" s="85">
        <f>I90*'4. Implementation Services'!$E$94</f>
        <v>0</v>
      </c>
      <c r="P90" s="85">
        <f>J90*'4. Implementation Services'!$E$94</f>
        <v>0</v>
      </c>
      <c r="Q90" s="82">
        <f t="shared" si="26"/>
        <v>0</v>
      </c>
      <c r="R90" s="81">
        <f t="shared" si="27"/>
        <v>0</v>
      </c>
      <c r="S90" s="255">
        <f t="shared" si="28"/>
        <v>0</v>
      </c>
    </row>
    <row r="91" spans="1:19" x14ac:dyDescent="0.2">
      <c r="A91" s="269"/>
      <c r="B91" s="165"/>
      <c r="C91" s="166"/>
      <c r="D91" s="461"/>
      <c r="E91" s="476"/>
      <c r="F91" s="161"/>
      <c r="G91" s="161"/>
      <c r="H91" s="161"/>
      <c r="I91" s="161"/>
      <c r="J91" s="161"/>
      <c r="K91" s="479"/>
      <c r="L91" s="85">
        <f>F91*'4. Implementation Services'!$E$94</f>
        <v>0</v>
      </c>
      <c r="M91" s="85">
        <f>G91*'4. Implementation Services'!$E$94</f>
        <v>0</v>
      </c>
      <c r="N91" s="85">
        <f>H91*'4. Implementation Services'!$E$94</f>
        <v>0</v>
      </c>
      <c r="O91" s="85">
        <f>I91*'4. Implementation Services'!$E$94</f>
        <v>0</v>
      </c>
      <c r="P91" s="85">
        <f>J91*'4. Implementation Services'!$E$94</f>
        <v>0</v>
      </c>
      <c r="Q91" s="82">
        <f t="shared" si="26"/>
        <v>0</v>
      </c>
      <c r="R91" s="81">
        <f t="shared" si="27"/>
        <v>0</v>
      </c>
      <c r="S91" s="255">
        <f t="shared" si="28"/>
        <v>0</v>
      </c>
    </row>
    <row r="92" spans="1:19" ht="13.5" thickBot="1" x14ac:dyDescent="0.25">
      <c r="A92" s="265"/>
      <c r="B92" s="170"/>
      <c r="C92" s="173"/>
      <c r="D92" s="461"/>
      <c r="E92" s="476"/>
      <c r="F92" s="163"/>
      <c r="G92" s="163"/>
      <c r="H92" s="163"/>
      <c r="I92" s="163"/>
      <c r="J92" s="163"/>
      <c r="K92" s="479"/>
      <c r="L92" s="85">
        <f>F92*'4. Implementation Services'!$E$94</f>
        <v>0</v>
      </c>
      <c r="M92" s="85">
        <f>G92*'4. Implementation Services'!$E$94</f>
        <v>0</v>
      </c>
      <c r="N92" s="85">
        <f>H92*'4. Implementation Services'!$E$94</f>
        <v>0</v>
      </c>
      <c r="O92" s="85">
        <f>I92*'4. Implementation Services'!$E$94</f>
        <v>0</v>
      </c>
      <c r="P92" s="85">
        <f>J92*'4. Implementation Services'!$E$94</f>
        <v>0</v>
      </c>
      <c r="Q92" s="93">
        <f t="shared" si="26"/>
        <v>0</v>
      </c>
      <c r="R92" s="92">
        <f t="shared" si="27"/>
        <v>0</v>
      </c>
      <c r="S92" s="256">
        <f t="shared" si="28"/>
        <v>0</v>
      </c>
    </row>
    <row r="93" spans="1:19" ht="14.25" thickTop="1" thickBot="1" x14ac:dyDescent="0.25">
      <c r="A93" s="473" t="s">
        <v>295</v>
      </c>
      <c r="B93" s="474"/>
      <c r="C93" s="474"/>
      <c r="D93" s="250"/>
      <c r="E93" s="251">
        <f t="shared" ref="E93" si="29">SUM(E8:E91)</f>
        <v>1</v>
      </c>
      <c r="F93" s="251">
        <f>SUM(F8:F92)</f>
        <v>0.01</v>
      </c>
      <c r="G93" s="251">
        <f t="shared" ref="G93:J93" si="30">SUM(G8:G92)</f>
        <v>0.02</v>
      </c>
      <c r="H93" s="251">
        <f t="shared" si="30"/>
        <v>0.03</v>
      </c>
      <c r="I93" s="251">
        <f t="shared" si="30"/>
        <v>0.04</v>
      </c>
      <c r="J93" s="251">
        <f t="shared" si="30"/>
        <v>0.05</v>
      </c>
      <c r="K93" s="251">
        <f>SUM(K8:K92)</f>
        <v>0.15000000000000002</v>
      </c>
      <c r="L93" s="252">
        <f t="shared" ref="L93:S93" si="31">SUM(L8:L92)</f>
        <v>0</v>
      </c>
      <c r="M93" s="252">
        <f t="shared" si="31"/>
        <v>0</v>
      </c>
      <c r="N93" s="252">
        <f t="shared" si="31"/>
        <v>0</v>
      </c>
      <c r="O93" s="252">
        <f t="shared" si="31"/>
        <v>0</v>
      </c>
      <c r="P93" s="252">
        <f t="shared" si="31"/>
        <v>0</v>
      </c>
      <c r="Q93" s="253">
        <f t="shared" si="31"/>
        <v>0</v>
      </c>
      <c r="R93" s="252">
        <f t="shared" si="31"/>
        <v>0</v>
      </c>
      <c r="S93" s="258">
        <f t="shared" si="31"/>
        <v>0</v>
      </c>
    </row>
    <row r="94" spans="1:19" ht="13.5" thickTop="1" x14ac:dyDescent="0.2">
      <c r="A94" s="104"/>
      <c r="C94" s="104"/>
      <c r="D94" s="104"/>
      <c r="E94" s="104"/>
      <c r="F94" s="104"/>
      <c r="G94" s="104"/>
      <c r="H94" s="104"/>
      <c r="I94" s="104"/>
      <c r="J94" s="104"/>
      <c r="K94" s="105"/>
      <c r="L94" s="104"/>
      <c r="M94" s="104"/>
      <c r="N94" s="104"/>
      <c r="O94" s="104"/>
      <c r="P94" s="104"/>
      <c r="Q94" s="105"/>
      <c r="R94" s="88">
        <v>0.15</v>
      </c>
      <c r="S94" s="105"/>
    </row>
    <row r="95" spans="1:19" ht="16.5" customHeight="1" thickBot="1" x14ac:dyDescent="0.25">
      <c r="A95" s="104"/>
      <c r="B95" s="104"/>
      <c r="C95" s="104"/>
      <c r="D95" s="104"/>
      <c r="E95" s="104"/>
      <c r="F95" s="104"/>
      <c r="G95" s="104"/>
      <c r="H95" s="104"/>
      <c r="I95" s="104"/>
      <c r="J95" s="104"/>
      <c r="K95" s="105"/>
      <c r="L95" s="104"/>
      <c r="M95" s="104"/>
      <c r="N95" s="104"/>
      <c r="O95" s="104"/>
      <c r="P95" s="104"/>
      <c r="Q95" s="105"/>
      <c r="R95" s="88"/>
      <c r="S95" s="105"/>
    </row>
    <row r="96" spans="1:19" ht="14.25" thickTop="1" thickBot="1" x14ac:dyDescent="0.25">
      <c r="A96" s="481" t="s">
        <v>296</v>
      </c>
      <c r="B96" s="482"/>
      <c r="C96" s="482"/>
      <c r="D96" s="482"/>
      <c r="E96" s="482"/>
      <c r="F96" s="482"/>
      <c r="G96" s="482"/>
      <c r="H96" s="482"/>
      <c r="I96" s="482"/>
      <c r="J96" s="482"/>
      <c r="K96" s="482"/>
      <c r="L96" s="482"/>
      <c r="M96" s="482"/>
      <c r="N96" s="482"/>
      <c r="O96" s="482"/>
      <c r="P96" s="482"/>
      <c r="Q96" s="482"/>
      <c r="R96" s="482"/>
      <c r="S96" s="483"/>
    </row>
    <row r="97" spans="1:25" ht="81" customHeight="1" thickBot="1" x14ac:dyDescent="0.25">
      <c r="A97" s="274" t="s">
        <v>246</v>
      </c>
      <c r="B97" s="110" t="s">
        <v>247</v>
      </c>
      <c r="C97" s="110" t="s">
        <v>248</v>
      </c>
      <c r="D97" s="110" t="s">
        <v>249</v>
      </c>
      <c r="E97" s="110" t="s">
        <v>250</v>
      </c>
      <c r="F97" s="111" t="s">
        <v>251</v>
      </c>
      <c r="G97" s="111" t="s">
        <v>252</v>
      </c>
      <c r="H97" s="111" t="s">
        <v>253</v>
      </c>
      <c r="I97" s="111" t="s">
        <v>254</v>
      </c>
      <c r="J97" s="111" t="s">
        <v>255</v>
      </c>
      <c r="K97" s="110" t="s">
        <v>259</v>
      </c>
      <c r="L97" s="111" t="s">
        <v>41</v>
      </c>
      <c r="M97" s="111" t="s">
        <v>42</v>
      </c>
      <c r="N97" s="111" t="s">
        <v>43</v>
      </c>
      <c r="O97" s="111" t="s">
        <v>44</v>
      </c>
      <c r="P97" s="111" t="s">
        <v>45</v>
      </c>
      <c r="Q97" s="112" t="s">
        <v>260</v>
      </c>
      <c r="R97" s="111" t="s">
        <v>261</v>
      </c>
      <c r="S97" s="254" t="s">
        <v>262</v>
      </c>
    </row>
    <row r="98" spans="1:25" ht="20.65" customHeight="1" x14ac:dyDescent="0.2">
      <c r="A98" s="267">
        <v>56</v>
      </c>
      <c r="B98" s="107">
        <v>1</v>
      </c>
      <c r="C98" s="99" t="s">
        <v>170</v>
      </c>
      <c r="D98" s="461" t="s">
        <v>171</v>
      </c>
      <c r="E98" s="476">
        <v>0.1</v>
      </c>
      <c r="F98" s="160"/>
      <c r="G98" s="160"/>
      <c r="H98" s="160"/>
      <c r="I98" s="160"/>
      <c r="J98" s="160"/>
      <c r="K98" s="479">
        <f>SUM(F98:J109)</f>
        <v>0</v>
      </c>
      <c r="L98" s="85">
        <f>F98*'4. Implementation Services'!$E$181</f>
        <v>0</v>
      </c>
      <c r="M98" s="85">
        <f>G98*'4. Implementation Services'!$E$181</f>
        <v>0</v>
      </c>
      <c r="N98" s="85">
        <f>H98*'4. Implementation Services'!$E$181</f>
        <v>0</v>
      </c>
      <c r="O98" s="85">
        <f>I98*'4. Implementation Services'!$E$181</f>
        <v>0</v>
      </c>
      <c r="P98" s="85">
        <f>J98*'4. Implementation Services'!$E$181</f>
        <v>0</v>
      </c>
      <c r="Q98" s="86">
        <f t="shared" ref="Q98:Q142" si="32">SUM(L98:P98)</f>
        <v>0</v>
      </c>
      <c r="R98" s="85">
        <f t="shared" ref="R98:R99" si="33">Q98*Retention</f>
        <v>0</v>
      </c>
      <c r="S98" s="248">
        <f t="shared" ref="S98:S99" si="34">Q98-R98</f>
        <v>0</v>
      </c>
    </row>
    <row r="99" spans="1:25" x14ac:dyDescent="0.2">
      <c r="A99" s="268">
        <v>57</v>
      </c>
      <c r="B99" s="108">
        <v>2</v>
      </c>
      <c r="C99" s="98" t="s">
        <v>172</v>
      </c>
      <c r="D99" s="461"/>
      <c r="E99" s="476"/>
      <c r="F99" s="161"/>
      <c r="G99" s="161"/>
      <c r="H99" s="161"/>
      <c r="I99" s="161"/>
      <c r="J99" s="161"/>
      <c r="K99" s="479"/>
      <c r="L99" s="85">
        <f>F99*'4. Implementation Services'!$E$181</f>
        <v>0</v>
      </c>
      <c r="M99" s="85">
        <f>G99*'4. Implementation Services'!$E$181</f>
        <v>0</v>
      </c>
      <c r="N99" s="85">
        <f>H99*'4. Implementation Services'!$E$181</f>
        <v>0</v>
      </c>
      <c r="O99" s="85">
        <f>I99*'4. Implementation Services'!$E$181</f>
        <v>0</v>
      </c>
      <c r="P99" s="85">
        <f>J99*'4. Implementation Services'!$E$181</f>
        <v>0</v>
      </c>
      <c r="Q99" s="82">
        <f t="shared" si="32"/>
        <v>0</v>
      </c>
      <c r="R99" s="81">
        <f t="shared" si="33"/>
        <v>0</v>
      </c>
      <c r="S99" s="255">
        <f t="shared" si="34"/>
        <v>0</v>
      </c>
      <c r="T99" s="100"/>
      <c r="U99" s="100"/>
      <c r="V99" s="100"/>
      <c r="W99" s="100"/>
      <c r="X99" s="100"/>
      <c r="Y99" s="100"/>
    </row>
    <row r="100" spans="1:25" x14ac:dyDescent="0.2">
      <c r="A100" s="268">
        <v>58</v>
      </c>
      <c r="B100" s="108">
        <v>3</v>
      </c>
      <c r="C100" s="98" t="s">
        <v>173</v>
      </c>
      <c r="D100" s="461"/>
      <c r="E100" s="476"/>
      <c r="F100" s="161"/>
      <c r="G100" s="161"/>
      <c r="H100" s="161"/>
      <c r="I100" s="161"/>
      <c r="J100" s="161"/>
      <c r="K100" s="479"/>
      <c r="L100" s="85">
        <f>F100*'4. Implementation Services'!$E$181</f>
        <v>0</v>
      </c>
      <c r="M100" s="85">
        <f>G100*'4. Implementation Services'!$E$181</f>
        <v>0</v>
      </c>
      <c r="N100" s="85">
        <f>H100*'4. Implementation Services'!$E$181</f>
        <v>0</v>
      </c>
      <c r="O100" s="85">
        <f>I100*'4. Implementation Services'!$E$181</f>
        <v>0</v>
      </c>
      <c r="P100" s="85">
        <f>J100*'4. Implementation Services'!$E$181</f>
        <v>0</v>
      </c>
      <c r="Q100" s="82">
        <f t="shared" si="32"/>
        <v>0</v>
      </c>
      <c r="R100" s="81">
        <f t="shared" ref="R100" si="35">Q100*Retention</f>
        <v>0</v>
      </c>
      <c r="S100" s="255">
        <f t="shared" ref="S100" si="36">Q100-R100</f>
        <v>0</v>
      </c>
      <c r="T100" s="100"/>
      <c r="U100" s="100"/>
      <c r="V100" s="100"/>
      <c r="W100" s="100"/>
      <c r="X100" s="100"/>
      <c r="Y100" s="100"/>
    </row>
    <row r="101" spans="1:25" x14ac:dyDescent="0.2">
      <c r="A101" s="268">
        <v>59</v>
      </c>
      <c r="B101" s="108">
        <v>4</v>
      </c>
      <c r="C101" s="98" t="s">
        <v>174</v>
      </c>
      <c r="D101" s="461"/>
      <c r="E101" s="476"/>
      <c r="F101" s="161"/>
      <c r="G101" s="161"/>
      <c r="H101" s="161"/>
      <c r="I101" s="161"/>
      <c r="J101" s="161"/>
      <c r="K101" s="479"/>
      <c r="L101" s="85">
        <f>F101*'4. Implementation Services'!$E$181</f>
        <v>0</v>
      </c>
      <c r="M101" s="85">
        <f>G101*'4. Implementation Services'!$E$181</f>
        <v>0</v>
      </c>
      <c r="N101" s="85">
        <f>H101*'4. Implementation Services'!$E$181</f>
        <v>0</v>
      </c>
      <c r="O101" s="85">
        <f>I101*'4. Implementation Services'!$E$181</f>
        <v>0</v>
      </c>
      <c r="P101" s="85">
        <f>J101*'4. Implementation Services'!$E$181</f>
        <v>0</v>
      </c>
      <c r="Q101" s="82">
        <f t="shared" si="32"/>
        <v>0</v>
      </c>
      <c r="R101" s="81">
        <f t="shared" ref="R101:R102" si="37">Q101*Retention</f>
        <v>0</v>
      </c>
      <c r="S101" s="255">
        <f t="shared" ref="S101:S102" si="38">Q101-R101</f>
        <v>0</v>
      </c>
      <c r="T101" s="100"/>
      <c r="U101" s="100"/>
      <c r="V101" s="100"/>
      <c r="W101" s="100"/>
      <c r="X101" s="100"/>
      <c r="Y101" s="100"/>
    </row>
    <row r="102" spans="1:25" ht="22.5" x14ac:dyDescent="0.2">
      <c r="A102" s="268">
        <v>60</v>
      </c>
      <c r="B102" s="108">
        <v>5</v>
      </c>
      <c r="C102" s="98" t="s">
        <v>175</v>
      </c>
      <c r="D102" s="461"/>
      <c r="E102" s="476"/>
      <c r="F102" s="161"/>
      <c r="G102" s="161"/>
      <c r="H102" s="161"/>
      <c r="I102" s="161"/>
      <c r="J102" s="161"/>
      <c r="K102" s="479"/>
      <c r="L102" s="85">
        <f>F102*'4. Implementation Services'!$E$181</f>
        <v>0</v>
      </c>
      <c r="M102" s="85">
        <f>G102*'4. Implementation Services'!$E$181</f>
        <v>0</v>
      </c>
      <c r="N102" s="85">
        <f>H102*'4. Implementation Services'!$E$181</f>
        <v>0</v>
      </c>
      <c r="O102" s="85">
        <f>I102*'4. Implementation Services'!$E$181</f>
        <v>0</v>
      </c>
      <c r="P102" s="85">
        <f>J102*'4. Implementation Services'!$E$181</f>
        <v>0</v>
      </c>
      <c r="Q102" s="82">
        <f t="shared" si="32"/>
        <v>0</v>
      </c>
      <c r="R102" s="81">
        <f t="shared" si="37"/>
        <v>0</v>
      </c>
      <c r="S102" s="255">
        <f t="shared" si="38"/>
        <v>0</v>
      </c>
    </row>
    <row r="103" spans="1:25" x14ac:dyDescent="0.2">
      <c r="A103" s="268">
        <v>61</v>
      </c>
      <c r="B103" s="108">
        <v>6</v>
      </c>
      <c r="C103" s="98" t="s">
        <v>177</v>
      </c>
      <c r="D103" s="461"/>
      <c r="E103" s="476"/>
      <c r="F103" s="161"/>
      <c r="G103" s="161"/>
      <c r="H103" s="161"/>
      <c r="I103" s="161"/>
      <c r="J103" s="161"/>
      <c r="K103" s="479"/>
      <c r="L103" s="85">
        <f>F103*'4. Implementation Services'!$E$181</f>
        <v>0</v>
      </c>
      <c r="M103" s="85">
        <f>G103*'4. Implementation Services'!$E$181</f>
        <v>0</v>
      </c>
      <c r="N103" s="85">
        <f>H103*'4. Implementation Services'!$E$181</f>
        <v>0</v>
      </c>
      <c r="O103" s="85">
        <f>I103*'4. Implementation Services'!$E$181</f>
        <v>0</v>
      </c>
      <c r="P103" s="85">
        <f>J103*'4. Implementation Services'!$E$181</f>
        <v>0</v>
      </c>
      <c r="Q103" s="82">
        <f t="shared" si="32"/>
        <v>0</v>
      </c>
      <c r="R103" s="81">
        <f t="shared" ref="R103:R121" si="39">Q103*Retention</f>
        <v>0</v>
      </c>
      <c r="S103" s="255">
        <f t="shared" ref="S103:S121" si="40">Q103-R103</f>
        <v>0</v>
      </c>
    </row>
    <row r="104" spans="1:25" ht="22.5" x14ac:dyDescent="0.2">
      <c r="A104" s="268">
        <v>62</v>
      </c>
      <c r="B104" s="108">
        <v>7</v>
      </c>
      <c r="C104" s="98" t="s">
        <v>178</v>
      </c>
      <c r="D104" s="461"/>
      <c r="E104" s="476"/>
      <c r="F104" s="161"/>
      <c r="G104" s="161"/>
      <c r="H104" s="161"/>
      <c r="I104" s="161"/>
      <c r="J104" s="161"/>
      <c r="K104" s="479"/>
      <c r="L104" s="85">
        <f>F104*'4. Implementation Services'!$E$181</f>
        <v>0</v>
      </c>
      <c r="M104" s="85">
        <f>G104*'4. Implementation Services'!$E$181</f>
        <v>0</v>
      </c>
      <c r="N104" s="85">
        <f>H104*'4. Implementation Services'!$E$181</f>
        <v>0</v>
      </c>
      <c r="O104" s="85">
        <f>I104*'4. Implementation Services'!$E$181</f>
        <v>0</v>
      </c>
      <c r="P104" s="85">
        <f>J104*'4. Implementation Services'!$E$181</f>
        <v>0</v>
      </c>
      <c r="Q104" s="82">
        <f t="shared" si="32"/>
        <v>0</v>
      </c>
      <c r="R104" s="81">
        <f t="shared" si="39"/>
        <v>0</v>
      </c>
      <c r="S104" s="255">
        <f t="shared" si="40"/>
        <v>0</v>
      </c>
    </row>
    <row r="105" spans="1:25" x14ac:dyDescent="0.2">
      <c r="A105" s="269"/>
      <c r="B105" s="165"/>
      <c r="C105" s="166" t="s">
        <v>154</v>
      </c>
      <c r="D105" s="461"/>
      <c r="E105" s="476"/>
      <c r="F105" s="161"/>
      <c r="G105" s="161"/>
      <c r="H105" s="161"/>
      <c r="I105" s="161"/>
      <c r="J105" s="161"/>
      <c r="K105" s="479"/>
      <c r="L105" s="85">
        <f>F105*'4. Implementation Services'!$E$181</f>
        <v>0</v>
      </c>
      <c r="M105" s="85">
        <f>G105*'4. Implementation Services'!$E$181</f>
        <v>0</v>
      </c>
      <c r="N105" s="85">
        <f>H105*'4. Implementation Services'!$E$181</f>
        <v>0</v>
      </c>
      <c r="O105" s="85">
        <f>I105*'4. Implementation Services'!$E$181</f>
        <v>0</v>
      </c>
      <c r="P105" s="85">
        <f>J105*'4. Implementation Services'!$E$181</f>
        <v>0</v>
      </c>
      <c r="Q105" s="82">
        <f t="shared" si="32"/>
        <v>0</v>
      </c>
      <c r="R105" s="81">
        <f t="shared" si="39"/>
        <v>0</v>
      </c>
      <c r="S105" s="255">
        <f t="shared" si="40"/>
        <v>0</v>
      </c>
    </row>
    <row r="106" spans="1:25" x14ac:dyDescent="0.2">
      <c r="A106" s="269"/>
      <c r="B106" s="165"/>
      <c r="C106" s="166"/>
      <c r="D106" s="461"/>
      <c r="E106" s="476"/>
      <c r="F106" s="161"/>
      <c r="G106" s="161"/>
      <c r="H106" s="161"/>
      <c r="I106" s="161"/>
      <c r="J106" s="161"/>
      <c r="K106" s="479"/>
      <c r="L106" s="85">
        <f>F106*'4. Implementation Services'!$E$181</f>
        <v>0</v>
      </c>
      <c r="M106" s="85">
        <f>G106*'4. Implementation Services'!$E$181</f>
        <v>0</v>
      </c>
      <c r="N106" s="85">
        <f>H106*'4. Implementation Services'!$E$181</f>
        <v>0</v>
      </c>
      <c r="O106" s="85">
        <f>I106*'4. Implementation Services'!$E$181</f>
        <v>0</v>
      </c>
      <c r="P106" s="85">
        <f>J106*'4. Implementation Services'!$E$181</f>
        <v>0</v>
      </c>
      <c r="Q106" s="82">
        <f t="shared" si="32"/>
        <v>0</v>
      </c>
      <c r="R106" s="81">
        <f t="shared" si="39"/>
        <v>0</v>
      </c>
      <c r="S106" s="255">
        <f t="shared" si="40"/>
        <v>0</v>
      </c>
    </row>
    <row r="107" spans="1:25" x14ac:dyDescent="0.2">
      <c r="A107" s="269"/>
      <c r="B107" s="165"/>
      <c r="C107" s="166"/>
      <c r="D107" s="461"/>
      <c r="E107" s="476"/>
      <c r="F107" s="161"/>
      <c r="G107" s="161"/>
      <c r="H107" s="161"/>
      <c r="I107" s="161"/>
      <c r="J107" s="161"/>
      <c r="K107" s="479"/>
      <c r="L107" s="85">
        <f>F107*'4. Implementation Services'!$E$181</f>
        <v>0</v>
      </c>
      <c r="M107" s="85">
        <f>G107*'4. Implementation Services'!$E$181</f>
        <v>0</v>
      </c>
      <c r="N107" s="85">
        <f>H107*'4. Implementation Services'!$E$181</f>
        <v>0</v>
      </c>
      <c r="O107" s="85">
        <f>I107*'4. Implementation Services'!$E$181</f>
        <v>0</v>
      </c>
      <c r="P107" s="85">
        <f>J107*'4. Implementation Services'!$E$181</f>
        <v>0</v>
      </c>
      <c r="Q107" s="82">
        <f t="shared" si="32"/>
        <v>0</v>
      </c>
      <c r="R107" s="81">
        <f t="shared" si="39"/>
        <v>0</v>
      </c>
      <c r="S107" s="255">
        <f t="shared" si="40"/>
        <v>0</v>
      </c>
    </row>
    <row r="108" spans="1:25" x14ac:dyDescent="0.2">
      <c r="A108" s="269"/>
      <c r="B108" s="165"/>
      <c r="C108" s="166"/>
      <c r="D108" s="461"/>
      <c r="E108" s="476"/>
      <c r="F108" s="161"/>
      <c r="G108" s="161"/>
      <c r="H108" s="161"/>
      <c r="I108" s="161"/>
      <c r="J108" s="161"/>
      <c r="K108" s="479"/>
      <c r="L108" s="85">
        <f>F108*'4. Implementation Services'!$E$181</f>
        <v>0</v>
      </c>
      <c r="M108" s="85">
        <f>G108*'4. Implementation Services'!$E$181</f>
        <v>0</v>
      </c>
      <c r="N108" s="85">
        <f>H108*'4. Implementation Services'!$E$181</f>
        <v>0</v>
      </c>
      <c r="O108" s="85">
        <f>I108*'4. Implementation Services'!$E$181</f>
        <v>0</v>
      </c>
      <c r="P108" s="85">
        <f>J108*'4. Implementation Services'!$E$181</f>
        <v>0</v>
      </c>
      <c r="Q108" s="82">
        <f t="shared" si="32"/>
        <v>0</v>
      </c>
      <c r="R108" s="81">
        <f t="shared" si="39"/>
        <v>0</v>
      </c>
      <c r="S108" s="255">
        <f t="shared" si="40"/>
        <v>0</v>
      </c>
    </row>
    <row r="109" spans="1:25" ht="13.5" thickBot="1" x14ac:dyDescent="0.25">
      <c r="A109" s="270"/>
      <c r="B109" s="167"/>
      <c r="C109" s="168"/>
      <c r="D109" s="462"/>
      <c r="E109" s="477"/>
      <c r="F109" s="162"/>
      <c r="G109" s="162"/>
      <c r="H109" s="162"/>
      <c r="I109" s="162"/>
      <c r="J109" s="162"/>
      <c r="K109" s="480"/>
      <c r="L109" s="83">
        <f>F109*'4. Implementation Services'!$E$181</f>
        <v>0</v>
      </c>
      <c r="M109" s="83">
        <f>G109*'4. Implementation Services'!$E$181</f>
        <v>0</v>
      </c>
      <c r="N109" s="83">
        <f>H109*'4. Implementation Services'!$E$181</f>
        <v>0</v>
      </c>
      <c r="O109" s="83">
        <f>I109*'4. Implementation Services'!$E$181</f>
        <v>0</v>
      </c>
      <c r="P109" s="242">
        <f>J109*'4. Implementation Services'!$E$181</f>
        <v>0</v>
      </c>
      <c r="Q109" s="93">
        <f t="shared" si="32"/>
        <v>0</v>
      </c>
      <c r="R109" s="92">
        <f t="shared" si="39"/>
        <v>0</v>
      </c>
      <c r="S109" s="256">
        <f t="shared" si="40"/>
        <v>0</v>
      </c>
    </row>
    <row r="110" spans="1:25" x14ac:dyDescent="0.2">
      <c r="A110" s="271">
        <v>63</v>
      </c>
      <c r="B110" s="238">
        <v>8</v>
      </c>
      <c r="C110" s="99" t="s">
        <v>179</v>
      </c>
      <c r="D110" s="461" t="s">
        <v>180</v>
      </c>
      <c r="E110" s="476">
        <v>0.1</v>
      </c>
      <c r="F110" s="160"/>
      <c r="G110" s="160"/>
      <c r="H110" s="160"/>
      <c r="I110" s="160"/>
      <c r="J110" s="160"/>
      <c r="K110" s="479">
        <f>SUM(F110:J125)</f>
        <v>0</v>
      </c>
      <c r="L110" s="85">
        <f>F110*'4. Implementation Services'!$E$181</f>
        <v>0</v>
      </c>
      <c r="M110" s="85">
        <f>G110*'4. Implementation Services'!$E$181</f>
        <v>0</v>
      </c>
      <c r="N110" s="85">
        <f>H110*'4. Implementation Services'!$E$181</f>
        <v>0</v>
      </c>
      <c r="O110" s="85">
        <f>I110*'4. Implementation Services'!$E$181</f>
        <v>0</v>
      </c>
      <c r="P110" s="85">
        <f>J110*'4. Implementation Services'!$E$181</f>
        <v>0</v>
      </c>
      <c r="Q110" s="91">
        <f t="shared" si="32"/>
        <v>0</v>
      </c>
      <c r="R110" s="90">
        <f t="shared" si="39"/>
        <v>0</v>
      </c>
      <c r="S110" s="248">
        <f t="shared" si="40"/>
        <v>0</v>
      </c>
    </row>
    <row r="111" spans="1:25" x14ac:dyDescent="0.2">
      <c r="A111" s="268">
        <v>64</v>
      </c>
      <c r="B111" s="108">
        <v>9</v>
      </c>
      <c r="C111" s="98" t="s">
        <v>181</v>
      </c>
      <c r="D111" s="461"/>
      <c r="E111" s="476"/>
      <c r="F111" s="161"/>
      <c r="G111" s="161"/>
      <c r="H111" s="161"/>
      <c r="I111" s="161"/>
      <c r="J111" s="161"/>
      <c r="K111" s="479"/>
      <c r="L111" s="85">
        <f>F111*'4. Implementation Services'!$E$181</f>
        <v>0</v>
      </c>
      <c r="M111" s="85">
        <f>G111*'4. Implementation Services'!$E$181</f>
        <v>0</v>
      </c>
      <c r="N111" s="85">
        <f>H111*'4. Implementation Services'!$E$181</f>
        <v>0</v>
      </c>
      <c r="O111" s="85">
        <f>I111*'4. Implementation Services'!$E$181</f>
        <v>0</v>
      </c>
      <c r="P111" s="85">
        <f>J111*'4. Implementation Services'!$E$181</f>
        <v>0</v>
      </c>
      <c r="Q111" s="82">
        <f t="shared" si="32"/>
        <v>0</v>
      </c>
      <c r="R111" s="81">
        <f t="shared" si="39"/>
        <v>0</v>
      </c>
      <c r="S111" s="255">
        <f t="shared" si="40"/>
        <v>0</v>
      </c>
    </row>
    <row r="112" spans="1:25" x14ac:dyDescent="0.2">
      <c r="A112" s="268">
        <v>65</v>
      </c>
      <c r="B112" s="108">
        <v>10</v>
      </c>
      <c r="C112" s="98" t="s">
        <v>300</v>
      </c>
      <c r="D112" s="461"/>
      <c r="E112" s="476"/>
      <c r="F112" s="161"/>
      <c r="G112" s="161"/>
      <c r="H112" s="161"/>
      <c r="I112" s="161"/>
      <c r="J112" s="161"/>
      <c r="K112" s="479"/>
      <c r="L112" s="85">
        <f>F112*'4. Implementation Services'!$E$181</f>
        <v>0</v>
      </c>
      <c r="M112" s="85">
        <f>G112*'4. Implementation Services'!$E$181</f>
        <v>0</v>
      </c>
      <c r="N112" s="85">
        <f>H112*'4. Implementation Services'!$E$181</f>
        <v>0</v>
      </c>
      <c r="O112" s="85">
        <f>I112*'4. Implementation Services'!$E$181</f>
        <v>0</v>
      </c>
      <c r="P112" s="85">
        <f>J112*'4. Implementation Services'!$E$181</f>
        <v>0</v>
      </c>
      <c r="Q112" s="82">
        <f t="shared" si="32"/>
        <v>0</v>
      </c>
      <c r="R112" s="81">
        <f t="shared" si="39"/>
        <v>0</v>
      </c>
      <c r="S112" s="255">
        <f t="shared" si="40"/>
        <v>0</v>
      </c>
    </row>
    <row r="113" spans="1:19" x14ac:dyDescent="0.2">
      <c r="A113" s="268">
        <v>66</v>
      </c>
      <c r="B113" s="108">
        <v>11</v>
      </c>
      <c r="C113" s="98" t="s">
        <v>182</v>
      </c>
      <c r="D113" s="461"/>
      <c r="E113" s="476"/>
      <c r="F113" s="161"/>
      <c r="G113" s="161"/>
      <c r="H113" s="161"/>
      <c r="I113" s="161"/>
      <c r="J113" s="161"/>
      <c r="K113" s="479"/>
      <c r="L113" s="85">
        <f>F113*'4. Implementation Services'!$E$181</f>
        <v>0</v>
      </c>
      <c r="M113" s="85">
        <f>G113*'4. Implementation Services'!$E$181</f>
        <v>0</v>
      </c>
      <c r="N113" s="85">
        <f>H113*'4. Implementation Services'!$E$181</f>
        <v>0</v>
      </c>
      <c r="O113" s="85">
        <f>I113*'4. Implementation Services'!$E$181</f>
        <v>0</v>
      </c>
      <c r="P113" s="85">
        <f>J113*'4. Implementation Services'!$E$181</f>
        <v>0</v>
      </c>
      <c r="Q113" s="82">
        <f t="shared" si="32"/>
        <v>0</v>
      </c>
      <c r="R113" s="81">
        <f t="shared" si="39"/>
        <v>0</v>
      </c>
      <c r="S113" s="255">
        <f t="shared" si="40"/>
        <v>0</v>
      </c>
    </row>
    <row r="114" spans="1:19" x14ac:dyDescent="0.2">
      <c r="A114" s="268">
        <v>67</v>
      </c>
      <c r="B114" s="108">
        <v>12</v>
      </c>
      <c r="C114" s="98" t="s">
        <v>183</v>
      </c>
      <c r="D114" s="461"/>
      <c r="E114" s="476"/>
      <c r="F114" s="161"/>
      <c r="G114" s="161"/>
      <c r="H114" s="161"/>
      <c r="I114" s="161"/>
      <c r="J114" s="161"/>
      <c r="K114" s="479"/>
      <c r="L114" s="85">
        <f>F114*'4. Implementation Services'!$E$181</f>
        <v>0</v>
      </c>
      <c r="M114" s="85">
        <f>G114*'4. Implementation Services'!$E$181</f>
        <v>0</v>
      </c>
      <c r="N114" s="85">
        <f>H114*'4. Implementation Services'!$E$181</f>
        <v>0</v>
      </c>
      <c r="O114" s="85">
        <f>I114*'4. Implementation Services'!$E$181</f>
        <v>0</v>
      </c>
      <c r="P114" s="85">
        <f>J114*'4. Implementation Services'!$E$181</f>
        <v>0</v>
      </c>
      <c r="Q114" s="82">
        <f t="shared" si="32"/>
        <v>0</v>
      </c>
      <c r="R114" s="81">
        <f t="shared" si="39"/>
        <v>0</v>
      </c>
      <c r="S114" s="255">
        <f t="shared" si="40"/>
        <v>0</v>
      </c>
    </row>
    <row r="115" spans="1:19" ht="22.5" x14ac:dyDescent="0.2">
      <c r="A115" s="268">
        <v>68</v>
      </c>
      <c r="B115" s="108">
        <v>13</v>
      </c>
      <c r="C115" s="98" t="s">
        <v>184</v>
      </c>
      <c r="D115" s="461"/>
      <c r="E115" s="476"/>
      <c r="F115" s="161"/>
      <c r="G115" s="161"/>
      <c r="H115" s="161"/>
      <c r="I115" s="161"/>
      <c r="J115" s="161"/>
      <c r="K115" s="479"/>
      <c r="L115" s="85">
        <f>F115*'4. Implementation Services'!$E$181</f>
        <v>0</v>
      </c>
      <c r="M115" s="85">
        <f>G115*'4. Implementation Services'!$E$181</f>
        <v>0</v>
      </c>
      <c r="N115" s="85">
        <f>H115*'4. Implementation Services'!$E$181</f>
        <v>0</v>
      </c>
      <c r="O115" s="85">
        <f>I115*'4. Implementation Services'!$E$181</f>
        <v>0</v>
      </c>
      <c r="P115" s="85">
        <f>J115*'4. Implementation Services'!$E$181</f>
        <v>0</v>
      </c>
      <c r="Q115" s="82">
        <f t="shared" si="32"/>
        <v>0</v>
      </c>
      <c r="R115" s="81">
        <f t="shared" si="39"/>
        <v>0</v>
      </c>
      <c r="S115" s="255">
        <f t="shared" si="40"/>
        <v>0</v>
      </c>
    </row>
    <row r="116" spans="1:19" ht="22.5" x14ac:dyDescent="0.2">
      <c r="A116" s="268">
        <v>69</v>
      </c>
      <c r="B116" s="108">
        <v>14</v>
      </c>
      <c r="C116" s="98" t="s">
        <v>185</v>
      </c>
      <c r="D116" s="461"/>
      <c r="E116" s="476"/>
      <c r="F116" s="161"/>
      <c r="G116" s="161"/>
      <c r="H116" s="161"/>
      <c r="I116" s="161"/>
      <c r="J116" s="161"/>
      <c r="K116" s="479"/>
      <c r="L116" s="85">
        <f>F116*'4. Implementation Services'!$E$181</f>
        <v>0</v>
      </c>
      <c r="M116" s="85">
        <f>G116*'4. Implementation Services'!$E$181</f>
        <v>0</v>
      </c>
      <c r="N116" s="85">
        <f>H116*'4. Implementation Services'!$E$181</f>
        <v>0</v>
      </c>
      <c r="O116" s="85">
        <f>I116*'4. Implementation Services'!$E$181</f>
        <v>0</v>
      </c>
      <c r="P116" s="85">
        <f>J116*'4. Implementation Services'!$E$181</f>
        <v>0</v>
      </c>
      <c r="Q116" s="82">
        <f t="shared" si="32"/>
        <v>0</v>
      </c>
      <c r="R116" s="81">
        <f t="shared" si="39"/>
        <v>0</v>
      </c>
      <c r="S116" s="255">
        <f t="shared" si="40"/>
        <v>0</v>
      </c>
    </row>
    <row r="117" spans="1:19" x14ac:dyDescent="0.2">
      <c r="A117" s="268">
        <v>70</v>
      </c>
      <c r="B117" s="108">
        <v>15</v>
      </c>
      <c r="C117" s="98" t="s">
        <v>186</v>
      </c>
      <c r="D117" s="461"/>
      <c r="E117" s="476"/>
      <c r="F117" s="161"/>
      <c r="G117" s="161"/>
      <c r="H117" s="161"/>
      <c r="I117" s="161"/>
      <c r="J117" s="161"/>
      <c r="K117" s="479"/>
      <c r="L117" s="85">
        <f>F117*'4. Implementation Services'!$E$181</f>
        <v>0</v>
      </c>
      <c r="M117" s="85">
        <f>G117*'4. Implementation Services'!$E$181</f>
        <v>0</v>
      </c>
      <c r="N117" s="85">
        <f>H117*'4. Implementation Services'!$E$181</f>
        <v>0</v>
      </c>
      <c r="O117" s="85">
        <f>I117*'4. Implementation Services'!$E$181</f>
        <v>0</v>
      </c>
      <c r="P117" s="85">
        <f>J117*'4. Implementation Services'!$E$181</f>
        <v>0</v>
      </c>
      <c r="Q117" s="82">
        <f t="shared" si="32"/>
        <v>0</v>
      </c>
      <c r="R117" s="81">
        <f t="shared" si="39"/>
        <v>0</v>
      </c>
      <c r="S117" s="255">
        <f t="shared" si="40"/>
        <v>0</v>
      </c>
    </row>
    <row r="118" spans="1:19" x14ac:dyDescent="0.2">
      <c r="A118" s="268">
        <v>71</v>
      </c>
      <c r="B118" s="108">
        <v>16</v>
      </c>
      <c r="C118" s="98" t="s">
        <v>187</v>
      </c>
      <c r="D118" s="461"/>
      <c r="E118" s="476"/>
      <c r="F118" s="161"/>
      <c r="G118" s="161"/>
      <c r="H118" s="161"/>
      <c r="I118" s="161"/>
      <c r="J118" s="161"/>
      <c r="K118" s="479"/>
      <c r="L118" s="85">
        <f>F118*'4. Implementation Services'!$E$181</f>
        <v>0</v>
      </c>
      <c r="M118" s="85">
        <f>G118*'4. Implementation Services'!$E$181</f>
        <v>0</v>
      </c>
      <c r="N118" s="85">
        <f>H118*'4. Implementation Services'!$E$181</f>
        <v>0</v>
      </c>
      <c r="O118" s="85">
        <f>I118*'4. Implementation Services'!$E$181</f>
        <v>0</v>
      </c>
      <c r="P118" s="85">
        <f>J118*'4. Implementation Services'!$E$181</f>
        <v>0</v>
      </c>
      <c r="Q118" s="82">
        <f t="shared" si="32"/>
        <v>0</v>
      </c>
      <c r="R118" s="81">
        <f t="shared" si="39"/>
        <v>0</v>
      </c>
      <c r="S118" s="255">
        <f t="shared" si="40"/>
        <v>0</v>
      </c>
    </row>
    <row r="119" spans="1:19" x14ac:dyDescent="0.2">
      <c r="A119" s="268">
        <v>72</v>
      </c>
      <c r="B119" s="108">
        <v>17</v>
      </c>
      <c r="C119" s="98" t="s">
        <v>188</v>
      </c>
      <c r="D119" s="461"/>
      <c r="E119" s="476"/>
      <c r="F119" s="161"/>
      <c r="G119" s="161"/>
      <c r="H119" s="161"/>
      <c r="I119" s="161"/>
      <c r="J119" s="161"/>
      <c r="K119" s="479"/>
      <c r="L119" s="85">
        <f>F119*'4. Implementation Services'!$E$181</f>
        <v>0</v>
      </c>
      <c r="M119" s="85">
        <f>G119*'4. Implementation Services'!$E$181</f>
        <v>0</v>
      </c>
      <c r="N119" s="85">
        <f>H119*'4. Implementation Services'!$E$181</f>
        <v>0</v>
      </c>
      <c r="O119" s="85">
        <f>I119*'4. Implementation Services'!$E$181</f>
        <v>0</v>
      </c>
      <c r="P119" s="85">
        <f>J119*'4. Implementation Services'!$E$181</f>
        <v>0</v>
      </c>
      <c r="Q119" s="82">
        <f t="shared" si="32"/>
        <v>0</v>
      </c>
      <c r="R119" s="81">
        <f t="shared" si="39"/>
        <v>0</v>
      </c>
      <c r="S119" s="255">
        <f t="shared" si="40"/>
        <v>0</v>
      </c>
    </row>
    <row r="120" spans="1:19" x14ac:dyDescent="0.2">
      <c r="A120" s="268">
        <v>73</v>
      </c>
      <c r="B120" s="108">
        <v>18</v>
      </c>
      <c r="C120" s="98" t="s">
        <v>189</v>
      </c>
      <c r="D120" s="461"/>
      <c r="E120" s="476"/>
      <c r="F120" s="161"/>
      <c r="G120" s="161"/>
      <c r="H120" s="161"/>
      <c r="I120" s="161"/>
      <c r="J120" s="161"/>
      <c r="K120" s="479"/>
      <c r="L120" s="85">
        <f>F120*'4. Implementation Services'!$E$181</f>
        <v>0</v>
      </c>
      <c r="M120" s="85">
        <f>G120*'4. Implementation Services'!$E$181</f>
        <v>0</v>
      </c>
      <c r="N120" s="85">
        <f>H120*'4. Implementation Services'!$E$181</f>
        <v>0</v>
      </c>
      <c r="O120" s="85">
        <f>I120*'4. Implementation Services'!$E$181</f>
        <v>0</v>
      </c>
      <c r="P120" s="85">
        <f>J120*'4. Implementation Services'!$E$181</f>
        <v>0</v>
      </c>
      <c r="Q120" s="82">
        <f t="shared" si="32"/>
        <v>0</v>
      </c>
      <c r="R120" s="81">
        <f t="shared" si="39"/>
        <v>0</v>
      </c>
      <c r="S120" s="255">
        <f t="shared" si="40"/>
        <v>0</v>
      </c>
    </row>
    <row r="121" spans="1:19" x14ac:dyDescent="0.2">
      <c r="A121" s="269"/>
      <c r="B121" s="165"/>
      <c r="C121" s="166" t="s">
        <v>154</v>
      </c>
      <c r="D121" s="461"/>
      <c r="E121" s="476"/>
      <c r="F121" s="161"/>
      <c r="G121" s="161"/>
      <c r="H121" s="161"/>
      <c r="I121" s="161"/>
      <c r="J121" s="161"/>
      <c r="K121" s="479"/>
      <c r="L121" s="85">
        <f>F121*'4. Implementation Services'!$E$181</f>
        <v>0</v>
      </c>
      <c r="M121" s="85">
        <f>G121*'4. Implementation Services'!$E$181</f>
        <v>0</v>
      </c>
      <c r="N121" s="85">
        <f>H121*'4. Implementation Services'!$E$181</f>
        <v>0</v>
      </c>
      <c r="O121" s="85">
        <f>I121*'4. Implementation Services'!$E$181</f>
        <v>0</v>
      </c>
      <c r="P121" s="85">
        <f>J121*'4. Implementation Services'!$E$181</f>
        <v>0</v>
      </c>
      <c r="Q121" s="82">
        <f t="shared" si="32"/>
        <v>0</v>
      </c>
      <c r="R121" s="81">
        <f t="shared" si="39"/>
        <v>0</v>
      </c>
      <c r="S121" s="255">
        <f t="shared" si="40"/>
        <v>0</v>
      </c>
    </row>
    <row r="122" spans="1:19" x14ac:dyDescent="0.2">
      <c r="A122" s="269"/>
      <c r="B122" s="169"/>
      <c r="C122" s="171"/>
      <c r="D122" s="461"/>
      <c r="E122" s="476"/>
      <c r="F122" s="161"/>
      <c r="G122" s="161"/>
      <c r="H122" s="161"/>
      <c r="I122" s="161"/>
      <c r="J122" s="161"/>
      <c r="K122" s="479"/>
      <c r="L122" s="85">
        <f>F122*'4. Implementation Services'!$E$181</f>
        <v>0</v>
      </c>
      <c r="M122" s="85">
        <f>G122*'4. Implementation Services'!$E$181</f>
        <v>0</v>
      </c>
      <c r="N122" s="85">
        <f>H122*'4. Implementation Services'!$E$181</f>
        <v>0</v>
      </c>
      <c r="O122" s="85">
        <f>I122*'4. Implementation Services'!$E$181</f>
        <v>0</v>
      </c>
      <c r="P122" s="85">
        <f>J122*'4. Implementation Services'!$E$181</f>
        <v>0</v>
      </c>
      <c r="Q122" s="82">
        <f t="shared" si="32"/>
        <v>0</v>
      </c>
      <c r="R122" s="81">
        <f t="shared" ref="R122:R130" si="41">Q122*Retention</f>
        <v>0</v>
      </c>
      <c r="S122" s="255">
        <f t="shared" ref="S122:S130" si="42">Q122-R122</f>
        <v>0</v>
      </c>
    </row>
    <row r="123" spans="1:19" x14ac:dyDescent="0.2">
      <c r="A123" s="269"/>
      <c r="B123" s="169"/>
      <c r="C123" s="171"/>
      <c r="D123" s="461"/>
      <c r="E123" s="476"/>
      <c r="F123" s="161"/>
      <c r="G123" s="161"/>
      <c r="H123" s="161"/>
      <c r="I123" s="161"/>
      <c r="J123" s="161"/>
      <c r="K123" s="479"/>
      <c r="L123" s="85">
        <f>F123*'4. Implementation Services'!$E$181</f>
        <v>0</v>
      </c>
      <c r="M123" s="85">
        <f>G123*'4. Implementation Services'!$E$181</f>
        <v>0</v>
      </c>
      <c r="N123" s="85">
        <f>H123*'4. Implementation Services'!$E$181</f>
        <v>0</v>
      </c>
      <c r="O123" s="85">
        <f>I123*'4. Implementation Services'!$E$181</f>
        <v>0</v>
      </c>
      <c r="P123" s="85">
        <f>J123*'4. Implementation Services'!$E$181</f>
        <v>0</v>
      </c>
      <c r="Q123" s="82">
        <f t="shared" si="32"/>
        <v>0</v>
      </c>
      <c r="R123" s="81">
        <f t="shared" si="41"/>
        <v>0</v>
      </c>
      <c r="S123" s="255">
        <f t="shared" si="42"/>
        <v>0</v>
      </c>
    </row>
    <row r="124" spans="1:19" x14ac:dyDescent="0.2">
      <c r="A124" s="269"/>
      <c r="B124" s="169"/>
      <c r="C124" s="172"/>
      <c r="D124" s="461"/>
      <c r="E124" s="476"/>
      <c r="F124" s="161"/>
      <c r="G124" s="161"/>
      <c r="H124" s="161"/>
      <c r="I124" s="161"/>
      <c r="J124" s="161"/>
      <c r="K124" s="479"/>
      <c r="L124" s="85">
        <f>F124*'4. Implementation Services'!$E$181</f>
        <v>0</v>
      </c>
      <c r="M124" s="85">
        <f>G124*'4. Implementation Services'!$E$181</f>
        <v>0</v>
      </c>
      <c r="N124" s="85">
        <f>H124*'4. Implementation Services'!$E$181</f>
        <v>0</v>
      </c>
      <c r="O124" s="85">
        <f>I124*'4. Implementation Services'!$E$181</f>
        <v>0</v>
      </c>
      <c r="P124" s="85">
        <f>J124*'4. Implementation Services'!$E$181</f>
        <v>0</v>
      </c>
      <c r="Q124" s="82">
        <f t="shared" si="32"/>
        <v>0</v>
      </c>
      <c r="R124" s="81">
        <f t="shared" si="41"/>
        <v>0</v>
      </c>
      <c r="S124" s="255">
        <f t="shared" si="42"/>
        <v>0</v>
      </c>
    </row>
    <row r="125" spans="1:19" ht="13.5" thickBot="1" x14ac:dyDescent="0.25">
      <c r="A125" s="265"/>
      <c r="B125" s="170"/>
      <c r="C125" s="173"/>
      <c r="D125" s="461"/>
      <c r="E125" s="476"/>
      <c r="F125" s="163"/>
      <c r="G125" s="163"/>
      <c r="H125" s="163"/>
      <c r="I125" s="163"/>
      <c r="J125" s="163"/>
      <c r="K125" s="479"/>
      <c r="L125" s="83">
        <f>F125*'4. Implementation Services'!$E$181</f>
        <v>0</v>
      </c>
      <c r="M125" s="83">
        <f>G125*'4. Implementation Services'!$E$181</f>
        <v>0</v>
      </c>
      <c r="N125" s="83">
        <f>H125*'4. Implementation Services'!$E$181</f>
        <v>0</v>
      </c>
      <c r="O125" s="83">
        <f>I125*'4. Implementation Services'!$E$181</f>
        <v>0</v>
      </c>
      <c r="P125" s="242">
        <f>J125*'4. Implementation Services'!$E$181</f>
        <v>0</v>
      </c>
      <c r="Q125" s="93">
        <f t="shared" si="32"/>
        <v>0</v>
      </c>
      <c r="R125" s="92">
        <f t="shared" si="41"/>
        <v>0</v>
      </c>
      <c r="S125" s="256">
        <f t="shared" si="42"/>
        <v>0</v>
      </c>
    </row>
    <row r="126" spans="1:19" ht="22.15" customHeight="1" x14ac:dyDescent="0.2">
      <c r="A126" s="271">
        <v>74</v>
      </c>
      <c r="B126" s="238">
        <v>19</v>
      </c>
      <c r="C126" s="89" t="s">
        <v>190</v>
      </c>
      <c r="D126" s="463" t="s">
        <v>191</v>
      </c>
      <c r="E126" s="475">
        <v>0.15</v>
      </c>
      <c r="F126" s="164"/>
      <c r="G126" s="164"/>
      <c r="H126" s="164"/>
      <c r="I126" s="164"/>
      <c r="J126" s="164"/>
      <c r="K126" s="478">
        <f>SUM(F126:J140)</f>
        <v>0</v>
      </c>
      <c r="L126" s="85">
        <f>F126*'4. Implementation Services'!$E$181</f>
        <v>0</v>
      </c>
      <c r="M126" s="85">
        <f>G126*'4. Implementation Services'!$E$181</f>
        <v>0</v>
      </c>
      <c r="N126" s="85">
        <f>H126*'4. Implementation Services'!$E$181</f>
        <v>0</v>
      </c>
      <c r="O126" s="85">
        <f>I126*'4. Implementation Services'!$E$181</f>
        <v>0</v>
      </c>
      <c r="P126" s="85">
        <f>J126*'4. Implementation Services'!$E$181</f>
        <v>0</v>
      </c>
      <c r="Q126" s="91">
        <f t="shared" si="32"/>
        <v>0</v>
      </c>
      <c r="R126" s="90">
        <f t="shared" si="41"/>
        <v>0</v>
      </c>
      <c r="S126" s="248">
        <f t="shared" si="42"/>
        <v>0</v>
      </c>
    </row>
    <row r="127" spans="1:19" x14ac:dyDescent="0.2">
      <c r="A127" s="268">
        <v>75</v>
      </c>
      <c r="B127" s="108">
        <v>20</v>
      </c>
      <c r="C127" s="39" t="s">
        <v>192</v>
      </c>
      <c r="D127" s="461"/>
      <c r="E127" s="476"/>
      <c r="F127" s="161"/>
      <c r="G127" s="161"/>
      <c r="H127" s="161"/>
      <c r="I127" s="161"/>
      <c r="J127" s="161"/>
      <c r="K127" s="479"/>
      <c r="L127" s="85">
        <f>F127*'4. Implementation Services'!$E$181</f>
        <v>0</v>
      </c>
      <c r="M127" s="85">
        <f>G127*'4. Implementation Services'!$E$181</f>
        <v>0</v>
      </c>
      <c r="N127" s="85">
        <f>H127*'4. Implementation Services'!$E$181</f>
        <v>0</v>
      </c>
      <c r="O127" s="85">
        <f>I127*'4. Implementation Services'!$E$181</f>
        <v>0</v>
      </c>
      <c r="P127" s="85">
        <f>J127*'4. Implementation Services'!$E$181</f>
        <v>0</v>
      </c>
      <c r="Q127" s="82">
        <f t="shared" si="32"/>
        <v>0</v>
      </c>
      <c r="R127" s="81">
        <f t="shared" si="41"/>
        <v>0</v>
      </c>
      <c r="S127" s="255">
        <f t="shared" si="42"/>
        <v>0</v>
      </c>
    </row>
    <row r="128" spans="1:19" x14ac:dyDescent="0.2">
      <c r="A128" s="268">
        <v>76</v>
      </c>
      <c r="B128" s="108">
        <v>21</v>
      </c>
      <c r="C128" s="39" t="s">
        <v>193</v>
      </c>
      <c r="D128" s="461"/>
      <c r="E128" s="476"/>
      <c r="F128" s="161"/>
      <c r="G128" s="161"/>
      <c r="H128" s="161"/>
      <c r="I128" s="161"/>
      <c r="J128" s="161"/>
      <c r="K128" s="479"/>
      <c r="L128" s="85">
        <f>F128*'4. Implementation Services'!$E$181</f>
        <v>0</v>
      </c>
      <c r="M128" s="85">
        <f>G128*'4. Implementation Services'!$E$181</f>
        <v>0</v>
      </c>
      <c r="N128" s="85">
        <f>H128*'4. Implementation Services'!$E$181</f>
        <v>0</v>
      </c>
      <c r="O128" s="85">
        <f>I128*'4. Implementation Services'!$E$181</f>
        <v>0</v>
      </c>
      <c r="P128" s="85">
        <f>J128*'4. Implementation Services'!$E$181</f>
        <v>0</v>
      </c>
      <c r="Q128" s="82">
        <f t="shared" si="32"/>
        <v>0</v>
      </c>
      <c r="R128" s="81">
        <f t="shared" si="41"/>
        <v>0</v>
      </c>
      <c r="S128" s="255">
        <f t="shared" si="42"/>
        <v>0</v>
      </c>
    </row>
    <row r="129" spans="1:19" x14ac:dyDescent="0.2">
      <c r="A129" s="268">
        <v>77</v>
      </c>
      <c r="B129" s="108">
        <v>22</v>
      </c>
      <c r="C129" s="39" t="s">
        <v>194</v>
      </c>
      <c r="D129" s="461"/>
      <c r="E129" s="476"/>
      <c r="F129" s="161"/>
      <c r="G129" s="161"/>
      <c r="H129" s="161"/>
      <c r="I129" s="161"/>
      <c r="J129" s="161"/>
      <c r="K129" s="479"/>
      <c r="L129" s="85">
        <f>F129*'4. Implementation Services'!$E$181</f>
        <v>0</v>
      </c>
      <c r="M129" s="85">
        <f>G129*'4. Implementation Services'!$E$181</f>
        <v>0</v>
      </c>
      <c r="N129" s="85">
        <f>H129*'4. Implementation Services'!$E$181</f>
        <v>0</v>
      </c>
      <c r="O129" s="85">
        <f>I129*'4. Implementation Services'!$E$181</f>
        <v>0</v>
      </c>
      <c r="P129" s="85">
        <f>J129*'4. Implementation Services'!$E$181</f>
        <v>0</v>
      </c>
      <c r="Q129" s="82">
        <f t="shared" si="32"/>
        <v>0</v>
      </c>
      <c r="R129" s="81">
        <f t="shared" si="41"/>
        <v>0</v>
      </c>
      <c r="S129" s="255">
        <f t="shared" si="42"/>
        <v>0</v>
      </c>
    </row>
    <row r="130" spans="1:19" x14ac:dyDescent="0.2">
      <c r="A130" s="268">
        <v>78</v>
      </c>
      <c r="B130" s="108">
        <v>23</v>
      </c>
      <c r="C130" s="39" t="s">
        <v>195</v>
      </c>
      <c r="D130" s="461"/>
      <c r="E130" s="476"/>
      <c r="F130" s="161"/>
      <c r="G130" s="161"/>
      <c r="H130" s="161"/>
      <c r="I130" s="161"/>
      <c r="J130" s="161"/>
      <c r="K130" s="479"/>
      <c r="L130" s="85">
        <f>F130*'4. Implementation Services'!$E$181</f>
        <v>0</v>
      </c>
      <c r="M130" s="85">
        <f>G130*'4. Implementation Services'!$E$181</f>
        <v>0</v>
      </c>
      <c r="N130" s="85">
        <f>H130*'4. Implementation Services'!$E$181</f>
        <v>0</v>
      </c>
      <c r="O130" s="85">
        <f>I130*'4. Implementation Services'!$E$181</f>
        <v>0</v>
      </c>
      <c r="P130" s="85">
        <f>J130*'4. Implementation Services'!$E$181</f>
        <v>0</v>
      </c>
      <c r="Q130" s="82">
        <f t="shared" si="32"/>
        <v>0</v>
      </c>
      <c r="R130" s="81">
        <f t="shared" si="41"/>
        <v>0</v>
      </c>
      <c r="S130" s="255">
        <f t="shared" si="42"/>
        <v>0</v>
      </c>
    </row>
    <row r="131" spans="1:19" x14ac:dyDescent="0.2">
      <c r="A131" s="268">
        <v>79</v>
      </c>
      <c r="B131" s="108">
        <v>24</v>
      </c>
      <c r="C131" s="39" t="s">
        <v>196</v>
      </c>
      <c r="D131" s="461"/>
      <c r="E131" s="476"/>
      <c r="F131" s="161"/>
      <c r="G131" s="161"/>
      <c r="H131" s="161"/>
      <c r="I131" s="161"/>
      <c r="J131" s="161"/>
      <c r="K131" s="479"/>
      <c r="L131" s="85">
        <f>F131*'4. Implementation Services'!$E$181</f>
        <v>0</v>
      </c>
      <c r="M131" s="85">
        <f>G131*'4. Implementation Services'!$E$181</f>
        <v>0</v>
      </c>
      <c r="N131" s="85">
        <f>H131*'4. Implementation Services'!$E$181</f>
        <v>0</v>
      </c>
      <c r="O131" s="85">
        <f>I131*'4. Implementation Services'!$E$181</f>
        <v>0</v>
      </c>
      <c r="P131" s="85">
        <f>J131*'4. Implementation Services'!$E$181</f>
        <v>0</v>
      </c>
      <c r="Q131" s="82">
        <f t="shared" si="32"/>
        <v>0</v>
      </c>
      <c r="R131" s="81">
        <f t="shared" ref="R131:R134" si="43">Q131*Retention</f>
        <v>0</v>
      </c>
      <c r="S131" s="255">
        <f t="shared" ref="S131:S134" si="44">Q131-R131</f>
        <v>0</v>
      </c>
    </row>
    <row r="132" spans="1:19" x14ac:dyDescent="0.2">
      <c r="A132" s="268">
        <v>80</v>
      </c>
      <c r="B132" s="108">
        <v>25</v>
      </c>
      <c r="C132" s="39" t="s">
        <v>206</v>
      </c>
      <c r="D132" s="461"/>
      <c r="E132" s="476"/>
      <c r="F132" s="161"/>
      <c r="G132" s="161"/>
      <c r="H132" s="161"/>
      <c r="I132" s="161"/>
      <c r="J132" s="161"/>
      <c r="K132" s="479"/>
      <c r="L132" s="85">
        <f>F132*'4. Implementation Services'!$E$181</f>
        <v>0</v>
      </c>
      <c r="M132" s="85">
        <f>G132*'4. Implementation Services'!$E$181</f>
        <v>0</v>
      </c>
      <c r="N132" s="85">
        <f>H132*'4. Implementation Services'!$E$181</f>
        <v>0</v>
      </c>
      <c r="O132" s="85">
        <f>I132*'4. Implementation Services'!$E$181</f>
        <v>0</v>
      </c>
      <c r="P132" s="85">
        <f>J132*'4. Implementation Services'!$E$181</f>
        <v>0</v>
      </c>
      <c r="Q132" s="82">
        <f t="shared" si="32"/>
        <v>0</v>
      </c>
      <c r="R132" s="81">
        <f t="shared" si="43"/>
        <v>0</v>
      </c>
      <c r="S132" s="255">
        <f t="shared" si="44"/>
        <v>0</v>
      </c>
    </row>
    <row r="133" spans="1:19" x14ac:dyDescent="0.2">
      <c r="A133" s="268">
        <v>81</v>
      </c>
      <c r="B133" s="108">
        <v>26</v>
      </c>
      <c r="C133" s="39" t="s">
        <v>207</v>
      </c>
      <c r="D133" s="461"/>
      <c r="E133" s="476"/>
      <c r="F133" s="161"/>
      <c r="G133" s="161"/>
      <c r="H133" s="161"/>
      <c r="I133" s="161"/>
      <c r="J133" s="161"/>
      <c r="K133" s="479"/>
      <c r="L133" s="85">
        <f>F133*'4. Implementation Services'!$E$181</f>
        <v>0</v>
      </c>
      <c r="M133" s="85">
        <f>G133*'4. Implementation Services'!$E$181</f>
        <v>0</v>
      </c>
      <c r="N133" s="85">
        <f>H133*'4. Implementation Services'!$E$181</f>
        <v>0</v>
      </c>
      <c r="O133" s="85">
        <f>I133*'4. Implementation Services'!$E$181</f>
        <v>0</v>
      </c>
      <c r="P133" s="85">
        <f>J133*'4. Implementation Services'!$E$181</f>
        <v>0</v>
      </c>
      <c r="Q133" s="82">
        <f t="shared" si="32"/>
        <v>0</v>
      </c>
      <c r="R133" s="81">
        <f t="shared" si="43"/>
        <v>0</v>
      </c>
      <c r="S133" s="255">
        <f t="shared" si="44"/>
        <v>0</v>
      </c>
    </row>
    <row r="134" spans="1:19" x14ac:dyDescent="0.2">
      <c r="A134" s="268">
        <v>82</v>
      </c>
      <c r="B134" s="108">
        <v>27</v>
      </c>
      <c r="C134" s="39" t="s">
        <v>208</v>
      </c>
      <c r="D134" s="461"/>
      <c r="E134" s="476"/>
      <c r="F134" s="161"/>
      <c r="G134" s="161"/>
      <c r="H134" s="161"/>
      <c r="I134" s="161"/>
      <c r="J134" s="161"/>
      <c r="K134" s="479"/>
      <c r="L134" s="85">
        <f>F134*'4. Implementation Services'!$E$181</f>
        <v>0</v>
      </c>
      <c r="M134" s="85">
        <f>G134*'4. Implementation Services'!$E$181</f>
        <v>0</v>
      </c>
      <c r="N134" s="85">
        <f>H134*'4. Implementation Services'!$E$181</f>
        <v>0</v>
      </c>
      <c r="O134" s="85">
        <f>I134*'4. Implementation Services'!$E$181</f>
        <v>0</v>
      </c>
      <c r="P134" s="85">
        <f>J134*'4. Implementation Services'!$E$181</f>
        <v>0</v>
      </c>
      <c r="Q134" s="82">
        <f t="shared" si="32"/>
        <v>0</v>
      </c>
      <c r="R134" s="81">
        <f t="shared" si="43"/>
        <v>0</v>
      </c>
      <c r="S134" s="255">
        <f t="shared" si="44"/>
        <v>0</v>
      </c>
    </row>
    <row r="135" spans="1:19" x14ac:dyDescent="0.2">
      <c r="A135" s="268">
        <v>83</v>
      </c>
      <c r="B135" s="108">
        <v>28</v>
      </c>
      <c r="C135" s="98" t="s">
        <v>209</v>
      </c>
      <c r="D135" s="461"/>
      <c r="E135" s="476"/>
      <c r="F135" s="161"/>
      <c r="G135" s="161"/>
      <c r="H135" s="161"/>
      <c r="I135" s="161"/>
      <c r="J135" s="161"/>
      <c r="K135" s="479"/>
      <c r="L135" s="85">
        <f>F135*'4. Implementation Services'!$E$181</f>
        <v>0</v>
      </c>
      <c r="M135" s="85">
        <f>G135*'4. Implementation Services'!$E$181</f>
        <v>0</v>
      </c>
      <c r="N135" s="85">
        <f>H135*'4. Implementation Services'!$E$181</f>
        <v>0</v>
      </c>
      <c r="O135" s="85">
        <f>I135*'4. Implementation Services'!$E$181</f>
        <v>0</v>
      </c>
      <c r="P135" s="85">
        <f>J135*'4. Implementation Services'!$E$181</f>
        <v>0</v>
      </c>
      <c r="Q135" s="82">
        <f t="shared" si="32"/>
        <v>0</v>
      </c>
      <c r="R135" s="81">
        <f t="shared" ref="R135" si="45">Q135*Retention</f>
        <v>0</v>
      </c>
      <c r="S135" s="255">
        <f t="shared" ref="S135" si="46">Q135-R135</f>
        <v>0</v>
      </c>
    </row>
    <row r="136" spans="1:19" x14ac:dyDescent="0.2">
      <c r="A136" s="269"/>
      <c r="B136" s="165"/>
      <c r="C136" s="166" t="s">
        <v>154</v>
      </c>
      <c r="D136" s="461"/>
      <c r="E136" s="476"/>
      <c r="F136" s="161"/>
      <c r="G136" s="161"/>
      <c r="H136" s="161"/>
      <c r="I136" s="161"/>
      <c r="J136" s="161"/>
      <c r="K136" s="479"/>
      <c r="L136" s="85">
        <f>F136*'4. Implementation Services'!$E$181</f>
        <v>0</v>
      </c>
      <c r="M136" s="85">
        <f>G136*'4. Implementation Services'!$E$181</f>
        <v>0</v>
      </c>
      <c r="N136" s="85">
        <f>H136*'4. Implementation Services'!$E$181</f>
        <v>0</v>
      </c>
      <c r="O136" s="85">
        <f>I136*'4. Implementation Services'!$E$181</f>
        <v>0</v>
      </c>
      <c r="P136" s="85">
        <f>J136*'4. Implementation Services'!$E$181</f>
        <v>0</v>
      </c>
      <c r="Q136" s="82">
        <f t="shared" si="32"/>
        <v>0</v>
      </c>
      <c r="R136" s="81">
        <f t="shared" ref="R136:R142" si="47">Q136*Retention</f>
        <v>0</v>
      </c>
      <c r="S136" s="255">
        <f t="shared" ref="S136:S142" si="48">Q136-R136</f>
        <v>0</v>
      </c>
    </row>
    <row r="137" spans="1:19" x14ac:dyDescent="0.2">
      <c r="A137" s="269"/>
      <c r="B137" s="165"/>
      <c r="C137" s="166"/>
      <c r="D137" s="461"/>
      <c r="E137" s="476"/>
      <c r="F137" s="161"/>
      <c r="G137" s="161"/>
      <c r="H137" s="161"/>
      <c r="I137" s="161"/>
      <c r="J137" s="161"/>
      <c r="K137" s="479"/>
      <c r="L137" s="85">
        <f>F137*'4. Implementation Services'!$E$181</f>
        <v>0</v>
      </c>
      <c r="M137" s="85">
        <f>G137*'4. Implementation Services'!$E$181</f>
        <v>0</v>
      </c>
      <c r="N137" s="85">
        <f>H137*'4. Implementation Services'!$E$181</f>
        <v>0</v>
      </c>
      <c r="O137" s="85">
        <f>I137*'4. Implementation Services'!$E$181</f>
        <v>0</v>
      </c>
      <c r="P137" s="85">
        <f>J137*'4. Implementation Services'!$E$181</f>
        <v>0</v>
      </c>
      <c r="Q137" s="82">
        <f t="shared" si="32"/>
        <v>0</v>
      </c>
      <c r="R137" s="81">
        <f t="shared" si="47"/>
        <v>0</v>
      </c>
      <c r="S137" s="255">
        <f t="shared" si="48"/>
        <v>0</v>
      </c>
    </row>
    <row r="138" spans="1:19" x14ac:dyDescent="0.2">
      <c r="A138" s="269"/>
      <c r="B138" s="165"/>
      <c r="C138" s="166"/>
      <c r="D138" s="461"/>
      <c r="E138" s="476"/>
      <c r="F138" s="161"/>
      <c r="G138" s="161"/>
      <c r="H138" s="161"/>
      <c r="I138" s="161"/>
      <c r="J138" s="161"/>
      <c r="K138" s="479"/>
      <c r="L138" s="85">
        <f>F138*'4. Implementation Services'!$E$181</f>
        <v>0</v>
      </c>
      <c r="M138" s="85">
        <f>G138*'4. Implementation Services'!$E$181</f>
        <v>0</v>
      </c>
      <c r="N138" s="85">
        <f>H138*'4. Implementation Services'!$E$181</f>
        <v>0</v>
      </c>
      <c r="O138" s="85">
        <f>I138*'4. Implementation Services'!$E$181</f>
        <v>0</v>
      </c>
      <c r="P138" s="85">
        <f>J138*'4. Implementation Services'!$E$181</f>
        <v>0</v>
      </c>
      <c r="Q138" s="82">
        <f t="shared" si="32"/>
        <v>0</v>
      </c>
      <c r="R138" s="81">
        <f t="shared" si="47"/>
        <v>0</v>
      </c>
      <c r="S138" s="255">
        <f t="shared" si="48"/>
        <v>0</v>
      </c>
    </row>
    <row r="139" spans="1:19" x14ac:dyDescent="0.2">
      <c r="A139" s="269"/>
      <c r="B139" s="165"/>
      <c r="C139" s="166"/>
      <c r="D139" s="461"/>
      <c r="E139" s="476"/>
      <c r="F139" s="161"/>
      <c r="G139" s="161"/>
      <c r="H139" s="161"/>
      <c r="I139" s="161"/>
      <c r="J139" s="161"/>
      <c r="K139" s="479"/>
      <c r="L139" s="85">
        <f>F139*'4. Implementation Services'!$E$181</f>
        <v>0</v>
      </c>
      <c r="M139" s="85">
        <f>G139*'4. Implementation Services'!$E$181</f>
        <v>0</v>
      </c>
      <c r="N139" s="85">
        <f>H139*'4. Implementation Services'!$E$181</f>
        <v>0</v>
      </c>
      <c r="O139" s="85">
        <f>I139*'4. Implementation Services'!$E$181</f>
        <v>0</v>
      </c>
      <c r="P139" s="85">
        <f>J139*'4. Implementation Services'!$E$181</f>
        <v>0</v>
      </c>
      <c r="Q139" s="82">
        <f t="shared" si="32"/>
        <v>0</v>
      </c>
      <c r="R139" s="81">
        <f t="shared" si="47"/>
        <v>0</v>
      </c>
      <c r="S139" s="255">
        <f t="shared" si="48"/>
        <v>0</v>
      </c>
    </row>
    <row r="140" spans="1:19" ht="13.5" thickBot="1" x14ac:dyDescent="0.25">
      <c r="A140" s="272"/>
      <c r="B140" s="167"/>
      <c r="C140" s="168"/>
      <c r="D140" s="462"/>
      <c r="E140" s="477"/>
      <c r="F140" s="162"/>
      <c r="G140" s="162"/>
      <c r="H140" s="162"/>
      <c r="I140" s="162"/>
      <c r="J140" s="162"/>
      <c r="K140" s="480"/>
      <c r="L140" s="83">
        <f>F140*'4. Implementation Services'!$E$181</f>
        <v>0</v>
      </c>
      <c r="M140" s="83">
        <f>G140*'4. Implementation Services'!$E$181</f>
        <v>0</v>
      </c>
      <c r="N140" s="83">
        <f>H140*'4. Implementation Services'!$E$181</f>
        <v>0</v>
      </c>
      <c r="O140" s="83">
        <f>I140*'4. Implementation Services'!$E$181</f>
        <v>0</v>
      </c>
      <c r="P140" s="242">
        <f>J140*'4. Implementation Services'!$E$181</f>
        <v>0</v>
      </c>
      <c r="Q140" s="84">
        <f t="shared" si="32"/>
        <v>0</v>
      </c>
      <c r="R140" s="83">
        <f t="shared" si="47"/>
        <v>0</v>
      </c>
      <c r="S140" s="242">
        <f t="shared" si="48"/>
        <v>0</v>
      </c>
    </row>
    <row r="141" spans="1:19" ht="78.75" x14ac:dyDescent="0.2">
      <c r="A141" s="271">
        <v>84</v>
      </c>
      <c r="B141" s="238">
        <v>29</v>
      </c>
      <c r="C141" s="113" t="s">
        <v>197</v>
      </c>
      <c r="D141" s="463" t="s">
        <v>198</v>
      </c>
      <c r="E141" s="475">
        <v>0.2</v>
      </c>
      <c r="F141" s="161"/>
      <c r="G141" s="161"/>
      <c r="H141" s="161"/>
      <c r="I141" s="161"/>
      <c r="J141" s="161"/>
      <c r="K141" s="478">
        <f>SUM(F141:J153)</f>
        <v>0</v>
      </c>
      <c r="L141" s="85">
        <f>F141*'4. Implementation Services'!$E$181</f>
        <v>0</v>
      </c>
      <c r="M141" s="85">
        <f>G141*'4. Implementation Services'!$E$181</f>
        <v>0</v>
      </c>
      <c r="N141" s="85">
        <f>H141*'4. Implementation Services'!$E$181</f>
        <v>0</v>
      </c>
      <c r="O141" s="85">
        <f>I141*'4. Implementation Services'!$E$181</f>
        <v>0</v>
      </c>
      <c r="P141" s="85">
        <f>J141*'4. Implementation Services'!$E$181</f>
        <v>0</v>
      </c>
      <c r="Q141" s="82">
        <f t="shared" si="32"/>
        <v>0</v>
      </c>
      <c r="R141" s="81">
        <f t="shared" si="47"/>
        <v>0</v>
      </c>
      <c r="S141" s="255">
        <f t="shared" si="48"/>
        <v>0</v>
      </c>
    </row>
    <row r="142" spans="1:19" ht="22.5" x14ac:dyDescent="0.2">
      <c r="A142" s="268">
        <v>85</v>
      </c>
      <c r="B142" s="108">
        <v>30</v>
      </c>
      <c r="C142" s="98" t="s">
        <v>263</v>
      </c>
      <c r="D142" s="461"/>
      <c r="E142" s="476"/>
      <c r="F142" s="161"/>
      <c r="G142" s="161"/>
      <c r="H142" s="161"/>
      <c r="I142" s="161"/>
      <c r="J142" s="161"/>
      <c r="K142" s="479"/>
      <c r="L142" s="85">
        <f>F142*'4. Implementation Services'!$E$181</f>
        <v>0</v>
      </c>
      <c r="M142" s="85">
        <f>G142*'4. Implementation Services'!$E$181</f>
        <v>0</v>
      </c>
      <c r="N142" s="85">
        <f>H142*'4. Implementation Services'!$E$181</f>
        <v>0</v>
      </c>
      <c r="O142" s="85">
        <f>I142*'4. Implementation Services'!$E$181</f>
        <v>0</v>
      </c>
      <c r="P142" s="85">
        <f>J142*'4. Implementation Services'!$E$181</f>
        <v>0</v>
      </c>
      <c r="Q142" s="82">
        <f t="shared" si="32"/>
        <v>0</v>
      </c>
      <c r="R142" s="81">
        <f t="shared" si="47"/>
        <v>0</v>
      </c>
      <c r="S142" s="255">
        <f t="shared" si="48"/>
        <v>0</v>
      </c>
    </row>
    <row r="143" spans="1:19" x14ac:dyDescent="0.2">
      <c r="A143" s="268">
        <v>86</v>
      </c>
      <c r="B143" s="108">
        <v>31</v>
      </c>
      <c r="C143" s="98" t="s">
        <v>200</v>
      </c>
      <c r="D143" s="461"/>
      <c r="E143" s="476"/>
      <c r="F143" s="161"/>
      <c r="G143" s="161"/>
      <c r="H143" s="161"/>
      <c r="I143" s="161"/>
      <c r="J143" s="161"/>
      <c r="K143" s="479"/>
      <c r="L143" s="85">
        <f>F143*'4. Implementation Services'!$E$181</f>
        <v>0</v>
      </c>
      <c r="M143" s="85">
        <f>G143*'4. Implementation Services'!$E$181</f>
        <v>0</v>
      </c>
      <c r="N143" s="85">
        <f>H143*'4. Implementation Services'!$E$181</f>
        <v>0</v>
      </c>
      <c r="O143" s="85">
        <f>I143*'4. Implementation Services'!$E$181</f>
        <v>0</v>
      </c>
      <c r="P143" s="85">
        <f>J143*'4. Implementation Services'!$E$181</f>
        <v>0</v>
      </c>
      <c r="Q143" s="82"/>
      <c r="R143" s="81"/>
      <c r="S143" s="255"/>
    </row>
    <row r="144" spans="1:19" x14ac:dyDescent="0.2">
      <c r="A144" s="268">
        <v>87</v>
      </c>
      <c r="B144" s="108">
        <v>32</v>
      </c>
      <c r="C144" s="98" t="s">
        <v>201</v>
      </c>
      <c r="D144" s="461"/>
      <c r="E144" s="476"/>
      <c r="F144" s="161"/>
      <c r="G144" s="161"/>
      <c r="H144" s="161"/>
      <c r="I144" s="161"/>
      <c r="J144" s="161"/>
      <c r="K144" s="479"/>
      <c r="L144" s="85">
        <f>F144*'4. Implementation Services'!$E$181</f>
        <v>0</v>
      </c>
      <c r="M144" s="85">
        <f>G144*'4. Implementation Services'!$E$181</f>
        <v>0</v>
      </c>
      <c r="N144" s="85">
        <f>H144*'4. Implementation Services'!$E$181</f>
        <v>0</v>
      </c>
      <c r="O144" s="85">
        <f>I144*'4. Implementation Services'!$E$181</f>
        <v>0</v>
      </c>
      <c r="P144" s="85">
        <f>J144*'4. Implementation Services'!$E$181</f>
        <v>0</v>
      </c>
      <c r="Q144" s="82">
        <f t="shared" ref="Q144:Q178" si="49">SUM(L144:P144)</f>
        <v>0</v>
      </c>
      <c r="R144" s="81">
        <f t="shared" ref="R144:R147" si="50">Q144*Retention</f>
        <v>0</v>
      </c>
      <c r="S144" s="255">
        <f t="shared" ref="S144:S147" si="51">Q144-R144</f>
        <v>0</v>
      </c>
    </row>
    <row r="145" spans="1:161" x14ac:dyDescent="0.2">
      <c r="A145" s="268">
        <v>88</v>
      </c>
      <c r="B145" s="108">
        <v>33</v>
      </c>
      <c r="C145" s="98" t="s">
        <v>202</v>
      </c>
      <c r="D145" s="461"/>
      <c r="E145" s="476"/>
      <c r="F145" s="161"/>
      <c r="G145" s="161"/>
      <c r="H145" s="161"/>
      <c r="I145" s="161"/>
      <c r="J145" s="161"/>
      <c r="K145" s="479"/>
      <c r="L145" s="85">
        <f>F145*'4. Implementation Services'!$E$181</f>
        <v>0</v>
      </c>
      <c r="M145" s="85">
        <f>G145*'4. Implementation Services'!$E$181</f>
        <v>0</v>
      </c>
      <c r="N145" s="85">
        <f>H145*'4. Implementation Services'!$E$181</f>
        <v>0</v>
      </c>
      <c r="O145" s="85">
        <f>I145*'4. Implementation Services'!$E$181</f>
        <v>0</v>
      </c>
      <c r="P145" s="85">
        <f>J145*'4. Implementation Services'!$E$181</f>
        <v>0</v>
      </c>
      <c r="Q145" s="82">
        <f t="shared" si="49"/>
        <v>0</v>
      </c>
      <c r="R145" s="81">
        <f t="shared" si="50"/>
        <v>0</v>
      </c>
      <c r="S145" s="255">
        <f t="shared" si="51"/>
        <v>0</v>
      </c>
    </row>
    <row r="146" spans="1:161" s="103" customFormat="1" x14ac:dyDescent="0.2">
      <c r="A146" s="268">
        <v>89</v>
      </c>
      <c r="B146" s="108">
        <v>34</v>
      </c>
      <c r="C146" s="98" t="s">
        <v>203</v>
      </c>
      <c r="D146" s="461"/>
      <c r="E146" s="476"/>
      <c r="F146" s="161"/>
      <c r="G146" s="161"/>
      <c r="H146" s="161"/>
      <c r="I146" s="161"/>
      <c r="J146" s="161"/>
      <c r="K146" s="479"/>
      <c r="L146" s="85">
        <f>F146*'4. Implementation Services'!$E$181</f>
        <v>0</v>
      </c>
      <c r="M146" s="85">
        <f>G146*'4. Implementation Services'!$E$181</f>
        <v>0</v>
      </c>
      <c r="N146" s="85">
        <f>H146*'4. Implementation Services'!$E$181</f>
        <v>0</v>
      </c>
      <c r="O146" s="85">
        <f>I146*'4. Implementation Services'!$E$181</f>
        <v>0</v>
      </c>
      <c r="P146" s="85">
        <f>J146*'4. Implementation Services'!$E$181</f>
        <v>0</v>
      </c>
      <c r="Q146" s="82">
        <f t="shared" si="49"/>
        <v>0</v>
      </c>
      <c r="R146" s="87">
        <f t="shared" si="50"/>
        <v>0</v>
      </c>
      <c r="S146" s="257">
        <f t="shared" si="51"/>
        <v>0</v>
      </c>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c r="DP146" s="100"/>
      <c r="DQ146" s="100"/>
      <c r="DR146" s="100"/>
      <c r="DS146" s="100"/>
      <c r="DT146" s="100"/>
      <c r="DU146" s="100"/>
      <c r="DV146" s="100"/>
      <c r="DW146" s="100"/>
      <c r="DX146" s="100"/>
      <c r="DY146" s="100"/>
      <c r="DZ146" s="100"/>
      <c r="EA146" s="100"/>
      <c r="EB146" s="100"/>
      <c r="EC146" s="100"/>
      <c r="ED146" s="100"/>
      <c r="EE146" s="100"/>
      <c r="EF146" s="100"/>
      <c r="EG146" s="100"/>
      <c r="EH146" s="100"/>
      <c r="EI146" s="100"/>
      <c r="EJ146" s="100"/>
      <c r="EK146" s="100"/>
      <c r="EL146" s="100"/>
      <c r="EM146" s="100"/>
      <c r="EN146" s="100"/>
      <c r="EO146" s="100"/>
      <c r="EP146" s="100"/>
      <c r="EQ146" s="100"/>
      <c r="ER146" s="100"/>
      <c r="ES146" s="100"/>
      <c r="ET146" s="100"/>
      <c r="EU146" s="100"/>
      <c r="EV146" s="100"/>
      <c r="EW146" s="100"/>
      <c r="EX146" s="100"/>
      <c r="EY146" s="100"/>
      <c r="EZ146" s="100"/>
      <c r="FA146" s="100"/>
      <c r="FB146" s="100"/>
      <c r="FC146" s="100"/>
      <c r="FD146" s="100"/>
      <c r="FE146" s="100"/>
    </row>
    <row r="147" spans="1:161" x14ac:dyDescent="0.2">
      <c r="A147" s="268">
        <v>90</v>
      </c>
      <c r="B147" s="108">
        <v>35</v>
      </c>
      <c r="C147" s="98" t="s">
        <v>204</v>
      </c>
      <c r="D147" s="461"/>
      <c r="E147" s="476"/>
      <c r="F147" s="161"/>
      <c r="G147" s="161"/>
      <c r="H147" s="161"/>
      <c r="I147" s="161"/>
      <c r="J147" s="161"/>
      <c r="K147" s="479"/>
      <c r="L147" s="85">
        <f>F147*'4. Implementation Services'!$E$181</f>
        <v>0</v>
      </c>
      <c r="M147" s="85">
        <f>G147*'4. Implementation Services'!$E$181</f>
        <v>0</v>
      </c>
      <c r="N147" s="85">
        <f>H147*'4. Implementation Services'!$E$181</f>
        <v>0</v>
      </c>
      <c r="O147" s="85">
        <f>I147*'4. Implementation Services'!$E$181</f>
        <v>0</v>
      </c>
      <c r="P147" s="85">
        <f>J147*'4. Implementation Services'!$E$181</f>
        <v>0</v>
      </c>
      <c r="Q147" s="82">
        <f t="shared" si="49"/>
        <v>0</v>
      </c>
      <c r="R147" s="81">
        <f t="shared" si="50"/>
        <v>0</v>
      </c>
      <c r="S147" s="255">
        <f t="shared" si="51"/>
        <v>0</v>
      </c>
    </row>
    <row r="148" spans="1:161" x14ac:dyDescent="0.2">
      <c r="A148" s="268">
        <v>91</v>
      </c>
      <c r="B148" s="108">
        <v>36</v>
      </c>
      <c r="C148" s="98" t="s">
        <v>205</v>
      </c>
      <c r="D148" s="461"/>
      <c r="E148" s="476"/>
      <c r="F148" s="161"/>
      <c r="G148" s="161"/>
      <c r="H148" s="161"/>
      <c r="I148" s="161"/>
      <c r="J148" s="161"/>
      <c r="K148" s="479"/>
      <c r="L148" s="85">
        <f>F148*'4. Implementation Services'!$E$181</f>
        <v>0</v>
      </c>
      <c r="M148" s="85">
        <f>G148*'4. Implementation Services'!$E$181</f>
        <v>0</v>
      </c>
      <c r="N148" s="85">
        <f>H148*'4. Implementation Services'!$E$181</f>
        <v>0</v>
      </c>
      <c r="O148" s="85">
        <f>I148*'4. Implementation Services'!$E$181</f>
        <v>0</v>
      </c>
      <c r="P148" s="85">
        <f>J148*'4. Implementation Services'!$E$181</f>
        <v>0</v>
      </c>
      <c r="Q148" s="82">
        <f t="shared" si="49"/>
        <v>0</v>
      </c>
      <c r="R148" s="81">
        <f t="shared" ref="R148" si="52">Q148*Retention</f>
        <v>0</v>
      </c>
      <c r="S148" s="255">
        <f t="shared" ref="S148" si="53">Q148-R148</f>
        <v>0</v>
      </c>
    </row>
    <row r="149" spans="1:161" x14ac:dyDescent="0.2">
      <c r="A149" s="269"/>
      <c r="B149" s="165"/>
      <c r="C149" s="166" t="s">
        <v>154</v>
      </c>
      <c r="D149" s="461"/>
      <c r="E149" s="476"/>
      <c r="F149" s="161"/>
      <c r="G149" s="161"/>
      <c r="H149" s="161"/>
      <c r="I149" s="161"/>
      <c r="J149" s="161"/>
      <c r="K149" s="479"/>
      <c r="L149" s="85">
        <f>F149*'4. Implementation Services'!$E$181</f>
        <v>0</v>
      </c>
      <c r="M149" s="85">
        <f>G149*'4. Implementation Services'!$E$181</f>
        <v>0</v>
      </c>
      <c r="N149" s="85">
        <f>H149*'4. Implementation Services'!$E$181</f>
        <v>0</v>
      </c>
      <c r="O149" s="85">
        <f>I149*'4. Implementation Services'!$E$181</f>
        <v>0</v>
      </c>
      <c r="P149" s="85">
        <f>J149*'4. Implementation Services'!$E$181</f>
        <v>0</v>
      </c>
      <c r="Q149" s="82">
        <f t="shared" si="49"/>
        <v>0</v>
      </c>
      <c r="R149" s="81">
        <f t="shared" ref="R149:R153" si="54">Q149*Retention</f>
        <v>0</v>
      </c>
      <c r="S149" s="255">
        <f t="shared" ref="S149:S153" si="55">Q149-R149</f>
        <v>0</v>
      </c>
    </row>
    <row r="150" spans="1:161" x14ac:dyDescent="0.2">
      <c r="A150" s="269"/>
      <c r="B150" s="165"/>
      <c r="C150" s="166"/>
      <c r="D150" s="461"/>
      <c r="E150" s="476"/>
      <c r="F150" s="161"/>
      <c r="G150" s="161"/>
      <c r="H150" s="161"/>
      <c r="I150" s="161"/>
      <c r="J150" s="161"/>
      <c r="K150" s="479"/>
      <c r="L150" s="85">
        <f>F150*'4. Implementation Services'!$E$181</f>
        <v>0</v>
      </c>
      <c r="M150" s="85">
        <f>G150*'4. Implementation Services'!$E$181</f>
        <v>0</v>
      </c>
      <c r="N150" s="85">
        <f>H150*'4. Implementation Services'!$E$181</f>
        <v>0</v>
      </c>
      <c r="O150" s="85">
        <f>I150*'4. Implementation Services'!$E$181</f>
        <v>0</v>
      </c>
      <c r="P150" s="85">
        <f>J150*'4. Implementation Services'!$E$181</f>
        <v>0</v>
      </c>
      <c r="Q150" s="82">
        <f t="shared" si="49"/>
        <v>0</v>
      </c>
      <c r="R150" s="81">
        <f t="shared" si="54"/>
        <v>0</v>
      </c>
      <c r="S150" s="255">
        <f t="shared" si="55"/>
        <v>0</v>
      </c>
    </row>
    <row r="151" spans="1:161" x14ac:dyDescent="0.2">
      <c r="A151" s="269"/>
      <c r="B151" s="165"/>
      <c r="C151" s="166"/>
      <c r="D151" s="461"/>
      <c r="E151" s="476"/>
      <c r="F151" s="161"/>
      <c r="G151" s="161"/>
      <c r="H151" s="161"/>
      <c r="I151" s="161"/>
      <c r="J151" s="161"/>
      <c r="K151" s="479"/>
      <c r="L151" s="85">
        <f>F151*'4. Implementation Services'!$E$181</f>
        <v>0</v>
      </c>
      <c r="M151" s="85">
        <f>G151*'4. Implementation Services'!$E$181</f>
        <v>0</v>
      </c>
      <c r="N151" s="85">
        <f>H151*'4. Implementation Services'!$E$181</f>
        <v>0</v>
      </c>
      <c r="O151" s="85">
        <f>I151*'4. Implementation Services'!$E$181</f>
        <v>0</v>
      </c>
      <c r="P151" s="85">
        <f>J151*'4. Implementation Services'!$E$181</f>
        <v>0</v>
      </c>
      <c r="Q151" s="82">
        <f t="shared" si="49"/>
        <v>0</v>
      </c>
      <c r="R151" s="81">
        <f t="shared" si="54"/>
        <v>0</v>
      </c>
      <c r="S151" s="255">
        <f t="shared" si="55"/>
        <v>0</v>
      </c>
    </row>
    <row r="152" spans="1:161" x14ac:dyDescent="0.2">
      <c r="A152" s="269"/>
      <c r="B152" s="165"/>
      <c r="C152" s="166"/>
      <c r="D152" s="461"/>
      <c r="E152" s="476"/>
      <c r="F152" s="161"/>
      <c r="G152" s="161"/>
      <c r="H152" s="161"/>
      <c r="I152" s="161"/>
      <c r="J152" s="161"/>
      <c r="K152" s="479"/>
      <c r="L152" s="85">
        <f>F152*'4. Implementation Services'!$E$181</f>
        <v>0</v>
      </c>
      <c r="M152" s="85">
        <f>G152*'4. Implementation Services'!$E$181</f>
        <v>0</v>
      </c>
      <c r="N152" s="85">
        <f>H152*'4. Implementation Services'!$E$181</f>
        <v>0</v>
      </c>
      <c r="O152" s="85">
        <f>I152*'4. Implementation Services'!$E$181</f>
        <v>0</v>
      </c>
      <c r="P152" s="85">
        <f>J152*'4. Implementation Services'!$E$181</f>
        <v>0</v>
      </c>
      <c r="Q152" s="82">
        <f t="shared" si="49"/>
        <v>0</v>
      </c>
      <c r="R152" s="81">
        <f t="shared" si="54"/>
        <v>0</v>
      </c>
      <c r="S152" s="255">
        <f t="shared" si="55"/>
        <v>0</v>
      </c>
    </row>
    <row r="153" spans="1:161" ht="13.5" thickBot="1" x14ac:dyDescent="0.25">
      <c r="A153" s="272"/>
      <c r="B153" s="174"/>
      <c r="C153" s="175"/>
      <c r="D153" s="462"/>
      <c r="E153" s="477"/>
      <c r="F153" s="162"/>
      <c r="G153" s="162"/>
      <c r="H153" s="162"/>
      <c r="I153" s="162"/>
      <c r="J153" s="162"/>
      <c r="K153" s="480"/>
      <c r="L153" s="83">
        <f>F153*'4. Implementation Services'!$E$181</f>
        <v>0</v>
      </c>
      <c r="M153" s="83">
        <f>G153*'4. Implementation Services'!$E$181</f>
        <v>0</v>
      </c>
      <c r="N153" s="83">
        <f>H153*'4. Implementation Services'!$E$181</f>
        <v>0</v>
      </c>
      <c r="O153" s="83">
        <f>I153*'4. Implementation Services'!$E$181</f>
        <v>0</v>
      </c>
      <c r="P153" s="242">
        <f>J153*'4. Implementation Services'!$E$181</f>
        <v>0</v>
      </c>
      <c r="Q153" s="84">
        <f t="shared" si="49"/>
        <v>0</v>
      </c>
      <c r="R153" s="83">
        <f t="shared" si="54"/>
        <v>0</v>
      </c>
      <c r="S153" s="242">
        <f t="shared" si="55"/>
        <v>0</v>
      </c>
    </row>
    <row r="154" spans="1:161" ht="15" customHeight="1" x14ac:dyDescent="0.2">
      <c r="A154" s="271">
        <v>92</v>
      </c>
      <c r="B154" s="238">
        <v>37</v>
      </c>
      <c r="C154" s="98" t="s">
        <v>210</v>
      </c>
      <c r="D154" s="463" t="s">
        <v>211</v>
      </c>
      <c r="E154" s="475">
        <v>0.25</v>
      </c>
      <c r="F154" s="161"/>
      <c r="G154" s="161"/>
      <c r="H154" s="161"/>
      <c r="I154" s="161"/>
      <c r="J154" s="161"/>
      <c r="K154" s="478">
        <v>0</v>
      </c>
      <c r="L154" s="85">
        <f>F154*'4. Implementation Services'!$E$181</f>
        <v>0</v>
      </c>
      <c r="M154" s="85">
        <f>G154*'4. Implementation Services'!$E$181</f>
        <v>0</v>
      </c>
      <c r="N154" s="85">
        <f>H154*'4. Implementation Services'!$E$181</f>
        <v>0</v>
      </c>
      <c r="O154" s="85">
        <f>I154*'4. Implementation Services'!$E$181</f>
        <v>0</v>
      </c>
      <c r="P154" s="85">
        <f>J154*'4. Implementation Services'!$E$181</f>
        <v>0</v>
      </c>
      <c r="Q154" s="91">
        <f t="shared" si="49"/>
        <v>0</v>
      </c>
      <c r="R154" s="90">
        <f t="shared" ref="R154" si="56">Q154*Retention</f>
        <v>0</v>
      </c>
      <c r="S154" s="248">
        <f t="shared" ref="S154" si="57">Q154-R154</f>
        <v>0</v>
      </c>
    </row>
    <row r="155" spans="1:161" x14ac:dyDescent="0.2">
      <c r="A155" s="268">
        <v>93</v>
      </c>
      <c r="B155" s="108">
        <v>38</v>
      </c>
      <c r="C155" s="39" t="s">
        <v>212</v>
      </c>
      <c r="D155" s="461"/>
      <c r="E155" s="476"/>
      <c r="F155" s="161"/>
      <c r="G155" s="161"/>
      <c r="H155" s="161"/>
      <c r="I155" s="161"/>
      <c r="J155" s="161"/>
      <c r="K155" s="479"/>
      <c r="L155" s="85">
        <f>F155*'4. Implementation Services'!$E$181</f>
        <v>0</v>
      </c>
      <c r="M155" s="85">
        <f>G155*'4. Implementation Services'!$E$181</f>
        <v>0</v>
      </c>
      <c r="N155" s="85">
        <f>H155*'4. Implementation Services'!$E$181</f>
        <v>0</v>
      </c>
      <c r="O155" s="85">
        <f>I155*'4. Implementation Services'!$E$181</f>
        <v>0</v>
      </c>
      <c r="P155" s="85">
        <f>J155*'4. Implementation Services'!$E$181</f>
        <v>0</v>
      </c>
      <c r="Q155" s="86">
        <f t="shared" si="49"/>
        <v>0</v>
      </c>
      <c r="R155" s="85">
        <f t="shared" ref="R155:R178" si="58">Q155*Retention</f>
        <v>0</v>
      </c>
      <c r="S155" s="249">
        <f t="shared" ref="S155:S178" si="59">Q155-R155</f>
        <v>0</v>
      </c>
    </row>
    <row r="156" spans="1:161" x14ac:dyDescent="0.2">
      <c r="A156" s="268">
        <v>94</v>
      </c>
      <c r="B156" s="108">
        <v>39</v>
      </c>
      <c r="C156" s="39" t="s">
        <v>213</v>
      </c>
      <c r="D156" s="461"/>
      <c r="E156" s="476"/>
      <c r="F156" s="161"/>
      <c r="G156" s="161"/>
      <c r="H156" s="161"/>
      <c r="I156" s="161"/>
      <c r="J156" s="161"/>
      <c r="K156" s="479"/>
      <c r="L156" s="85">
        <f>F156*'4. Implementation Services'!$E$181</f>
        <v>0</v>
      </c>
      <c r="M156" s="85">
        <f>G156*'4. Implementation Services'!$E$181</f>
        <v>0</v>
      </c>
      <c r="N156" s="85">
        <f>H156*'4. Implementation Services'!$E$181</f>
        <v>0</v>
      </c>
      <c r="O156" s="85">
        <f>I156*'4. Implementation Services'!$E$181</f>
        <v>0</v>
      </c>
      <c r="P156" s="85">
        <f>J156*'4. Implementation Services'!$E$181</f>
        <v>0</v>
      </c>
      <c r="Q156" s="82">
        <f t="shared" si="49"/>
        <v>0</v>
      </c>
      <c r="R156" s="81">
        <f t="shared" si="58"/>
        <v>0</v>
      </c>
      <c r="S156" s="255">
        <f t="shared" si="59"/>
        <v>0</v>
      </c>
    </row>
    <row r="157" spans="1:161" x14ac:dyDescent="0.2">
      <c r="A157" s="268">
        <v>95</v>
      </c>
      <c r="B157" s="108">
        <v>40</v>
      </c>
      <c r="C157" s="39" t="s">
        <v>214</v>
      </c>
      <c r="D157" s="461"/>
      <c r="E157" s="476"/>
      <c r="F157" s="161"/>
      <c r="G157" s="161"/>
      <c r="H157" s="161"/>
      <c r="I157" s="161"/>
      <c r="J157" s="161"/>
      <c r="K157" s="479"/>
      <c r="L157" s="85">
        <f>F157*'4. Implementation Services'!$E$181</f>
        <v>0</v>
      </c>
      <c r="M157" s="85">
        <f>G157*'4. Implementation Services'!$E$181</f>
        <v>0</v>
      </c>
      <c r="N157" s="85">
        <f>H157*'4. Implementation Services'!$E$181</f>
        <v>0</v>
      </c>
      <c r="O157" s="85">
        <f>I157*'4. Implementation Services'!$E$181</f>
        <v>0</v>
      </c>
      <c r="P157" s="85">
        <f>J157*'4. Implementation Services'!$E$181</f>
        <v>0</v>
      </c>
      <c r="Q157" s="82">
        <f t="shared" si="49"/>
        <v>0</v>
      </c>
      <c r="R157" s="81">
        <f t="shared" si="58"/>
        <v>0</v>
      </c>
      <c r="S157" s="255">
        <f t="shared" si="59"/>
        <v>0</v>
      </c>
    </row>
    <row r="158" spans="1:161" x14ac:dyDescent="0.2">
      <c r="A158" s="268">
        <v>96</v>
      </c>
      <c r="B158" s="108">
        <v>41</v>
      </c>
      <c r="C158" s="39" t="s">
        <v>215</v>
      </c>
      <c r="D158" s="461"/>
      <c r="E158" s="476"/>
      <c r="F158" s="161"/>
      <c r="G158" s="161"/>
      <c r="H158" s="161"/>
      <c r="I158" s="161"/>
      <c r="J158" s="161"/>
      <c r="K158" s="479"/>
      <c r="L158" s="85">
        <f>F158*'4. Implementation Services'!$E$181</f>
        <v>0</v>
      </c>
      <c r="M158" s="85">
        <f>G158*'4. Implementation Services'!$E$181</f>
        <v>0</v>
      </c>
      <c r="N158" s="85">
        <f>H158*'4. Implementation Services'!$E$181</f>
        <v>0</v>
      </c>
      <c r="O158" s="85">
        <f>I158*'4. Implementation Services'!$E$181</f>
        <v>0</v>
      </c>
      <c r="P158" s="85">
        <f>J158*'4. Implementation Services'!$E$181</f>
        <v>0</v>
      </c>
      <c r="Q158" s="82">
        <f t="shared" si="49"/>
        <v>0</v>
      </c>
      <c r="R158" s="81">
        <f t="shared" si="58"/>
        <v>0</v>
      </c>
      <c r="S158" s="255">
        <f t="shared" si="59"/>
        <v>0</v>
      </c>
    </row>
    <row r="159" spans="1:161" ht="22.5" x14ac:dyDescent="0.2">
      <c r="A159" s="268">
        <v>97</v>
      </c>
      <c r="B159" s="108">
        <v>42</v>
      </c>
      <c r="C159" s="39" t="s">
        <v>216</v>
      </c>
      <c r="D159" s="461"/>
      <c r="E159" s="476"/>
      <c r="F159" s="161"/>
      <c r="G159" s="161"/>
      <c r="H159" s="161"/>
      <c r="I159" s="161"/>
      <c r="J159" s="161"/>
      <c r="K159" s="479"/>
      <c r="L159" s="85">
        <f>F159*'4. Implementation Services'!$E$181</f>
        <v>0</v>
      </c>
      <c r="M159" s="85">
        <f>G159*'4. Implementation Services'!$E$181</f>
        <v>0</v>
      </c>
      <c r="N159" s="85">
        <f>H159*'4. Implementation Services'!$E$181</f>
        <v>0</v>
      </c>
      <c r="O159" s="85">
        <f>I159*'4. Implementation Services'!$E$181</f>
        <v>0</v>
      </c>
      <c r="P159" s="85">
        <f>J159*'4. Implementation Services'!$E$181</f>
        <v>0</v>
      </c>
      <c r="Q159" s="82">
        <f t="shared" si="49"/>
        <v>0</v>
      </c>
      <c r="R159" s="81">
        <f t="shared" si="58"/>
        <v>0</v>
      </c>
      <c r="S159" s="255">
        <f t="shared" si="59"/>
        <v>0</v>
      </c>
    </row>
    <row r="160" spans="1:161" x14ac:dyDescent="0.2">
      <c r="A160" s="268">
        <v>98</v>
      </c>
      <c r="B160" s="108">
        <v>43</v>
      </c>
      <c r="C160" s="39" t="s">
        <v>217</v>
      </c>
      <c r="D160" s="461"/>
      <c r="E160" s="476"/>
      <c r="F160" s="161"/>
      <c r="G160" s="161"/>
      <c r="H160" s="161"/>
      <c r="I160" s="161"/>
      <c r="J160" s="161"/>
      <c r="K160" s="479"/>
      <c r="L160" s="85">
        <f>F160*'4. Implementation Services'!$E$181</f>
        <v>0</v>
      </c>
      <c r="M160" s="85">
        <f>G160*'4. Implementation Services'!$E$181</f>
        <v>0</v>
      </c>
      <c r="N160" s="85">
        <f>H160*'4. Implementation Services'!$E$181</f>
        <v>0</v>
      </c>
      <c r="O160" s="85">
        <f>I160*'4. Implementation Services'!$E$181</f>
        <v>0</v>
      </c>
      <c r="P160" s="85">
        <f>J160*'4. Implementation Services'!$E$181</f>
        <v>0</v>
      </c>
      <c r="Q160" s="82">
        <f t="shared" si="49"/>
        <v>0</v>
      </c>
      <c r="R160" s="81">
        <f t="shared" si="58"/>
        <v>0</v>
      </c>
      <c r="S160" s="255">
        <f t="shared" si="59"/>
        <v>0</v>
      </c>
    </row>
    <row r="161" spans="1:19" x14ac:dyDescent="0.2">
      <c r="A161" s="269"/>
      <c r="B161" s="165"/>
      <c r="C161" s="166" t="s">
        <v>154</v>
      </c>
      <c r="D161" s="461"/>
      <c r="E161" s="476"/>
      <c r="F161" s="161"/>
      <c r="G161" s="161"/>
      <c r="H161" s="161"/>
      <c r="I161" s="161"/>
      <c r="J161" s="161"/>
      <c r="K161" s="479"/>
      <c r="L161" s="85">
        <f>F161*'4. Implementation Services'!$E$181</f>
        <v>0</v>
      </c>
      <c r="M161" s="85">
        <f>G161*'4. Implementation Services'!$E$181</f>
        <v>0</v>
      </c>
      <c r="N161" s="85">
        <f>H161*'4. Implementation Services'!$E$181</f>
        <v>0</v>
      </c>
      <c r="O161" s="85">
        <f>I161*'4. Implementation Services'!$E$181</f>
        <v>0</v>
      </c>
      <c r="P161" s="85">
        <f>J161*'4. Implementation Services'!$E$181</f>
        <v>0</v>
      </c>
      <c r="Q161" s="82">
        <f t="shared" si="49"/>
        <v>0</v>
      </c>
      <c r="R161" s="81">
        <f t="shared" si="58"/>
        <v>0</v>
      </c>
      <c r="S161" s="255">
        <f t="shared" si="59"/>
        <v>0</v>
      </c>
    </row>
    <row r="162" spans="1:19" x14ac:dyDescent="0.2">
      <c r="A162" s="269"/>
      <c r="B162" s="165"/>
      <c r="C162" s="166"/>
      <c r="D162" s="461"/>
      <c r="E162" s="476"/>
      <c r="F162" s="161"/>
      <c r="G162" s="161"/>
      <c r="H162" s="161"/>
      <c r="I162" s="161"/>
      <c r="J162" s="161"/>
      <c r="K162" s="479"/>
      <c r="L162" s="85">
        <f>F162*'4. Implementation Services'!$E$181</f>
        <v>0</v>
      </c>
      <c r="M162" s="85">
        <f>G162*'4. Implementation Services'!$E$181</f>
        <v>0</v>
      </c>
      <c r="N162" s="85">
        <f>H162*'4. Implementation Services'!$E$181</f>
        <v>0</v>
      </c>
      <c r="O162" s="85">
        <f>I162*'4. Implementation Services'!$E$181</f>
        <v>0</v>
      </c>
      <c r="P162" s="85">
        <f>J162*'4. Implementation Services'!$E$181</f>
        <v>0</v>
      </c>
      <c r="Q162" s="82">
        <f t="shared" si="49"/>
        <v>0</v>
      </c>
      <c r="R162" s="81">
        <f t="shared" si="58"/>
        <v>0</v>
      </c>
      <c r="S162" s="255">
        <f t="shared" si="59"/>
        <v>0</v>
      </c>
    </row>
    <row r="163" spans="1:19" x14ac:dyDescent="0.2">
      <c r="A163" s="269"/>
      <c r="B163" s="165"/>
      <c r="C163" s="166"/>
      <c r="D163" s="461"/>
      <c r="E163" s="476"/>
      <c r="F163" s="161"/>
      <c r="G163" s="161"/>
      <c r="H163" s="161"/>
      <c r="I163" s="161"/>
      <c r="J163" s="161"/>
      <c r="K163" s="479"/>
      <c r="L163" s="85">
        <f>F163*'4. Implementation Services'!$E$181</f>
        <v>0</v>
      </c>
      <c r="M163" s="85">
        <f>G163*'4. Implementation Services'!$E$181</f>
        <v>0</v>
      </c>
      <c r="N163" s="85">
        <f>H163*'4. Implementation Services'!$E$181</f>
        <v>0</v>
      </c>
      <c r="O163" s="85">
        <f>I163*'4. Implementation Services'!$E$181</f>
        <v>0</v>
      </c>
      <c r="P163" s="85">
        <f>J163*'4. Implementation Services'!$E$181</f>
        <v>0</v>
      </c>
      <c r="Q163" s="82">
        <f t="shared" si="49"/>
        <v>0</v>
      </c>
      <c r="R163" s="81">
        <f t="shared" si="58"/>
        <v>0</v>
      </c>
      <c r="S163" s="255">
        <f t="shared" si="59"/>
        <v>0</v>
      </c>
    </row>
    <row r="164" spans="1:19" x14ac:dyDescent="0.2">
      <c r="A164" s="269"/>
      <c r="B164" s="165"/>
      <c r="C164" s="166"/>
      <c r="D164" s="461"/>
      <c r="E164" s="476"/>
      <c r="F164" s="161"/>
      <c r="G164" s="161"/>
      <c r="H164" s="161"/>
      <c r="I164" s="161"/>
      <c r="J164" s="161"/>
      <c r="K164" s="479"/>
      <c r="L164" s="85">
        <f>F164*'4. Implementation Services'!$E$181</f>
        <v>0</v>
      </c>
      <c r="M164" s="85">
        <f>G164*'4. Implementation Services'!$E$181</f>
        <v>0</v>
      </c>
      <c r="N164" s="85">
        <f>H164*'4. Implementation Services'!$E$181</f>
        <v>0</v>
      </c>
      <c r="O164" s="85">
        <f>I164*'4. Implementation Services'!$E$181</f>
        <v>0</v>
      </c>
      <c r="P164" s="85">
        <f>J164*'4. Implementation Services'!$E$181</f>
        <v>0</v>
      </c>
      <c r="Q164" s="82">
        <f t="shared" si="49"/>
        <v>0</v>
      </c>
      <c r="R164" s="81">
        <f t="shared" si="58"/>
        <v>0</v>
      </c>
      <c r="S164" s="255">
        <f t="shared" si="59"/>
        <v>0</v>
      </c>
    </row>
    <row r="165" spans="1:19" ht="13.5" thickBot="1" x14ac:dyDescent="0.25">
      <c r="A165" s="272"/>
      <c r="B165" s="174"/>
      <c r="C165" s="175"/>
      <c r="D165" s="462"/>
      <c r="E165" s="477"/>
      <c r="F165" s="162"/>
      <c r="G165" s="162"/>
      <c r="H165" s="162"/>
      <c r="I165" s="162"/>
      <c r="J165" s="162"/>
      <c r="K165" s="480"/>
      <c r="L165" s="83">
        <f>F165*'4. Implementation Services'!$E$181</f>
        <v>0</v>
      </c>
      <c r="M165" s="83">
        <f>G165*'4. Implementation Services'!$E$181</f>
        <v>0</v>
      </c>
      <c r="N165" s="83">
        <f>H165*'4. Implementation Services'!$E$181</f>
        <v>0</v>
      </c>
      <c r="O165" s="83">
        <f>I165*'4. Implementation Services'!$E$181</f>
        <v>0</v>
      </c>
      <c r="P165" s="242">
        <f>J165*'4. Implementation Services'!$E$181</f>
        <v>0</v>
      </c>
      <c r="Q165" s="84">
        <f t="shared" si="49"/>
        <v>0</v>
      </c>
      <c r="R165" s="83">
        <f t="shared" si="58"/>
        <v>0</v>
      </c>
      <c r="S165" s="242">
        <f t="shared" si="59"/>
        <v>0</v>
      </c>
    </row>
    <row r="166" spans="1:19" ht="33" customHeight="1" x14ac:dyDescent="0.2">
      <c r="A166" s="271">
        <v>99</v>
      </c>
      <c r="B166" s="238">
        <v>44</v>
      </c>
      <c r="C166" s="39" t="s">
        <v>218</v>
      </c>
      <c r="D166" s="463" t="s">
        <v>219</v>
      </c>
      <c r="E166" s="475">
        <v>0.2</v>
      </c>
      <c r="F166" s="161"/>
      <c r="G166" s="161"/>
      <c r="H166" s="161"/>
      <c r="I166" s="161"/>
      <c r="J166" s="161"/>
      <c r="K166" s="478">
        <f>SUM(F166:J178)</f>
        <v>0</v>
      </c>
      <c r="L166" s="85">
        <f>F166*'4. Implementation Services'!$E$181</f>
        <v>0</v>
      </c>
      <c r="M166" s="85">
        <f>G166*'4. Implementation Services'!$E$181</f>
        <v>0</v>
      </c>
      <c r="N166" s="85">
        <f>H166*'4. Implementation Services'!$E$181</f>
        <v>0</v>
      </c>
      <c r="O166" s="85">
        <f>I166*'4. Implementation Services'!$E$181</f>
        <v>0</v>
      </c>
      <c r="P166" s="85">
        <f>J166*'4. Implementation Services'!$E$181</f>
        <v>0</v>
      </c>
      <c r="Q166" s="82">
        <f t="shared" si="49"/>
        <v>0</v>
      </c>
      <c r="R166" s="81">
        <f t="shared" si="58"/>
        <v>0</v>
      </c>
      <c r="S166" s="255">
        <f t="shared" si="59"/>
        <v>0</v>
      </c>
    </row>
    <row r="167" spans="1:19" x14ac:dyDescent="0.2">
      <c r="A167" s="268">
        <v>100</v>
      </c>
      <c r="B167" s="108">
        <v>45</v>
      </c>
      <c r="C167" s="98" t="s">
        <v>220</v>
      </c>
      <c r="D167" s="461"/>
      <c r="E167" s="476"/>
      <c r="F167" s="161"/>
      <c r="G167" s="161"/>
      <c r="H167" s="161"/>
      <c r="I167" s="161"/>
      <c r="J167" s="161"/>
      <c r="K167" s="479"/>
      <c r="L167" s="85">
        <f>F167*'4. Implementation Services'!$E$181</f>
        <v>0</v>
      </c>
      <c r="M167" s="85">
        <f>G167*'4. Implementation Services'!$E$181</f>
        <v>0</v>
      </c>
      <c r="N167" s="85">
        <f>H167*'4. Implementation Services'!$E$181</f>
        <v>0</v>
      </c>
      <c r="O167" s="85">
        <f>I167*'4. Implementation Services'!$E$181</f>
        <v>0</v>
      </c>
      <c r="P167" s="85">
        <f>J167*'4. Implementation Services'!$E$181</f>
        <v>0</v>
      </c>
      <c r="Q167" s="82">
        <f t="shared" si="49"/>
        <v>0</v>
      </c>
      <c r="R167" s="81">
        <f t="shared" si="58"/>
        <v>0</v>
      </c>
      <c r="S167" s="255">
        <f t="shared" si="59"/>
        <v>0</v>
      </c>
    </row>
    <row r="168" spans="1:19" ht="22.5" x14ac:dyDescent="0.2">
      <c r="A168" s="268">
        <v>101</v>
      </c>
      <c r="B168" s="108">
        <v>46</v>
      </c>
      <c r="C168" s="98" t="s">
        <v>221</v>
      </c>
      <c r="D168" s="461"/>
      <c r="E168" s="476"/>
      <c r="F168" s="161"/>
      <c r="G168" s="161"/>
      <c r="H168" s="161"/>
      <c r="I168" s="161"/>
      <c r="J168" s="161"/>
      <c r="K168" s="479"/>
      <c r="L168" s="85">
        <f>F168*'4. Implementation Services'!$E$181</f>
        <v>0</v>
      </c>
      <c r="M168" s="85">
        <f>G168*'4. Implementation Services'!$E$181</f>
        <v>0</v>
      </c>
      <c r="N168" s="85">
        <f>H168*'4. Implementation Services'!$E$181</f>
        <v>0</v>
      </c>
      <c r="O168" s="85">
        <f>I168*'4. Implementation Services'!$E$181</f>
        <v>0</v>
      </c>
      <c r="P168" s="85">
        <f>J168*'4. Implementation Services'!$E$181</f>
        <v>0</v>
      </c>
      <c r="Q168" s="82">
        <f t="shared" si="49"/>
        <v>0</v>
      </c>
      <c r="R168" s="81">
        <f t="shared" si="58"/>
        <v>0</v>
      </c>
      <c r="S168" s="255">
        <f t="shared" si="59"/>
        <v>0</v>
      </c>
    </row>
    <row r="169" spans="1:19" x14ac:dyDescent="0.2">
      <c r="A169" s="268">
        <v>102</v>
      </c>
      <c r="B169" s="108">
        <v>47</v>
      </c>
      <c r="C169" s="98" t="s">
        <v>222</v>
      </c>
      <c r="D169" s="461"/>
      <c r="E169" s="476"/>
      <c r="F169" s="161"/>
      <c r="G169" s="161"/>
      <c r="H169" s="161"/>
      <c r="I169" s="161"/>
      <c r="J169" s="161"/>
      <c r="K169" s="479"/>
      <c r="L169" s="85">
        <f>F169*'4. Implementation Services'!$E$181</f>
        <v>0</v>
      </c>
      <c r="M169" s="85">
        <f>G169*'4. Implementation Services'!$E$181</f>
        <v>0</v>
      </c>
      <c r="N169" s="85">
        <f>H169*'4. Implementation Services'!$E$181</f>
        <v>0</v>
      </c>
      <c r="O169" s="85">
        <f>I169*'4. Implementation Services'!$E$181</f>
        <v>0</v>
      </c>
      <c r="P169" s="85">
        <f>J169*'4. Implementation Services'!$E$181</f>
        <v>0</v>
      </c>
      <c r="Q169" s="82">
        <f t="shared" si="49"/>
        <v>0</v>
      </c>
      <c r="R169" s="81">
        <f t="shared" si="58"/>
        <v>0</v>
      </c>
      <c r="S169" s="255">
        <f t="shared" si="59"/>
        <v>0</v>
      </c>
    </row>
    <row r="170" spans="1:19" ht="22.5" x14ac:dyDescent="0.2">
      <c r="A170" s="268">
        <v>103</v>
      </c>
      <c r="B170" s="108">
        <v>48</v>
      </c>
      <c r="C170" s="98" t="s">
        <v>223</v>
      </c>
      <c r="D170" s="461"/>
      <c r="E170" s="476"/>
      <c r="F170" s="161"/>
      <c r="G170" s="161"/>
      <c r="H170" s="161"/>
      <c r="I170" s="161"/>
      <c r="J170" s="161"/>
      <c r="K170" s="479"/>
      <c r="L170" s="85">
        <f>F170*'4. Implementation Services'!$E$181</f>
        <v>0</v>
      </c>
      <c r="M170" s="85">
        <f>G170*'4. Implementation Services'!$E$181</f>
        <v>0</v>
      </c>
      <c r="N170" s="85">
        <f>H170*'4. Implementation Services'!$E$181</f>
        <v>0</v>
      </c>
      <c r="O170" s="85">
        <f>I170*'4. Implementation Services'!$E$181</f>
        <v>0</v>
      </c>
      <c r="P170" s="85">
        <f>J170*'4. Implementation Services'!$E$181</f>
        <v>0</v>
      </c>
      <c r="Q170" s="82">
        <f t="shared" si="49"/>
        <v>0</v>
      </c>
      <c r="R170" s="81">
        <f t="shared" si="58"/>
        <v>0</v>
      </c>
      <c r="S170" s="255">
        <f t="shared" si="59"/>
        <v>0</v>
      </c>
    </row>
    <row r="171" spans="1:19" ht="56.25" x14ac:dyDescent="0.2">
      <c r="A171" s="268">
        <v>104</v>
      </c>
      <c r="B171" s="108">
        <v>49</v>
      </c>
      <c r="C171" s="98" t="s">
        <v>229</v>
      </c>
      <c r="D171" s="461"/>
      <c r="E171" s="476"/>
      <c r="F171" s="161"/>
      <c r="G171" s="161"/>
      <c r="H171" s="161"/>
      <c r="I171" s="161"/>
      <c r="J171" s="161"/>
      <c r="K171" s="479"/>
      <c r="L171" s="85">
        <f>F171*'4. Implementation Services'!$E$181</f>
        <v>0</v>
      </c>
      <c r="M171" s="85">
        <f>G171*'4. Implementation Services'!$E$181</f>
        <v>0</v>
      </c>
      <c r="N171" s="85">
        <f>H171*'4. Implementation Services'!$E$181</f>
        <v>0</v>
      </c>
      <c r="O171" s="85">
        <f>I171*'4. Implementation Services'!$E$181</f>
        <v>0</v>
      </c>
      <c r="P171" s="85">
        <f>J171*'4. Implementation Services'!$E$181</f>
        <v>0</v>
      </c>
      <c r="Q171" s="82">
        <f t="shared" si="49"/>
        <v>0</v>
      </c>
      <c r="R171" s="81">
        <f t="shared" si="58"/>
        <v>0</v>
      </c>
      <c r="S171" s="255">
        <f t="shared" si="59"/>
        <v>0</v>
      </c>
    </row>
    <row r="172" spans="1:19" ht="22.5" x14ac:dyDescent="0.2">
      <c r="A172" s="268">
        <v>105</v>
      </c>
      <c r="B172" s="108">
        <v>50</v>
      </c>
      <c r="C172" s="98" t="s">
        <v>225</v>
      </c>
      <c r="D172" s="461"/>
      <c r="E172" s="476"/>
      <c r="F172" s="161"/>
      <c r="G172" s="161"/>
      <c r="H172" s="161"/>
      <c r="I172" s="161"/>
      <c r="J172" s="161"/>
      <c r="K172" s="479"/>
      <c r="L172" s="85">
        <f>F172*'4. Implementation Services'!$E$181</f>
        <v>0</v>
      </c>
      <c r="M172" s="85">
        <f>G172*'4. Implementation Services'!$E$181</f>
        <v>0</v>
      </c>
      <c r="N172" s="85">
        <f>H172*'4. Implementation Services'!$E$181</f>
        <v>0</v>
      </c>
      <c r="O172" s="85">
        <f>I172*'4. Implementation Services'!$E$181</f>
        <v>0</v>
      </c>
      <c r="P172" s="85">
        <f>J172*'4. Implementation Services'!$E$181</f>
        <v>0</v>
      </c>
      <c r="Q172" s="82">
        <f t="shared" si="49"/>
        <v>0</v>
      </c>
      <c r="R172" s="81">
        <f t="shared" si="58"/>
        <v>0</v>
      </c>
      <c r="S172" s="255">
        <f t="shared" si="59"/>
        <v>0</v>
      </c>
    </row>
    <row r="173" spans="1:19" x14ac:dyDescent="0.2">
      <c r="A173" s="268">
        <v>106</v>
      </c>
      <c r="B173" s="108">
        <v>51</v>
      </c>
      <c r="C173" s="98" t="s">
        <v>226</v>
      </c>
      <c r="D173" s="461"/>
      <c r="E173" s="476"/>
      <c r="F173" s="161"/>
      <c r="G173" s="161"/>
      <c r="H173" s="161"/>
      <c r="I173" s="161"/>
      <c r="J173" s="161"/>
      <c r="K173" s="479"/>
      <c r="L173" s="85">
        <f>F173*'4. Implementation Services'!$E$181</f>
        <v>0</v>
      </c>
      <c r="M173" s="85">
        <f>G173*'4. Implementation Services'!$E$181</f>
        <v>0</v>
      </c>
      <c r="N173" s="85">
        <f>H173*'4. Implementation Services'!$E$181</f>
        <v>0</v>
      </c>
      <c r="O173" s="85">
        <f>I173*'4. Implementation Services'!$E$181</f>
        <v>0</v>
      </c>
      <c r="P173" s="85">
        <f>J173*'4. Implementation Services'!$E$181</f>
        <v>0</v>
      </c>
      <c r="Q173" s="82">
        <f t="shared" si="49"/>
        <v>0</v>
      </c>
      <c r="R173" s="81">
        <f t="shared" si="58"/>
        <v>0</v>
      </c>
      <c r="S173" s="255">
        <f t="shared" si="59"/>
        <v>0</v>
      </c>
    </row>
    <row r="174" spans="1:19" ht="12.75" customHeight="1" x14ac:dyDescent="0.2">
      <c r="A174" s="269"/>
      <c r="B174" s="165"/>
      <c r="C174" s="166" t="s">
        <v>154</v>
      </c>
      <c r="D174" s="461"/>
      <c r="E174" s="476"/>
      <c r="F174" s="161"/>
      <c r="G174" s="161"/>
      <c r="H174" s="161"/>
      <c r="I174" s="161"/>
      <c r="J174" s="161"/>
      <c r="K174" s="479"/>
      <c r="L174" s="85">
        <f>F174*'4. Implementation Services'!$E$181</f>
        <v>0</v>
      </c>
      <c r="M174" s="85">
        <f>G174*'4. Implementation Services'!$E$181</f>
        <v>0</v>
      </c>
      <c r="N174" s="85">
        <f>H174*'4. Implementation Services'!$E$181</f>
        <v>0</v>
      </c>
      <c r="O174" s="85">
        <f>I174*'4. Implementation Services'!$E$181</f>
        <v>0</v>
      </c>
      <c r="P174" s="85">
        <f>J174*'4. Implementation Services'!$E$181</f>
        <v>0</v>
      </c>
      <c r="Q174" s="82">
        <f t="shared" si="49"/>
        <v>0</v>
      </c>
      <c r="R174" s="81">
        <f t="shared" si="58"/>
        <v>0</v>
      </c>
      <c r="S174" s="255">
        <f t="shared" si="59"/>
        <v>0</v>
      </c>
    </row>
    <row r="175" spans="1:19" ht="12.75" customHeight="1" x14ac:dyDescent="0.2">
      <c r="A175" s="269"/>
      <c r="B175" s="165"/>
      <c r="C175" s="166"/>
      <c r="D175" s="461"/>
      <c r="E175" s="476"/>
      <c r="F175" s="161"/>
      <c r="G175" s="161"/>
      <c r="H175" s="161"/>
      <c r="I175" s="161"/>
      <c r="J175" s="161"/>
      <c r="K175" s="479"/>
      <c r="L175" s="85">
        <f>F175*'4. Implementation Services'!$E$181</f>
        <v>0</v>
      </c>
      <c r="M175" s="85">
        <f>G175*'4. Implementation Services'!$E$181</f>
        <v>0</v>
      </c>
      <c r="N175" s="85">
        <f>H175*'4. Implementation Services'!$E$181</f>
        <v>0</v>
      </c>
      <c r="O175" s="85">
        <f>I175*'4. Implementation Services'!$E$181</f>
        <v>0</v>
      </c>
      <c r="P175" s="85">
        <f>J175*'4. Implementation Services'!$E$181</f>
        <v>0</v>
      </c>
      <c r="Q175" s="82">
        <f t="shared" si="49"/>
        <v>0</v>
      </c>
      <c r="R175" s="81">
        <f t="shared" si="58"/>
        <v>0</v>
      </c>
      <c r="S175" s="255">
        <f t="shared" si="59"/>
        <v>0</v>
      </c>
    </row>
    <row r="176" spans="1:19" x14ac:dyDescent="0.2">
      <c r="A176" s="269"/>
      <c r="B176" s="165"/>
      <c r="C176" s="166"/>
      <c r="D176" s="461"/>
      <c r="E176" s="476"/>
      <c r="F176" s="161"/>
      <c r="G176" s="161"/>
      <c r="H176" s="161"/>
      <c r="I176" s="161"/>
      <c r="J176" s="161"/>
      <c r="K176" s="479"/>
      <c r="L176" s="85">
        <f>F176*'4. Implementation Services'!$E$181</f>
        <v>0</v>
      </c>
      <c r="M176" s="85">
        <f>G176*'4. Implementation Services'!$E$181</f>
        <v>0</v>
      </c>
      <c r="N176" s="85">
        <f>H176*'4. Implementation Services'!$E$181</f>
        <v>0</v>
      </c>
      <c r="O176" s="85">
        <f>I176*'4. Implementation Services'!$E$181</f>
        <v>0</v>
      </c>
      <c r="P176" s="85">
        <f>J176*'4. Implementation Services'!$E$181</f>
        <v>0</v>
      </c>
      <c r="Q176" s="82">
        <f t="shared" ref="Q176" si="60">SUM(L176:P176)</f>
        <v>0</v>
      </c>
      <c r="R176" s="81">
        <f t="shared" ref="R176" si="61">Q176*Retention</f>
        <v>0</v>
      </c>
      <c r="S176" s="255">
        <f t="shared" ref="S176" si="62">Q176-R176</f>
        <v>0</v>
      </c>
    </row>
    <row r="177" spans="1:25" x14ac:dyDescent="0.2">
      <c r="A177" s="269"/>
      <c r="B177" s="165"/>
      <c r="C177" s="166"/>
      <c r="D177" s="461"/>
      <c r="E177" s="476"/>
      <c r="F177" s="161"/>
      <c r="G177" s="161"/>
      <c r="H177" s="161"/>
      <c r="I177" s="161"/>
      <c r="J177" s="161"/>
      <c r="K177" s="479"/>
      <c r="L177" s="85">
        <f>F177*'4. Implementation Services'!$E$181</f>
        <v>0</v>
      </c>
      <c r="M177" s="85">
        <f>G177*'4. Implementation Services'!$E$181</f>
        <v>0</v>
      </c>
      <c r="N177" s="85">
        <f>H177*'4. Implementation Services'!$E$181</f>
        <v>0</v>
      </c>
      <c r="O177" s="85">
        <f>I177*'4. Implementation Services'!$E$181</f>
        <v>0</v>
      </c>
      <c r="P177" s="85">
        <f>J177*'4. Implementation Services'!$E$181</f>
        <v>0</v>
      </c>
      <c r="Q177" s="82">
        <f t="shared" si="49"/>
        <v>0</v>
      </c>
      <c r="R177" s="81">
        <f t="shared" si="58"/>
        <v>0</v>
      </c>
      <c r="S177" s="255">
        <f t="shared" si="59"/>
        <v>0</v>
      </c>
    </row>
    <row r="178" spans="1:25" ht="13.5" thickBot="1" x14ac:dyDescent="0.25">
      <c r="A178" s="265"/>
      <c r="B178" s="170"/>
      <c r="C178" s="173"/>
      <c r="D178" s="461"/>
      <c r="E178" s="476"/>
      <c r="F178" s="163"/>
      <c r="G178" s="163"/>
      <c r="H178" s="163"/>
      <c r="I178" s="163"/>
      <c r="J178" s="163"/>
      <c r="K178" s="479"/>
      <c r="L178" s="85">
        <f>F178*'4. Implementation Services'!$E$181</f>
        <v>0</v>
      </c>
      <c r="M178" s="85">
        <f>G178*'4. Implementation Services'!$E$181</f>
        <v>0</v>
      </c>
      <c r="N178" s="85">
        <f>H178*'4. Implementation Services'!$E$181</f>
        <v>0</v>
      </c>
      <c r="O178" s="85">
        <f>I178*'4. Implementation Services'!$E$181</f>
        <v>0</v>
      </c>
      <c r="P178" s="85">
        <f>J178*'4. Implementation Services'!$E$181</f>
        <v>0</v>
      </c>
      <c r="Q178" s="93">
        <f t="shared" si="49"/>
        <v>0</v>
      </c>
      <c r="R178" s="92">
        <f t="shared" si="58"/>
        <v>0</v>
      </c>
      <c r="S178" s="256">
        <f t="shared" si="59"/>
        <v>0</v>
      </c>
    </row>
    <row r="179" spans="1:25" ht="14.25" thickTop="1" thickBot="1" x14ac:dyDescent="0.25">
      <c r="A179" s="473" t="s">
        <v>297</v>
      </c>
      <c r="B179" s="474"/>
      <c r="C179" s="474"/>
      <c r="D179" s="250"/>
      <c r="E179" s="251">
        <f t="shared" ref="E179:J179" si="63">SUM(E98:E177)</f>
        <v>1</v>
      </c>
      <c r="F179" s="251">
        <f t="shared" si="63"/>
        <v>0</v>
      </c>
      <c r="G179" s="251">
        <f t="shared" si="63"/>
        <v>0</v>
      </c>
      <c r="H179" s="251">
        <f t="shared" si="63"/>
        <v>0</v>
      </c>
      <c r="I179" s="251">
        <f t="shared" si="63"/>
        <v>0</v>
      </c>
      <c r="J179" s="251">
        <f t="shared" si="63"/>
        <v>0</v>
      </c>
      <c r="K179" s="251">
        <f t="shared" ref="K179:S179" si="64">SUM(K98:K178)</f>
        <v>0</v>
      </c>
      <c r="L179" s="252">
        <f t="shared" si="64"/>
        <v>0</v>
      </c>
      <c r="M179" s="252">
        <f t="shared" si="64"/>
        <v>0</v>
      </c>
      <c r="N179" s="252">
        <f t="shared" si="64"/>
        <v>0</v>
      </c>
      <c r="O179" s="252">
        <f t="shared" si="64"/>
        <v>0</v>
      </c>
      <c r="P179" s="252">
        <f t="shared" si="64"/>
        <v>0</v>
      </c>
      <c r="Q179" s="253">
        <f t="shared" si="64"/>
        <v>0</v>
      </c>
      <c r="R179" s="252">
        <f t="shared" si="64"/>
        <v>0</v>
      </c>
      <c r="S179" s="258">
        <f t="shared" si="64"/>
        <v>0</v>
      </c>
    </row>
    <row r="180" spans="1:25" ht="13.5" thickTop="1" x14ac:dyDescent="0.2">
      <c r="A180" s="114"/>
      <c r="B180" s="114"/>
      <c r="C180" s="114"/>
      <c r="D180" s="115"/>
      <c r="E180" s="116"/>
      <c r="F180" s="116"/>
      <c r="G180" s="116"/>
      <c r="H180" s="116"/>
      <c r="I180" s="116"/>
      <c r="J180" s="116"/>
      <c r="K180" s="116"/>
      <c r="L180" s="117"/>
      <c r="M180" s="117"/>
      <c r="N180" s="117"/>
      <c r="O180" s="117"/>
      <c r="P180" s="117"/>
      <c r="Q180" s="117"/>
      <c r="R180" s="117"/>
      <c r="S180" s="117"/>
    </row>
    <row r="181" spans="1:25" ht="13.5" thickBot="1" x14ac:dyDescent="0.25">
      <c r="A181" s="114"/>
      <c r="B181" s="114"/>
      <c r="C181" s="114"/>
      <c r="D181" s="115"/>
      <c r="E181" s="116"/>
      <c r="F181" s="116"/>
      <c r="G181" s="116"/>
      <c r="H181" s="116"/>
      <c r="I181" s="116"/>
      <c r="J181" s="116"/>
      <c r="K181" s="116"/>
      <c r="L181" s="117"/>
      <c r="M181" s="117"/>
      <c r="N181" s="117"/>
      <c r="O181" s="117"/>
      <c r="P181" s="117"/>
      <c r="Q181" s="117"/>
      <c r="R181" s="117"/>
      <c r="S181" s="117"/>
    </row>
    <row r="182" spans="1:25" ht="14.25" thickTop="1" thickBot="1" x14ac:dyDescent="0.25">
      <c r="A182" s="481" t="s">
        <v>298</v>
      </c>
      <c r="B182" s="482"/>
      <c r="C182" s="482"/>
      <c r="D182" s="482"/>
      <c r="E182" s="482"/>
      <c r="F182" s="482"/>
      <c r="G182" s="482"/>
      <c r="H182" s="482"/>
      <c r="I182" s="482"/>
      <c r="J182" s="482"/>
      <c r="K182" s="482"/>
      <c r="L182" s="482"/>
      <c r="M182" s="482"/>
      <c r="N182" s="482"/>
      <c r="O182" s="482"/>
      <c r="P182" s="482"/>
      <c r="Q182" s="482"/>
      <c r="R182" s="482"/>
      <c r="S182" s="483"/>
    </row>
    <row r="183" spans="1:25" ht="81" customHeight="1" thickBot="1" x14ac:dyDescent="0.25">
      <c r="A183" s="274" t="s">
        <v>246</v>
      </c>
      <c r="B183" s="110" t="s">
        <v>247</v>
      </c>
      <c r="C183" s="110" t="s">
        <v>248</v>
      </c>
      <c r="D183" s="110" t="s">
        <v>249</v>
      </c>
      <c r="E183" s="110" t="s">
        <v>250</v>
      </c>
      <c r="F183" s="111" t="s">
        <v>251</v>
      </c>
      <c r="G183" s="111" t="s">
        <v>252</v>
      </c>
      <c r="H183" s="111" t="s">
        <v>253</v>
      </c>
      <c r="I183" s="111" t="s">
        <v>254</v>
      </c>
      <c r="J183" s="111" t="s">
        <v>255</v>
      </c>
      <c r="K183" s="110" t="s">
        <v>259</v>
      </c>
      <c r="L183" s="111" t="s">
        <v>41</v>
      </c>
      <c r="M183" s="111" t="s">
        <v>42</v>
      </c>
      <c r="N183" s="111" t="s">
        <v>43</v>
      </c>
      <c r="O183" s="111" t="s">
        <v>44</v>
      </c>
      <c r="P183" s="111" t="s">
        <v>45</v>
      </c>
      <c r="Q183" s="112" t="s">
        <v>260</v>
      </c>
      <c r="R183" s="111" t="s">
        <v>261</v>
      </c>
      <c r="S183" s="254" t="s">
        <v>262</v>
      </c>
    </row>
    <row r="184" spans="1:25" ht="20.65" customHeight="1" x14ac:dyDescent="0.2">
      <c r="A184" s="267">
        <v>107</v>
      </c>
      <c r="B184" s="107">
        <v>1</v>
      </c>
      <c r="C184" s="99" t="s">
        <v>170</v>
      </c>
      <c r="D184" s="461" t="s">
        <v>171</v>
      </c>
      <c r="E184" s="476">
        <v>0.1</v>
      </c>
      <c r="F184" s="160"/>
      <c r="G184" s="160"/>
      <c r="H184" s="160"/>
      <c r="I184" s="160"/>
      <c r="J184" s="160"/>
      <c r="K184" s="479">
        <f>SUM(F184:J195)</f>
        <v>0</v>
      </c>
      <c r="L184" s="85">
        <f>F184*'4. Implementation Services'!$E$268</f>
        <v>0</v>
      </c>
      <c r="M184" s="85">
        <f>G184*'4. Implementation Services'!$E$268</f>
        <v>0</v>
      </c>
      <c r="N184" s="85">
        <f>H184*'4. Implementation Services'!$E$268</f>
        <v>0</v>
      </c>
      <c r="O184" s="85">
        <f>I184*'4. Implementation Services'!$E$268</f>
        <v>0</v>
      </c>
      <c r="P184" s="85">
        <f>J184*'4. Implementation Services'!$E$268</f>
        <v>0</v>
      </c>
      <c r="Q184" s="86">
        <f t="shared" ref="Q184:Q228" si="65">SUM(L184:P184)</f>
        <v>0</v>
      </c>
      <c r="R184" s="85">
        <f t="shared" ref="R184:R228" si="66">Q184*Retention</f>
        <v>0</v>
      </c>
      <c r="S184" s="249">
        <f t="shared" ref="S184:S228" si="67">Q184-R184</f>
        <v>0</v>
      </c>
    </row>
    <row r="185" spans="1:25" x14ac:dyDescent="0.2">
      <c r="A185" s="268">
        <v>108</v>
      </c>
      <c r="B185" s="108">
        <v>2</v>
      </c>
      <c r="C185" s="98" t="s">
        <v>172</v>
      </c>
      <c r="D185" s="461"/>
      <c r="E185" s="476"/>
      <c r="F185" s="161"/>
      <c r="G185" s="161"/>
      <c r="H185" s="161"/>
      <c r="I185" s="161"/>
      <c r="J185" s="161"/>
      <c r="K185" s="479"/>
      <c r="L185" s="85">
        <f>F185*'4. Implementation Services'!$E$268</f>
        <v>0</v>
      </c>
      <c r="M185" s="85">
        <f>G185*'4. Implementation Services'!$E$268</f>
        <v>0</v>
      </c>
      <c r="N185" s="85">
        <f>H185*'4. Implementation Services'!$E$268</f>
        <v>0</v>
      </c>
      <c r="O185" s="85">
        <f>I185*'4. Implementation Services'!$E$268</f>
        <v>0</v>
      </c>
      <c r="P185" s="85">
        <f>J185*'4. Implementation Services'!$E$268</f>
        <v>0</v>
      </c>
      <c r="Q185" s="82">
        <f t="shared" si="65"/>
        <v>0</v>
      </c>
      <c r="R185" s="81">
        <f t="shared" si="66"/>
        <v>0</v>
      </c>
      <c r="S185" s="255">
        <f t="shared" si="67"/>
        <v>0</v>
      </c>
      <c r="T185" s="100"/>
      <c r="U185" s="100"/>
      <c r="V185" s="100"/>
      <c r="W185" s="100"/>
      <c r="X185" s="100"/>
      <c r="Y185" s="100"/>
    </row>
    <row r="186" spans="1:25" x14ac:dyDescent="0.2">
      <c r="A186" s="268">
        <v>109</v>
      </c>
      <c r="B186" s="108">
        <v>3</v>
      </c>
      <c r="C186" s="98" t="s">
        <v>173</v>
      </c>
      <c r="D186" s="461"/>
      <c r="E186" s="476"/>
      <c r="F186" s="161"/>
      <c r="G186" s="161"/>
      <c r="H186" s="161"/>
      <c r="I186" s="161"/>
      <c r="J186" s="161"/>
      <c r="K186" s="479"/>
      <c r="L186" s="85">
        <f>F186*'4. Implementation Services'!$E$268</f>
        <v>0</v>
      </c>
      <c r="M186" s="85">
        <f>G186*'4. Implementation Services'!$E$268</f>
        <v>0</v>
      </c>
      <c r="N186" s="85">
        <f>H186*'4. Implementation Services'!$E$268</f>
        <v>0</v>
      </c>
      <c r="O186" s="85">
        <f>I186*'4. Implementation Services'!$E$268</f>
        <v>0</v>
      </c>
      <c r="P186" s="85">
        <f>J186*'4. Implementation Services'!$E$268</f>
        <v>0</v>
      </c>
      <c r="Q186" s="82">
        <f t="shared" si="65"/>
        <v>0</v>
      </c>
      <c r="R186" s="81">
        <f t="shared" si="66"/>
        <v>0</v>
      </c>
      <c r="S186" s="255">
        <f t="shared" si="67"/>
        <v>0</v>
      </c>
      <c r="T186" s="100"/>
      <c r="U186" s="100"/>
      <c r="V186" s="100"/>
      <c r="W186" s="100"/>
      <c r="X186" s="100"/>
      <c r="Y186" s="100"/>
    </row>
    <row r="187" spans="1:25" x14ac:dyDescent="0.2">
      <c r="A187" s="268">
        <v>110</v>
      </c>
      <c r="B187" s="108">
        <v>4</v>
      </c>
      <c r="C187" s="98" t="s">
        <v>174</v>
      </c>
      <c r="D187" s="461"/>
      <c r="E187" s="476"/>
      <c r="F187" s="161"/>
      <c r="G187" s="161"/>
      <c r="H187" s="161"/>
      <c r="I187" s="161"/>
      <c r="J187" s="161"/>
      <c r="K187" s="479"/>
      <c r="L187" s="85">
        <f>F187*'4. Implementation Services'!$E$268</f>
        <v>0</v>
      </c>
      <c r="M187" s="85">
        <f>G187*'4. Implementation Services'!$E$268</f>
        <v>0</v>
      </c>
      <c r="N187" s="85">
        <f>H187*'4. Implementation Services'!$E$268</f>
        <v>0</v>
      </c>
      <c r="O187" s="85">
        <f>I187*'4. Implementation Services'!$E$268</f>
        <v>0</v>
      </c>
      <c r="P187" s="85">
        <f>J187*'4. Implementation Services'!$E$268</f>
        <v>0</v>
      </c>
      <c r="Q187" s="82">
        <f t="shared" si="65"/>
        <v>0</v>
      </c>
      <c r="R187" s="81">
        <f t="shared" si="66"/>
        <v>0</v>
      </c>
      <c r="S187" s="255">
        <f t="shared" si="67"/>
        <v>0</v>
      </c>
      <c r="T187" s="100"/>
      <c r="U187" s="100"/>
      <c r="V187" s="100"/>
      <c r="W187" s="100"/>
      <c r="X187" s="100"/>
      <c r="Y187" s="100"/>
    </row>
    <row r="188" spans="1:25" ht="22.5" x14ac:dyDescent="0.2">
      <c r="A188" s="268">
        <v>111</v>
      </c>
      <c r="B188" s="108">
        <v>5</v>
      </c>
      <c r="C188" s="98" t="s">
        <v>175</v>
      </c>
      <c r="D188" s="461"/>
      <c r="E188" s="476"/>
      <c r="F188" s="161"/>
      <c r="G188" s="161"/>
      <c r="H188" s="161"/>
      <c r="I188" s="161"/>
      <c r="J188" s="161"/>
      <c r="K188" s="479"/>
      <c r="L188" s="85">
        <f>F188*'4. Implementation Services'!$E$268</f>
        <v>0</v>
      </c>
      <c r="M188" s="85">
        <f>G188*'4. Implementation Services'!$E$268</f>
        <v>0</v>
      </c>
      <c r="N188" s="85">
        <f>H188*'4. Implementation Services'!$E$268</f>
        <v>0</v>
      </c>
      <c r="O188" s="85">
        <f>I188*'4. Implementation Services'!$E$268</f>
        <v>0</v>
      </c>
      <c r="P188" s="85">
        <f>J188*'4. Implementation Services'!$E$268</f>
        <v>0</v>
      </c>
      <c r="Q188" s="82">
        <f t="shared" si="65"/>
        <v>0</v>
      </c>
      <c r="R188" s="81">
        <f t="shared" si="66"/>
        <v>0</v>
      </c>
      <c r="S188" s="255">
        <f t="shared" si="67"/>
        <v>0</v>
      </c>
    </row>
    <row r="189" spans="1:25" x14ac:dyDescent="0.2">
      <c r="A189" s="268">
        <v>112</v>
      </c>
      <c r="B189" s="108">
        <v>6</v>
      </c>
      <c r="C189" s="98" t="s">
        <v>177</v>
      </c>
      <c r="D189" s="461"/>
      <c r="E189" s="476"/>
      <c r="F189" s="161"/>
      <c r="G189" s="161"/>
      <c r="H189" s="161"/>
      <c r="I189" s="161"/>
      <c r="J189" s="161"/>
      <c r="K189" s="479"/>
      <c r="L189" s="85">
        <f>F189*'4. Implementation Services'!$E$268</f>
        <v>0</v>
      </c>
      <c r="M189" s="85">
        <f>G189*'4. Implementation Services'!$E$268</f>
        <v>0</v>
      </c>
      <c r="N189" s="85">
        <f>H189*'4. Implementation Services'!$E$268</f>
        <v>0</v>
      </c>
      <c r="O189" s="85">
        <f>I189*'4. Implementation Services'!$E$268</f>
        <v>0</v>
      </c>
      <c r="P189" s="85">
        <f>J189*'4. Implementation Services'!$E$268</f>
        <v>0</v>
      </c>
      <c r="Q189" s="82">
        <f t="shared" si="65"/>
        <v>0</v>
      </c>
      <c r="R189" s="81">
        <f t="shared" si="66"/>
        <v>0</v>
      </c>
      <c r="S189" s="255">
        <f t="shared" si="67"/>
        <v>0</v>
      </c>
    </row>
    <row r="190" spans="1:25" ht="22.5" x14ac:dyDescent="0.2">
      <c r="A190" s="268">
        <v>113</v>
      </c>
      <c r="B190" s="108">
        <v>7</v>
      </c>
      <c r="C190" s="98" t="s">
        <v>178</v>
      </c>
      <c r="D190" s="461"/>
      <c r="E190" s="476"/>
      <c r="F190" s="161"/>
      <c r="G190" s="161"/>
      <c r="H190" s="161"/>
      <c r="I190" s="161"/>
      <c r="J190" s="161"/>
      <c r="K190" s="479"/>
      <c r="L190" s="85">
        <f>F190*'4. Implementation Services'!$E$268</f>
        <v>0</v>
      </c>
      <c r="M190" s="85">
        <f>G190*'4. Implementation Services'!$E$268</f>
        <v>0</v>
      </c>
      <c r="N190" s="85">
        <f>H190*'4. Implementation Services'!$E$268</f>
        <v>0</v>
      </c>
      <c r="O190" s="85">
        <f>I190*'4. Implementation Services'!$E$268</f>
        <v>0</v>
      </c>
      <c r="P190" s="85">
        <f>J190*'4. Implementation Services'!$E$268</f>
        <v>0</v>
      </c>
      <c r="Q190" s="82">
        <f t="shared" si="65"/>
        <v>0</v>
      </c>
      <c r="R190" s="81">
        <f t="shared" si="66"/>
        <v>0</v>
      </c>
      <c r="S190" s="255">
        <f t="shared" si="67"/>
        <v>0</v>
      </c>
    </row>
    <row r="191" spans="1:25" x14ac:dyDescent="0.2">
      <c r="A191" s="269"/>
      <c r="B191" s="165"/>
      <c r="C191" s="166" t="s">
        <v>154</v>
      </c>
      <c r="D191" s="461"/>
      <c r="E191" s="476"/>
      <c r="F191" s="161"/>
      <c r="G191" s="161"/>
      <c r="H191" s="161"/>
      <c r="I191" s="161"/>
      <c r="J191" s="161"/>
      <c r="K191" s="479"/>
      <c r="L191" s="85">
        <f>F191*'4. Implementation Services'!$E$268</f>
        <v>0</v>
      </c>
      <c r="M191" s="85">
        <f>G191*'4. Implementation Services'!$E$268</f>
        <v>0</v>
      </c>
      <c r="N191" s="85">
        <f>H191*'4. Implementation Services'!$E$268</f>
        <v>0</v>
      </c>
      <c r="O191" s="85">
        <f>I191*'4. Implementation Services'!$E$268</f>
        <v>0</v>
      </c>
      <c r="P191" s="85">
        <f>J191*'4. Implementation Services'!$E$268</f>
        <v>0</v>
      </c>
      <c r="Q191" s="82">
        <f t="shared" si="65"/>
        <v>0</v>
      </c>
      <c r="R191" s="81">
        <f t="shared" si="66"/>
        <v>0</v>
      </c>
      <c r="S191" s="255">
        <f t="shared" si="67"/>
        <v>0</v>
      </c>
    </row>
    <row r="192" spans="1:25" x14ac:dyDescent="0.2">
      <c r="A192" s="269"/>
      <c r="B192" s="165"/>
      <c r="C192" s="166"/>
      <c r="D192" s="461"/>
      <c r="E192" s="476"/>
      <c r="F192" s="161"/>
      <c r="G192" s="161"/>
      <c r="H192" s="161"/>
      <c r="I192" s="161"/>
      <c r="J192" s="161"/>
      <c r="K192" s="479"/>
      <c r="L192" s="85">
        <f>F192*'4. Implementation Services'!$E$268</f>
        <v>0</v>
      </c>
      <c r="M192" s="85">
        <f>G192*'4. Implementation Services'!$E$268</f>
        <v>0</v>
      </c>
      <c r="N192" s="85">
        <f>H192*'4. Implementation Services'!$E$268</f>
        <v>0</v>
      </c>
      <c r="O192" s="85">
        <f>I192*'4. Implementation Services'!$E$268</f>
        <v>0</v>
      </c>
      <c r="P192" s="85">
        <f>J192*'4. Implementation Services'!$E$268</f>
        <v>0</v>
      </c>
      <c r="Q192" s="82">
        <f t="shared" si="65"/>
        <v>0</v>
      </c>
      <c r="R192" s="81">
        <f t="shared" si="66"/>
        <v>0</v>
      </c>
      <c r="S192" s="255">
        <f t="shared" si="67"/>
        <v>0</v>
      </c>
    </row>
    <row r="193" spans="1:19" x14ac:dyDescent="0.2">
      <c r="A193" s="269"/>
      <c r="B193" s="165"/>
      <c r="C193" s="166"/>
      <c r="D193" s="461"/>
      <c r="E193" s="476"/>
      <c r="F193" s="161"/>
      <c r="G193" s="161"/>
      <c r="H193" s="161"/>
      <c r="I193" s="161"/>
      <c r="J193" s="161"/>
      <c r="K193" s="479"/>
      <c r="L193" s="85">
        <f>F193*'4. Implementation Services'!$E$268</f>
        <v>0</v>
      </c>
      <c r="M193" s="85">
        <f>G193*'4. Implementation Services'!$E$268</f>
        <v>0</v>
      </c>
      <c r="N193" s="85">
        <f>H193*'4. Implementation Services'!$E$268</f>
        <v>0</v>
      </c>
      <c r="O193" s="85">
        <f>I193*'4. Implementation Services'!$E$268</f>
        <v>0</v>
      </c>
      <c r="P193" s="85">
        <f>J193*'4. Implementation Services'!$E$268</f>
        <v>0</v>
      </c>
      <c r="Q193" s="82">
        <f t="shared" si="65"/>
        <v>0</v>
      </c>
      <c r="R193" s="81">
        <f t="shared" si="66"/>
        <v>0</v>
      </c>
      <c r="S193" s="255">
        <f t="shared" si="67"/>
        <v>0</v>
      </c>
    </row>
    <row r="194" spans="1:19" x14ac:dyDescent="0.2">
      <c r="A194" s="269"/>
      <c r="B194" s="165"/>
      <c r="C194" s="166"/>
      <c r="D194" s="461"/>
      <c r="E194" s="476"/>
      <c r="F194" s="161"/>
      <c r="G194" s="161"/>
      <c r="H194" s="161"/>
      <c r="I194" s="161"/>
      <c r="J194" s="161"/>
      <c r="K194" s="479"/>
      <c r="L194" s="85">
        <f>F194*'4. Implementation Services'!$E$268</f>
        <v>0</v>
      </c>
      <c r="M194" s="85">
        <f>G194*'4. Implementation Services'!$E$268</f>
        <v>0</v>
      </c>
      <c r="N194" s="85">
        <f>H194*'4. Implementation Services'!$E$268</f>
        <v>0</v>
      </c>
      <c r="O194" s="85">
        <f>I194*'4. Implementation Services'!$E$268</f>
        <v>0</v>
      </c>
      <c r="P194" s="85">
        <f>J194*'4. Implementation Services'!$E$268</f>
        <v>0</v>
      </c>
      <c r="Q194" s="82">
        <f t="shared" si="65"/>
        <v>0</v>
      </c>
      <c r="R194" s="81">
        <f t="shared" si="66"/>
        <v>0</v>
      </c>
      <c r="S194" s="255">
        <f t="shared" si="67"/>
        <v>0</v>
      </c>
    </row>
    <row r="195" spans="1:19" ht="13.5" thickBot="1" x14ac:dyDescent="0.25">
      <c r="A195" s="270"/>
      <c r="B195" s="167"/>
      <c r="C195" s="168"/>
      <c r="D195" s="462"/>
      <c r="E195" s="477"/>
      <c r="F195" s="162"/>
      <c r="G195" s="162"/>
      <c r="H195" s="162"/>
      <c r="I195" s="162"/>
      <c r="J195" s="162"/>
      <c r="K195" s="480"/>
      <c r="L195" s="83">
        <f>F195*'4. Implementation Services'!$E$268</f>
        <v>0</v>
      </c>
      <c r="M195" s="83">
        <f>G195*'4. Implementation Services'!$E$268</f>
        <v>0</v>
      </c>
      <c r="N195" s="83">
        <f>H195*'4. Implementation Services'!$E$268</f>
        <v>0</v>
      </c>
      <c r="O195" s="83">
        <f>I195*'4. Implementation Services'!$E$268</f>
        <v>0</v>
      </c>
      <c r="P195" s="242">
        <f>J195*'4. Implementation Services'!$E$268</f>
        <v>0</v>
      </c>
      <c r="Q195" s="93">
        <f t="shared" si="65"/>
        <v>0</v>
      </c>
      <c r="R195" s="92">
        <f t="shared" si="66"/>
        <v>0</v>
      </c>
      <c r="S195" s="256">
        <f t="shared" si="67"/>
        <v>0</v>
      </c>
    </row>
    <row r="196" spans="1:19" x14ac:dyDescent="0.2">
      <c r="A196" s="271">
        <v>114</v>
      </c>
      <c r="B196" s="238">
        <v>8</v>
      </c>
      <c r="C196" s="99" t="s">
        <v>179</v>
      </c>
      <c r="D196" s="461" t="s">
        <v>180</v>
      </c>
      <c r="E196" s="476">
        <v>0.1</v>
      </c>
      <c r="F196" s="160"/>
      <c r="G196" s="160"/>
      <c r="H196" s="160"/>
      <c r="I196" s="160"/>
      <c r="J196" s="160"/>
      <c r="K196" s="479">
        <f>SUM(F196:J211)</f>
        <v>0</v>
      </c>
      <c r="L196" s="85">
        <f>F196*'4. Implementation Services'!$E$268</f>
        <v>0</v>
      </c>
      <c r="M196" s="85">
        <f>G196*'4. Implementation Services'!$E$268</f>
        <v>0</v>
      </c>
      <c r="N196" s="85">
        <f>H196*'4. Implementation Services'!$E$268</f>
        <v>0</v>
      </c>
      <c r="O196" s="85">
        <f>I196*'4. Implementation Services'!$E$268</f>
        <v>0</v>
      </c>
      <c r="P196" s="85">
        <f>J196*'4. Implementation Services'!$E$268</f>
        <v>0</v>
      </c>
      <c r="Q196" s="91">
        <f t="shared" si="65"/>
        <v>0</v>
      </c>
      <c r="R196" s="90">
        <f t="shared" si="66"/>
        <v>0</v>
      </c>
      <c r="S196" s="248">
        <f t="shared" si="67"/>
        <v>0</v>
      </c>
    </row>
    <row r="197" spans="1:19" x14ac:dyDescent="0.2">
      <c r="A197" s="268">
        <v>115</v>
      </c>
      <c r="B197" s="108">
        <v>9</v>
      </c>
      <c r="C197" s="98" t="s">
        <v>181</v>
      </c>
      <c r="D197" s="461"/>
      <c r="E197" s="476"/>
      <c r="F197" s="161"/>
      <c r="G197" s="161"/>
      <c r="H197" s="161"/>
      <c r="I197" s="161"/>
      <c r="J197" s="161"/>
      <c r="K197" s="479"/>
      <c r="L197" s="85">
        <f>F197*'4. Implementation Services'!$E$268</f>
        <v>0</v>
      </c>
      <c r="M197" s="85">
        <f>G197*'4. Implementation Services'!$E$268</f>
        <v>0</v>
      </c>
      <c r="N197" s="85">
        <f>H197*'4. Implementation Services'!$E$268</f>
        <v>0</v>
      </c>
      <c r="O197" s="85">
        <f>I197*'4. Implementation Services'!$E$268</f>
        <v>0</v>
      </c>
      <c r="P197" s="85">
        <f>J197*'4. Implementation Services'!$E$268</f>
        <v>0</v>
      </c>
      <c r="Q197" s="82">
        <f t="shared" si="65"/>
        <v>0</v>
      </c>
      <c r="R197" s="81">
        <f t="shared" si="66"/>
        <v>0</v>
      </c>
      <c r="S197" s="255">
        <f t="shared" si="67"/>
        <v>0</v>
      </c>
    </row>
    <row r="198" spans="1:19" x14ac:dyDescent="0.2">
      <c r="A198" s="268">
        <v>116</v>
      </c>
      <c r="B198" s="108">
        <v>10</v>
      </c>
      <c r="C198" s="98" t="s">
        <v>300</v>
      </c>
      <c r="D198" s="461"/>
      <c r="E198" s="476"/>
      <c r="F198" s="161"/>
      <c r="G198" s="161"/>
      <c r="H198" s="161"/>
      <c r="I198" s="161"/>
      <c r="J198" s="161"/>
      <c r="K198" s="479"/>
      <c r="L198" s="85">
        <f>F198*'4. Implementation Services'!$E$268</f>
        <v>0</v>
      </c>
      <c r="M198" s="85">
        <f>G198*'4. Implementation Services'!$E$268</f>
        <v>0</v>
      </c>
      <c r="N198" s="85">
        <f>H198*'4. Implementation Services'!$E$268</f>
        <v>0</v>
      </c>
      <c r="O198" s="85">
        <f>I198*'4. Implementation Services'!$E$268</f>
        <v>0</v>
      </c>
      <c r="P198" s="85">
        <f>J198*'4. Implementation Services'!$E$268</f>
        <v>0</v>
      </c>
      <c r="Q198" s="82">
        <f t="shared" si="65"/>
        <v>0</v>
      </c>
      <c r="R198" s="81">
        <f t="shared" si="66"/>
        <v>0</v>
      </c>
      <c r="S198" s="255">
        <f t="shared" si="67"/>
        <v>0</v>
      </c>
    </row>
    <row r="199" spans="1:19" x14ac:dyDescent="0.2">
      <c r="A199" s="268">
        <v>117</v>
      </c>
      <c r="B199" s="108">
        <v>11</v>
      </c>
      <c r="C199" s="98" t="s">
        <v>182</v>
      </c>
      <c r="D199" s="461"/>
      <c r="E199" s="476"/>
      <c r="F199" s="161"/>
      <c r="G199" s="161"/>
      <c r="H199" s="161"/>
      <c r="I199" s="161"/>
      <c r="J199" s="161"/>
      <c r="K199" s="479"/>
      <c r="L199" s="85">
        <f>F199*'4. Implementation Services'!$E$268</f>
        <v>0</v>
      </c>
      <c r="M199" s="85">
        <f>G199*'4. Implementation Services'!$E$268</f>
        <v>0</v>
      </c>
      <c r="N199" s="85">
        <f>H199*'4. Implementation Services'!$E$268</f>
        <v>0</v>
      </c>
      <c r="O199" s="85">
        <f>I199*'4. Implementation Services'!$E$268</f>
        <v>0</v>
      </c>
      <c r="P199" s="85">
        <f>J199*'4. Implementation Services'!$E$268</f>
        <v>0</v>
      </c>
      <c r="Q199" s="82">
        <f t="shared" si="65"/>
        <v>0</v>
      </c>
      <c r="R199" s="81">
        <f t="shared" si="66"/>
        <v>0</v>
      </c>
      <c r="S199" s="255">
        <f t="shared" si="67"/>
        <v>0</v>
      </c>
    </row>
    <row r="200" spans="1:19" x14ac:dyDescent="0.2">
      <c r="A200" s="268">
        <v>118</v>
      </c>
      <c r="B200" s="108">
        <v>12</v>
      </c>
      <c r="C200" s="98" t="s">
        <v>183</v>
      </c>
      <c r="D200" s="461"/>
      <c r="E200" s="476"/>
      <c r="F200" s="161"/>
      <c r="G200" s="161"/>
      <c r="H200" s="161"/>
      <c r="I200" s="161"/>
      <c r="J200" s="161"/>
      <c r="K200" s="479"/>
      <c r="L200" s="85">
        <f>F200*'4. Implementation Services'!$E$268</f>
        <v>0</v>
      </c>
      <c r="M200" s="85">
        <f>G200*'4. Implementation Services'!$E$268</f>
        <v>0</v>
      </c>
      <c r="N200" s="85">
        <f>H200*'4. Implementation Services'!$E$268</f>
        <v>0</v>
      </c>
      <c r="O200" s="85">
        <f>I200*'4. Implementation Services'!$E$268</f>
        <v>0</v>
      </c>
      <c r="P200" s="85">
        <f>J200*'4. Implementation Services'!$E$268</f>
        <v>0</v>
      </c>
      <c r="Q200" s="82">
        <f t="shared" si="65"/>
        <v>0</v>
      </c>
      <c r="R200" s="81">
        <f t="shared" si="66"/>
        <v>0</v>
      </c>
      <c r="S200" s="255">
        <f t="shared" si="67"/>
        <v>0</v>
      </c>
    </row>
    <row r="201" spans="1:19" ht="22.5" x14ac:dyDescent="0.2">
      <c r="A201" s="268">
        <v>119</v>
      </c>
      <c r="B201" s="108">
        <v>13</v>
      </c>
      <c r="C201" s="98" t="s">
        <v>184</v>
      </c>
      <c r="D201" s="461"/>
      <c r="E201" s="476"/>
      <c r="F201" s="161"/>
      <c r="G201" s="161"/>
      <c r="H201" s="161"/>
      <c r="I201" s="161"/>
      <c r="J201" s="161"/>
      <c r="K201" s="479"/>
      <c r="L201" s="85">
        <f>F201*'4. Implementation Services'!$E$268</f>
        <v>0</v>
      </c>
      <c r="M201" s="85">
        <f>G201*'4. Implementation Services'!$E$268</f>
        <v>0</v>
      </c>
      <c r="N201" s="85">
        <f>H201*'4. Implementation Services'!$E$268</f>
        <v>0</v>
      </c>
      <c r="O201" s="85">
        <f>I201*'4. Implementation Services'!$E$268</f>
        <v>0</v>
      </c>
      <c r="P201" s="85">
        <f>J201*'4. Implementation Services'!$E$268</f>
        <v>0</v>
      </c>
      <c r="Q201" s="82">
        <f t="shared" si="65"/>
        <v>0</v>
      </c>
      <c r="R201" s="81">
        <f t="shared" si="66"/>
        <v>0</v>
      </c>
      <c r="S201" s="255">
        <f t="shared" si="67"/>
        <v>0</v>
      </c>
    </row>
    <row r="202" spans="1:19" ht="22.5" x14ac:dyDescent="0.2">
      <c r="A202" s="268">
        <v>120</v>
      </c>
      <c r="B202" s="108">
        <v>14</v>
      </c>
      <c r="C202" s="98" t="s">
        <v>185</v>
      </c>
      <c r="D202" s="461"/>
      <c r="E202" s="476"/>
      <c r="F202" s="161"/>
      <c r="G202" s="161"/>
      <c r="H202" s="161"/>
      <c r="I202" s="161"/>
      <c r="J202" s="161"/>
      <c r="K202" s="479"/>
      <c r="L202" s="85">
        <f>F202*'4. Implementation Services'!$E$268</f>
        <v>0</v>
      </c>
      <c r="M202" s="85">
        <f>G202*'4. Implementation Services'!$E$268</f>
        <v>0</v>
      </c>
      <c r="N202" s="85">
        <f>H202*'4. Implementation Services'!$E$268</f>
        <v>0</v>
      </c>
      <c r="O202" s="85">
        <f>I202*'4. Implementation Services'!$E$268</f>
        <v>0</v>
      </c>
      <c r="P202" s="85">
        <f>J202*'4. Implementation Services'!$E$268</f>
        <v>0</v>
      </c>
      <c r="Q202" s="82">
        <f t="shared" si="65"/>
        <v>0</v>
      </c>
      <c r="R202" s="81">
        <f t="shared" si="66"/>
        <v>0</v>
      </c>
      <c r="S202" s="255">
        <f t="shared" si="67"/>
        <v>0</v>
      </c>
    </row>
    <row r="203" spans="1:19" x14ac:dyDescent="0.2">
      <c r="A203" s="268">
        <v>121</v>
      </c>
      <c r="B203" s="108">
        <v>15</v>
      </c>
      <c r="C203" s="98" t="s">
        <v>186</v>
      </c>
      <c r="D203" s="461"/>
      <c r="E203" s="476"/>
      <c r="F203" s="161"/>
      <c r="G203" s="161"/>
      <c r="H203" s="161"/>
      <c r="I203" s="161"/>
      <c r="J203" s="161"/>
      <c r="K203" s="479"/>
      <c r="L203" s="85">
        <f>F203*'4. Implementation Services'!$E$268</f>
        <v>0</v>
      </c>
      <c r="M203" s="85">
        <f>G203*'4. Implementation Services'!$E$268</f>
        <v>0</v>
      </c>
      <c r="N203" s="85">
        <f>H203*'4. Implementation Services'!$E$268</f>
        <v>0</v>
      </c>
      <c r="O203" s="85">
        <f>I203*'4. Implementation Services'!$E$268</f>
        <v>0</v>
      </c>
      <c r="P203" s="85">
        <f>J203*'4. Implementation Services'!$E$268</f>
        <v>0</v>
      </c>
      <c r="Q203" s="82">
        <f t="shared" si="65"/>
        <v>0</v>
      </c>
      <c r="R203" s="81">
        <f t="shared" si="66"/>
        <v>0</v>
      </c>
      <c r="S203" s="255">
        <f t="shared" si="67"/>
        <v>0</v>
      </c>
    </row>
    <row r="204" spans="1:19" x14ac:dyDescent="0.2">
      <c r="A204" s="268">
        <v>122</v>
      </c>
      <c r="B204" s="108">
        <v>16</v>
      </c>
      <c r="C204" s="98" t="s">
        <v>187</v>
      </c>
      <c r="D204" s="461"/>
      <c r="E204" s="476"/>
      <c r="F204" s="161"/>
      <c r="G204" s="161"/>
      <c r="H204" s="161"/>
      <c r="I204" s="161"/>
      <c r="J204" s="161"/>
      <c r="K204" s="479"/>
      <c r="L204" s="85">
        <f>F204*'4. Implementation Services'!$E$268</f>
        <v>0</v>
      </c>
      <c r="M204" s="85">
        <f>G204*'4. Implementation Services'!$E$268</f>
        <v>0</v>
      </c>
      <c r="N204" s="85">
        <f>H204*'4. Implementation Services'!$E$268</f>
        <v>0</v>
      </c>
      <c r="O204" s="85">
        <f>I204*'4. Implementation Services'!$E$268</f>
        <v>0</v>
      </c>
      <c r="P204" s="85">
        <f>J204*'4. Implementation Services'!$E$268</f>
        <v>0</v>
      </c>
      <c r="Q204" s="82">
        <f t="shared" si="65"/>
        <v>0</v>
      </c>
      <c r="R204" s="81">
        <f t="shared" si="66"/>
        <v>0</v>
      </c>
      <c r="S204" s="255">
        <f t="shared" si="67"/>
        <v>0</v>
      </c>
    </row>
    <row r="205" spans="1:19" x14ac:dyDescent="0.2">
      <c r="A205" s="268">
        <v>123</v>
      </c>
      <c r="B205" s="108">
        <v>17</v>
      </c>
      <c r="C205" s="98" t="s">
        <v>188</v>
      </c>
      <c r="D205" s="461"/>
      <c r="E205" s="476"/>
      <c r="F205" s="161"/>
      <c r="G205" s="161"/>
      <c r="H205" s="161"/>
      <c r="I205" s="161"/>
      <c r="J205" s="161"/>
      <c r="K205" s="479"/>
      <c r="L205" s="85">
        <f>F205*'4. Implementation Services'!$E$268</f>
        <v>0</v>
      </c>
      <c r="M205" s="85">
        <f>G205*'4. Implementation Services'!$E$268</f>
        <v>0</v>
      </c>
      <c r="N205" s="85">
        <f>H205*'4. Implementation Services'!$E$268</f>
        <v>0</v>
      </c>
      <c r="O205" s="85">
        <f>I205*'4. Implementation Services'!$E$268</f>
        <v>0</v>
      </c>
      <c r="P205" s="85">
        <f>J205*'4. Implementation Services'!$E$268</f>
        <v>0</v>
      </c>
      <c r="Q205" s="82">
        <f t="shared" si="65"/>
        <v>0</v>
      </c>
      <c r="R205" s="81">
        <f t="shared" si="66"/>
        <v>0</v>
      </c>
      <c r="S205" s="255">
        <f t="shared" si="67"/>
        <v>0</v>
      </c>
    </row>
    <row r="206" spans="1:19" x14ac:dyDescent="0.2">
      <c r="A206" s="268">
        <v>124</v>
      </c>
      <c r="B206" s="108">
        <v>18</v>
      </c>
      <c r="C206" s="98" t="s">
        <v>189</v>
      </c>
      <c r="D206" s="461"/>
      <c r="E206" s="476"/>
      <c r="F206" s="161"/>
      <c r="G206" s="161"/>
      <c r="H206" s="161"/>
      <c r="I206" s="161"/>
      <c r="J206" s="161"/>
      <c r="K206" s="479"/>
      <c r="L206" s="85">
        <f>F206*'4. Implementation Services'!$E$268</f>
        <v>0</v>
      </c>
      <c r="M206" s="85">
        <f>G206*'4. Implementation Services'!$E$268</f>
        <v>0</v>
      </c>
      <c r="N206" s="85">
        <f>H206*'4. Implementation Services'!$E$268</f>
        <v>0</v>
      </c>
      <c r="O206" s="85">
        <f>I206*'4. Implementation Services'!$E$268</f>
        <v>0</v>
      </c>
      <c r="P206" s="85">
        <f>J206*'4. Implementation Services'!$E$268</f>
        <v>0</v>
      </c>
      <c r="Q206" s="82">
        <f t="shared" si="65"/>
        <v>0</v>
      </c>
      <c r="R206" s="81">
        <f t="shared" si="66"/>
        <v>0</v>
      </c>
      <c r="S206" s="255">
        <f t="shared" si="67"/>
        <v>0</v>
      </c>
    </row>
    <row r="207" spans="1:19" x14ac:dyDescent="0.2">
      <c r="A207" s="269"/>
      <c r="B207" s="165"/>
      <c r="C207" s="166" t="s">
        <v>154</v>
      </c>
      <c r="D207" s="461"/>
      <c r="E207" s="476"/>
      <c r="F207" s="161"/>
      <c r="G207" s="161"/>
      <c r="H207" s="161"/>
      <c r="I207" s="161"/>
      <c r="J207" s="161"/>
      <c r="K207" s="479"/>
      <c r="L207" s="85">
        <f>F207*'4. Implementation Services'!$E$268</f>
        <v>0</v>
      </c>
      <c r="M207" s="85">
        <f>G207*'4. Implementation Services'!$E$268</f>
        <v>0</v>
      </c>
      <c r="N207" s="85">
        <f>H207*'4. Implementation Services'!$E$268</f>
        <v>0</v>
      </c>
      <c r="O207" s="85">
        <f>I207*'4. Implementation Services'!$E$268</f>
        <v>0</v>
      </c>
      <c r="P207" s="85">
        <f>J207*'4. Implementation Services'!$E$268</f>
        <v>0</v>
      </c>
      <c r="Q207" s="82">
        <f t="shared" si="65"/>
        <v>0</v>
      </c>
      <c r="R207" s="81">
        <f t="shared" si="66"/>
        <v>0</v>
      </c>
      <c r="S207" s="255">
        <f t="shared" si="67"/>
        <v>0</v>
      </c>
    </row>
    <row r="208" spans="1:19" x14ac:dyDescent="0.2">
      <c r="A208" s="269"/>
      <c r="B208" s="169"/>
      <c r="C208" s="171"/>
      <c r="D208" s="461"/>
      <c r="E208" s="476"/>
      <c r="F208" s="161"/>
      <c r="G208" s="161"/>
      <c r="H208" s="161"/>
      <c r="I208" s="161"/>
      <c r="J208" s="161"/>
      <c r="K208" s="479"/>
      <c r="L208" s="85">
        <f>F208*'4. Implementation Services'!$E$268</f>
        <v>0</v>
      </c>
      <c r="M208" s="85">
        <f>G208*'4. Implementation Services'!$E$268</f>
        <v>0</v>
      </c>
      <c r="N208" s="85">
        <f>H208*'4. Implementation Services'!$E$268</f>
        <v>0</v>
      </c>
      <c r="O208" s="85">
        <f>I208*'4. Implementation Services'!$E$268</f>
        <v>0</v>
      </c>
      <c r="P208" s="85">
        <f>J208*'4. Implementation Services'!$E$268</f>
        <v>0</v>
      </c>
      <c r="Q208" s="82">
        <f t="shared" si="65"/>
        <v>0</v>
      </c>
      <c r="R208" s="81">
        <f t="shared" si="66"/>
        <v>0</v>
      </c>
      <c r="S208" s="255">
        <f t="shared" si="67"/>
        <v>0</v>
      </c>
    </row>
    <row r="209" spans="1:19" x14ac:dyDescent="0.2">
      <c r="A209" s="269"/>
      <c r="B209" s="169"/>
      <c r="C209" s="171"/>
      <c r="D209" s="461"/>
      <c r="E209" s="476"/>
      <c r="F209" s="161"/>
      <c r="G209" s="161"/>
      <c r="H209" s="161"/>
      <c r="I209" s="161"/>
      <c r="J209" s="161"/>
      <c r="K209" s="479"/>
      <c r="L209" s="85">
        <f>F209*'4. Implementation Services'!$E$268</f>
        <v>0</v>
      </c>
      <c r="M209" s="85">
        <f>G209*'4. Implementation Services'!$E$268</f>
        <v>0</v>
      </c>
      <c r="N209" s="85">
        <f>H209*'4. Implementation Services'!$E$268</f>
        <v>0</v>
      </c>
      <c r="O209" s="85">
        <f>I209*'4. Implementation Services'!$E$268</f>
        <v>0</v>
      </c>
      <c r="P209" s="85">
        <f>J209*'4. Implementation Services'!$E$268</f>
        <v>0</v>
      </c>
      <c r="Q209" s="82">
        <f t="shared" si="65"/>
        <v>0</v>
      </c>
      <c r="R209" s="81">
        <f t="shared" si="66"/>
        <v>0</v>
      </c>
      <c r="S209" s="255">
        <f t="shared" si="67"/>
        <v>0</v>
      </c>
    </row>
    <row r="210" spans="1:19" x14ac:dyDescent="0.2">
      <c r="A210" s="269"/>
      <c r="B210" s="169"/>
      <c r="C210" s="172"/>
      <c r="D210" s="461"/>
      <c r="E210" s="476"/>
      <c r="F210" s="161"/>
      <c r="G210" s="161"/>
      <c r="H210" s="161"/>
      <c r="I210" s="161"/>
      <c r="J210" s="161"/>
      <c r="K210" s="479"/>
      <c r="L210" s="85">
        <f>F210*'4. Implementation Services'!$E$268</f>
        <v>0</v>
      </c>
      <c r="M210" s="85">
        <f>G210*'4. Implementation Services'!$E$268</f>
        <v>0</v>
      </c>
      <c r="N210" s="85">
        <f>H210*'4. Implementation Services'!$E$268</f>
        <v>0</v>
      </c>
      <c r="O210" s="85">
        <f>I210*'4. Implementation Services'!$E$268</f>
        <v>0</v>
      </c>
      <c r="P210" s="85">
        <f>J210*'4. Implementation Services'!$E$268</f>
        <v>0</v>
      </c>
      <c r="Q210" s="82">
        <f t="shared" si="65"/>
        <v>0</v>
      </c>
      <c r="R210" s="81">
        <f t="shared" si="66"/>
        <v>0</v>
      </c>
      <c r="S210" s="255">
        <f t="shared" si="67"/>
        <v>0</v>
      </c>
    </row>
    <row r="211" spans="1:19" ht="13.5" thickBot="1" x14ac:dyDescent="0.25">
      <c r="A211" s="265"/>
      <c r="B211" s="170"/>
      <c r="C211" s="173"/>
      <c r="D211" s="461"/>
      <c r="E211" s="476"/>
      <c r="F211" s="163"/>
      <c r="G211" s="163"/>
      <c r="H211" s="163"/>
      <c r="I211" s="163"/>
      <c r="J211" s="163"/>
      <c r="K211" s="479"/>
      <c r="L211" s="83">
        <f>F211*'4. Implementation Services'!$E$268</f>
        <v>0</v>
      </c>
      <c r="M211" s="83">
        <f>G211*'4. Implementation Services'!$E$268</f>
        <v>0</v>
      </c>
      <c r="N211" s="83">
        <f>H211*'4. Implementation Services'!$E$268</f>
        <v>0</v>
      </c>
      <c r="O211" s="83">
        <f>I211*'4. Implementation Services'!$E$268</f>
        <v>0</v>
      </c>
      <c r="P211" s="242">
        <f>J211*'4. Implementation Services'!$E$268</f>
        <v>0</v>
      </c>
      <c r="Q211" s="93">
        <f t="shared" si="65"/>
        <v>0</v>
      </c>
      <c r="R211" s="92">
        <f t="shared" si="66"/>
        <v>0</v>
      </c>
      <c r="S211" s="256">
        <f t="shared" si="67"/>
        <v>0</v>
      </c>
    </row>
    <row r="212" spans="1:19" ht="22.15" customHeight="1" x14ac:dyDescent="0.2">
      <c r="A212" s="271">
        <v>125</v>
      </c>
      <c r="B212" s="238">
        <v>19</v>
      </c>
      <c r="C212" s="89" t="s">
        <v>190</v>
      </c>
      <c r="D212" s="463" t="s">
        <v>191</v>
      </c>
      <c r="E212" s="475">
        <v>0.15</v>
      </c>
      <c r="F212" s="164"/>
      <c r="G212" s="164"/>
      <c r="H212" s="164"/>
      <c r="I212" s="164"/>
      <c r="J212" s="164"/>
      <c r="K212" s="478">
        <f>SUM(F212:J226)</f>
        <v>0</v>
      </c>
      <c r="L212" s="85">
        <f>F212*'4. Implementation Services'!$E$268</f>
        <v>0</v>
      </c>
      <c r="M212" s="85">
        <f>G212*'4. Implementation Services'!$E$268</f>
        <v>0</v>
      </c>
      <c r="N212" s="85">
        <f>H212*'4. Implementation Services'!$E$268</f>
        <v>0</v>
      </c>
      <c r="O212" s="85">
        <f>I212*'4. Implementation Services'!$E$268</f>
        <v>0</v>
      </c>
      <c r="P212" s="85">
        <f>J212*'4. Implementation Services'!$E$268</f>
        <v>0</v>
      </c>
      <c r="Q212" s="91">
        <f t="shared" si="65"/>
        <v>0</v>
      </c>
      <c r="R212" s="90">
        <f t="shared" si="66"/>
        <v>0</v>
      </c>
      <c r="S212" s="248">
        <f t="shared" si="67"/>
        <v>0</v>
      </c>
    </row>
    <row r="213" spans="1:19" x14ac:dyDescent="0.2">
      <c r="A213" s="268">
        <v>126</v>
      </c>
      <c r="B213" s="108">
        <v>20</v>
      </c>
      <c r="C213" s="39" t="s">
        <v>192</v>
      </c>
      <c r="D213" s="461"/>
      <c r="E213" s="476"/>
      <c r="F213" s="161"/>
      <c r="G213" s="161"/>
      <c r="H213" s="161"/>
      <c r="I213" s="161"/>
      <c r="J213" s="161"/>
      <c r="K213" s="479"/>
      <c r="L213" s="85">
        <f>F213*'4. Implementation Services'!$E$268</f>
        <v>0</v>
      </c>
      <c r="M213" s="85">
        <f>G213*'4. Implementation Services'!$E$268</f>
        <v>0</v>
      </c>
      <c r="N213" s="85">
        <f>H213*'4. Implementation Services'!$E$268</f>
        <v>0</v>
      </c>
      <c r="O213" s="85">
        <f>I213*'4. Implementation Services'!$E$268</f>
        <v>0</v>
      </c>
      <c r="P213" s="85">
        <f>J213*'4. Implementation Services'!$E$268</f>
        <v>0</v>
      </c>
      <c r="Q213" s="82">
        <f t="shared" si="65"/>
        <v>0</v>
      </c>
      <c r="R213" s="81">
        <f t="shared" si="66"/>
        <v>0</v>
      </c>
      <c r="S213" s="255">
        <f t="shared" si="67"/>
        <v>0</v>
      </c>
    </row>
    <row r="214" spans="1:19" x14ac:dyDescent="0.2">
      <c r="A214" s="268">
        <v>127</v>
      </c>
      <c r="B214" s="108">
        <v>21</v>
      </c>
      <c r="C214" s="39" t="s">
        <v>193</v>
      </c>
      <c r="D214" s="461"/>
      <c r="E214" s="476"/>
      <c r="F214" s="161"/>
      <c r="G214" s="161"/>
      <c r="H214" s="161"/>
      <c r="I214" s="161"/>
      <c r="J214" s="161"/>
      <c r="K214" s="479"/>
      <c r="L214" s="85">
        <f>F214*'4. Implementation Services'!$E$268</f>
        <v>0</v>
      </c>
      <c r="M214" s="85">
        <f>G214*'4. Implementation Services'!$E$268</f>
        <v>0</v>
      </c>
      <c r="N214" s="85">
        <f>H214*'4. Implementation Services'!$E$268</f>
        <v>0</v>
      </c>
      <c r="O214" s="85">
        <f>I214*'4. Implementation Services'!$E$268</f>
        <v>0</v>
      </c>
      <c r="P214" s="85">
        <f>J214*'4. Implementation Services'!$E$268</f>
        <v>0</v>
      </c>
      <c r="Q214" s="82">
        <f t="shared" si="65"/>
        <v>0</v>
      </c>
      <c r="R214" s="81">
        <f t="shared" si="66"/>
        <v>0</v>
      </c>
      <c r="S214" s="255">
        <f t="shared" si="67"/>
        <v>0</v>
      </c>
    </row>
    <row r="215" spans="1:19" x14ac:dyDescent="0.2">
      <c r="A215" s="268">
        <v>128</v>
      </c>
      <c r="B215" s="108">
        <v>22</v>
      </c>
      <c r="C215" s="39" t="s">
        <v>194</v>
      </c>
      <c r="D215" s="461"/>
      <c r="E215" s="476"/>
      <c r="F215" s="161"/>
      <c r="G215" s="161"/>
      <c r="H215" s="161"/>
      <c r="I215" s="161"/>
      <c r="J215" s="161"/>
      <c r="K215" s="479"/>
      <c r="L215" s="85">
        <f>F215*'4. Implementation Services'!$E$268</f>
        <v>0</v>
      </c>
      <c r="M215" s="85">
        <f>G215*'4. Implementation Services'!$E$268</f>
        <v>0</v>
      </c>
      <c r="N215" s="85">
        <f>H215*'4. Implementation Services'!$E$268</f>
        <v>0</v>
      </c>
      <c r="O215" s="85">
        <f>I215*'4. Implementation Services'!$E$268</f>
        <v>0</v>
      </c>
      <c r="P215" s="85">
        <f>J215*'4. Implementation Services'!$E$268</f>
        <v>0</v>
      </c>
      <c r="Q215" s="82">
        <f t="shared" si="65"/>
        <v>0</v>
      </c>
      <c r="R215" s="81">
        <f t="shared" si="66"/>
        <v>0</v>
      </c>
      <c r="S215" s="255">
        <f t="shared" si="67"/>
        <v>0</v>
      </c>
    </row>
    <row r="216" spans="1:19" x14ac:dyDescent="0.2">
      <c r="A216" s="268">
        <v>129</v>
      </c>
      <c r="B216" s="108">
        <v>23</v>
      </c>
      <c r="C216" s="39" t="s">
        <v>195</v>
      </c>
      <c r="D216" s="461"/>
      <c r="E216" s="476"/>
      <c r="F216" s="161"/>
      <c r="G216" s="161"/>
      <c r="H216" s="161"/>
      <c r="I216" s="161"/>
      <c r="J216" s="161"/>
      <c r="K216" s="479"/>
      <c r="L216" s="85">
        <f>F216*'4. Implementation Services'!$E$268</f>
        <v>0</v>
      </c>
      <c r="M216" s="85">
        <f>G216*'4. Implementation Services'!$E$268</f>
        <v>0</v>
      </c>
      <c r="N216" s="85">
        <f>H216*'4. Implementation Services'!$E$268</f>
        <v>0</v>
      </c>
      <c r="O216" s="85">
        <f>I216*'4. Implementation Services'!$E$268</f>
        <v>0</v>
      </c>
      <c r="P216" s="85">
        <f>J216*'4. Implementation Services'!$E$268</f>
        <v>0</v>
      </c>
      <c r="Q216" s="82">
        <f t="shared" si="65"/>
        <v>0</v>
      </c>
      <c r="R216" s="81">
        <f t="shared" si="66"/>
        <v>0</v>
      </c>
      <c r="S216" s="255">
        <f t="shared" si="67"/>
        <v>0</v>
      </c>
    </row>
    <row r="217" spans="1:19" x14ac:dyDescent="0.2">
      <c r="A217" s="268">
        <v>130</v>
      </c>
      <c r="B217" s="108">
        <v>24</v>
      </c>
      <c r="C217" s="39" t="s">
        <v>196</v>
      </c>
      <c r="D217" s="461"/>
      <c r="E217" s="476"/>
      <c r="F217" s="161"/>
      <c r="G217" s="161"/>
      <c r="H217" s="161"/>
      <c r="I217" s="161"/>
      <c r="J217" s="161"/>
      <c r="K217" s="479"/>
      <c r="L217" s="85">
        <f>F217*'4. Implementation Services'!$E$268</f>
        <v>0</v>
      </c>
      <c r="M217" s="85">
        <f>G217*'4. Implementation Services'!$E$268</f>
        <v>0</v>
      </c>
      <c r="N217" s="85">
        <f>H217*'4. Implementation Services'!$E$268</f>
        <v>0</v>
      </c>
      <c r="O217" s="85">
        <f>I217*'4. Implementation Services'!$E$268</f>
        <v>0</v>
      </c>
      <c r="P217" s="85">
        <f>J217*'4. Implementation Services'!$E$268</f>
        <v>0</v>
      </c>
      <c r="Q217" s="82">
        <f t="shared" si="65"/>
        <v>0</v>
      </c>
      <c r="R217" s="81">
        <f t="shared" si="66"/>
        <v>0</v>
      </c>
      <c r="S217" s="255">
        <f t="shared" si="67"/>
        <v>0</v>
      </c>
    </row>
    <row r="218" spans="1:19" x14ac:dyDescent="0.2">
      <c r="A218" s="268">
        <v>131</v>
      </c>
      <c r="B218" s="108">
        <v>25</v>
      </c>
      <c r="C218" s="39" t="s">
        <v>206</v>
      </c>
      <c r="D218" s="461"/>
      <c r="E218" s="476"/>
      <c r="F218" s="161"/>
      <c r="G218" s="161"/>
      <c r="H218" s="161"/>
      <c r="I218" s="161"/>
      <c r="J218" s="161"/>
      <c r="K218" s="479"/>
      <c r="L218" s="85">
        <f>F218*'4. Implementation Services'!$E$268</f>
        <v>0</v>
      </c>
      <c r="M218" s="85">
        <f>G218*'4. Implementation Services'!$E$268</f>
        <v>0</v>
      </c>
      <c r="N218" s="85">
        <f>H218*'4. Implementation Services'!$E$268</f>
        <v>0</v>
      </c>
      <c r="O218" s="85">
        <f>I218*'4. Implementation Services'!$E$268</f>
        <v>0</v>
      </c>
      <c r="P218" s="85">
        <f>J218*'4. Implementation Services'!$E$268</f>
        <v>0</v>
      </c>
      <c r="Q218" s="82">
        <f t="shared" si="65"/>
        <v>0</v>
      </c>
      <c r="R218" s="81">
        <f t="shared" si="66"/>
        <v>0</v>
      </c>
      <c r="S218" s="255">
        <f t="shared" si="67"/>
        <v>0</v>
      </c>
    </row>
    <row r="219" spans="1:19" x14ac:dyDescent="0.2">
      <c r="A219" s="268">
        <v>132</v>
      </c>
      <c r="B219" s="108">
        <v>26</v>
      </c>
      <c r="C219" s="39" t="s">
        <v>207</v>
      </c>
      <c r="D219" s="461"/>
      <c r="E219" s="476"/>
      <c r="F219" s="161"/>
      <c r="G219" s="161"/>
      <c r="H219" s="161"/>
      <c r="I219" s="161"/>
      <c r="J219" s="161"/>
      <c r="K219" s="479"/>
      <c r="L219" s="85">
        <f>F219*'4. Implementation Services'!$E$268</f>
        <v>0</v>
      </c>
      <c r="M219" s="85">
        <f>G219*'4. Implementation Services'!$E$268</f>
        <v>0</v>
      </c>
      <c r="N219" s="85">
        <f>H219*'4. Implementation Services'!$E$268</f>
        <v>0</v>
      </c>
      <c r="O219" s="85">
        <f>I219*'4. Implementation Services'!$E$268</f>
        <v>0</v>
      </c>
      <c r="P219" s="85">
        <f>J219*'4. Implementation Services'!$E$268</f>
        <v>0</v>
      </c>
      <c r="Q219" s="82">
        <f t="shared" si="65"/>
        <v>0</v>
      </c>
      <c r="R219" s="81">
        <f t="shared" si="66"/>
        <v>0</v>
      </c>
      <c r="S219" s="255">
        <f t="shared" si="67"/>
        <v>0</v>
      </c>
    </row>
    <row r="220" spans="1:19" x14ac:dyDescent="0.2">
      <c r="A220" s="268">
        <v>133</v>
      </c>
      <c r="B220" s="108">
        <v>27</v>
      </c>
      <c r="C220" s="39" t="s">
        <v>208</v>
      </c>
      <c r="D220" s="461"/>
      <c r="E220" s="476"/>
      <c r="F220" s="161"/>
      <c r="G220" s="161"/>
      <c r="H220" s="161"/>
      <c r="I220" s="161"/>
      <c r="J220" s="161"/>
      <c r="K220" s="479"/>
      <c r="L220" s="85">
        <f>F220*'4. Implementation Services'!$E$268</f>
        <v>0</v>
      </c>
      <c r="M220" s="85">
        <f>G220*'4. Implementation Services'!$E$268</f>
        <v>0</v>
      </c>
      <c r="N220" s="85">
        <f>H220*'4. Implementation Services'!$E$268</f>
        <v>0</v>
      </c>
      <c r="O220" s="85">
        <f>I220*'4. Implementation Services'!$E$268</f>
        <v>0</v>
      </c>
      <c r="P220" s="85">
        <f>J220*'4. Implementation Services'!$E$268</f>
        <v>0</v>
      </c>
      <c r="Q220" s="82">
        <f t="shared" si="65"/>
        <v>0</v>
      </c>
      <c r="R220" s="81">
        <f t="shared" si="66"/>
        <v>0</v>
      </c>
      <c r="S220" s="255">
        <f t="shared" si="67"/>
        <v>0</v>
      </c>
    </row>
    <row r="221" spans="1:19" x14ac:dyDescent="0.2">
      <c r="A221" s="268">
        <v>134</v>
      </c>
      <c r="B221" s="108">
        <v>28</v>
      </c>
      <c r="C221" s="98" t="s">
        <v>209</v>
      </c>
      <c r="D221" s="461"/>
      <c r="E221" s="476"/>
      <c r="F221" s="161"/>
      <c r="G221" s="161"/>
      <c r="H221" s="161"/>
      <c r="I221" s="161"/>
      <c r="J221" s="161"/>
      <c r="K221" s="479"/>
      <c r="L221" s="85">
        <f>F221*'4. Implementation Services'!$E$268</f>
        <v>0</v>
      </c>
      <c r="M221" s="85">
        <f>G221*'4. Implementation Services'!$E$268</f>
        <v>0</v>
      </c>
      <c r="N221" s="85">
        <f>H221*'4. Implementation Services'!$E$268</f>
        <v>0</v>
      </c>
      <c r="O221" s="85">
        <f>I221*'4. Implementation Services'!$E$268</f>
        <v>0</v>
      </c>
      <c r="P221" s="85">
        <f>J221*'4. Implementation Services'!$E$268</f>
        <v>0</v>
      </c>
      <c r="Q221" s="82">
        <f t="shared" si="65"/>
        <v>0</v>
      </c>
      <c r="R221" s="81">
        <f t="shared" si="66"/>
        <v>0</v>
      </c>
      <c r="S221" s="255">
        <f t="shared" si="67"/>
        <v>0</v>
      </c>
    </row>
    <row r="222" spans="1:19" x14ac:dyDescent="0.2">
      <c r="A222" s="269"/>
      <c r="B222" s="165"/>
      <c r="C222" s="166" t="s">
        <v>154</v>
      </c>
      <c r="D222" s="461"/>
      <c r="E222" s="476"/>
      <c r="F222" s="161"/>
      <c r="G222" s="161"/>
      <c r="H222" s="161"/>
      <c r="I222" s="161"/>
      <c r="J222" s="161"/>
      <c r="K222" s="479"/>
      <c r="L222" s="85">
        <f>F222*'4. Implementation Services'!$E$268</f>
        <v>0</v>
      </c>
      <c r="M222" s="85">
        <f>G222*'4. Implementation Services'!$E$268</f>
        <v>0</v>
      </c>
      <c r="N222" s="85">
        <f>H222*'4. Implementation Services'!$E$268</f>
        <v>0</v>
      </c>
      <c r="O222" s="85">
        <f>I222*'4. Implementation Services'!$E$268</f>
        <v>0</v>
      </c>
      <c r="P222" s="85">
        <f>J222*'4. Implementation Services'!$E$268</f>
        <v>0</v>
      </c>
      <c r="Q222" s="82">
        <f t="shared" si="65"/>
        <v>0</v>
      </c>
      <c r="R222" s="81">
        <f t="shared" si="66"/>
        <v>0</v>
      </c>
      <c r="S222" s="255">
        <f t="shared" si="67"/>
        <v>0</v>
      </c>
    </row>
    <row r="223" spans="1:19" x14ac:dyDescent="0.2">
      <c r="A223" s="269"/>
      <c r="B223" s="165"/>
      <c r="C223" s="166"/>
      <c r="D223" s="461"/>
      <c r="E223" s="476"/>
      <c r="F223" s="161"/>
      <c r="G223" s="161"/>
      <c r="H223" s="161"/>
      <c r="I223" s="161"/>
      <c r="J223" s="161"/>
      <c r="K223" s="479"/>
      <c r="L223" s="85">
        <f>F223*'4. Implementation Services'!$E$268</f>
        <v>0</v>
      </c>
      <c r="M223" s="85">
        <f>G223*'4. Implementation Services'!$E$268</f>
        <v>0</v>
      </c>
      <c r="N223" s="85">
        <f>H223*'4. Implementation Services'!$E$268</f>
        <v>0</v>
      </c>
      <c r="O223" s="85">
        <f>I223*'4. Implementation Services'!$E$268</f>
        <v>0</v>
      </c>
      <c r="P223" s="85">
        <f>J223*'4. Implementation Services'!$E$268</f>
        <v>0</v>
      </c>
      <c r="Q223" s="82">
        <f t="shared" si="65"/>
        <v>0</v>
      </c>
      <c r="R223" s="81">
        <f t="shared" si="66"/>
        <v>0</v>
      </c>
      <c r="S223" s="255">
        <f t="shared" si="67"/>
        <v>0</v>
      </c>
    </row>
    <row r="224" spans="1:19" x14ac:dyDescent="0.2">
      <c r="A224" s="269"/>
      <c r="B224" s="165"/>
      <c r="C224" s="166"/>
      <c r="D224" s="461"/>
      <c r="E224" s="476"/>
      <c r="F224" s="161"/>
      <c r="G224" s="161"/>
      <c r="H224" s="161"/>
      <c r="I224" s="161"/>
      <c r="J224" s="161"/>
      <c r="K224" s="479"/>
      <c r="L224" s="85">
        <f>F224*'4. Implementation Services'!$E$268</f>
        <v>0</v>
      </c>
      <c r="M224" s="85">
        <f>G224*'4. Implementation Services'!$E$268</f>
        <v>0</v>
      </c>
      <c r="N224" s="85">
        <f>H224*'4. Implementation Services'!$E$268</f>
        <v>0</v>
      </c>
      <c r="O224" s="85">
        <f>I224*'4. Implementation Services'!$E$268</f>
        <v>0</v>
      </c>
      <c r="P224" s="85">
        <f>J224*'4. Implementation Services'!$E$268</f>
        <v>0</v>
      </c>
      <c r="Q224" s="82">
        <f t="shared" si="65"/>
        <v>0</v>
      </c>
      <c r="R224" s="81">
        <f t="shared" si="66"/>
        <v>0</v>
      </c>
      <c r="S224" s="255">
        <f t="shared" si="67"/>
        <v>0</v>
      </c>
    </row>
    <row r="225" spans="1:161" x14ac:dyDescent="0.2">
      <c r="A225" s="269"/>
      <c r="B225" s="165"/>
      <c r="C225" s="166"/>
      <c r="D225" s="461"/>
      <c r="E225" s="476"/>
      <c r="F225" s="161"/>
      <c r="G225" s="161"/>
      <c r="H225" s="161"/>
      <c r="I225" s="161"/>
      <c r="J225" s="161"/>
      <c r="K225" s="479"/>
      <c r="L225" s="85">
        <f>F225*'4. Implementation Services'!$E$268</f>
        <v>0</v>
      </c>
      <c r="M225" s="85">
        <f>G225*'4. Implementation Services'!$E$268</f>
        <v>0</v>
      </c>
      <c r="N225" s="85">
        <f>H225*'4. Implementation Services'!$E$268</f>
        <v>0</v>
      </c>
      <c r="O225" s="85">
        <f>I225*'4. Implementation Services'!$E$268</f>
        <v>0</v>
      </c>
      <c r="P225" s="85">
        <f>J225*'4. Implementation Services'!$E$268</f>
        <v>0</v>
      </c>
      <c r="Q225" s="82">
        <f t="shared" si="65"/>
        <v>0</v>
      </c>
      <c r="R225" s="81">
        <f t="shared" si="66"/>
        <v>0</v>
      </c>
      <c r="S225" s="255">
        <f t="shared" si="67"/>
        <v>0</v>
      </c>
    </row>
    <row r="226" spans="1:161" ht="13.5" thickBot="1" x14ac:dyDescent="0.25">
      <c r="A226" s="272"/>
      <c r="B226" s="167"/>
      <c r="C226" s="168"/>
      <c r="D226" s="462"/>
      <c r="E226" s="477"/>
      <c r="F226" s="162"/>
      <c r="G226" s="162"/>
      <c r="H226" s="162"/>
      <c r="I226" s="162"/>
      <c r="J226" s="162"/>
      <c r="K226" s="480"/>
      <c r="L226" s="83">
        <f>F226*'4. Implementation Services'!$E$268</f>
        <v>0</v>
      </c>
      <c r="M226" s="83">
        <f>G226*'4. Implementation Services'!$E$268</f>
        <v>0</v>
      </c>
      <c r="N226" s="83">
        <f>H226*'4. Implementation Services'!$E$268</f>
        <v>0</v>
      </c>
      <c r="O226" s="83">
        <f>I226*'4. Implementation Services'!$E$268</f>
        <v>0</v>
      </c>
      <c r="P226" s="242">
        <f>J226*'4. Implementation Services'!$E$268</f>
        <v>0</v>
      </c>
      <c r="Q226" s="84">
        <f t="shared" si="65"/>
        <v>0</v>
      </c>
      <c r="R226" s="83">
        <f t="shared" si="66"/>
        <v>0</v>
      </c>
      <c r="S226" s="242">
        <f t="shared" si="67"/>
        <v>0</v>
      </c>
    </row>
    <row r="227" spans="1:161" ht="78.75" x14ac:dyDescent="0.2">
      <c r="A227" s="271">
        <v>135</v>
      </c>
      <c r="B227" s="238">
        <v>29</v>
      </c>
      <c r="C227" s="113" t="s">
        <v>197</v>
      </c>
      <c r="D227" s="463" t="s">
        <v>198</v>
      </c>
      <c r="E227" s="475">
        <v>0.2</v>
      </c>
      <c r="F227" s="161"/>
      <c r="G227" s="161"/>
      <c r="H227" s="161"/>
      <c r="I227" s="161"/>
      <c r="J227" s="161"/>
      <c r="K227" s="478">
        <f>SUM(F227:J239)</f>
        <v>0</v>
      </c>
      <c r="L227" s="85">
        <f>F227*'4. Implementation Services'!$E$268</f>
        <v>0</v>
      </c>
      <c r="M227" s="85">
        <f>G227*'4. Implementation Services'!$E$268</f>
        <v>0</v>
      </c>
      <c r="N227" s="85">
        <f>H227*'4. Implementation Services'!$E$268</f>
        <v>0</v>
      </c>
      <c r="O227" s="85">
        <f>I227*'4. Implementation Services'!$E$268</f>
        <v>0</v>
      </c>
      <c r="P227" s="85">
        <f>J227*'4. Implementation Services'!$E$268</f>
        <v>0</v>
      </c>
      <c r="Q227" s="82">
        <f t="shared" si="65"/>
        <v>0</v>
      </c>
      <c r="R227" s="81">
        <f t="shared" si="66"/>
        <v>0</v>
      </c>
      <c r="S227" s="255">
        <f t="shared" si="67"/>
        <v>0</v>
      </c>
    </row>
    <row r="228" spans="1:161" ht="22.5" x14ac:dyDescent="0.2">
      <c r="A228" s="268">
        <v>136</v>
      </c>
      <c r="B228" s="108">
        <v>30</v>
      </c>
      <c r="C228" s="98" t="s">
        <v>263</v>
      </c>
      <c r="D228" s="461"/>
      <c r="E228" s="476"/>
      <c r="F228" s="161"/>
      <c r="G228" s="161"/>
      <c r="H228" s="161"/>
      <c r="I228" s="161"/>
      <c r="J228" s="161"/>
      <c r="K228" s="479"/>
      <c r="L228" s="85">
        <f>F228*'4. Implementation Services'!$E$268</f>
        <v>0</v>
      </c>
      <c r="M228" s="85">
        <f>G228*'4. Implementation Services'!$E$268</f>
        <v>0</v>
      </c>
      <c r="N228" s="85">
        <f>H228*'4. Implementation Services'!$E$268</f>
        <v>0</v>
      </c>
      <c r="O228" s="85">
        <f>I228*'4. Implementation Services'!$E$268</f>
        <v>0</v>
      </c>
      <c r="P228" s="85">
        <f>J228*'4. Implementation Services'!$E$268</f>
        <v>0</v>
      </c>
      <c r="Q228" s="82">
        <f t="shared" si="65"/>
        <v>0</v>
      </c>
      <c r="R228" s="81">
        <f t="shared" si="66"/>
        <v>0</v>
      </c>
      <c r="S228" s="255">
        <f t="shared" si="67"/>
        <v>0</v>
      </c>
    </row>
    <row r="229" spans="1:161" x14ac:dyDescent="0.2">
      <c r="A229" s="268">
        <v>137</v>
      </c>
      <c r="B229" s="108">
        <v>31</v>
      </c>
      <c r="C229" s="98" t="s">
        <v>200</v>
      </c>
      <c r="D229" s="461"/>
      <c r="E229" s="476"/>
      <c r="F229" s="161"/>
      <c r="G229" s="161"/>
      <c r="H229" s="161"/>
      <c r="I229" s="161"/>
      <c r="J229" s="161"/>
      <c r="K229" s="479"/>
      <c r="L229" s="85">
        <f>F229*'4. Implementation Services'!$E$268</f>
        <v>0</v>
      </c>
      <c r="M229" s="85">
        <f>G229*'4. Implementation Services'!$E$268</f>
        <v>0</v>
      </c>
      <c r="N229" s="85">
        <f>H229*'4. Implementation Services'!$E$268</f>
        <v>0</v>
      </c>
      <c r="O229" s="85">
        <f>I229*'4. Implementation Services'!$E$268</f>
        <v>0</v>
      </c>
      <c r="P229" s="85">
        <f>J229*'4. Implementation Services'!$E$268</f>
        <v>0</v>
      </c>
      <c r="Q229" s="82"/>
      <c r="R229" s="81"/>
      <c r="S229" s="255"/>
    </row>
    <row r="230" spans="1:161" x14ac:dyDescent="0.2">
      <c r="A230" s="268">
        <v>138</v>
      </c>
      <c r="B230" s="108">
        <v>32</v>
      </c>
      <c r="C230" s="98" t="s">
        <v>201</v>
      </c>
      <c r="D230" s="461"/>
      <c r="E230" s="476"/>
      <c r="F230" s="161"/>
      <c r="G230" s="161"/>
      <c r="H230" s="161"/>
      <c r="I230" s="161"/>
      <c r="J230" s="161"/>
      <c r="K230" s="479"/>
      <c r="L230" s="85">
        <f>F230*'4. Implementation Services'!$E$268</f>
        <v>0</v>
      </c>
      <c r="M230" s="85">
        <f>G230*'4. Implementation Services'!$E$268</f>
        <v>0</v>
      </c>
      <c r="N230" s="85">
        <f>H230*'4. Implementation Services'!$E$268</f>
        <v>0</v>
      </c>
      <c r="O230" s="85">
        <f>I230*'4. Implementation Services'!$E$268</f>
        <v>0</v>
      </c>
      <c r="P230" s="85">
        <f>J230*'4. Implementation Services'!$E$268</f>
        <v>0</v>
      </c>
      <c r="Q230" s="82">
        <f t="shared" ref="Q230:Q264" si="68">SUM(L230:P230)</f>
        <v>0</v>
      </c>
      <c r="R230" s="81">
        <f t="shared" ref="R230:R264" si="69">Q230*Retention</f>
        <v>0</v>
      </c>
      <c r="S230" s="255">
        <f t="shared" ref="S230:S264" si="70">Q230-R230</f>
        <v>0</v>
      </c>
    </row>
    <row r="231" spans="1:161" x14ac:dyDescent="0.2">
      <c r="A231" s="268">
        <v>139</v>
      </c>
      <c r="B231" s="108">
        <v>33</v>
      </c>
      <c r="C231" s="98" t="s">
        <v>202</v>
      </c>
      <c r="D231" s="461"/>
      <c r="E231" s="476"/>
      <c r="F231" s="161"/>
      <c r="G231" s="161"/>
      <c r="H231" s="161"/>
      <c r="I231" s="161"/>
      <c r="J231" s="161"/>
      <c r="K231" s="479"/>
      <c r="L231" s="85">
        <f>F231*'4. Implementation Services'!$E$268</f>
        <v>0</v>
      </c>
      <c r="M231" s="85">
        <f>G231*'4. Implementation Services'!$E$268</f>
        <v>0</v>
      </c>
      <c r="N231" s="85">
        <f>H231*'4. Implementation Services'!$E$268</f>
        <v>0</v>
      </c>
      <c r="O231" s="85">
        <f>I231*'4. Implementation Services'!$E$268</f>
        <v>0</v>
      </c>
      <c r="P231" s="85">
        <f>J231*'4. Implementation Services'!$E$268</f>
        <v>0</v>
      </c>
      <c r="Q231" s="82">
        <f t="shared" si="68"/>
        <v>0</v>
      </c>
      <c r="R231" s="81">
        <f t="shared" si="69"/>
        <v>0</v>
      </c>
      <c r="S231" s="255">
        <f t="shared" si="70"/>
        <v>0</v>
      </c>
    </row>
    <row r="232" spans="1:161" s="103" customFormat="1" x14ac:dyDescent="0.2">
      <c r="A232" s="268">
        <v>140</v>
      </c>
      <c r="B232" s="108">
        <v>34</v>
      </c>
      <c r="C232" s="98" t="s">
        <v>203</v>
      </c>
      <c r="D232" s="461"/>
      <c r="E232" s="476"/>
      <c r="F232" s="161"/>
      <c r="G232" s="161"/>
      <c r="H232" s="161"/>
      <c r="I232" s="161"/>
      <c r="J232" s="161"/>
      <c r="K232" s="479"/>
      <c r="L232" s="85">
        <f>F232*'4. Implementation Services'!$E$268</f>
        <v>0</v>
      </c>
      <c r="M232" s="85">
        <f>G232*'4. Implementation Services'!$E$268</f>
        <v>0</v>
      </c>
      <c r="N232" s="85">
        <f>H232*'4. Implementation Services'!$E$268</f>
        <v>0</v>
      </c>
      <c r="O232" s="85">
        <f>I232*'4. Implementation Services'!$E$268</f>
        <v>0</v>
      </c>
      <c r="P232" s="85">
        <f>J232*'4. Implementation Services'!$E$268</f>
        <v>0</v>
      </c>
      <c r="Q232" s="82">
        <f t="shared" si="68"/>
        <v>0</v>
      </c>
      <c r="R232" s="87">
        <f t="shared" si="69"/>
        <v>0</v>
      </c>
      <c r="S232" s="257">
        <f t="shared" si="70"/>
        <v>0</v>
      </c>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c r="CD232" s="100"/>
      <c r="CE232" s="100"/>
      <c r="CF232" s="100"/>
      <c r="CG232" s="100"/>
      <c r="CH232" s="100"/>
      <c r="CI232" s="100"/>
      <c r="CJ232" s="100"/>
      <c r="CK232" s="100"/>
      <c r="CL232" s="100"/>
      <c r="CM232" s="100"/>
      <c r="CN232" s="100"/>
      <c r="CO232" s="100"/>
      <c r="CP232" s="100"/>
      <c r="CQ232" s="100"/>
      <c r="CR232" s="100"/>
      <c r="CS232" s="100"/>
      <c r="CT232" s="100"/>
      <c r="CU232" s="100"/>
      <c r="CV232" s="100"/>
      <c r="CW232" s="100"/>
      <c r="CX232" s="100"/>
      <c r="CY232" s="100"/>
      <c r="CZ232" s="100"/>
      <c r="DA232" s="100"/>
      <c r="DB232" s="100"/>
      <c r="DC232" s="100"/>
      <c r="DD232" s="100"/>
      <c r="DE232" s="100"/>
      <c r="DF232" s="100"/>
      <c r="DG232" s="100"/>
      <c r="DH232" s="100"/>
      <c r="DI232" s="100"/>
      <c r="DJ232" s="100"/>
      <c r="DK232" s="100"/>
      <c r="DL232" s="100"/>
      <c r="DM232" s="100"/>
      <c r="DN232" s="100"/>
      <c r="DO232" s="100"/>
      <c r="DP232" s="100"/>
      <c r="DQ232" s="100"/>
      <c r="DR232" s="100"/>
      <c r="DS232" s="100"/>
      <c r="DT232" s="100"/>
      <c r="DU232" s="100"/>
      <c r="DV232" s="100"/>
      <c r="DW232" s="100"/>
      <c r="DX232" s="100"/>
      <c r="DY232" s="100"/>
      <c r="DZ232" s="100"/>
      <c r="EA232" s="100"/>
      <c r="EB232" s="100"/>
      <c r="EC232" s="100"/>
      <c r="ED232" s="100"/>
      <c r="EE232" s="100"/>
      <c r="EF232" s="100"/>
      <c r="EG232" s="100"/>
      <c r="EH232" s="100"/>
      <c r="EI232" s="100"/>
      <c r="EJ232" s="100"/>
      <c r="EK232" s="100"/>
      <c r="EL232" s="100"/>
      <c r="EM232" s="100"/>
      <c r="EN232" s="100"/>
      <c r="EO232" s="100"/>
      <c r="EP232" s="100"/>
      <c r="EQ232" s="100"/>
      <c r="ER232" s="100"/>
      <c r="ES232" s="100"/>
      <c r="ET232" s="100"/>
      <c r="EU232" s="100"/>
      <c r="EV232" s="100"/>
      <c r="EW232" s="100"/>
      <c r="EX232" s="100"/>
      <c r="EY232" s="100"/>
      <c r="EZ232" s="100"/>
      <c r="FA232" s="100"/>
      <c r="FB232" s="100"/>
      <c r="FC232" s="100"/>
      <c r="FD232" s="100"/>
      <c r="FE232" s="100"/>
    </row>
    <row r="233" spans="1:161" x14ac:dyDescent="0.2">
      <c r="A233" s="268">
        <v>141</v>
      </c>
      <c r="B233" s="108">
        <v>35</v>
      </c>
      <c r="C233" s="98" t="s">
        <v>204</v>
      </c>
      <c r="D233" s="461"/>
      <c r="E233" s="476"/>
      <c r="F233" s="161"/>
      <c r="G233" s="161"/>
      <c r="H233" s="161"/>
      <c r="I233" s="161"/>
      <c r="J233" s="161"/>
      <c r="K233" s="479"/>
      <c r="L233" s="85">
        <f>F233*'4. Implementation Services'!$E$268</f>
        <v>0</v>
      </c>
      <c r="M233" s="85">
        <f>G233*'4. Implementation Services'!$E$268</f>
        <v>0</v>
      </c>
      <c r="N233" s="85">
        <f>H233*'4. Implementation Services'!$E$268</f>
        <v>0</v>
      </c>
      <c r="O233" s="85">
        <f>I233*'4. Implementation Services'!$E$268</f>
        <v>0</v>
      </c>
      <c r="P233" s="85">
        <f>J233*'4. Implementation Services'!$E$268</f>
        <v>0</v>
      </c>
      <c r="Q233" s="82">
        <f t="shared" si="68"/>
        <v>0</v>
      </c>
      <c r="R233" s="81">
        <f t="shared" si="69"/>
        <v>0</v>
      </c>
      <c r="S233" s="255">
        <f t="shared" si="70"/>
        <v>0</v>
      </c>
    </row>
    <row r="234" spans="1:161" x14ac:dyDescent="0.2">
      <c r="A234" s="268">
        <v>142</v>
      </c>
      <c r="B234" s="108">
        <v>36</v>
      </c>
      <c r="C234" s="98" t="s">
        <v>205</v>
      </c>
      <c r="D234" s="461"/>
      <c r="E234" s="476"/>
      <c r="F234" s="161"/>
      <c r="G234" s="161"/>
      <c r="H234" s="161"/>
      <c r="I234" s="161"/>
      <c r="J234" s="161"/>
      <c r="K234" s="479"/>
      <c r="L234" s="85">
        <f>F234*'4. Implementation Services'!$E$268</f>
        <v>0</v>
      </c>
      <c r="M234" s="85">
        <f>G234*'4. Implementation Services'!$E$268</f>
        <v>0</v>
      </c>
      <c r="N234" s="85">
        <f>H234*'4. Implementation Services'!$E$268</f>
        <v>0</v>
      </c>
      <c r="O234" s="85">
        <f>I234*'4. Implementation Services'!$E$268</f>
        <v>0</v>
      </c>
      <c r="P234" s="85">
        <f>J234*'4. Implementation Services'!$E$268</f>
        <v>0</v>
      </c>
      <c r="Q234" s="82">
        <f t="shared" si="68"/>
        <v>0</v>
      </c>
      <c r="R234" s="81">
        <f t="shared" si="69"/>
        <v>0</v>
      </c>
      <c r="S234" s="255">
        <f t="shared" si="70"/>
        <v>0</v>
      </c>
    </row>
    <row r="235" spans="1:161" x14ac:dyDescent="0.2">
      <c r="A235" s="269"/>
      <c r="B235" s="165"/>
      <c r="C235" s="166" t="s">
        <v>154</v>
      </c>
      <c r="D235" s="461"/>
      <c r="E235" s="476"/>
      <c r="F235" s="161"/>
      <c r="G235" s="161"/>
      <c r="H235" s="161"/>
      <c r="I235" s="161"/>
      <c r="J235" s="161"/>
      <c r="K235" s="479"/>
      <c r="L235" s="85">
        <f>F235*'4. Implementation Services'!$E$268</f>
        <v>0</v>
      </c>
      <c r="M235" s="85">
        <f>G235*'4. Implementation Services'!$E$268</f>
        <v>0</v>
      </c>
      <c r="N235" s="85">
        <f>H235*'4. Implementation Services'!$E$268</f>
        <v>0</v>
      </c>
      <c r="O235" s="85">
        <f>I235*'4. Implementation Services'!$E$268</f>
        <v>0</v>
      </c>
      <c r="P235" s="85">
        <f>J235*'4. Implementation Services'!$E$268</f>
        <v>0</v>
      </c>
      <c r="Q235" s="82">
        <f t="shared" si="68"/>
        <v>0</v>
      </c>
      <c r="R235" s="81">
        <f t="shared" si="69"/>
        <v>0</v>
      </c>
      <c r="S235" s="255">
        <f t="shared" si="70"/>
        <v>0</v>
      </c>
    </row>
    <row r="236" spans="1:161" x14ac:dyDescent="0.2">
      <c r="A236" s="269"/>
      <c r="B236" s="165"/>
      <c r="C236" s="166"/>
      <c r="D236" s="461"/>
      <c r="E236" s="476"/>
      <c r="F236" s="161"/>
      <c r="G236" s="161"/>
      <c r="H236" s="161"/>
      <c r="I236" s="161"/>
      <c r="J236" s="161"/>
      <c r="K236" s="479"/>
      <c r="L236" s="85">
        <f>F236*'4. Implementation Services'!$E$268</f>
        <v>0</v>
      </c>
      <c r="M236" s="85">
        <f>G236*'4. Implementation Services'!$E$268</f>
        <v>0</v>
      </c>
      <c r="N236" s="85">
        <f>H236*'4. Implementation Services'!$E$268</f>
        <v>0</v>
      </c>
      <c r="O236" s="85">
        <f>I236*'4. Implementation Services'!$E$268</f>
        <v>0</v>
      </c>
      <c r="P236" s="85">
        <f>J236*'4. Implementation Services'!$E$268</f>
        <v>0</v>
      </c>
      <c r="Q236" s="82">
        <f t="shared" si="68"/>
        <v>0</v>
      </c>
      <c r="R236" s="81">
        <f t="shared" si="69"/>
        <v>0</v>
      </c>
      <c r="S236" s="255">
        <f t="shared" si="70"/>
        <v>0</v>
      </c>
    </row>
    <row r="237" spans="1:161" x14ac:dyDescent="0.2">
      <c r="A237" s="269"/>
      <c r="B237" s="165"/>
      <c r="C237" s="166"/>
      <c r="D237" s="461"/>
      <c r="E237" s="476"/>
      <c r="F237" s="161"/>
      <c r="G237" s="161"/>
      <c r="H237" s="161"/>
      <c r="I237" s="161"/>
      <c r="J237" s="161"/>
      <c r="K237" s="479"/>
      <c r="L237" s="85">
        <f>F237*'4. Implementation Services'!$E$268</f>
        <v>0</v>
      </c>
      <c r="M237" s="85">
        <f>G237*'4. Implementation Services'!$E$268</f>
        <v>0</v>
      </c>
      <c r="N237" s="85">
        <f>H237*'4. Implementation Services'!$E$268</f>
        <v>0</v>
      </c>
      <c r="O237" s="85">
        <f>I237*'4. Implementation Services'!$E$268</f>
        <v>0</v>
      </c>
      <c r="P237" s="85">
        <f>J237*'4. Implementation Services'!$E$268</f>
        <v>0</v>
      </c>
      <c r="Q237" s="82">
        <f t="shared" si="68"/>
        <v>0</v>
      </c>
      <c r="R237" s="81">
        <f t="shared" si="69"/>
        <v>0</v>
      </c>
      <c r="S237" s="255">
        <f t="shared" si="70"/>
        <v>0</v>
      </c>
    </row>
    <row r="238" spans="1:161" x14ac:dyDescent="0.2">
      <c r="A238" s="269"/>
      <c r="B238" s="165"/>
      <c r="C238" s="166"/>
      <c r="D238" s="461"/>
      <c r="E238" s="476"/>
      <c r="F238" s="161"/>
      <c r="G238" s="161"/>
      <c r="H238" s="161"/>
      <c r="I238" s="161"/>
      <c r="J238" s="161"/>
      <c r="K238" s="479"/>
      <c r="L238" s="85">
        <f>F238*'4. Implementation Services'!$E$268</f>
        <v>0</v>
      </c>
      <c r="M238" s="85">
        <f>G238*'4. Implementation Services'!$E$268</f>
        <v>0</v>
      </c>
      <c r="N238" s="85">
        <f>H238*'4. Implementation Services'!$E$268</f>
        <v>0</v>
      </c>
      <c r="O238" s="85">
        <f>I238*'4. Implementation Services'!$E$268</f>
        <v>0</v>
      </c>
      <c r="P238" s="85">
        <f>J238*'4. Implementation Services'!$E$268</f>
        <v>0</v>
      </c>
      <c r="Q238" s="82">
        <f t="shared" si="68"/>
        <v>0</v>
      </c>
      <c r="R238" s="81">
        <f t="shared" si="69"/>
        <v>0</v>
      </c>
      <c r="S238" s="255">
        <f t="shared" si="70"/>
        <v>0</v>
      </c>
    </row>
    <row r="239" spans="1:161" ht="13.5" thickBot="1" x14ac:dyDescent="0.25">
      <c r="A239" s="272"/>
      <c r="B239" s="174"/>
      <c r="C239" s="175"/>
      <c r="D239" s="462"/>
      <c r="E239" s="477"/>
      <c r="F239" s="162"/>
      <c r="G239" s="162"/>
      <c r="H239" s="162"/>
      <c r="I239" s="162"/>
      <c r="J239" s="162"/>
      <c r="K239" s="480"/>
      <c r="L239" s="83">
        <f>F239*'4. Implementation Services'!$E$268</f>
        <v>0</v>
      </c>
      <c r="M239" s="83">
        <f>G239*'4. Implementation Services'!$E$268</f>
        <v>0</v>
      </c>
      <c r="N239" s="83">
        <f>H239*'4. Implementation Services'!$E$268</f>
        <v>0</v>
      </c>
      <c r="O239" s="83">
        <f>I239*'4. Implementation Services'!$E$268</f>
        <v>0</v>
      </c>
      <c r="P239" s="242">
        <f>J239*'4. Implementation Services'!$E$268</f>
        <v>0</v>
      </c>
      <c r="Q239" s="84">
        <f t="shared" si="68"/>
        <v>0</v>
      </c>
      <c r="R239" s="83">
        <f t="shared" si="69"/>
        <v>0</v>
      </c>
      <c r="S239" s="242">
        <f t="shared" si="70"/>
        <v>0</v>
      </c>
    </row>
    <row r="240" spans="1:161" ht="15" customHeight="1" x14ac:dyDescent="0.2">
      <c r="A240" s="271">
        <v>143</v>
      </c>
      <c r="B240" s="238">
        <v>37</v>
      </c>
      <c r="C240" s="98" t="s">
        <v>210</v>
      </c>
      <c r="D240" s="463" t="s">
        <v>211</v>
      </c>
      <c r="E240" s="475">
        <v>0.25</v>
      </c>
      <c r="F240" s="161"/>
      <c r="G240" s="161"/>
      <c r="H240" s="161"/>
      <c r="I240" s="161"/>
      <c r="J240" s="161"/>
      <c r="K240" s="478">
        <v>0</v>
      </c>
      <c r="L240" s="85">
        <f>F240*'4. Implementation Services'!$E$268</f>
        <v>0</v>
      </c>
      <c r="M240" s="85">
        <f>G240*'4. Implementation Services'!$E$268</f>
        <v>0</v>
      </c>
      <c r="N240" s="85">
        <f>H240*'4. Implementation Services'!$E$268</f>
        <v>0</v>
      </c>
      <c r="O240" s="85">
        <f>I240*'4. Implementation Services'!$E$268</f>
        <v>0</v>
      </c>
      <c r="P240" s="85">
        <f>J240*'4. Implementation Services'!$E$268</f>
        <v>0</v>
      </c>
      <c r="Q240" s="91">
        <f t="shared" si="68"/>
        <v>0</v>
      </c>
      <c r="R240" s="90">
        <f t="shared" si="69"/>
        <v>0</v>
      </c>
      <c r="S240" s="248">
        <f t="shared" si="70"/>
        <v>0</v>
      </c>
    </row>
    <row r="241" spans="1:19" x14ac:dyDescent="0.2">
      <c r="A241" s="268">
        <v>144</v>
      </c>
      <c r="B241" s="108">
        <v>38</v>
      </c>
      <c r="C241" s="39" t="s">
        <v>212</v>
      </c>
      <c r="D241" s="461"/>
      <c r="E241" s="476"/>
      <c r="F241" s="161"/>
      <c r="G241" s="161"/>
      <c r="H241" s="161"/>
      <c r="I241" s="161"/>
      <c r="J241" s="161"/>
      <c r="K241" s="479"/>
      <c r="L241" s="85">
        <f>F241*'4. Implementation Services'!$E$268</f>
        <v>0</v>
      </c>
      <c r="M241" s="85">
        <f>G241*'4. Implementation Services'!$E$268</f>
        <v>0</v>
      </c>
      <c r="N241" s="85">
        <f>H241*'4. Implementation Services'!$E$268</f>
        <v>0</v>
      </c>
      <c r="O241" s="85">
        <f>I241*'4. Implementation Services'!$E$268</f>
        <v>0</v>
      </c>
      <c r="P241" s="85">
        <f>J241*'4. Implementation Services'!$E$268</f>
        <v>0</v>
      </c>
      <c r="Q241" s="86">
        <f t="shared" si="68"/>
        <v>0</v>
      </c>
      <c r="R241" s="85">
        <f t="shared" si="69"/>
        <v>0</v>
      </c>
      <c r="S241" s="249">
        <f t="shared" si="70"/>
        <v>0</v>
      </c>
    </row>
    <row r="242" spans="1:19" x14ac:dyDescent="0.2">
      <c r="A242" s="268">
        <v>145</v>
      </c>
      <c r="B242" s="108">
        <v>39</v>
      </c>
      <c r="C242" s="39" t="s">
        <v>213</v>
      </c>
      <c r="D242" s="461"/>
      <c r="E242" s="476"/>
      <c r="F242" s="161"/>
      <c r="G242" s="161"/>
      <c r="H242" s="161"/>
      <c r="I242" s="161"/>
      <c r="J242" s="161"/>
      <c r="K242" s="479"/>
      <c r="L242" s="85">
        <f>F242*'4. Implementation Services'!$E$268</f>
        <v>0</v>
      </c>
      <c r="M242" s="85">
        <f>G242*'4. Implementation Services'!$E$268</f>
        <v>0</v>
      </c>
      <c r="N242" s="85">
        <f>H242*'4. Implementation Services'!$E$268</f>
        <v>0</v>
      </c>
      <c r="O242" s="85">
        <f>I242*'4. Implementation Services'!$E$268</f>
        <v>0</v>
      </c>
      <c r="P242" s="85">
        <f>J242*'4. Implementation Services'!$E$268</f>
        <v>0</v>
      </c>
      <c r="Q242" s="82">
        <f t="shared" si="68"/>
        <v>0</v>
      </c>
      <c r="R242" s="81">
        <f t="shared" si="69"/>
        <v>0</v>
      </c>
      <c r="S242" s="255">
        <f t="shared" si="70"/>
        <v>0</v>
      </c>
    </row>
    <row r="243" spans="1:19" x14ac:dyDescent="0.2">
      <c r="A243" s="268">
        <v>146</v>
      </c>
      <c r="B243" s="108">
        <v>40</v>
      </c>
      <c r="C243" s="39" t="s">
        <v>214</v>
      </c>
      <c r="D243" s="461"/>
      <c r="E243" s="476"/>
      <c r="F243" s="161"/>
      <c r="G243" s="161"/>
      <c r="H243" s="161"/>
      <c r="I243" s="161"/>
      <c r="J243" s="161"/>
      <c r="K243" s="479"/>
      <c r="L243" s="85">
        <f>F243*'4. Implementation Services'!$E$268</f>
        <v>0</v>
      </c>
      <c r="M243" s="85">
        <f>G243*'4. Implementation Services'!$E$268</f>
        <v>0</v>
      </c>
      <c r="N243" s="85">
        <f>H243*'4. Implementation Services'!$E$268</f>
        <v>0</v>
      </c>
      <c r="O243" s="85">
        <f>I243*'4. Implementation Services'!$E$268</f>
        <v>0</v>
      </c>
      <c r="P243" s="85">
        <f>J243*'4. Implementation Services'!$E$268</f>
        <v>0</v>
      </c>
      <c r="Q243" s="82">
        <f t="shared" si="68"/>
        <v>0</v>
      </c>
      <c r="R243" s="81">
        <f t="shared" si="69"/>
        <v>0</v>
      </c>
      <c r="S243" s="255">
        <f t="shared" si="70"/>
        <v>0</v>
      </c>
    </row>
    <row r="244" spans="1:19" x14ac:dyDescent="0.2">
      <c r="A244" s="268">
        <v>147</v>
      </c>
      <c r="B244" s="108">
        <v>41</v>
      </c>
      <c r="C244" s="39" t="s">
        <v>215</v>
      </c>
      <c r="D244" s="461"/>
      <c r="E244" s="476"/>
      <c r="F244" s="161"/>
      <c r="G244" s="161"/>
      <c r="H244" s="161"/>
      <c r="I244" s="161"/>
      <c r="J244" s="161"/>
      <c r="K244" s="479"/>
      <c r="L244" s="85">
        <f>F244*'4. Implementation Services'!$E$268</f>
        <v>0</v>
      </c>
      <c r="M244" s="85">
        <f>G244*'4. Implementation Services'!$E$268</f>
        <v>0</v>
      </c>
      <c r="N244" s="85">
        <f>H244*'4. Implementation Services'!$E$268</f>
        <v>0</v>
      </c>
      <c r="O244" s="85">
        <f>I244*'4. Implementation Services'!$E$268</f>
        <v>0</v>
      </c>
      <c r="P244" s="85">
        <f>J244*'4. Implementation Services'!$E$268</f>
        <v>0</v>
      </c>
      <c r="Q244" s="82">
        <f t="shared" si="68"/>
        <v>0</v>
      </c>
      <c r="R244" s="81">
        <f t="shared" si="69"/>
        <v>0</v>
      </c>
      <c r="S244" s="255">
        <f t="shared" si="70"/>
        <v>0</v>
      </c>
    </row>
    <row r="245" spans="1:19" ht="22.5" x14ac:dyDescent="0.2">
      <c r="A245" s="268">
        <v>148</v>
      </c>
      <c r="B245" s="108">
        <v>42</v>
      </c>
      <c r="C245" s="39" t="s">
        <v>216</v>
      </c>
      <c r="D245" s="461"/>
      <c r="E245" s="476"/>
      <c r="F245" s="161"/>
      <c r="G245" s="161"/>
      <c r="H245" s="161"/>
      <c r="I245" s="161"/>
      <c r="J245" s="161"/>
      <c r="K245" s="479"/>
      <c r="L245" s="85">
        <f>F245*'4. Implementation Services'!$E$268</f>
        <v>0</v>
      </c>
      <c r="M245" s="85">
        <f>G245*'4. Implementation Services'!$E$268</f>
        <v>0</v>
      </c>
      <c r="N245" s="85">
        <f>H245*'4. Implementation Services'!$E$268</f>
        <v>0</v>
      </c>
      <c r="O245" s="85">
        <f>I245*'4. Implementation Services'!$E$268</f>
        <v>0</v>
      </c>
      <c r="P245" s="85">
        <f>J245*'4. Implementation Services'!$E$268</f>
        <v>0</v>
      </c>
      <c r="Q245" s="82">
        <f t="shared" si="68"/>
        <v>0</v>
      </c>
      <c r="R245" s="81">
        <f t="shared" si="69"/>
        <v>0</v>
      </c>
      <c r="S245" s="255">
        <f t="shared" si="70"/>
        <v>0</v>
      </c>
    </row>
    <row r="246" spans="1:19" x14ac:dyDescent="0.2">
      <c r="A246" s="268">
        <v>149</v>
      </c>
      <c r="B246" s="108">
        <v>43</v>
      </c>
      <c r="C246" s="39" t="s">
        <v>217</v>
      </c>
      <c r="D246" s="461"/>
      <c r="E246" s="476"/>
      <c r="F246" s="161"/>
      <c r="G246" s="161"/>
      <c r="H246" s="161"/>
      <c r="I246" s="161"/>
      <c r="J246" s="161"/>
      <c r="K246" s="479"/>
      <c r="L246" s="85">
        <f>F246*'4. Implementation Services'!$E$268</f>
        <v>0</v>
      </c>
      <c r="M246" s="85">
        <f>G246*'4. Implementation Services'!$E$268</f>
        <v>0</v>
      </c>
      <c r="N246" s="85">
        <f>H246*'4. Implementation Services'!$E$268</f>
        <v>0</v>
      </c>
      <c r="O246" s="85">
        <f>I246*'4. Implementation Services'!$E$268</f>
        <v>0</v>
      </c>
      <c r="P246" s="85">
        <f>J246*'4. Implementation Services'!$E$268</f>
        <v>0</v>
      </c>
      <c r="Q246" s="82">
        <f t="shared" si="68"/>
        <v>0</v>
      </c>
      <c r="R246" s="81">
        <f t="shared" si="69"/>
        <v>0</v>
      </c>
      <c r="S246" s="255">
        <f t="shared" si="70"/>
        <v>0</v>
      </c>
    </row>
    <row r="247" spans="1:19" x14ac:dyDescent="0.2">
      <c r="A247" s="269"/>
      <c r="B247" s="165"/>
      <c r="C247" s="166" t="s">
        <v>154</v>
      </c>
      <c r="D247" s="461"/>
      <c r="E247" s="476"/>
      <c r="F247" s="161"/>
      <c r="G247" s="161"/>
      <c r="H247" s="161"/>
      <c r="I247" s="161"/>
      <c r="J247" s="161"/>
      <c r="K247" s="479"/>
      <c r="L247" s="85">
        <f>F247*'4. Implementation Services'!$E$268</f>
        <v>0</v>
      </c>
      <c r="M247" s="85">
        <f>G247*'4. Implementation Services'!$E$268</f>
        <v>0</v>
      </c>
      <c r="N247" s="85">
        <f>H247*'4. Implementation Services'!$E$268</f>
        <v>0</v>
      </c>
      <c r="O247" s="85">
        <f>I247*'4. Implementation Services'!$E$268</f>
        <v>0</v>
      </c>
      <c r="P247" s="85">
        <f>J247*'4. Implementation Services'!$E$268</f>
        <v>0</v>
      </c>
      <c r="Q247" s="82">
        <f t="shared" si="68"/>
        <v>0</v>
      </c>
      <c r="R247" s="81">
        <f t="shared" si="69"/>
        <v>0</v>
      </c>
      <c r="S247" s="255">
        <f t="shared" si="70"/>
        <v>0</v>
      </c>
    </row>
    <row r="248" spans="1:19" x14ac:dyDescent="0.2">
      <c r="A248" s="269"/>
      <c r="B248" s="165"/>
      <c r="C248" s="166"/>
      <c r="D248" s="461"/>
      <c r="E248" s="476"/>
      <c r="F248" s="161"/>
      <c r="G248" s="161"/>
      <c r="H248" s="161"/>
      <c r="I248" s="161"/>
      <c r="J248" s="161"/>
      <c r="K248" s="479"/>
      <c r="L248" s="85">
        <f>F248*'4. Implementation Services'!$E$268</f>
        <v>0</v>
      </c>
      <c r="M248" s="85">
        <f>G248*'4. Implementation Services'!$E$268</f>
        <v>0</v>
      </c>
      <c r="N248" s="85">
        <f>H248*'4. Implementation Services'!$E$268</f>
        <v>0</v>
      </c>
      <c r="O248" s="85">
        <f>I248*'4. Implementation Services'!$E$268</f>
        <v>0</v>
      </c>
      <c r="P248" s="85">
        <f>J248*'4. Implementation Services'!$E$268</f>
        <v>0</v>
      </c>
      <c r="Q248" s="82">
        <f t="shared" si="68"/>
        <v>0</v>
      </c>
      <c r="R248" s="81">
        <f t="shared" si="69"/>
        <v>0</v>
      </c>
      <c r="S248" s="255">
        <f t="shared" si="70"/>
        <v>0</v>
      </c>
    </row>
    <row r="249" spans="1:19" x14ac:dyDescent="0.2">
      <c r="A249" s="269"/>
      <c r="B249" s="165"/>
      <c r="C249" s="166"/>
      <c r="D249" s="461"/>
      <c r="E249" s="476"/>
      <c r="F249" s="161"/>
      <c r="G249" s="161"/>
      <c r="H249" s="161"/>
      <c r="I249" s="161"/>
      <c r="J249" s="161"/>
      <c r="K249" s="479"/>
      <c r="L249" s="85">
        <f>F249*'4. Implementation Services'!$E$268</f>
        <v>0</v>
      </c>
      <c r="M249" s="85">
        <f>G249*'4. Implementation Services'!$E$268</f>
        <v>0</v>
      </c>
      <c r="N249" s="85">
        <f>H249*'4. Implementation Services'!$E$268</f>
        <v>0</v>
      </c>
      <c r="O249" s="85">
        <f>I249*'4. Implementation Services'!$E$268</f>
        <v>0</v>
      </c>
      <c r="P249" s="85">
        <f>J249*'4. Implementation Services'!$E$268</f>
        <v>0</v>
      </c>
      <c r="Q249" s="82">
        <f t="shared" si="68"/>
        <v>0</v>
      </c>
      <c r="R249" s="81">
        <f t="shared" si="69"/>
        <v>0</v>
      </c>
      <c r="S249" s="255">
        <f t="shared" si="70"/>
        <v>0</v>
      </c>
    </row>
    <row r="250" spans="1:19" x14ac:dyDescent="0.2">
      <c r="A250" s="269"/>
      <c r="B250" s="165"/>
      <c r="C250" s="166"/>
      <c r="D250" s="461"/>
      <c r="E250" s="476"/>
      <c r="F250" s="161"/>
      <c r="G250" s="161"/>
      <c r="H250" s="161"/>
      <c r="I250" s="161"/>
      <c r="J250" s="161"/>
      <c r="K250" s="479"/>
      <c r="L250" s="85">
        <f>F250*'4. Implementation Services'!$E$268</f>
        <v>0</v>
      </c>
      <c r="M250" s="85">
        <f>G250*'4. Implementation Services'!$E$268</f>
        <v>0</v>
      </c>
      <c r="N250" s="85">
        <f>H250*'4. Implementation Services'!$E$268</f>
        <v>0</v>
      </c>
      <c r="O250" s="85">
        <f>I250*'4. Implementation Services'!$E$268</f>
        <v>0</v>
      </c>
      <c r="P250" s="85">
        <f>J250*'4. Implementation Services'!$E$268</f>
        <v>0</v>
      </c>
      <c r="Q250" s="82">
        <f t="shared" si="68"/>
        <v>0</v>
      </c>
      <c r="R250" s="81">
        <f t="shared" si="69"/>
        <v>0</v>
      </c>
      <c r="S250" s="255">
        <f t="shared" si="70"/>
        <v>0</v>
      </c>
    </row>
    <row r="251" spans="1:19" ht="13.5" thickBot="1" x14ac:dyDescent="0.25">
      <c r="A251" s="272"/>
      <c r="B251" s="174"/>
      <c r="C251" s="175"/>
      <c r="D251" s="462"/>
      <c r="E251" s="477"/>
      <c r="F251" s="162"/>
      <c r="G251" s="162"/>
      <c r="H251" s="162"/>
      <c r="I251" s="162"/>
      <c r="J251" s="162"/>
      <c r="K251" s="480"/>
      <c r="L251" s="241">
        <f>F251*'4. Implementation Services'!$E$268</f>
        <v>0</v>
      </c>
      <c r="M251" s="83">
        <f>G251*'4. Implementation Services'!$E$268</f>
        <v>0</v>
      </c>
      <c r="N251" s="83">
        <f>H251*'4. Implementation Services'!$E$268</f>
        <v>0</v>
      </c>
      <c r="O251" s="83">
        <f>I251*'4. Implementation Services'!$E$268</f>
        <v>0</v>
      </c>
      <c r="P251" s="242">
        <f>J251*'4. Implementation Services'!$E$268</f>
        <v>0</v>
      </c>
      <c r="Q251" s="84">
        <f t="shared" si="68"/>
        <v>0</v>
      </c>
      <c r="R251" s="83">
        <f t="shared" si="69"/>
        <v>0</v>
      </c>
      <c r="S251" s="242">
        <f t="shared" si="70"/>
        <v>0</v>
      </c>
    </row>
    <row r="252" spans="1:19" ht="33" customHeight="1" x14ac:dyDescent="0.2">
      <c r="A252" s="271">
        <v>150</v>
      </c>
      <c r="B252" s="238">
        <v>44</v>
      </c>
      <c r="C252" s="39" t="s">
        <v>218</v>
      </c>
      <c r="D252" s="463" t="s">
        <v>219</v>
      </c>
      <c r="E252" s="475">
        <v>0.2</v>
      </c>
      <c r="F252" s="161"/>
      <c r="G252" s="161"/>
      <c r="H252" s="161"/>
      <c r="I252" s="161"/>
      <c r="J252" s="161"/>
      <c r="K252" s="478">
        <f>SUM(F252:J264)</f>
        <v>0</v>
      </c>
      <c r="L252" s="90">
        <f>F252*'4. Implementation Services'!$E$268</f>
        <v>0</v>
      </c>
      <c r="M252" s="85">
        <f>G252*'4. Implementation Services'!$E$268</f>
        <v>0</v>
      </c>
      <c r="N252" s="85">
        <f>H252*'4. Implementation Services'!$E$268</f>
        <v>0</v>
      </c>
      <c r="O252" s="85">
        <f>I252*'4. Implementation Services'!$E$268</f>
        <v>0</v>
      </c>
      <c r="P252" s="85">
        <f>J252*'4. Implementation Services'!$E$268</f>
        <v>0</v>
      </c>
      <c r="Q252" s="82">
        <f t="shared" si="68"/>
        <v>0</v>
      </c>
      <c r="R252" s="81">
        <f t="shared" si="69"/>
        <v>0</v>
      </c>
      <c r="S252" s="255">
        <f t="shared" si="70"/>
        <v>0</v>
      </c>
    </row>
    <row r="253" spans="1:19" x14ac:dyDescent="0.2">
      <c r="A253" s="268">
        <v>151</v>
      </c>
      <c r="B253" s="108">
        <v>45</v>
      </c>
      <c r="C253" s="98" t="s">
        <v>220</v>
      </c>
      <c r="D253" s="461"/>
      <c r="E253" s="476"/>
      <c r="F253" s="161"/>
      <c r="G253" s="161"/>
      <c r="H253" s="161"/>
      <c r="I253" s="161"/>
      <c r="J253" s="161"/>
      <c r="K253" s="479"/>
      <c r="L253" s="85">
        <f>F253*'4. Implementation Services'!$E$268</f>
        <v>0</v>
      </c>
      <c r="M253" s="85">
        <f>G253*'4. Implementation Services'!$E$268</f>
        <v>0</v>
      </c>
      <c r="N253" s="85">
        <f>H253*'4. Implementation Services'!$E$268</f>
        <v>0</v>
      </c>
      <c r="O253" s="85">
        <f>I253*'4. Implementation Services'!$E$268</f>
        <v>0</v>
      </c>
      <c r="P253" s="85">
        <f>J253*'4. Implementation Services'!$E$268</f>
        <v>0</v>
      </c>
      <c r="Q253" s="82">
        <f t="shared" si="68"/>
        <v>0</v>
      </c>
      <c r="R253" s="81">
        <f t="shared" si="69"/>
        <v>0</v>
      </c>
      <c r="S253" s="255">
        <f t="shared" si="70"/>
        <v>0</v>
      </c>
    </row>
    <row r="254" spans="1:19" ht="22.5" x14ac:dyDescent="0.2">
      <c r="A254" s="268">
        <v>152</v>
      </c>
      <c r="B254" s="108">
        <v>46</v>
      </c>
      <c r="C254" s="98" t="s">
        <v>221</v>
      </c>
      <c r="D254" s="461"/>
      <c r="E254" s="476"/>
      <c r="F254" s="161"/>
      <c r="G254" s="161"/>
      <c r="H254" s="161"/>
      <c r="I254" s="161"/>
      <c r="J254" s="161"/>
      <c r="K254" s="479"/>
      <c r="L254" s="85">
        <f>F254*'4. Implementation Services'!$E$268</f>
        <v>0</v>
      </c>
      <c r="M254" s="85">
        <f>G254*'4. Implementation Services'!$E$268</f>
        <v>0</v>
      </c>
      <c r="N254" s="85">
        <f>H254*'4. Implementation Services'!$E$268</f>
        <v>0</v>
      </c>
      <c r="O254" s="85">
        <f>I254*'4. Implementation Services'!$E$268</f>
        <v>0</v>
      </c>
      <c r="P254" s="85">
        <f>J254*'4. Implementation Services'!$E$268</f>
        <v>0</v>
      </c>
      <c r="Q254" s="82">
        <f t="shared" si="68"/>
        <v>0</v>
      </c>
      <c r="R254" s="81">
        <f t="shared" si="69"/>
        <v>0</v>
      </c>
      <c r="S254" s="255">
        <f t="shared" si="70"/>
        <v>0</v>
      </c>
    </row>
    <row r="255" spans="1:19" x14ac:dyDescent="0.2">
      <c r="A255" s="268">
        <v>153</v>
      </c>
      <c r="B255" s="108">
        <v>47</v>
      </c>
      <c r="C255" s="98" t="s">
        <v>222</v>
      </c>
      <c r="D255" s="461"/>
      <c r="E255" s="476"/>
      <c r="F255" s="161"/>
      <c r="G255" s="161"/>
      <c r="H255" s="161"/>
      <c r="I255" s="161"/>
      <c r="J255" s="161"/>
      <c r="K255" s="479"/>
      <c r="L255" s="85">
        <f>F255*'4. Implementation Services'!$E$268</f>
        <v>0</v>
      </c>
      <c r="M255" s="85">
        <f>G255*'4. Implementation Services'!$E$268</f>
        <v>0</v>
      </c>
      <c r="N255" s="85">
        <f>H255*'4. Implementation Services'!$E$268</f>
        <v>0</v>
      </c>
      <c r="O255" s="85">
        <f>I255*'4. Implementation Services'!$E$268</f>
        <v>0</v>
      </c>
      <c r="P255" s="85">
        <f>J255*'4. Implementation Services'!$E$268</f>
        <v>0</v>
      </c>
      <c r="Q255" s="82">
        <f t="shared" si="68"/>
        <v>0</v>
      </c>
      <c r="R255" s="81">
        <f t="shared" si="69"/>
        <v>0</v>
      </c>
      <c r="S255" s="255">
        <f t="shared" si="70"/>
        <v>0</v>
      </c>
    </row>
    <row r="256" spans="1:19" ht="22.5" x14ac:dyDescent="0.2">
      <c r="A256" s="268">
        <v>154</v>
      </c>
      <c r="B256" s="108">
        <v>48</v>
      </c>
      <c r="C256" s="98" t="s">
        <v>223</v>
      </c>
      <c r="D256" s="461"/>
      <c r="E256" s="476"/>
      <c r="F256" s="161"/>
      <c r="G256" s="161"/>
      <c r="H256" s="161"/>
      <c r="I256" s="161"/>
      <c r="J256" s="161"/>
      <c r="K256" s="479"/>
      <c r="L256" s="85">
        <f>F256*'4. Implementation Services'!$E$268</f>
        <v>0</v>
      </c>
      <c r="M256" s="85">
        <f>G256*'4. Implementation Services'!$E$268</f>
        <v>0</v>
      </c>
      <c r="N256" s="85">
        <f>H256*'4. Implementation Services'!$E$268</f>
        <v>0</v>
      </c>
      <c r="O256" s="85">
        <f>I256*'4. Implementation Services'!$E$268</f>
        <v>0</v>
      </c>
      <c r="P256" s="85">
        <f>J256*'4. Implementation Services'!$E$268</f>
        <v>0</v>
      </c>
      <c r="Q256" s="82">
        <f t="shared" si="68"/>
        <v>0</v>
      </c>
      <c r="R256" s="81">
        <f t="shared" si="69"/>
        <v>0</v>
      </c>
      <c r="S256" s="255">
        <f t="shared" si="70"/>
        <v>0</v>
      </c>
    </row>
    <row r="257" spans="1:20" ht="56.25" x14ac:dyDescent="0.2">
      <c r="A257" s="268">
        <v>155</v>
      </c>
      <c r="B257" s="108">
        <v>49</v>
      </c>
      <c r="C257" s="98" t="s">
        <v>229</v>
      </c>
      <c r="D257" s="461"/>
      <c r="E257" s="476"/>
      <c r="F257" s="161"/>
      <c r="G257" s="161"/>
      <c r="H257" s="161"/>
      <c r="I257" s="161"/>
      <c r="J257" s="161"/>
      <c r="K257" s="479"/>
      <c r="L257" s="85">
        <f>F257*'4. Implementation Services'!$E$268</f>
        <v>0</v>
      </c>
      <c r="M257" s="85">
        <f>G257*'4. Implementation Services'!$E$268</f>
        <v>0</v>
      </c>
      <c r="N257" s="85">
        <f>H257*'4. Implementation Services'!$E$268</f>
        <v>0</v>
      </c>
      <c r="O257" s="85">
        <f>I257*'4. Implementation Services'!$E$268</f>
        <v>0</v>
      </c>
      <c r="P257" s="85">
        <f>J257*'4. Implementation Services'!$E$268</f>
        <v>0</v>
      </c>
      <c r="Q257" s="82">
        <f t="shared" si="68"/>
        <v>0</v>
      </c>
      <c r="R257" s="81">
        <f t="shared" si="69"/>
        <v>0</v>
      </c>
      <c r="S257" s="255">
        <f t="shared" si="70"/>
        <v>0</v>
      </c>
    </row>
    <row r="258" spans="1:20" ht="22.5" x14ac:dyDescent="0.2">
      <c r="A258" s="268">
        <v>156</v>
      </c>
      <c r="B258" s="108">
        <v>50</v>
      </c>
      <c r="C258" s="98" t="s">
        <v>225</v>
      </c>
      <c r="D258" s="461"/>
      <c r="E258" s="476"/>
      <c r="F258" s="161"/>
      <c r="G258" s="161"/>
      <c r="H258" s="161"/>
      <c r="I258" s="161"/>
      <c r="J258" s="161"/>
      <c r="K258" s="479"/>
      <c r="L258" s="85">
        <f>F258*'4. Implementation Services'!$E$268</f>
        <v>0</v>
      </c>
      <c r="M258" s="85">
        <f>G258*'4. Implementation Services'!$E$268</f>
        <v>0</v>
      </c>
      <c r="N258" s="85">
        <f>H258*'4. Implementation Services'!$E$268</f>
        <v>0</v>
      </c>
      <c r="O258" s="85">
        <f>I258*'4. Implementation Services'!$E$268</f>
        <v>0</v>
      </c>
      <c r="P258" s="85">
        <f>J258*'4. Implementation Services'!$E$268</f>
        <v>0</v>
      </c>
      <c r="Q258" s="82">
        <f t="shared" si="68"/>
        <v>0</v>
      </c>
      <c r="R258" s="81">
        <f t="shared" si="69"/>
        <v>0</v>
      </c>
      <c r="S258" s="255">
        <f t="shared" si="70"/>
        <v>0</v>
      </c>
    </row>
    <row r="259" spans="1:20" x14ac:dyDescent="0.2">
      <c r="A259" s="268">
        <v>157</v>
      </c>
      <c r="B259" s="108">
        <v>51</v>
      </c>
      <c r="C259" s="98" t="s">
        <v>226</v>
      </c>
      <c r="D259" s="461"/>
      <c r="E259" s="476"/>
      <c r="F259" s="161"/>
      <c r="G259" s="161"/>
      <c r="H259" s="161"/>
      <c r="I259" s="161"/>
      <c r="J259" s="161"/>
      <c r="K259" s="479"/>
      <c r="L259" s="85">
        <f>F259*'4. Implementation Services'!$E$268</f>
        <v>0</v>
      </c>
      <c r="M259" s="85">
        <f>G259*'4. Implementation Services'!$E$268</f>
        <v>0</v>
      </c>
      <c r="N259" s="85">
        <f>H259*'4. Implementation Services'!$E$268</f>
        <v>0</v>
      </c>
      <c r="O259" s="85">
        <f>I259*'4. Implementation Services'!$E$268</f>
        <v>0</v>
      </c>
      <c r="P259" s="85">
        <f>J259*'4. Implementation Services'!$E$268</f>
        <v>0</v>
      </c>
      <c r="Q259" s="82">
        <f t="shared" si="68"/>
        <v>0</v>
      </c>
      <c r="R259" s="81">
        <f t="shared" si="69"/>
        <v>0</v>
      </c>
      <c r="S259" s="255">
        <f t="shared" si="70"/>
        <v>0</v>
      </c>
    </row>
    <row r="260" spans="1:20" ht="12.75" customHeight="1" x14ac:dyDescent="0.2">
      <c r="A260" s="269"/>
      <c r="B260" s="165"/>
      <c r="C260" s="166" t="s">
        <v>154</v>
      </c>
      <c r="D260" s="461"/>
      <c r="E260" s="476"/>
      <c r="F260" s="161"/>
      <c r="G260" s="161"/>
      <c r="H260" s="161"/>
      <c r="I260" s="161"/>
      <c r="J260" s="161"/>
      <c r="K260" s="479"/>
      <c r="L260" s="85">
        <f>F260*'4. Implementation Services'!$E$268</f>
        <v>0</v>
      </c>
      <c r="M260" s="85">
        <f>G260*'4. Implementation Services'!$E$268</f>
        <v>0</v>
      </c>
      <c r="N260" s="85">
        <f>H260*'4. Implementation Services'!$E$268</f>
        <v>0</v>
      </c>
      <c r="O260" s="85">
        <f>I260*'4. Implementation Services'!$E$268</f>
        <v>0</v>
      </c>
      <c r="P260" s="85">
        <f>J260*'4. Implementation Services'!$E$268</f>
        <v>0</v>
      </c>
      <c r="Q260" s="82">
        <f t="shared" si="68"/>
        <v>0</v>
      </c>
      <c r="R260" s="81">
        <f t="shared" si="69"/>
        <v>0</v>
      </c>
      <c r="S260" s="255">
        <f t="shared" si="70"/>
        <v>0</v>
      </c>
    </row>
    <row r="261" spans="1:20" ht="12.75" customHeight="1" x14ac:dyDescent="0.2">
      <c r="A261" s="269"/>
      <c r="B261" s="165"/>
      <c r="C261" s="166"/>
      <c r="D261" s="461"/>
      <c r="E261" s="476"/>
      <c r="F261" s="161"/>
      <c r="G261" s="161"/>
      <c r="H261" s="161"/>
      <c r="I261" s="161"/>
      <c r="J261" s="161"/>
      <c r="K261" s="479"/>
      <c r="L261" s="85">
        <f>F261*'4. Implementation Services'!$E$268</f>
        <v>0</v>
      </c>
      <c r="M261" s="85">
        <f>G261*'4. Implementation Services'!$E$268</f>
        <v>0</v>
      </c>
      <c r="N261" s="85">
        <f>H261*'4. Implementation Services'!$E$268</f>
        <v>0</v>
      </c>
      <c r="O261" s="85">
        <f>I261*'4. Implementation Services'!$E$268</f>
        <v>0</v>
      </c>
      <c r="P261" s="85">
        <f>J261*'4. Implementation Services'!$E$268</f>
        <v>0</v>
      </c>
      <c r="Q261" s="82">
        <f t="shared" ref="Q261" si="71">SUM(L261:P261)</f>
        <v>0</v>
      </c>
      <c r="R261" s="81">
        <f t="shared" ref="R261" si="72">Q261*Retention</f>
        <v>0</v>
      </c>
      <c r="S261" s="255">
        <f t="shared" ref="S261" si="73">Q261-R261</f>
        <v>0</v>
      </c>
    </row>
    <row r="262" spans="1:20" ht="12.75" customHeight="1" x14ac:dyDescent="0.2">
      <c r="A262" s="269"/>
      <c r="B262" s="165"/>
      <c r="C262" s="166"/>
      <c r="D262" s="461"/>
      <c r="E262" s="476"/>
      <c r="F262" s="161"/>
      <c r="G262" s="161"/>
      <c r="H262" s="161"/>
      <c r="I262" s="161"/>
      <c r="J262" s="161"/>
      <c r="K262" s="479"/>
      <c r="L262" s="85">
        <f>F262*'4. Implementation Services'!$E$268</f>
        <v>0</v>
      </c>
      <c r="M262" s="85">
        <f>G262*'4. Implementation Services'!$E$268</f>
        <v>0</v>
      </c>
      <c r="N262" s="85">
        <f>H262*'4. Implementation Services'!$E$268</f>
        <v>0</v>
      </c>
      <c r="O262" s="85">
        <f>I262*'4. Implementation Services'!$E$268</f>
        <v>0</v>
      </c>
      <c r="P262" s="85">
        <f>J262*'4. Implementation Services'!$E$268</f>
        <v>0</v>
      </c>
      <c r="Q262" s="82">
        <f t="shared" si="68"/>
        <v>0</v>
      </c>
      <c r="R262" s="81">
        <f t="shared" si="69"/>
        <v>0</v>
      </c>
      <c r="S262" s="255">
        <f t="shared" si="70"/>
        <v>0</v>
      </c>
    </row>
    <row r="263" spans="1:20" x14ac:dyDescent="0.2">
      <c r="A263" s="269"/>
      <c r="B263" s="165"/>
      <c r="C263" s="166"/>
      <c r="D263" s="461"/>
      <c r="E263" s="476"/>
      <c r="F263" s="161"/>
      <c r="G263" s="161"/>
      <c r="H263" s="161"/>
      <c r="I263" s="161"/>
      <c r="J263" s="161"/>
      <c r="K263" s="479"/>
      <c r="L263" s="85">
        <f>F263*'4. Implementation Services'!$E$268</f>
        <v>0</v>
      </c>
      <c r="M263" s="85">
        <f>G263*'4. Implementation Services'!$E$268</f>
        <v>0</v>
      </c>
      <c r="N263" s="85">
        <f>H263*'4. Implementation Services'!$E$268</f>
        <v>0</v>
      </c>
      <c r="O263" s="85">
        <f>I263*'4. Implementation Services'!$E$268</f>
        <v>0</v>
      </c>
      <c r="P263" s="85">
        <f>J263*'4. Implementation Services'!$E$268</f>
        <v>0</v>
      </c>
      <c r="Q263" s="82">
        <f t="shared" si="68"/>
        <v>0</v>
      </c>
      <c r="R263" s="81">
        <f t="shared" si="69"/>
        <v>0</v>
      </c>
      <c r="S263" s="255">
        <f t="shared" si="70"/>
        <v>0</v>
      </c>
    </row>
    <row r="264" spans="1:20" ht="13.5" thickBot="1" x14ac:dyDescent="0.25">
      <c r="A264" s="265"/>
      <c r="B264" s="170"/>
      <c r="C264" s="173"/>
      <c r="D264" s="461"/>
      <c r="E264" s="476"/>
      <c r="F264" s="163"/>
      <c r="G264" s="163"/>
      <c r="H264" s="163"/>
      <c r="I264" s="163"/>
      <c r="J264" s="163"/>
      <c r="K264" s="479"/>
      <c r="L264" s="85">
        <f>F264*'4. Implementation Services'!$E$268</f>
        <v>0</v>
      </c>
      <c r="M264" s="85">
        <f>G264*'4. Implementation Services'!$E$268</f>
        <v>0</v>
      </c>
      <c r="N264" s="85">
        <f>H264*'4. Implementation Services'!$E$268</f>
        <v>0</v>
      </c>
      <c r="O264" s="85">
        <f>I264*'4. Implementation Services'!$E$268</f>
        <v>0</v>
      </c>
      <c r="P264" s="85">
        <f>J264*'4. Implementation Services'!$E$268</f>
        <v>0</v>
      </c>
      <c r="Q264" s="93">
        <f t="shared" si="68"/>
        <v>0</v>
      </c>
      <c r="R264" s="92">
        <f t="shared" si="69"/>
        <v>0</v>
      </c>
      <c r="S264" s="256">
        <f t="shared" si="70"/>
        <v>0</v>
      </c>
    </row>
    <row r="265" spans="1:20" ht="14.25" thickTop="1" thickBot="1" x14ac:dyDescent="0.25">
      <c r="A265" s="473" t="s">
        <v>299</v>
      </c>
      <c r="B265" s="474"/>
      <c r="C265" s="474"/>
      <c r="D265" s="250"/>
      <c r="E265" s="251">
        <f t="shared" ref="E265:J265" si="74">SUM(E184:E263)</f>
        <v>1</v>
      </c>
      <c r="F265" s="251">
        <f t="shared" si="74"/>
        <v>0</v>
      </c>
      <c r="G265" s="251">
        <f t="shared" si="74"/>
        <v>0</v>
      </c>
      <c r="H265" s="251">
        <f t="shared" si="74"/>
        <v>0</v>
      </c>
      <c r="I265" s="251">
        <f t="shared" si="74"/>
        <v>0</v>
      </c>
      <c r="J265" s="251">
        <f t="shared" si="74"/>
        <v>0</v>
      </c>
      <c r="K265" s="251">
        <f t="shared" ref="K265:S265" si="75">SUM(K184:K264)</f>
        <v>0</v>
      </c>
      <c r="L265" s="252">
        <f t="shared" si="75"/>
        <v>0</v>
      </c>
      <c r="M265" s="252">
        <f t="shared" si="75"/>
        <v>0</v>
      </c>
      <c r="N265" s="252">
        <f t="shared" si="75"/>
        <v>0</v>
      </c>
      <c r="O265" s="252">
        <f t="shared" si="75"/>
        <v>0</v>
      </c>
      <c r="P265" s="252">
        <f t="shared" si="75"/>
        <v>0</v>
      </c>
      <c r="Q265" s="253">
        <f t="shared" si="75"/>
        <v>0</v>
      </c>
      <c r="R265" s="252">
        <f t="shared" si="75"/>
        <v>0</v>
      </c>
      <c r="S265" s="258">
        <f t="shared" si="75"/>
        <v>0</v>
      </c>
    </row>
    <row r="266" spans="1:20" customFormat="1" ht="20.65" customHeight="1" thickTop="1" thickBot="1" x14ac:dyDescent="0.25"/>
    <row r="267" spans="1:20" ht="14.25" thickTop="1" thickBot="1" x14ac:dyDescent="0.25">
      <c r="A267" s="473" t="s">
        <v>264</v>
      </c>
      <c r="B267" s="474"/>
      <c r="C267" s="474"/>
      <c r="D267" s="474"/>
      <c r="E267" s="278"/>
      <c r="F267" s="278"/>
      <c r="G267" s="278"/>
      <c r="H267" s="278"/>
      <c r="I267" s="278"/>
      <c r="J267" s="278"/>
      <c r="K267" s="278"/>
      <c r="L267" s="279"/>
      <c r="M267" s="279"/>
      <c r="N267" s="279"/>
      <c r="O267" s="279"/>
      <c r="P267" s="279"/>
      <c r="Q267" s="252"/>
      <c r="R267" s="252">
        <f>R93+R179+R265</f>
        <v>0</v>
      </c>
      <c r="S267" s="258"/>
      <c r="T267" s="273"/>
    </row>
    <row r="268" spans="1:20" ht="14.25" thickTop="1" thickBot="1" x14ac:dyDescent="0.25">
      <c r="A268" s="484" t="s">
        <v>291</v>
      </c>
      <c r="B268" s="485"/>
      <c r="C268" s="485"/>
      <c r="D268" s="485"/>
      <c r="E268" s="275"/>
      <c r="F268" s="275"/>
      <c r="G268" s="275"/>
      <c r="H268" s="275"/>
      <c r="I268" s="275"/>
      <c r="J268" s="275"/>
      <c r="K268" s="275"/>
      <c r="L268" s="276">
        <f t="shared" ref="L268:Q268" si="76">L93+L179+L265</f>
        <v>0</v>
      </c>
      <c r="M268" s="276">
        <f t="shared" si="76"/>
        <v>0</v>
      </c>
      <c r="N268" s="276">
        <f t="shared" si="76"/>
        <v>0</v>
      </c>
      <c r="O268" s="276">
        <f t="shared" si="76"/>
        <v>0</v>
      </c>
      <c r="P268" s="276">
        <f t="shared" si="76"/>
        <v>0</v>
      </c>
      <c r="Q268" s="276">
        <f t="shared" si="76"/>
        <v>0</v>
      </c>
      <c r="R268" s="276"/>
      <c r="S268" s="277">
        <f>S93+S179+S265</f>
        <v>0</v>
      </c>
      <c r="T268" s="273"/>
    </row>
    <row r="269" spans="1:20" ht="18" customHeight="1" thickTop="1" x14ac:dyDescent="0.2">
      <c r="A269" s="100"/>
      <c r="B269" s="100"/>
      <c r="C269" s="102"/>
      <c r="D269" s="100"/>
      <c r="E269" s="100"/>
      <c r="F269" s="100"/>
      <c r="G269" s="100"/>
      <c r="H269" s="100"/>
      <c r="I269" s="100"/>
      <c r="J269" s="100"/>
      <c r="L269" s="100"/>
      <c r="M269" s="100"/>
      <c r="N269" s="100"/>
      <c r="O269" s="100"/>
      <c r="P269" s="100"/>
      <c r="R269" s="78"/>
    </row>
    <row r="270" spans="1:20" ht="18" customHeight="1" x14ac:dyDescent="0.2">
      <c r="A270" s="100"/>
      <c r="B270" s="100"/>
      <c r="C270" s="102"/>
      <c r="D270" s="100"/>
      <c r="E270" s="100"/>
      <c r="F270" s="100"/>
      <c r="G270" s="100"/>
      <c r="H270" s="100"/>
      <c r="I270" s="100"/>
      <c r="J270" s="100"/>
      <c r="L270" s="100"/>
      <c r="M270" s="100"/>
      <c r="N270" s="100"/>
      <c r="O270" s="100"/>
      <c r="P270" s="100"/>
      <c r="R270" s="78"/>
    </row>
    <row r="271" spans="1:20" ht="18" customHeight="1" x14ac:dyDescent="0.2">
      <c r="A271" s="100"/>
      <c r="B271" s="100"/>
      <c r="C271" s="102"/>
      <c r="D271" s="100"/>
      <c r="E271" s="100"/>
      <c r="F271" s="100"/>
      <c r="G271" s="100"/>
      <c r="H271" s="100"/>
      <c r="I271" s="100"/>
      <c r="J271" s="100"/>
      <c r="L271" s="100"/>
      <c r="M271" s="100"/>
      <c r="N271" s="100"/>
      <c r="O271" s="100"/>
      <c r="P271" s="100"/>
      <c r="R271" s="78">
        <v>0.15</v>
      </c>
    </row>
    <row r="272" spans="1:20" x14ac:dyDescent="0.2">
      <c r="A272" s="488"/>
      <c r="B272" s="488"/>
      <c r="C272" s="489"/>
      <c r="D272" s="489"/>
      <c r="E272" s="489"/>
      <c r="F272" s="489"/>
      <c r="G272" s="219"/>
      <c r="H272" s="219"/>
      <c r="I272" s="219"/>
      <c r="J272" s="219"/>
      <c r="K272" s="219"/>
      <c r="M272" s="219"/>
      <c r="N272" s="219"/>
      <c r="O272" s="219"/>
      <c r="P272" s="219"/>
      <c r="Q272" s="219"/>
      <c r="R272" s="219"/>
      <c r="S272" s="219"/>
    </row>
    <row r="273" spans="1:11" x14ac:dyDescent="0.2">
      <c r="A273" s="80" t="s">
        <v>85</v>
      </c>
      <c r="B273" s="80"/>
    </row>
    <row r="274" spans="1:11" ht="20.65" customHeight="1" x14ac:dyDescent="0.2">
      <c r="A274" s="486" t="s">
        <v>265</v>
      </c>
      <c r="B274" s="486"/>
      <c r="C274" s="486"/>
      <c r="D274" s="486"/>
      <c r="E274" s="486"/>
      <c r="F274" s="486"/>
      <c r="G274" s="486"/>
      <c r="H274" s="486"/>
      <c r="I274" s="486"/>
      <c r="J274" s="486"/>
      <c r="K274" s="486"/>
    </row>
    <row r="275" spans="1:11" ht="39" customHeight="1" x14ac:dyDescent="0.2">
      <c r="A275" s="486" t="s">
        <v>266</v>
      </c>
      <c r="B275" s="486"/>
      <c r="C275" s="486"/>
      <c r="D275" s="486"/>
      <c r="E275" s="486"/>
      <c r="F275" s="486"/>
      <c r="G275" s="486"/>
      <c r="H275" s="486"/>
      <c r="I275" s="486"/>
      <c r="J275" s="486"/>
      <c r="K275" s="486"/>
    </row>
    <row r="276" spans="1:11" ht="33" customHeight="1" x14ac:dyDescent="0.2">
      <c r="A276" s="486" t="s">
        <v>267</v>
      </c>
      <c r="B276" s="486"/>
      <c r="C276" s="486"/>
      <c r="D276" s="486"/>
      <c r="E276" s="486"/>
      <c r="F276" s="486"/>
      <c r="G276" s="486"/>
      <c r="H276" s="486"/>
      <c r="I276" s="486"/>
      <c r="J276" s="486"/>
      <c r="K276" s="486"/>
    </row>
    <row r="277" spans="1:11" ht="12.6" customHeight="1" x14ac:dyDescent="0.2">
      <c r="A277" s="398" t="s">
        <v>306</v>
      </c>
      <c r="B277" s="398"/>
      <c r="C277" s="398"/>
      <c r="D277" s="398"/>
      <c r="E277" s="398"/>
      <c r="F277" s="398"/>
      <c r="G277" s="398"/>
      <c r="H277" s="398"/>
      <c r="I277" s="398"/>
      <c r="J277" s="398"/>
      <c r="K277" s="398"/>
    </row>
    <row r="278" spans="1:11" ht="39" customHeight="1" x14ac:dyDescent="0.2">
      <c r="A278" s="486" t="s">
        <v>268</v>
      </c>
      <c r="B278" s="486"/>
      <c r="C278" s="486"/>
      <c r="D278" s="486"/>
      <c r="E278" s="486"/>
      <c r="F278" s="486"/>
      <c r="G278" s="486"/>
      <c r="H278" s="486"/>
      <c r="I278" s="486"/>
      <c r="J278" s="486"/>
      <c r="K278" s="486"/>
    </row>
    <row r="279" spans="1:11" ht="21" customHeight="1" x14ac:dyDescent="0.2">
      <c r="A279" s="487" t="s">
        <v>269</v>
      </c>
      <c r="B279" s="487"/>
      <c r="C279" s="487"/>
      <c r="D279" s="487"/>
      <c r="E279" s="487"/>
      <c r="F279" s="487"/>
      <c r="G279" s="487"/>
      <c r="H279" s="487"/>
      <c r="I279" s="487"/>
      <c r="J279" s="487"/>
      <c r="K279" s="487"/>
    </row>
    <row r="280" spans="1:11" x14ac:dyDescent="0.2">
      <c r="C280" s="79"/>
    </row>
  </sheetData>
  <mergeCells count="69">
    <mergeCell ref="E141:E153"/>
    <mergeCell ref="A6:S6"/>
    <mergeCell ref="K141:K153"/>
    <mergeCell ref="D154:D165"/>
    <mergeCell ref="E154:E165"/>
    <mergeCell ref="K154:K165"/>
    <mergeCell ref="K98:K109"/>
    <mergeCell ref="D110:D125"/>
    <mergeCell ref="E110:E125"/>
    <mergeCell ref="K110:K125"/>
    <mergeCell ref="D126:D140"/>
    <mergeCell ref="E126:E140"/>
    <mergeCell ref="K126:K140"/>
    <mergeCell ref="A96:S96"/>
    <mergeCell ref="D98:D109"/>
    <mergeCell ref="E98:E109"/>
    <mergeCell ref="D141:D153"/>
    <mergeCell ref="A275:K275"/>
    <mergeCell ref="A274:K274"/>
    <mergeCell ref="K8:K23"/>
    <mergeCell ref="K24:K39"/>
    <mergeCell ref="A272:F272"/>
    <mergeCell ref="K51:K67"/>
    <mergeCell ref="D68:D79"/>
    <mergeCell ref="E68:E79"/>
    <mergeCell ref="K68:K79"/>
    <mergeCell ref="A93:C93"/>
    <mergeCell ref="D166:D178"/>
    <mergeCell ref="E166:E178"/>
    <mergeCell ref="K166:K178"/>
    <mergeCell ref="A179:C179"/>
    <mergeCell ref="A267:D267"/>
    <mergeCell ref="A268:D268"/>
    <mergeCell ref="A276:K276"/>
    <mergeCell ref="A277:K277"/>
    <mergeCell ref="A278:K278"/>
    <mergeCell ref="A279:K279"/>
    <mergeCell ref="E8:E23"/>
    <mergeCell ref="E24:E39"/>
    <mergeCell ref="D24:D39"/>
    <mergeCell ref="D8:D23"/>
    <mergeCell ref="D40:D50"/>
    <mergeCell ref="E40:E50"/>
    <mergeCell ref="D80:D92"/>
    <mergeCell ref="E80:E92"/>
    <mergeCell ref="K80:K92"/>
    <mergeCell ref="K40:K50"/>
    <mergeCell ref="D51:D67"/>
    <mergeCell ref="E51:E67"/>
    <mergeCell ref="A182:S182"/>
    <mergeCell ref="D184:D195"/>
    <mergeCell ref="E184:E195"/>
    <mergeCell ref="K184:K195"/>
    <mergeCell ref="D196:D211"/>
    <mergeCell ref="E196:E211"/>
    <mergeCell ref="K196:K211"/>
    <mergeCell ref="D212:D226"/>
    <mergeCell ref="E212:E226"/>
    <mergeCell ref="K212:K226"/>
    <mergeCell ref="D227:D239"/>
    <mergeCell ref="E227:E239"/>
    <mergeCell ref="K227:K239"/>
    <mergeCell ref="A265:C265"/>
    <mergeCell ref="D240:D251"/>
    <mergeCell ref="E240:E251"/>
    <mergeCell ref="K240:K251"/>
    <mergeCell ref="D252:D264"/>
    <mergeCell ref="E252:E264"/>
    <mergeCell ref="K252:K264"/>
  </mergeCells>
  <phoneticPr fontId="11" type="noConversion"/>
  <pageMargins left="0.5" right="0.5" top="1" bottom="1" header="0.5" footer="0.5"/>
  <pageSetup scale="54" fitToHeight="0" orientation="landscape" r:id="rId1"/>
  <headerFooter alignWithMargins="0">
    <oddHeader>&amp;C&amp;"Arial,Bold"&amp;9</oddHeader>
    <oddFooter>&amp;L&amp;K000000Appendix L&amp;C&amp;K000000&amp;A- Page &amp;P of &amp;N&amp;R&amp;K000000RFP-ERP-2020</oddFooter>
  </headerFooter>
  <rowBreaks count="2" manualBreakCount="2">
    <brk id="94" max="16383" man="1"/>
    <brk id="272" max="16383"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13D47066C29F4C951CC74D0BF125BC" ma:contentTypeVersion="4" ma:contentTypeDescription="Create a new document." ma:contentTypeScope="" ma:versionID="9f4d30fe1185cd34aa5605a894cfef7b">
  <xsd:schema xmlns:xsd="http://www.w3.org/2001/XMLSchema" xmlns:xs="http://www.w3.org/2001/XMLSchema" xmlns:p="http://schemas.microsoft.com/office/2006/metadata/properties" xmlns:ns2="7cfb1c45-b869-412f-b957-d2e454639605" xmlns:ns3="90eb10e5-67dc-4e84-a3b4-ab9da64fbb67" targetNamespace="http://schemas.microsoft.com/office/2006/metadata/properties" ma:root="true" ma:fieldsID="a752bb53b4213725a1447b787455b69a" ns2:_="" ns3:_="">
    <xsd:import namespace="7cfb1c45-b869-412f-b957-d2e454639605"/>
    <xsd:import namespace="90eb10e5-67dc-4e84-a3b4-ab9da64fbb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fb1c45-b869-412f-b957-d2e4546396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b10e5-67dc-4e84-a3b4-ab9da64fbb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8AB7C-B0A8-4384-8BDF-6029926BB9E3}"/>
</file>

<file path=customXml/itemProps2.xml><?xml version="1.0" encoding="utf-8"?>
<ds:datastoreItem xmlns:ds="http://schemas.openxmlformats.org/officeDocument/2006/customXml" ds:itemID="{128EE8BA-1F2E-494E-A8FF-74C892D9DD6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b04e827-84f7-4554-a5c2-6ce1e9eb5983"/>
    <ds:schemaRef ds:uri="43ade390-3f20-4e35-90b3-44299b87dc57"/>
    <ds:schemaRef ds:uri="http://www.w3.org/XML/1998/namespace"/>
    <ds:schemaRef ds:uri="http://purl.org/dc/dcmitype/"/>
  </ds:schemaRefs>
</ds:datastoreItem>
</file>

<file path=customXml/itemProps3.xml><?xml version="1.0" encoding="utf-8"?>
<ds:datastoreItem xmlns:ds="http://schemas.openxmlformats.org/officeDocument/2006/customXml" ds:itemID="{5E1B4554-FC95-4C04-8209-A26F5129B7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 Page</vt:lpstr>
      <vt:lpstr>Table of Contents</vt:lpstr>
      <vt:lpstr>Instructions </vt:lpstr>
      <vt:lpstr>1. Total Cost Summary</vt:lpstr>
      <vt:lpstr>2. Software</vt:lpstr>
      <vt:lpstr>3. Composite Rate Card</vt:lpstr>
      <vt:lpstr>4. Implementation Services</vt:lpstr>
      <vt:lpstr>5. Ongoing Services</vt:lpstr>
      <vt:lpstr>6. PaymtSched - Implementation</vt:lpstr>
      <vt:lpstr>7. Offeror Assumptions</vt:lpstr>
      <vt:lpstr>Hosting_Options</vt:lpstr>
      <vt:lpstr>MOCost</vt:lpstr>
      <vt:lpstr>'Instructions '!Print_Area</vt:lpstr>
      <vt:lpstr>'Table of Contents'!Print_Area</vt:lpstr>
      <vt:lpstr>'1. Total Cost Summary'!Print_Titles</vt:lpstr>
      <vt:lpstr>'2. Software'!Print_Titles</vt:lpstr>
      <vt:lpstr>'3. Composite Rate Card'!Print_Titles</vt:lpstr>
      <vt:lpstr>'4. Implementation Services'!Print_Titles</vt:lpstr>
      <vt:lpstr>'5. Ongoing Services'!Print_Titles</vt:lpstr>
      <vt:lpstr>'6. PaymtSched - Implementation'!Print_Titles</vt:lpstr>
      <vt:lpstr>'7. Offeror Assumptions'!Print_Titles</vt:lpstr>
      <vt:lpstr>'Instructions '!Print_Titles</vt:lpstr>
      <vt:lpstr>'Table of Contents'!Print_Titles</vt:lpstr>
      <vt:lpstr>Project1Cost</vt:lpstr>
      <vt:lpstr>Retention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RFP</dc:title>
  <dc:subject>RFP</dc:subject>
  <dc:creator>State of Hawaii</dc:creator>
  <cp:keywords/>
  <dc:description/>
  <cp:lastModifiedBy>Halaszyn, Jennifer E</cp:lastModifiedBy>
  <cp:revision/>
  <cp:lastPrinted>2020-11-09T00:55:38Z</cp:lastPrinted>
  <dcterms:created xsi:type="dcterms:W3CDTF">2002-03-25T17:26:33Z</dcterms:created>
  <dcterms:modified xsi:type="dcterms:W3CDTF">2020-11-09T00:55:45Z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0x010100BF13D47066C29F4C951CC74D0BF125BC</vt:lpwstr>
  </property>
</Properties>
</file>