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geneT\Desktop\EugeneT old computer files\Regional Center\"/>
    </mc:Choice>
  </mc:AlternateContent>
  <bookViews>
    <workbookView xWindow="0" yWindow="0" windowWidth="28800" windowHeight="14235"/>
  </bookViews>
  <sheets>
    <sheet name="Oahu TEA" sheetId="1" r:id="rId1"/>
  </sheets>
  <definedNames>
    <definedName name="_xlnm.Print_Area">#REF!</definedName>
    <definedName name="PRINT_AREA_MI">#REF!</definedName>
    <definedName name="_xlnm.Print_Titles" localSheetId="0">'Oahu TEA'!$2:$2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16" i="1"/>
  <c r="D32" i="1" s="1"/>
  <c r="F13" i="1"/>
  <c r="F10" i="1"/>
  <c r="F32" i="1" l="1"/>
  <c r="G32" i="1" s="1"/>
</calcChain>
</file>

<file path=xl/sharedStrings.xml><?xml version="1.0" encoding="utf-8"?>
<sst xmlns="http://schemas.openxmlformats.org/spreadsheetml/2006/main" count="99" uniqueCount="70">
  <si>
    <t>Table 1.  Targeted Employment Area (TEA) in Honolulu: 2015</t>
  </si>
  <si>
    <t>County/Island</t>
  </si>
  <si>
    <t>Census Tract No.</t>
  </si>
  <si>
    <t>Census Tract Area</t>
  </si>
  <si>
    <t>Employed</t>
  </si>
  <si>
    <t>Unemployed</t>
  </si>
  <si>
    <t>Civilian Labor Force</t>
  </si>
  <si>
    <t>Percent of Labor Force (Unemployment Rate)</t>
  </si>
  <si>
    <t>HONOLULU COUNTY</t>
  </si>
  <si>
    <t>Oahu</t>
  </si>
  <si>
    <t>19.03 BG-1 &amp; 2</t>
  </si>
  <si>
    <t>Ena Road</t>
  </si>
  <si>
    <t>19.04 BG -2</t>
  </si>
  <si>
    <t>Hobron Lane</t>
  </si>
  <si>
    <t>20.05 BG-1</t>
  </si>
  <si>
    <t>Ala Wai-Niu Street</t>
  </si>
  <si>
    <t>25 BG-2</t>
  </si>
  <si>
    <t>Lower Pawaa</t>
  </si>
  <si>
    <t>36.01</t>
  </si>
  <si>
    <t>Sheridan Street</t>
  </si>
  <si>
    <t>37 BG-1,2,3,4</t>
  </si>
  <si>
    <t>Ala Moana</t>
  </si>
  <si>
    <t>38 BG-3</t>
  </si>
  <si>
    <t>Kakaako</t>
  </si>
  <si>
    <t>39</t>
  </si>
  <si>
    <t>Civic Center</t>
  </si>
  <si>
    <t>54</t>
  </si>
  <si>
    <t>Mayor Wright Housing</t>
  </si>
  <si>
    <t>57 BG 1</t>
  </si>
  <si>
    <t>Iwilei-Anuenue</t>
  </si>
  <si>
    <t>70</t>
  </si>
  <si>
    <t>Navy Marine Golf Course</t>
  </si>
  <si>
    <t>74</t>
  </si>
  <si>
    <t>Ford Island</t>
  </si>
  <si>
    <t>86.14 BG 2,8,9</t>
  </si>
  <si>
    <t>Kunia West</t>
  </si>
  <si>
    <t>87.03</t>
  </si>
  <si>
    <t>West Loch</t>
  </si>
  <si>
    <t>90</t>
  </si>
  <si>
    <t>Wheeler-East Range</t>
  </si>
  <si>
    <t>95.01</t>
  </si>
  <si>
    <t>Kolekole Avenue</t>
  </si>
  <si>
    <t>95.02</t>
  </si>
  <si>
    <t>Menoher Street</t>
  </si>
  <si>
    <t>95.03</t>
  </si>
  <si>
    <t>Foote Avenue</t>
  </si>
  <si>
    <t>96.03</t>
  </si>
  <si>
    <t>Maili</t>
  </si>
  <si>
    <t>96.08</t>
  </si>
  <si>
    <t>Lualualei Transmitter</t>
  </si>
  <si>
    <t>97.01</t>
  </si>
  <si>
    <t>Waianae Kai</t>
  </si>
  <si>
    <t>98.01</t>
  </si>
  <si>
    <t>Makua Valley</t>
  </si>
  <si>
    <t>98.02</t>
  </si>
  <si>
    <t>Makaha</t>
  </si>
  <si>
    <t>114 BG-1</t>
  </si>
  <si>
    <t>Waipio Peninsula</t>
  </si>
  <si>
    <t>9400.02</t>
  </si>
  <si>
    <t>Nanakuli</t>
  </si>
  <si>
    <t>9802</t>
  </si>
  <si>
    <t>Honolulu International Airport</t>
  </si>
  <si>
    <t>NA</t>
  </si>
  <si>
    <t>9806</t>
  </si>
  <si>
    <t>Schofield Forest Reserve</t>
  </si>
  <si>
    <t>9814</t>
  </si>
  <si>
    <t>Nimitz-Airport Commercial</t>
  </si>
  <si>
    <t>HONOLULU COUNTY TOTAL</t>
  </si>
  <si>
    <t>Note:  The census share method is used to disaggregate county data to census tract level, via the U.S Census Bureau, 2010-2014 ACS 5-Year Estimates, and are applied to current county data to estimate the current census tract breakout.</t>
  </si>
  <si>
    <t>Source:   U.S. Census Bureau and Research and Statistics Office,  State of Hawai'i Department of Labor and Industrial Relations, April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</si>
</sst>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@\ \ \ \ "/>
    <numFmt numFmtId="165" formatCode="0.0%"/>
    <numFmt numFmtId="166" formatCode="\ \ \ \ \ @\ \ \ \ "/>
    <numFmt numFmtId="167" formatCode="#,##0;[Red]#,##0"/>
  </numFmts>
  <fonts count="16">
    <font>
      <sz val="11"/>
      <color theme="1"/>
      <name val="Calibri"/>
      <family val="2"/>
      <scheme val="minor"/>
    </font>
    <font>
      <sz val="10"/>
      <name val="Geneva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50">
    <xf numFmtId="0" fontId="0" fillId="0" borderId="0" xfId="0"/>
    <xf numFmtId="0" fontId="4" fillId="0" borderId="0" xfId="1" applyFont="1"/>
    <xf numFmtId="164" fontId="5" fillId="2" borderId="2" xfId="1" applyNumberFormat="1" applyFont="1" applyFill="1" applyBorder="1" applyAlignment="1">
      <alignment horizontal="left"/>
    </xf>
    <xf numFmtId="2" fontId="6" fillId="2" borderId="3" xfId="1" applyNumberFormat="1" applyFont="1" applyFill="1" applyBorder="1" applyAlignment="1">
      <alignment wrapText="1"/>
    </xf>
    <xf numFmtId="0" fontId="6" fillId="2" borderId="3" xfId="1" applyFont="1" applyFill="1" applyBorder="1" applyAlignment="1">
      <alignment wrapText="1"/>
    </xf>
    <xf numFmtId="1" fontId="6" fillId="2" borderId="3" xfId="1" applyNumberFormat="1" applyFont="1" applyFill="1" applyBorder="1" applyAlignment="1">
      <alignment horizontal="right" wrapText="1"/>
    </xf>
    <xf numFmtId="165" fontId="6" fillId="2" borderId="4" xfId="1" applyNumberFormat="1" applyFont="1" applyFill="1" applyBorder="1" applyAlignment="1">
      <alignment horizontal="right" wrapText="1"/>
    </xf>
    <xf numFmtId="0" fontId="4" fillId="0" borderId="0" xfId="1" applyFont="1" applyAlignment="1"/>
    <xf numFmtId="0" fontId="4" fillId="0" borderId="0" xfId="1" applyFont="1" applyFill="1"/>
    <xf numFmtId="3" fontId="4" fillId="0" borderId="8" xfId="1" applyNumberFormat="1" applyFont="1" applyFill="1" applyBorder="1" applyAlignment="1">
      <alignment horizontal="left"/>
    </xf>
    <xf numFmtId="1" fontId="4" fillId="0" borderId="8" xfId="3" applyNumberFormat="1" applyFont="1" applyFill="1" applyBorder="1"/>
    <xf numFmtId="0" fontId="9" fillId="0" borderId="0" xfId="1" applyFont="1" applyFill="1"/>
    <xf numFmtId="166" fontId="4" fillId="0" borderId="8" xfId="2" quotePrefix="1" applyNumberFormat="1" applyFont="1" applyFill="1" applyBorder="1" applyAlignment="1">
      <alignment horizontal="left"/>
    </xf>
    <xf numFmtId="167" fontId="4" fillId="0" borderId="8" xfId="3" applyNumberFormat="1" applyFont="1" applyFill="1" applyBorder="1" applyAlignment="1">
      <alignment horizontal="right"/>
    </xf>
    <xf numFmtId="0" fontId="9" fillId="0" borderId="0" xfId="1" applyFont="1"/>
    <xf numFmtId="0" fontId="8" fillId="0" borderId="0" xfId="1" applyFont="1" applyFill="1"/>
    <xf numFmtId="165" fontId="10" fillId="0" borderId="8" xfId="1" applyNumberFormat="1" applyFont="1" applyFill="1" applyBorder="1" applyAlignment="1">
      <alignment horizontal="right" vertical="top" wrapText="1"/>
    </xf>
    <xf numFmtId="167" fontId="8" fillId="0" borderId="0" xfId="1" applyNumberFormat="1" applyFont="1" applyFill="1"/>
    <xf numFmtId="3" fontId="4" fillId="3" borderId="8" xfId="1" applyNumberFormat="1" applyFont="1" applyFill="1" applyBorder="1" applyAlignment="1">
      <alignment horizontal="left"/>
    </xf>
    <xf numFmtId="166" fontId="4" fillId="3" borderId="8" xfId="2" quotePrefix="1" applyNumberFormat="1" applyFont="1" applyFill="1" applyBorder="1" applyAlignment="1">
      <alignment horizontal="left"/>
    </xf>
    <xf numFmtId="1" fontId="5" fillId="3" borderId="8" xfId="3" applyNumberFormat="1" applyFont="1" applyFill="1" applyBorder="1"/>
    <xf numFmtId="167" fontId="5" fillId="3" borderId="8" xfId="3" applyNumberFormat="1" applyFont="1" applyFill="1" applyBorder="1" applyAlignment="1">
      <alignment horizontal="right"/>
    </xf>
    <xf numFmtId="165" fontId="11" fillId="3" borderId="8" xfId="1" applyNumberFormat="1" applyFont="1" applyFill="1" applyBorder="1" applyAlignment="1">
      <alignment horizontal="right" vertical="top" wrapText="1"/>
    </xf>
    <xf numFmtId="3" fontId="4" fillId="0" borderId="9" xfId="1" applyNumberFormat="1" applyFont="1" applyFill="1" applyBorder="1" applyAlignment="1">
      <alignment horizontal="left"/>
    </xf>
    <xf numFmtId="166" fontId="4" fillId="0" borderId="9" xfId="2" quotePrefix="1" applyNumberFormat="1" applyFont="1" applyFill="1" applyBorder="1" applyAlignment="1">
      <alignment horizontal="left"/>
    </xf>
    <xf numFmtId="1" fontId="5" fillId="0" borderId="9" xfId="3" applyNumberFormat="1" applyFont="1" applyFill="1" applyBorder="1"/>
    <xf numFmtId="167" fontId="4" fillId="0" borderId="9" xfId="3" applyNumberFormat="1" applyFont="1" applyFill="1" applyBorder="1" applyAlignment="1">
      <alignment horizontal="right"/>
    </xf>
    <xf numFmtId="165" fontId="10" fillId="0" borderId="9" xfId="1" applyNumberFormat="1" applyFont="1" applyFill="1" applyBorder="1" applyAlignment="1">
      <alignment horizontal="right" vertical="top" wrapText="1"/>
    </xf>
    <xf numFmtId="0" fontId="4" fillId="0" borderId="0" xfId="1" applyFont="1" applyFill="1" applyBorder="1"/>
    <xf numFmtId="0" fontId="12" fillId="0" borderId="0" xfId="1" applyFont="1" applyAlignment="1">
      <alignment vertical="top"/>
    </xf>
    <xf numFmtId="2" fontId="13" fillId="0" borderId="0" xfId="0" applyNumberFormat="1" applyFont="1" applyAlignment="1">
      <alignment horizontal="left"/>
    </xf>
    <xf numFmtId="3" fontId="13" fillId="0" borderId="0" xfId="0" applyNumberFormat="1" applyFont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0" fontId="12" fillId="0" borderId="0" xfId="1" applyFont="1"/>
    <xf numFmtId="0" fontId="4" fillId="0" borderId="0" xfId="1" applyFont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3" fillId="0" borderId="0" xfId="1" applyFont="1"/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Border="1" applyAlignment="1"/>
    <xf numFmtId="164" fontId="5" fillId="3" borderId="5" xfId="1" applyNumberFormat="1" applyFont="1" applyFill="1" applyBorder="1" applyAlignment="1">
      <alignment horizontal="left"/>
    </xf>
    <xf numFmtId="164" fontId="5" fillId="3" borderId="6" xfId="1" applyNumberFormat="1" applyFont="1" applyFill="1" applyBorder="1" applyAlignment="1">
      <alignment horizontal="left"/>
    </xf>
    <xf numFmtId="164" fontId="5" fillId="3" borderId="7" xfId="1" applyNumberFormat="1" applyFont="1" applyFill="1" applyBorder="1" applyAlignment="1">
      <alignment horizontal="left"/>
    </xf>
    <xf numFmtId="2" fontId="12" fillId="0" borderId="0" xfId="0" applyNumberFormat="1" applyFont="1" applyAlignment="1">
      <alignment horizontal="left" vertical="top" wrapText="1"/>
    </xf>
    <xf numFmtId="2" fontId="12" fillId="0" borderId="0" xfId="0" applyNumberFormat="1" applyFont="1" applyAlignment="1">
      <alignment horizontal="left" vertical="top"/>
    </xf>
    <xf numFmtId="165" fontId="15" fillId="0" borderId="8" xfId="1" applyNumberFormat="1" applyFont="1" applyFill="1" applyBorder="1" applyAlignment="1">
      <alignment horizontal="right" vertical="top" wrapText="1"/>
    </xf>
  </cellXfs>
  <cellStyles count="4">
    <cellStyle name="Normal" xfId="0" builtinId="0"/>
    <cellStyle name="Normal 12" xfId="2"/>
    <cellStyle name="Normal 2" xfId="1"/>
    <cellStyle name="Normal_2010ctnames_honcnty_5_3_11_fina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defaultGridColor="0" colorId="8" zoomScaleNormal="100" workbookViewId="0">
      <pane ySplit="2" topLeftCell="A3" activePane="bottomLeft" state="frozenSplit"/>
      <selection activeCell="N10" sqref="N10"/>
      <selection pane="bottomLeft" activeCell="C48" sqref="C48"/>
    </sheetView>
  </sheetViews>
  <sheetFormatPr defaultColWidth="11.42578125" defaultRowHeight="12.75"/>
  <cols>
    <col min="1" max="1" width="12.42578125" style="40" bestFit="1" customWidth="1"/>
    <col min="2" max="2" width="15" style="1" customWidth="1"/>
    <col min="3" max="3" width="33.140625" style="37" bestFit="1" customWidth="1"/>
    <col min="4" max="4" width="8" style="37" bestFit="1" customWidth="1"/>
    <col min="5" max="5" width="10" style="37" bestFit="1" customWidth="1"/>
    <col min="6" max="6" width="7.42578125" style="37" bestFit="1" customWidth="1"/>
    <col min="7" max="7" width="17" style="41" customWidth="1"/>
    <col min="8" max="16384" width="11.42578125" style="1"/>
  </cols>
  <sheetData>
    <row r="1" spans="1:9" ht="15.75" customHeight="1" thickBot="1">
      <c r="A1" s="42" t="s">
        <v>0</v>
      </c>
      <c r="B1" s="43"/>
      <c r="C1" s="43"/>
      <c r="D1" s="43"/>
      <c r="E1" s="43"/>
      <c r="F1" s="43"/>
      <c r="G1" s="43"/>
    </row>
    <row r="2" spans="1:9" s="7" customFormat="1" ht="39.950000000000003" customHeight="1" thickBo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9" s="8" customFormat="1">
      <c r="A3" s="44" t="s">
        <v>8</v>
      </c>
      <c r="B3" s="45"/>
      <c r="C3" s="45"/>
      <c r="D3" s="45"/>
      <c r="E3" s="45"/>
      <c r="F3" s="45"/>
      <c r="G3" s="46"/>
    </row>
    <row r="4" spans="1:9">
      <c r="A4" s="9" t="s">
        <v>9</v>
      </c>
      <c r="B4" s="12" t="s">
        <v>10</v>
      </c>
      <c r="C4" s="10" t="s">
        <v>11</v>
      </c>
      <c r="D4" s="13">
        <v>1455.0108992668972</v>
      </c>
      <c r="E4" s="13">
        <v>69.120661624372659</v>
      </c>
      <c r="F4" s="13">
        <v>1537.5753717089249</v>
      </c>
      <c r="G4" s="49">
        <v>4.4954324123668225E-2</v>
      </c>
      <c r="H4" s="11"/>
      <c r="I4" s="11"/>
    </row>
    <row r="5" spans="1:9">
      <c r="A5" s="9" t="s">
        <v>9</v>
      </c>
      <c r="B5" s="12" t="s">
        <v>12</v>
      </c>
      <c r="C5" s="10" t="s">
        <v>13</v>
      </c>
      <c r="D5" s="13">
        <v>492.68091014405604</v>
      </c>
      <c r="E5" s="13">
        <v>37.651092104333074</v>
      </c>
      <c r="F5" s="13">
        <v>545.3709598891428</v>
      </c>
      <c r="G5" s="49">
        <v>6.9037581524301159E-2</v>
      </c>
      <c r="H5" s="11"/>
      <c r="I5" s="11"/>
    </row>
    <row r="6" spans="1:9">
      <c r="A6" s="9" t="s">
        <v>9</v>
      </c>
      <c r="B6" s="12" t="s">
        <v>14</v>
      </c>
      <c r="C6" s="10" t="s">
        <v>15</v>
      </c>
      <c r="D6" s="13">
        <v>521</v>
      </c>
      <c r="E6" s="13">
        <v>58</v>
      </c>
      <c r="F6" s="13">
        <v>609</v>
      </c>
      <c r="G6" s="49">
        <v>9.5238095238095233E-2</v>
      </c>
      <c r="H6" s="11"/>
      <c r="I6" s="11"/>
    </row>
    <row r="7" spans="1:9">
      <c r="A7" s="9" t="s">
        <v>9</v>
      </c>
      <c r="B7" s="12" t="s">
        <v>16</v>
      </c>
      <c r="C7" s="10" t="s">
        <v>17</v>
      </c>
      <c r="D7" s="13">
        <v>1354</v>
      </c>
      <c r="E7" s="13">
        <v>28</v>
      </c>
      <c r="F7" s="13">
        <v>1367</v>
      </c>
      <c r="G7" s="49">
        <v>2.0482809070958303E-2</v>
      </c>
      <c r="H7" s="11"/>
      <c r="I7" s="11"/>
    </row>
    <row r="8" spans="1:9">
      <c r="A8" s="9" t="s">
        <v>9</v>
      </c>
      <c r="B8" s="12" t="s">
        <v>18</v>
      </c>
      <c r="C8" s="10" t="s">
        <v>19</v>
      </c>
      <c r="D8" s="13">
        <v>2132.8000000000002</v>
      </c>
      <c r="E8" s="13">
        <v>17.2</v>
      </c>
      <c r="F8" s="13">
        <v>2150</v>
      </c>
      <c r="G8" s="49">
        <v>8.0000000000000002E-3</v>
      </c>
    </row>
    <row r="9" spans="1:9">
      <c r="A9" s="9" t="s">
        <v>9</v>
      </c>
      <c r="B9" s="12" t="s">
        <v>20</v>
      </c>
      <c r="C9" s="10" t="s">
        <v>21</v>
      </c>
      <c r="D9" s="13">
        <v>1786.4689912540566</v>
      </c>
      <c r="E9" s="13">
        <v>115.7630593058599</v>
      </c>
      <c r="F9" s="13">
        <v>1941.4815924497209</v>
      </c>
      <c r="G9" s="49">
        <v>5.9626143124948454E-2</v>
      </c>
      <c r="H9" s="14"/>
    </row>
    <row r="10" spans="1:9">
      <c r="A10" s="9" t="s">
        <v>9</v>
      </c>
      <c r="B10" s="12" t="s">
        <v>22</v>
      </c>
      <c r="C10" s="10" t="s">
        <v>23</v>
      </c>
      <c r="D10" s="13">
        <v>355</v>
      </c>
      <c r="E10" s="13">
        <v>24</v>
      </c>
      <c r="F10" s="13">
        <f>+D10+E10</f>
        <v>379</v>
      </c>
      <c r="G10" s="49">
        <v>6.3324538258575203E-2</v>
      </c>
      <c r="H10" s="15"/>
      <c r="I10" s="15"/>
    </row>
    <row r="11" spans="1:9">
      <c r="A11" s="9" t="s">
        <v>9</v>
      </c>
      <c r="B11" s="12" t="s">
        <v>24</v>
      </c>
      <c r="C11" s="10" t="s">
        <v>25</v>
      </c>
      <c r="D11" s="13">
        <v>83</v>
      </c>
      <c r="E11" s="13">
        <v>17</v>
      </c>
      <c r="F11" s="13">
        <v>100</v>
      </c>
      <c r="G11" s="49">
        <v>0.17</v>
      </c>
    </row>
    <row r="12" spans="1:9">
      <c r="A12" s="9" t="s">
        <v>9</v>
      </c>
      <c r="B12" s="12" t="s">
        <v>26</v>
      </c>
      <c r="C12" s="10" t="s">
        <v>27</v>
      </c>
      <c r="D12" s="13">
        <v>400</v>
      </c>
      <c r="E12" s="13">
        <v>50</v>
      </c>
      <c r="F12" s="13">
        <v>450</v>
      </c>
      <c r="G12" s="49">
        <v>0.1111111111111111</v>
      </c>
    </row>
    <row r="13" spans="1:9">
      <c r="A13" s="9" t="s">
        <v>9</v>
      </c>
      <c r="B13" s="12" t="s">
        <v>28</v>
      </c>
      <c r="C13" s="10" t="s">
        <v>29</v>
      </c>
      <c r="D13" s="13">
        <v>430</v>
      </c>
      <c r="E13" s="13">
        <v>16</v>
      </c>
      <c r="F13" s="13">
        <f>+D13+E13</f>
        <v>446</v>
      </c>
      <c r="G13" s="49">
        <v>3.5874439461883408E-2</v>
      </c>
    </row>
    <row r="14" spans="1:9">
      <c r="A14" s="9" t="s">
        <v>9</v>
      </c>
      <c r="B14" s="12" t="s">
        <v>30</v>
      </c>
      <c r="C14" s="10" t="s">
        <v>31</v>
      </c>
      <c r="D14" s="13">
        <v>1000</v>
      </c>
      <c r="E14" s="13">
        <v>100</v>
      </c>
      <c r="F14" s="13">
        <v>1100</v>
      </c>
      <c r="G14" s="49">
        <v>9.0909090909090912E-2</v>
      </c>
    </row>
    <row r="15" spans="1:9">
      <c r="A15" s="9" t="s">
        <v>9</v>
      </c>
      <c r="B15" s="12" t="s">
        <v>32</v>
      </c>
      <c r="C15" s="10" t="s">
        <v>33</v>
      </c>
      <c r="D15" s="13">
        <v>800</v>
      </c>
      <c r="E15" s="13">
        <v>50</v>
      </c>
      <c r="F15" s="13">
        <v>850</v>
      </c>
      <c r="G15" s="49">
        <v>5.8823529411764705E-2</v>
      </c>
    </row>
    <row r="16" spans="1:9">
      <c r="A16" s="9" t="s">
        <v>9</v>
      </c>
      <c r="B16" s="12" t="s">
        <v>34</v>
      </c>
      <c r="C16" s="10" t="s">
        <v>35</v>
      </c>
      <c r="D16" s="13">
        <f>187+162</f>
        <v>349</v>
      </c>
      <c r="E16" s="13">
        <v>20</v>
      </c>
      <c r="F16" s="13">
        <v>369</v>
      </c>
      <c r="G16" s="49">
        <v>5.4200542005420058E-2</v>
      </c>
      <c r="H16" s="15"/>
      <c r="I16" s="17"/>
    </row>
    <row r="17" spans="1:9">
      <c r="A17" s="9" t="s">
        <v>9</v>
      </c>
      <c r="B17" s="12" t="s">
        <v>36</v>
      </c>
      <c r="C17" s="10" t="s">
        <v>37</v>
      </c>
      <c r="D17" s="13">
        <v>2650</v>
      </c>
      <c r="E17" s="13">
        <v>250</v>
      </c>
      <c r="F17" s="13">
        <v>2900</v>
      </c>
      <c r="G17" s="49">
        <v>8.6206896551724144E-2</v>
      </c>
    </row>
    <row r="18" spans="1:9">
      <c r="A18" s="9" t="s">
        <v>9</v>
      </c>
      <c r="B18" s="12" t="s">
        <v>38</v>
      </c>
      <c r="C18" s="10" t="s">
        <v>39</v>
      </c>
      <c r="D18" s="13">
        <v>250</v>
      </c>
      <c r="E18" s="13">
        <v>50</v>
      </c>
      <c r="F18" s="13">
        <v>300</v>
      </c>
      <c r="G18" s="49">
        <v>0.16666666666666666</v>
      </c>
    </row>
    <row r="19" spans="1:9">
      <c r="A19" s="9" t="s">
        <v>9</v>
      </c>
      <c r="B19" s="12" t="s">
        <v>40</v>
      </c>
      <c r="C19" s="10" t="s">
        <v>41</v>
      </c>
      <c r="D19" s="13">
        <v>700</v>
      </c>
      <c r="E19" s="13">
        <v>100</v>
      </c>
      <c r="F19" s="13">
        <v>800</v>
      </c>
      <c r="G19" s="49">
        <v>0.125</v>
      </c>
    </row>
    <row r="20" spans="1:9">
      <c r="A20" s="9" t="s">
        <v>9</v>
      </c>
      <c r="B20" s="12" t="s">
        <v>42</v>
      </c>
      <c r="C20" s="10" t="s">
        <v>43</v>
      </c>
      <c r="D20" s="13">
        <v>650</v>
      </c>
      <c r="E20" s="13">
        <v>100</v>
      </c>
      <c r="F20" s="13">
        <v>750</v>
      </c>
      <c r="G20" s="49">
        <v>0.13333333333333333</v>
      </c>
    </row>
    <row r="21" spans="1:9">
      <c r="A21" s="9" t="s">
        <v>9</v>
      </c>
      <c r="B21" s="12" t="s">
        <v>44</v>
      </c>
      <c r="C21" s="10" t="s">
        <v>45</v>
      </c>
      <c r="D21" s="13">
        <v>344.75</v>
      </c>
      <c r="E21" s="13">
        <v>5.25</v>
      </c>
      <c r="F21" s="13">
        <v>350</v>
      </c>
      <c r="G21" s="49">
        <v>1.4999999999999999E-2</v>
      </c>
    </row>
    <row r="22" spans="1:9">
      <c r="A22" s="9" t="s">
        <v>9</v>
      </c>
      <c r="B22" s="12" t="s">
        <v>46</v>
      </c>
      <c r="C22" s="10" t="s">
        <v>47</v>
      </c>
      <c r="D22" s="13">
        <v>3450</v>
      </c>
      <c r="E22" s="13">
        <v>350</v>
      </c>
      <c r="F22" s="13">
        <v>3800</v>
      </c>
      <c r="G22" s="49">
        <v>9.2105263157894732E-2</v>
      </c>
    </row>
    <row r="23" spans="1:9">
      <c r="A23" s="9" t="s">
        <v>9</v>
      </c>
      <c r="B23" s="12" t="s">
        <v>48</v>
      </c>
      <c r="C23" s="10" t="s">
        <v>49</v>
      </c>
      <c r="D23" s="13">
        <v>2300</v>
      </c>
      <c r="E23" s="13">
        <v>200</v>
      </c>
      <c r="F23" s="13">
        <v>2500</v>
      </c>
      <c r="G23" s="49">
        <v>0.08</v>
      </c>
    </row>
    <row r="24" spans="1:9">
      <c r="A24" s="9" t="s">
        <v>9</v>
      </c>
      <c r="B24" s="12" t="s">
        <v>50</v>
      </c>
      <c r="C24" s="10" t="s">
        <v>51</v>
      </c>
      <c r="D24" s="13">
        <v>2150</v>
      </c>
      <c r="E24" s="13">
        <v>250</v>
      </c>
      <c r="F24" s="13">
        <v>2400</v>
      </c>
      <c r="G24" s="49">
        <v>0.10416666666666667</v>
      </c>
    </row>
    <row r="25" spans="1:9">
      <c r="A25" s="9" t="s">
        <v>9</v>
      </c>
      <c r="B25" s="12" t="s">
        <v>52</v>
      </c>
      <c r="C25" s="10" t="s">
        <v>53</v>
      </c>
      <c r="D25" s="13">
        <v>850</v>
      </c>
      <c r="E25" s="13">
        <v>100</v>
      </c>
      <c r="F25" s="13">
        <v>950</v>
      </c>
      <c r="G25" s="49">
        <v>0.10526315789473684</v>
      </c>
    </row>
    <row r="26" spans="1:9">
      <c r="A26" s="9" t="s">
        <v>9</v>
      </c>
      <c r="B26" s="12" t="s">
        <v>54</v>
      </c>
      <c r="C26" s="10" t="s">
        <v>55</v>
      </c>
      <c r="D26" s="13">
        <v>2150</v>
      </c>
      <c r="E26" s="13">
        <v>250</v>
      </c>
      <c r="F26" s="13">
        <v>2400</v>
      </c>
      <c r="G26" s="49">
        <v>0.10416666666666667</v>
      </c>
    </row>
    <row r="27" spans="1:9">
      <c r="A27" s="9" t="s">
        <v>9</v>
      </c>
      <c r="B27" s="12" t="s">
        <v>56</v>
      </c>
      <c r="C27" s="10" t="s">
        <v>57</v>
      </c>
      <c r="D27" s="13">
        <v>113</v>
      </c>
      <c r="E27" s="13">
        <v>0</v>
      </c>
      <c r="F27" s="13">
        <v>113</v>
      </c>
      <c r="G27" s="49">
        <v>0</v>
      </c>
      <c r="H27" s="15"/>
      <c r="I27" s="15"/>
    </row>
    <row r="28" spans="1:9">
      <c r="A28" s="9" t="s">
        <v>9</v>
      </c>
      <c r="B28" s="12" t="s">
        <v>58</v>
      </c>
      <c r="C28" s="10" t="s">
        <v>59</v>
      </c>
      <c r="D28" s="13">
        <v>2600</v>
      </c>
      <c r="E28" s="13">
        <v>300</v>
      </c>
      <c r="F28" s="13">
        <v>2850</v>
      </c>
      <c r="G28" s="49">
        <v>0.10526315789473684</v>
      </c>
    </row>
    <row r="29" spans="1:9">
      <c r="A29" s="9" t="s">
        <v>9</v>
      </c>
      <c r="B29" s="12" t="s">
        <v>60</v>
      </c>
      <c r="C29" s="10" t="s">
        <v>61</v>
      </c>
      <c r="D29" s="13">
        <v>0</v>
      </c>
      <c r="E29" s="13">
        <v>0</v>
      </c>
      <c r="F29" s="13">
        <v>0</v>
      </c>
      <c r="G29" s="16" t="s">
        <v>62</v>
      </c>
    </row>
    <row r="30" spans="1:9">
      <c r="A30" s="9" t="s">
        <v>9</v>
      </c>
      <c r="B30" s="12" t="s">
        <v>63</v>
      </c>
      <c r="C30" s="10" t="s">
        <v>64</v>
      </c>
      <c r="D30" s="13">
        <v>0</v>
      </c>
      <c r="E30" s="13">
        <v>0</v>
      </c>
      <c r="F30" s="13">
        <v>0</v>
      </c>
      <c r="G30" s="16" t="s">
        <v>62</v>
      </c>
    </row>
    <row r="31" spans="1:9">
      <c r="A31" s="9" t="s">
        <v>9</v>
      </c>
      <c r="B31" s="12" t="s">
        <v>65</v>
      </c>
      <c r="C31" s="10" t="s">
        <v>66</v>
      </c>
      <c r="D31" s="13">
        <v>0</v>
      </c>
      <c r="E31" s="13">
        <v>0</v>
      </c>
      <c r="F31" s="13">
        <v>0</v>
      </c>
      <c r="G31" s="16" t="s">
        <v>62</v>
      </c>
    </row>
    <row r="32" spans="1:9">
      <c r="A32" s="18"/>
      <c r="B32" s="19"/>
      <c r="C32" s="20" t="s">
        <v>67</v>
      </c>
      <c r="D32" s="21">
        <f>SUM(D4:D31)</f>
        <v>29366.710800665009</v>
      </c>
      <c r="E32" s="21">
        <f>SUM(E4:E31)</f>
        <v>2557.9848130345654</v>
      </c>
      <c r="F32" s="21">
        <f>SUM(F4:F31)</f>
        <v>31957.427924047788</v>
      </c>
      <c r="G32" s="22">
        <f>E32/F32</f>
        <v>8.0043513486568671E-2</v>
      </c>
    </row>
    <row r="33" spans="1:7" s="28" customFormat="1">
      <c r="A33" s="23"/>
      <c r="B33" s="24"/>
      <c r="C33" s="25"/>
      <c r="D33" s="26"/>
      <c r="E33" s="26"/>
      <c r="F33" s="26"/>
      <c r="G33" s="27"/>
    </row>
    <row r="34" spans="1:7" s="29" customFormat="1" ht="33" customHeight="1">
      <c r="A34" s="47" t="s">
        <v>68</v>
      </c>
      <c r="B34" s="47"/>
      <c r="C34" s="47"/>
      <c r="D34" s="47"/>
      <c r="E34" s="47"/>
      <c r="F34" s="47"/>
      <c r="G34" s="47"/>
    </row>
    <row r="35" spans="1:7" s="29" customFormat="1" ht="12.95" customHeight="1">
      <c r="A35" s="48" t="s">
        <v>69</v>
      </c>
      <c r="B35" s="48"/>
      <c r="C35" s="48"/>
      <c r="D35" s="48"/>
      <c r="E35" s="48"/>
      <c r="F35" s="48"/>
      <c r="G35" s="48"/>
    </row>
    <row r="36" spans="1:7" s="35" customFormat="1" ht="12">
      <c r="A36" s="30"/>
      <c r="B36" s="31"/>
      <c r="C36" s="32"/>
      <c r="D36" s="33"/>
      <c r="E36" s="33"/>
      <c r="F36" s="34"/>
      <c r="G36" s="34"/>
    </row>
    <row r="37" spans="1:7" s="39" customFormat="1">
      <c r="A37" s="36"/>
      <c r="B37" s="37"/>
      <c r="C37" s="1"/>
      <c r="D37" s="38"/>
      <c r="E37" s="38"/>
      <c r="F37" s="38"/>
      <c r="G37" s="37"/>
    </row>
  </sheetData>
  <mergeCells count="4">
    <mergeCell ref="A1:G1"/>
    <mergeCell ref="A3:G3"/>
    <mergeCell ref="A34:G34"/>
    <mergeCell ref="A35:G35"/>
  </mergeCells>
  <printOptions horizontalCentered="1"/>
  <pageMargins left="0.25" right="0.25" top="0.5" bottom="0.5" header="0.5" footer="0.25"/>
  <pageSetup scale="90" orientation="landscape" useFirstPageNumber="1" r:id="rId1"/>
  <headerFooter scaleWithDoc="0" alignWithMargins="0">
    <oddFooter>&amp;C&amp;"Arial,Regular"&amp;8Page &amp;P of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Oahu TEA</vt:lpstr>
      <vt:lpstr>'Oahu TEA'!Print_Titles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Tian</dc:creator>
  <cp:lastModifiedBy>Eugene Tian</cp:lastModifiedBy>
  <dcterms:created xsi:type="dcterms:W3CDTF">2016-06-17T20:31:03Z</dcterms:created>
  <dcterms:modified xsi:type="dcterms:W3CDTF">2016-06-18T01:27:39Z</dcterms:modified>
</cp:coreProperties>
</file>