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4000" windowHeight="10305" activeTab="2"/>
  </bookViews>
  <sheets>
    <sheet name="I-O table" sheetId="1" r:id="rId1"/>
    <sheet name="Output and earning multipliers" sheetId="2" r:id="rId2"/>
    <sheet name="Job multipliers" sheetId="3" r:id="rId3"/>
    <sheet name="Direct requirement table" sheetId="4" r:id="rId4"/>
    <sheet name="Total requirement table Type I" sheetId="5" r:id="rId5"/>
    <sheet name="Total requirement table Type II" sheetId="6" r:id="rId6"/>
  </sheets>
  <definedNames>
    <definedName name="_xlnm.Print_Area" localSheetId="3">'Direct requirement table'!#REF!</definedName>
    <definedName name="_xlnm.Print_Area" localSheetId="0">'I-O table'!$A$1:$AA$39</definedName>
    <definedName name="_xlnm.Print_Area" localSheetId="2">'Job multipliers'!$A$1:$M$26</definedName>
    <definedName name="_xlnm.Print_Area" localSheetId="1">'Output and earning multipliers'!#REF!</definedName>
    <definedName name="_xlnm.Print_Area" localSheetId="4">'Total requirement table Type I'!$B$1:$G$24</definedName>
    <definedName name="_xlnm.Print_Area" localSheetId="5">'Total requirement table Type II'!$B$1:$G$25</definedName>
    <definedName name="_xlnm.Print_Titles" localSheetId="0">'I-O table'!$A:$B</definedName>
  </definedNames>
  <calcPr fullCalcOnLoad="1"/>
</workbook>
</file>

<file path=xl/sharedStrings.xml><?xml version="1.0" encoding="utf-8"?>
<sst xmlns="http://schemas.openxmlformats.org/spreadsheetml/2006/main" count="347" uniqueCount="81">
  <si>
    <t>Industry</t>
  </si>
  <si>
    <t>Agriculture</t>
  </si>
  <si>
    <t>Food processing</t>
  </si>
  <si>
    <t>Manufacturing</t>
  </si>
  <si>
    <t>Transportation</t>
  </si>
  <si>
    <t>Information</t>
  </si>
  <si>
    <t>Utilities</t>
  </si>
  <si>
    <t>Wholesale trade</t>
  </si>
  <si>
    <t>Retail trade</t>
  </si>
  <si>
    <t>Finance and insurance</t>
  </si>
  <si>
    <t>Real estate and rentals</t>
  </si>
  <si>
    <t>Professional services</t>
  </si>
  <si>
    <t>Business services</t>
  </si>
  <si>
    <t>Educational services</t>
  </si>
  <si>
    <t>Health services</t>
  </si>
  <si>
    <t>Arts, entertainment, and recreation</t>
  </si>
  <si>
    <t>Other services</t>
  </si>
  <si>
    <t>Government</t>
  </si>
  <si>
    <t>PCE</t>
  </si>
  <si>
    <t>State and local government</t>
  </si>
  <si>
    <t xml:space="preserve">Federal government: military </t>
  </si>
  <si>
    <t>Federal government: civilian</t>
  </si>
  <si>
    <t>Exports</t>
  </si>
  <si>
    <t>Output</t>
  </si>
  <si>
    <t>Imports</t>
  </si>
  <si>
    <t>Other capital costs</t>
  </si>
  <si>
    <t>Total jobs</t>
  </si>
  <si>
    <t>Earnings</t>
  </si>
  <si>
    <t>Output multipliers</t>
  </si>
  <si>
    <t>Earnings multipliers</t>
  </si>
  <si>
    <t>State tax multipliers</t>
  </si>
  <si>
    <t>Earnings/earnings multipliers</t>
  </si>
  <si>
    <t>Type 2</t>
  </si>
  <si>
    <t>Total job/total job multipliers</t>
  </si>
  <si>
    <t>Total job multipliers</t>
  </si>
  <si>
    <t xml:space="preserve">Type1 </t>
  </si>
  <si>
    <t>Eating and drinking places</t>
  </si>
  <si>
    <t>Accommodation</t>
  </si>
  <si>
    <t>Earnings (household sector)</t>
  </si>
  <si>
    <t>PCE (HH sector)</t>
  </si>
  <si>
    <t>Other manufacturing</t>
  </si>
  <si>
    <t>Arts and entertainment</t>
  </si>
  <si>
    <t>Eating and drinking</t>
  </si>
  <si>
    <t>Mining and construction</t>
  </si>
  <si>
    <t>State taxes</t>
  </si>
  <si>
    <t>Final-demand multipliers</t>
  </si>
  <si>
    <t>Direct-effect multipliers</t>
  </si>
  <si>
    <t>Total value added</t>
  </si>
  <si>
    <t>Labor income</t>
  </si>
  <si>
    <t xml:space="preserve">  Compensation of employees</t>
  </si>
  <si>
    <t xml:space="preserve">  Proprietors' income</t>
  </si>
  <si>
    <t>Proprietors' jobs</t>
  </si>
  <si>
    <t>Total interindustry demand</t>
  </si>
  <si>
    <t>* Changes in inventories are combined with gross private investment.</t>
  </si>
  <si>
    <t>Gross private investment*</t>
  </si>
  <si>
    <t>2002 Condensed Type I and II Output, Earnings, and State Tax Multipliers for Hawaii</t>
  </si>
  <si>
    <t>2002 Condensed Type I and II Employment Multipliers for Hawaii</t>
  </si>
  <si>
    <t>2002 Condensed Total Requirements Table (Type I) for Hawaii</t>
  </si>
  <si>
    <t>2002 Condensed Total Requirements Table (Type II) for Hawaii</t>
  </si>
  <si>
    <t>2002 Condensed Direct Requirements Table for Hawaii</t>
  </si>
  <si>
    <t>2002 Condensed Input-Output Transactions Table for Hawaii (in $million excpet for employment, which is number of jobs)</t>
  </si>
  <si>
    <t>Personal consumption expenditures (PCE)</t>
  </si>
  <si>
    <t>Visitor expenditures</t>
  </si>
  <si>
    <t>Total output</t>
  </si>
  <si>
    <t>Total intermediate input</t>
  </si>
  <si>
    <t>Type I</t>
  </si>
  <si>
    <t>Type II</t>
  </si>
  <si>
    <t>W&amp;S/W&amp;S job multipliers</t>
  </si>
  <si>
    <t>W&amp;S job multipliers</t>
  </si>
  <si>
    <t>Wage and salary (W&amp;S) jobs</t>
  </si>
  <si>
    <t>Ming and construction</t>
  </si>
  <si>
    <t>mining and construction</t>
  </si>
  <si>
    <t>Output multipliers: Type II</t>
  </si>
  <si>
    <t>Output multipliers: Type I</t>
  </si>
  <si>
    <t>State weighted average</t>
  </si>
  <si>
    <t xml:space="preserve"> State weighted average</t>
  </si>
  <si>
    <t>TOPI**</t>
  </si>
  <si>
    <t>**TOPI = Taxes on production and imports less subsidies.</t>
  </si>
  <si>
    <t xml:space="preserve">Earnings </t>
  </si>
  <si>
    <t>Value added</t>
  </si>
  <si>
    <t>Total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</si>
</sst>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"/>
    <numFmt numFmtId="172" formatCode="0.0000E+00"/>
    <numFmt numFmtId="173" formatCode="0.000E+00"/>
    <numFmt numFmtId="174" formatCode="0.0E+00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_);_(* \(#,##0\);_(* &quot;-&quot;??_);_(@_)"/>
    <numFmt numFmtId="179" formatCode="_(* #,##0.000_);_(* \(#,##0.000\);_(* &quot;-&quot;???_);_(@_)"/>
    <numFmt numFmtId="180" formatCode="0.0%"/>
    <numFmt numFmtId="181" formatCode="_(* #,##0.0_);_(* \(#,##0.0\);_(* &quot;-&quot;?_);_(@_)"/>
    <numFmt numFmtId="182" formatCode="0.000%"/>
    <numFmt numFmtId="183" formatCode="0.00000000000000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5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 wrapText="1"/>
    </xf>
    <xf numFmtId="165" fontId="0" fillId="0" borderId="2" xfId="0" applyNumberFormat="1" applyFont="1" applyFill="1" applyBorder="1" applyAlignment="1">
      <alignment/>
    </xf>
    <xf numFmtId="43" fontId="0" fillId="0" borderId="0" xfId="15" applyAlignment="1">
      <alignment/>
    </xf>
    <xf numFmtId="0" fontId="0" fillId="0" borderId="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43" fontId="0" fillId="0" borderId="0" xfId="15" applyFont="1" applyBorder="1" applyAlignment="1">
      <alignment/>
    </xf>
    <xf numFmtId="43" fontId="0" fillId="0" borderId="5" xfId="15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43" fontId="0" fillId="0" borderId="3" xfId="15" applyFont="1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43" fontId="0" fillId="0" borderId="1" xfId="0" applyNumberFormat="1" applyFont="1" applyBorder="1" applyAlignment="1">
      <alignment/>
    </xf>
    <xf numFmtId="43" fontId="0" fillId="0" borderId="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4" xfId="15" applyFont="1" applyBorder="1" applyAlignment="1">
      <alignment/>
    </xf>
    <xf numFmtId="43" fontId="0" fillId="0" borderId="7" xfId="15" applyFont="1" applyBorder="1" applyAlignment="1">
      <alignment/>
    </xf>
    <xf numFmtId="43" fontId="0" fillId="0" borderId="6" xfId="15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9" xfId="0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43" fontId="0" fillId="0" borderId="10" xfId="15" applyFont="1" applyBorder="1" applyAlignment="1">
      <alignment/>
    </xf>
    <xf numFmtId="43" fontId="0" fillId="0" borderId="11" xfId="15" applyFont="1" applyBorder="1" applyAlignment="1">
      <alignment/>
    </xf>
    <xf numFmtId="43" fontId="0" fillId="0" borderId="9" xfId="15" applyFont="1" applyBorder="1" applyAlignment="1">
      <alignment/>
    </xf>
    <xf numFmtId="43" fontId="0" fillId="0" borderId="12" xfId="15" applyNumberFormat="1" applyFont="1" applyFill="1" applyBorder="1" applyAlignment="1">
      <alignment/>
    </xf>
    <xf numFmtId="43" fontId="0" fillId="0" borderId="1" xfId="15" applyNumberFormat="1" applyFont="1" applyFill="1" applyBorder="1" applyAlignment="1">
      <alignment/>
    </xf>
    <xf numFmtId="43" fontId="0" fillId="0" borderId="11" xfId="15" applyBorder="1" applyAlignment="1">
      <alignment/>
    </xf>
    <xf numFmtId="43" fontId="0" fillId="0" borderId="0" xfId="15" applyBorder="1" applyAlignment="1">
      <alignment/>
    </xf>
    <xf numFmtId="43" fontId="0" fillId="0" borderId="7" xfId="15" applyBorder="1" applyAlignment="1">
      <alignment/>
    </xf>
    <xf numFmtId="43" fontId="0" fillId="0" borderId="9" xfId="15" applyBorder="1" applyAlignment="1">
      <alignment/>
    </xf>
    <xf numFmtId="43" fontId="0" fillId="0" borderId="5" xfId="15" applyBorder="1" applyAlignment="1">
      <alignment/>
    </xf>
    <xf numFmtId="43" fontId="0" fillId="0" borderId="6" xfId="15" applyBorder="1" applyAlignment="1">
      <alignment/>
    </xf>
    <xf numFmtId="43" fontId="0" fillId="0" borderId="10" xfId="15" applyFont="1" applyFill="1" applyBorder="1" applyAlignment="1">
      <alignment/>
    </xf>
    <xf numFmtId="43" fontId="0" fillId="0" borderId="3" xfId="15" applyFont="1" applyFill="1" applyBorder="1" applyAlignment="1">
      <alignment/>
    </xf>
    <xf numFmtId="43" fontId="0" fillId="0" borderId="14" xfId="15" applyFont="1" applyFill="1" applyBorder="1" applyAlignment="1">
      <alignment/>
    </xf>
    <xf numFmtId="43" fontId="0" fillId="0" borderId="11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7" xfId="15" applyFont="1" applyFill="1" applyBorder="1" applyAlignment="1">
      <alignment/>
    </xf>
    <xf numFmtId="43" fontId="0" fillId="0" borderId="9" xfId="15" applyFont="1" applyFill="1" applyBorder="1" applyAlignment="1">
      <alignment/>
    </xf>
    <xf numFmtId="43" fontId="0" fillId="0" borderId="5" xfId="15" applyFont="1" applyFill="1" applyBorder="1" applyAlignment="1">
      <alignment/>
    </xf>
    <xf numFmtId="43" fontId="0" fillId="0" borderId="6" xfId="15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1" xfId="15" applyFont="1" applyFill="1" applyBorder="1" applyAlignment="1">
      <alignment/>
    </xf>
    <xf numFmtId="43" fontId="0" fillId="0" borderId="4" xfId="15" applyFont="1" applyFill="1" applyBorder="1" applyAlignment="1">
      <alignment/>
    </xf>
    <xf numFmtId="164" fontId="0" fillId="0" borderId="5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5" xfId="15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165" fontId="1" fillId="0" borderId="1" xfId="0" applyNumberFormat="1" applyFont="1" applyFill="1" applyBorder="1" applyAlignment="1">
      <alignment/>
    </xf>
    <xf numFmtId="0" fontId="0" fillId="0" borderId="8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5" fontId="0" fillId="0" borderId="15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13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ont="1" applyBorder="1" applyAlignment="1">
      <alignment horizontal="right" wrapText="1"/>
    </xf>
    <xf numFmtId="0" fontId="0" fillId="0" borderId="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1.8515625" style="0" customWidth="1"/>
    <col min="4" max="4" width="11.28125" style="0" customWidth="1"/>
    <col min="5" max="5" width="10.57421875" style="0" customWidth="1"/>
    <col min="6" max="6" width="12.28125" style="0" customWidth="1"/>
    <col min="7" max="7" width="12.7109375" style="0" customWidth="1"/>
    <col min="8" max="8" width="10.28125" style="0" customWidth="1"/>
    <col min="9" max="9" width="8.57421875" style="0" customWidth="1"/>
    <col min="10" max="10" width="10.00390625" style="0" customWidth="1"/>
    <col min="11" max="11" width="8.7109375" style="0" customWidth="1"/>
    <col min="12" max="12" width="11.140625" style="0" customWidth="1"/>
    <col min="13" max="13" width="11.421875" style="0" customWidth="1"/>
    <col min="14" max="17" width="12.00390625" style="0" customWidth="1"/>
    <col min="18" max="18" width="12.421875" style="0" customWidth="1"/>
    <col min="19" max="19" width="14.7109375" style="0" customWidth="1"/>
    <col min="20" max="20" width="12.28125" style="0" customWidth="1"/>
    <col min="21" max="21" width="11.57421875" style="0" customWidth="1"/>
    <col min="22" max="22" width="11.00390625" style="0" customWidth="1"/>
    <col min="23" max="23" width="11.7109375" style="0" customWidth="1"/>
    <col min="24" max="24" width="17.00390625" style="0" customWidth="1"/>
    <col min="25" max="27" width="14.421875" style="0" customWidth="1"/>
    <col min="28" max="28" width="13.140625" style="0" customWidth="1"/>
    <col min="29" max="29" width="12.8515625" style="0" customWidth="1"/>
    <col min="30" max="30" width="12.00390625" style="0" customWidth="1"/>
    <col min="31" max="31" width="12.140625" style="0" customWidth="1"/>
    <col min="32" max="32" width="12.421875" style="0" customWidth="1"/>
  </cols>
  <sheetData>
    <row r="1" spans="1:24" ht="12.75">
      <c r="A1" s="54" t="s">
        <v>60</v>
      </c>
      <c r="H1" s="55"/>
      <c r="W1" s="55"/>
      <c r="X1" s="55"/>
    </row>
    <row r="2" spans="1:24" ht="12.75">
      <c r="A2" s="54"/>
      <c r="H2" s="55"/>
      <c r="W2" s="55"/>
      <c r="X2" s="55"/>
    </row>
    <row r="3" spans="1:31" ht="42" customHeight="1">
      <c r="A3" s="4"/>
      <c r="B3" s="139" t="s">
        <v>0</v>
      </c>
      <c r="C3" s="35" t="s">
        <v>1</v>
      </c>
      <c r="D3" s="35" t="s">
        <v>43</v>
      </c>
      <c r="E3" s="35" t="s">
        <v>2</v>
      </c>
      <c r="F3" s="35" t="s">
        <v>40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41</v>
      </c>
      <c r="S3" s="35" t="s">
        <v>37</v>
      </c>
      <c r="T3" s="35" t="s">
        <v>42</v>
      </c>
      <c r="U3" s="35" t="s">
        <v>16</v>
      </c>
      <c r="V3" s="35" t="s">
        <v>17</v>
      </c>
      <c r="W3" s="35" t="s">
        <v>52</v>
      </c>
      <c r="X3" s="35" t="s">
        <v>61</v>
      </c>
      <c r="Y3" s="35" t="s">
        <v>62</v>
      </c>
      <c r="Z3" s="35" t="s">
        <v>54</v>
      </c>
      <c r="AA3" s="35" t="s">
        <v>19</v>
      </c>
      <c r="AB3" s="35" t="s">
        <v>20</v>
      </c>
      <c r="AC3" s="35" t="s">
        <v>21</v>
      </c>
      <c r="AD3" s="35" t="s">
        <v>22</v>
      </c>
      <c r="AE3" s="35" t="s">
        <v>63</v>
      </c>
    </row>
    <row r="4" spans="1:32" ht="12.75">
      <c r="A4" s="88">
        <v>1</v>
      </c>
      <c r="B4" s="53" t="s">
        <v>1</v>
      </c>
      <c r="C4" s="67">
        <v>56.689537026823515</v>
      </c>
      <c r="D4" s="67">
        <v>4.6023090410980965</v>
      </c>
      <c r="E4" s="67">
        <v>175.84768709820966</v>
      </c>
      <c r="F4" s="67">
        <v>8.331980316642289</v>
      </c>
      <c r="G4" s="67">
        <v>0.16730699852301956</v>
      </c>
      <c r="H4" s="67">
        <v>0.0024541155780297146</v>
      </c>
      <c r="I4" s="67">
        <v>0.008143528740082926</v>
      </c>
      <c r="J4" s="67">
        <v>0.29118697565168356</v>
      </c>
      <c r="K4" s="67">
        <v>0.2973264945878629</v>
      </c>
      <c r="L4" s="67">
        <v>0.0006665218996636639</v>
      </c>
      <c r="M4" s="67">
        <v>40.10003968819177</v>
      </c>
      <c r="N4" s="67">
        <v>0.4274584567654374</v>
      </c>
      <c r="O4" s="67">
        <v>0.8475106545772455</v>
      </c>
      <c r="P4" s="67">
        <v>0.014482439469231563</v>
      </c>
      <c r="Q4" s="67">
        <v>4.961141225953923</v>
      </c>
      <c r="R4" s="67">
        <v>0.5529190539298391</v>
      </c>
      <c r="S4" s="67">
        <v>0.07611382935054191</v>
      </c>
      <c r="T4" s="67">
        <v>39.259649415664555</v>
      </c>
      <c r="U4" s="67">
        <v>1.164905400583597</v>
      </c>
      <c r="V4" s="67">
        <v>1.52448858589597</v>
      </c>
      <c r="W4" s="68">
        <f>SUM(C4:V4)</f>
        <v>335.1673068681361</v>
      </c>
      <c r="X4" s="67">
        <v>135.57823118359582</v>
      </c>
      <c r="Y4" s="67">
        <v>15.349121123460442</v>
      </c>
      <c r="Z4" s="67">
        <v>-1.05</v>
      </c>
      <c r="AA4" s="67">
        <v>1.834732514790331</v>
      </c>
      <c r="AB4" s="67">
        <v>1.111736</v>
      </c>
      <c r="AC4" s="67">
        <v>0.17239328415879251</v>
      </c>
      <c r="AD4" s="67">
        <v>193.6479692971959</v>
      </c>
      <c r="AE4" s="68">
        <f>SUM(W4:AD4)</f>
        <v>681.8114902713374</v>
      </c>
      <c r="AF4" s="37"/>
    </row>
    <row r="5" spans="1:32" ht="12.75">
      <c r="A5" s="144">
        <f>A4+1</f>
        <v>2</v>
      </c>
      <c r="B5" s="45" t="s">
        <v>43</v>
      </c>
      <c r="C5" s="69">
        <v>7.11178500207947</v>
      </c>
      <c r="D5" s="69">
        <v>12.99824222939477</v>
      </c>
      <c r="E5" s="69">
        <v>1.7127500566217768</v>
      </c>
      <c r="F5" s="69">
        <v>2.796269595030414</v>
      </c>
      <c r="G5" s="69">
        <v>76.00421845216414</v>
      </c>
      <c r="H5" s="69">
        <v>3.7339912377929214</v>
      </c>
      <c r="I5" s="69">
        <v>60.24779575095896</v>
      </c>
      <c r="J5" s="69">
        <v>4.483294296860937</v>
      </c>
      <c r="K5" s="69">
        <v>16.438900661618554</v>
      </c>
      <c r="L5" s="69">
        <v>11.188516425128675</v>
      </c>
      <c r="M5" s="69">
        <v>257.6049300873687</v>
      </c>
      <c r="N5" s="69">
        <v>8.434700822582624</v>
      </c>
      <c r="O5" s="69">
        <v>10.112600397678927</v>
      </c>
      <c r="P5" s="69">
        <v>24.041045826607018</v>
      </c>
      <c r="Q5" s="69">
        <v>16.862464421843097</v>
      </c>
      <c r="R5" s="69">
        <v>3.5190770290472457</v>
      </c>
      <c r="S5" s="69">
        <v>90.77347210269492</v>
      </c>
      <c r="T5" s="69">
        <v>43.811273857819785</v>
      </c>
      <c r="U5" s="69">
        <v>16.219006178481862</v>
      </c>
      <c r="V5" s="69">
        <v>63.3866354652112</v>
      </c>
      <c r="W5" s="70">
        <f aca="true" t="shared" si="0" ref="W5:W35">SUM(C5:V5)</f>
        <v>731.4809698969859</v>
      </c>
      <c r="X5" s="69">
        <v>0</v>
      </c>
      <c r="Y5" s="69">
        <v>0</v>
      </c>
      <c r="Z5" s="69">
        <v>2556.791059905962</v>
      </c>
      <c r="AA5" s="69">
        <v>912.094</v>
      </c>
      <c r="AB5" s="69">
        <v>454.25079164108206</v>
      </c>
      <c r="AC5" s="69">
        <v>71.88916530015383</v>
      </c>
      <c r="AD5" s="69">
        <v>0.8249504872835656</v>
      </c>
      <c r="AE5" s="71">
        <f aca="true" t="shared" si="1" ref="AE5:AE23">SUM(W5:AD5)</f>
        <v>4727.330937231468</v>
      </c>
      <c r="AF5" s="37"/>
    </row>
    <row r="6" spans="1:32" ht="12.75">
      <c r="A6" s="144">
        <f aca="true" t="shared" si="2" ref="A6:A23">A5+1</f>
        <v>3</v>
      </c>
      <c r="B6" s="45" t="s">
        <v>2</v>
      </c>
      <c r="C6" s="69">
        <v>4.657589058480201</v>
      </c>
      <c r="D6" s="69">
        <v>0</v>
      </c>
      <c r="E6" s="69">
        <v>33.540517927065636</v>
      </c>
      <c r="F6" s="69">
        <v>13.939626289990896</v>
      </c>
      <c r="G6" s="69">
        <v>1.0991542864284178</v>
      </c>
      <c r="H6" s="69">
        <v>0.3730859922446614</v>
      </c>
      <c r="I6" s="69">
        <v>0</v>
      </c>
      <c r="J6" s="69">
        <v>0.6010998118612139</v>
      </c>
      <c r="K6" s="69">
        <v>0.4270978296017266</v>
      </c>
      <c r="L6" s="69">
        <v>0</v>
      </c>
      <c r="M6" s="69">
        <v>0</v>
      </c>
      <c r="N6" s="69">
        <v>0.9353607978695254</v>
      </c>
      <c r="O6" s="69">
        <v>0.0036350077686163147</v>
      </c>
      <c r="P6" s="69">
        <v>0.03147341183187707</v>
      </c>
      <c r="Q6" s="69">
        <v>20.727758209696248</v>
      </c>
      <c r="R6" s="69">
        <v>0.29309744426776974</v>
      </c>
      <c r="S6" s="69">
        <v>2.0817626573018346</v>
      </c>
      <c r="T6" s="69">
        <v>150.30646126908906</v>
      </c>
      <c r="U6" s="69">
        <v>1.6657510042900092</v>
      </c>
      <c r="V6" s="69">
        <v>2.0356134477263703</v>
      </c>
      <c r="W6" s="70">
        <f t="shared" si="0"/>
        <v>232.71908444551406</v>
      </c>
      <c r="X6" s="69">
        <v>357.31784486383594</v>
      </c>
      <c r="Y6" s="69">
        <v>38.37262157894162</v>
      </c>
      <c r="Z6" s="69">
        <v>0.2409</v>
      </c>
      <c r="AA6" s="69">
        <v>6.966250017094537</v>
      </c>
      <c r="AB6" s="69">
        <v>8.454583000000001</v>
      </c>
      <c r="AC6" s="69">
        <v>2.4845294286255935</v>
      </c>
      <c r="AD6" s="69">
        <v>335.7937334250257</v>
      </c>
      <c r="AE6" s="71">
        <f t="shared" si="1"/>
        <v>982.3495467590374</v>
      </c>
      <c r="AF6" s="37"/>
    </row>
    <row r="7" spans="1:32" ht="12.75">
      <c r="A7" s="144">
        <f t="shared" si="2"/>
        <v>4</v>
      </c>
      <c r="B7" s="45" t="s">
        <v>40</v>
      </c>
      <c r="C7" s="69">
        <v>31.966655048342748</v>
      </c>
      <c r="D7" s="69">
        <v>279.57217333234684</v>
      </c>
      <c r="E7" s="69">
        <v>19.668259663532645</v>
      </c>
      <c r="F7" s="69">
        <v>109.91548995485255</v>
      </c>
      <c r="G7" s="69">
        <v>342.73201412012025</v>
      </c>
      <c r="H7" s="69">
        <v>5.270899908910785</v>
      </c>
      <c r="I7" s="69">
        <v>296.8456858869244</v>
      </c>
      <c r="J7" s="69">
        <v>33.7120266537865</v>
      </c>
      <c r="K7" s="69">
        <v>68.91309548819659</v>
      </c>
      <c r="L7" s="69">
        <v>16.433569965386596</v>
      </c>
      <c r="M7" s="69">
        <v>106.35821136677015</v>
      </c>
      <c r="N7" s="69">
        <v>45.14171485849508</v>
      </c>
      <c r="O7" s="69">
        <v>47.82468485261059</v>
      </c>
      <c r="P7" s="69">
        <v>14.120793284107872</v>
      </c>
      <c r="Q7" s="69">
        <v>62.34251819255708</v>
      </c>
      <c r="R7" s="69">
        <v>3.4677599573123983</v>
      </c>
      <c r="S7" s="69">
        <v>11.762176959054065</v>
      </c>
      <c r="T7" s="69">
        <v>63.928771377031566</v>
      </c>
      <c r="U7" s="69">
        <v>41.41255856242045</v>
      </c>
      <c r="V7" s="69">
        <v>35.47807947778476</v>
      </c>
      <c r="W7" s="70">
        <f t="shared" si="0"/>
        <v>1636.8671389105439</v>
      </c>
      <c r="X7" s="69">
        <v>363.49678475105554</v>
      </c>
      <c r="Y7" s="69">
        <v>37.16141207079418</v>
      </c>
      <c r="Z7" s="69">
        <v>89.93254178043124</v>
      </c>
      <c r="AA7" s="69">
        <v>45.62569535443641</v>
      </c>
      <c r="AB7" s="69">
        <v>130.75607603190616</v>
      </c>
      <c r="AC7" s="69">
        <v>0.14010989761220216</v>
      </c>
      <c r="AD7" s="69">
        <v>410.4105302690212</v>
      </c>
      <c r="AE7" s="71">
        <f t="shared" si="1"/>
        <v>2714.390289065801</v>
      </c>
      <c r="AF7" s="37"/>
    </row>
    <row r="8" spans="1:32" ht="12.75">
      <c r="A8" s="144">
        <f t="shared" si="2"/>
        <v>5</v>
      </c>
      <c r="B8" s="45" t="s">
        <v>4</v>
      </c>
      <c r="C8" s="69">
        <v>16.039553778777975</v>
      </c>
      <c r="D8" s="69">
        <v>72.25971257475736</v>
      </c>
      <c r="E8" s="69">
        <v>17.3031621313942</v>
      </c>
      <c r="F8" s="69">
        <v>48.603929005506245</v>
      </c>
      <c r="G8" s="69">
        <v>203.89457362121155</v>
      </c>
      <c r="H8" s="69">
        <v>8.86808447146422</v>
      </c>
      <c r="I8" s="69">
        <v>5.9385946665443985</v>
      </c>
      <c r="J8" s="69">
        <v>14.180902916462681</v>
      </c>
      <c r="K8" s="69">
        <v>21.630581497285696</v>
      </c>
      <c r="L8" s="69">
        <v>22.201620441446224</v>
      </c>
      <c r="M8" s="69">
        <v>47.60704643847612</v>
      </c>
      <c r="N8" s="69">
        <v>58.0888928069206</v>
      </c>
      <c r="O8" s="69">
        <v>28.228109069599043</v>
      </c>
      <c r="P8" s="69">
        <v>6.507982961173489</v>
      </c>
      <c r="Q8" s="69">
        <v>35.39766429055215</v>
      </c>
      <c r="R8" s="69">
        <v>3.69156532655176</v>
      </c>
      <c r="S8" s="69">
        <v>26.293868321096294</v>
      </c>
      <c r="T8" s="69">
        <v>21.245812147293854</v>
      </c>
      <c r="U8" s="69">
        <v>22.717293612264218</v>
      </c>
      <c r="V8" s="69">
        <v>32.0733193308775</v>
      </c>
      <c r="W8" s="70">
        <f t="shared" si="0"/>
        <v>712.7722694096556</v>
      </c>
      <c r="X8" s="69">
        <v>749.0749565367829</v>
      </c>
      <c r="Y8" s="69">
        <v>2148.983616807805</v>
      </c>
      <c r="Z8" s="69">
        <v>83.3912824419808</v>
      </c>
      <c r="AA8" s="69">
        <v>48.34672157012474</v>
      </c>
      <c r="AB8" s="69">
        <v>5.813885</v>
      </c>
      <c r="AC8" s="69">
        <v>2.7467039717205353</v>
      </c>
      <c r="AD8" s="69">
        <v>137.42199546238007</v>
      </c>
      <c r="AE8" s="71">
        <f t="shared" si="1"/>
        <v>3888.5514312004493</v>
      </c>
      <c r="AF8" s="37"/>
    </row>
    <row r="9" spans="1:32" ht="12.75">
      <c r="A9" s="144">
        <f t="shared" si="2"/>
        <v>6</v>
      </c>
      <c r="B9" s="45" t="s">
        <v>5</v>
      </c>
      <c r="C9" s="69">
        <v>1.5464353325380003</v>
      </c>
      <c r="D9" s="69">
        <v>31.53548647816387</v>
      </c>
      <c r="E9" s="69">
        <v>4.159999318218956</v>
      </c>
      <c r="F9" s="69">
        <v>16.315990818356404</v>
      </c>
      <c r="G9" s="69">
        <v>44.92672796142441</v>
      </c>
      <c r="H9" s="69">
        <v>154.08456953733332</v>
      </c>
      <c r="I9" s="69">
        <v>1.6746462483899494</v>
      </c>
      <c r="J9" s="69">
        <v>55.88628198945485</v>
      </c>
      <c r="K9" s="69">
        <v>76.36279264781291</v>
      </c>
      <c r="L9" s="69">
        <v>122.32860045899338</v>
      </c>
      <c r="M9" s="69">
        <v>85.32003580057793</v>
      </c>
      <c r="N9" s="69">
        <v>79.38938321584365</v>
      </c>
      <c r="O9" s="69">
        <v>84.86585704088402</v>
      </c>
      <c r="P9" s="69">
        <v>26.098933282226906</v>
      </c>
      <c r="Q9" s="69">
        <v>61.914355550149445</v>
      </c>
      <c r="R9" s="69">
        <v>7.7308340683754855</v>
      </c>
      <c r="S9" s="69">
        <v>78.29191200305502</v>
      </c>
      <c r="T9" s="69">
        <v>36.128349586230115</v>
      </c>
      <c r="U9" s="69">
        <v>44.777432948027304</v>
      </c>
      <c r="V9" s="69">
        <v>37.74574991978463</v>
      </c>
      <c r="W9" s="70">
        <f t="shared" si="0"/>
        <v>1051.0843742058405</v>
      </c>
      <c r="X9" s="69">
        <v>803.1430522415715</v>
      </c>
      <c r="Y9" s="69">
        <v>12.696144762164762</v>
      </c>
      <c r="Z9" s="69">
        <v>0</v>
      </c>
      <c r="AA9" s="69">
        <v>21.14571072674628</v>
      </c>
      <c r="AB9" s="69">
        <v>9.353531424500902</v>
      </c>
      <c r="AC9" s="69">
        <v>2.4884034350111848</v>
      </c>
      <c r="AD9" s="69">
        <v>166.1091909347415</v>
      </c>
      <c r="AE9" s="70">
        <f t="shared" si="1"/>
        <v>2066.0204077305766</v>
      </c>
      <c r="AF9" s="37"/>
    </row>
    <row r="10" spans="1:32" ht="12.75">
      <c r="A10" s="144">
        <f t="shared" si="2"/>
        <v>7</v>
      </c>
      <c r="B10" s="45" t="s">
        <v>6</v>
      </c>
      <c r="C10" s="69">
        <v>10.174749740922874</v>
      </c>
      <c r="D10" s="69">
        <v>22.313919266104005</v>
      </c>
      <c r="E10" s="69">
        <v>15.32293536736598</v>
      </c>
      <c r="F10" s="69">
        <v>32.93344941333555</v>
      </c>
      <c r="G10" s="69">
        <v>9.601479159841126</v>
      </c>
      <c r="H10" s="69">
        <v>6.824888189044723</v>
      </c>
      <c r="I10" s="69">
        <v>0.9291715711510768</v>
      </c>
      <c r="J10" s="69">
        <v>12.186913043347603</v>
      </c>
      <c r="K10" s="69">
        <v>66.94795899961758</v>
      </c>
      <c r="L10" s="69">
        <v>7.70534066528353</v>
      </c>
      <c r="M10" s="69">
        <v>94.23421537766703</v>
      </c>
      <c r="N10" s="69">
        <v>18.95901331527179</v>
      </c>
      <c r="O10" s="69">
        <v>37.05079541921898</v>
      </c>
      <c r="P10" s="69">
        <v>7.2002387119150075</v>
      </c>
      <c r="Q10" s="69">
        <v>73.4329621406704</v>
      </c>
      <c r="R10" s="69">
        <v>13.814077149614183</v>
      </c>
      <c r="S10" s="69">
        <v>134.70555644705485</v>
      </c>
      <c r="T10" s="69">
        <v>68.65586571259868</v>
      </c>
      <c r="U10" s="69">
        <v>63.66617925777395</v>
      </c>
      <c r="V10" s="69">
        <v>61.970579461090615</v>
      </c>
      <c r="W10" s="70">
        <f t="shared" si="0"/>
        <v>758.6302884088896</v>
      </c>
      <c r="X10" s="69">
        <v>474.174</v>
      </c>
      <c r="Y10" s="69">
        <v>0</v>
      </c>
      <c r="Z10" s="69">
        <v>0</v>
      </c>
      <c r="AA10" s="69">
        <v>130.33699628926345</v>
      </c>
      <c r="AB10" s="69">
        <v>29.956827</v>
      </c>
      <c r="AC10" s="69">
        <v>4.342761158247335</v>
      </c>
      <c r="AD10" s="69">
        <v>0</v>
      </c>
      <c r="AE10" s="70">
        <f t="shared" si="1"/>
        <v>1397.4408728564003</v>
      </c>
      <c r="AF10" s="37"/>
    </row>
    <row r="11" spans="1:32" ht="12.75">
      <c r="A11" s="144">
        <f t="shared" si="2"/>
        <v>8</v>
      </c>
      <c r="B11" s="45" t="s">
        <v>7</v>
      </c>
      <c r="C11" s="69">
        <v>24.434502525886963</v>
      </c>
      <c r="D11" s="69">
        <v>226.19636702812116</v>
      </c>
      <c r="E11" s="69">
        <v>45.0639821401154</v>
      </c>
      <c r="F11" s="69">
        <v>77.02232193262944</v>
      </c>
      <c r="G11" s="69">
        <v>89.94696444203065</v>
      </c>
      <c r="H11" s="69">
        <v>16.29403405230336</v>
      </c>
      <c r="I11" s="69">
        <v>6.669954743824738</v>
      </c>
      <c r="J11" s="69">
        <v>52.756016522336225</v>
      </c>
      <c r="K11" s="69">
        <v>19.336030974214843</v>
      </c>
      <c r="L11" s="69">
        <v>4.4309474805579665</v>
      </c>
      <c r="M11" s="69">
        <v>51.84566949695716</v>
      </c>
      <c r="N11" s="69">
        <v>38.72318818793702</v>
      </c>
      <c r="O11" s="69">
        <v>27.97682706775965</v>
      </c>
      <c r="P11" s="69">
        <v>6.272037394260295</v>
      </c>
      <c r="Q11" s="69">
        <v>78.88057214536063</v>
      </c>
      <c r="R11" s="69">
        <v>4.277113028327184</v>
      </c>
      <c r="S11" s="69">
        <v>50.10018321687288</v>
      </c>
      <c r="T11" s="69">
        <v>122.6137003040547</v>
      </c>
      <c r="U11" s="69">
        <v>36.71696582061561</v>
      </c>
      <c r="V11" s="69">
        <v>43.56278652681315</v>
      </c>
      <c r="W11" s="70">
        <f t="shared" si="0"/>
        <v>1023.1201650309791</v>
      </c>
      <c r="X11" s="69">
        <v>899.4014801996</v>
      </c>
      <c r="Y11" s="69">
        <v>73.74642551156195</v>
      </c>
      <c r="Z11" s="69">
        <v>185.0811225574619</v>
      </c>
      <c r="AA11" s="69">
        <v>44.351252686309884</v>
      </c>
      <c r="AB11" s="69">
        <v>10.902531000000002</v>
      </c>
      <c r="AC11" s="69">
        <v>1.3983747270588085</v>
      </c>
      <c r="AD11" s="69">
        <v>68.83514332176075</v>
      </c>
      <c r="AE11" s="70">
        <f t="shared" si="1"/>
        <v>2306.836495034733</v>
      </c>
      <c r="AF11" s="37"/>
    </row>
    <row r="12" spans="1:32" ht="12.75">
      <c r="A12" s="144">
        <f t="shared" si="2"/>
        <v>9</v>
      </c>
      <c r="B12" s="45" t="s">
        <v>8</v>
      </c>
      <c r="C12" s="69">
        <v>4.370518409912356</v>
      </c>
      <c r="D12" s="69">
        <v>277.51571844095264</v>
      </c>
      <c r="E12" s="69">
        <v>15.37161785977836</v>
      </c>
      <c r="F12" s="69">
        <v>24.757563927888942</v>
      </c>
      <c r="G12" s="69">
        <v>6.010655487884866</v>
      </c>
      <c r="H12" s="69">
        <v>20.196518292681677</v>
      </c>
      <c r="I12" s="69">
        <v>8.53983780416476</v>
      </c>
      <c r="J12" s="69">
        <v>20.766698956411613</v>
      </c>
      <c r="K12" s="69">
        <v>56.0520799141079</v>
      </c>
      <c r="L12" s="69">
        <v>4.564214156047329</v>
      </c>
      <c r="M12" s="69">
        <v>96.900962443488</v>
      </c>
      <c r="N12" s="69">
        <v>56.53753872850548</v>
      </c>
      <c r="O12" s="69">
        <v>46.57422655197698</v>
      </c>
      <c r="P12" s="69">
        <v>0.8915359411090032</v>
      </c>
      <c r="Q12" s="69">
        <v>53.09612376367246</v>
      </c>
      <c r="R12" s="69">
        <v>0.8809811144924319</v>
      </c>
      <c r="S12" s="69">
        <v>11.881665309006673</v>
      </c>
      <c r="T12" s="69">
        <v>13.06244791902664</v>
      </c>
      <c r="U12" s="69">
        <v>33.76463581513404</v>
      </c>
      <c r="V12" s="69">
        <v>0.17475975845187608</v>
      </c>
      <c r="W12" s="70">
        <f t="shared" si="0"/>
        <v>751.9103005946941</v>
      </c>
      <c r="X12" s="69">
        <v>3600.1892286463094</v>
      </c>
      <c r="Y12" s="69">
        <v>450.49512507337613</v>
      </c>
      <c r="Z12" s="69">
        <v>276.8894729595684</v>
      </c>
      <c r="AA12" s="69">
        <v>32.609346733597846</v>
      </c>
      <c r="AB12" s="69">
        <v>4.251756</v>
      </c>
      <c r="AC12" s="69">
        <v>0.7926993515419704</v>
      </c>
      <c r="AD12" s="69">
        <v>16.364662096108134</v>
      </c>
      <c r="AE12" s="70">
        <f t="shared" si="1"/>
        <v>5133.502591455196</v>
      </c>
      <c r="AF12" s="37"/>
    </row>
    <row r="13" spans="1:32" ht="12.75">
      <c r="A13" s="144">
        <f t="shared" si="2"/>
        <v>10</v>
      </c>
      <c r="B13" s="45" t="s">
        <v>9</v>
      </c>
      <c r="C13" s="69">
        <v>6.990531423882968</v>
      </c>
      <c r="D13" s="69">
        <v>47.28497195893198</v>
      </c>
      <c r="E13" s="69">
        <v>3.922003159741326</v>
      </c>
      <c r="F13" s="69">
        <v>17.460021525165274</v>
      </c>
      <c r="G13" s="69">
        <v>56.30275894385103</v>
      </c>
      <c r="H13" s="69">
        <v>24.582387694307762</v>
      </c>
      <c r="I13" s="69">
        <v>12.551716806161622</v>
      </c>
      <c r="J13" s="69">
        <v>27.847078919937033</v>
      </c>
      <c r="K13" s="69">
        <v>72.94492967539647</v>
      </c>
      <c r="L13" s="69">
        <v>635.2683230130747</v>
      </c>
      <c r="M13" s="69">
        <v>427.9069793888048</v>
      </c>
      <c r="N13" s="69">
        <v>37.64122360648657</v>
      </c>
      <c r="O13" s="69">
        <v>31.596458194850655</v>
      </c>
      <c r="P13" s="69">
        <v>4.867965692111552</v>
      </c>
      <c r="Q13" s="69">
        <v>39.27790620122186</v>
      </c>
      <c r="R13" s="69">
        <v>4.4344677063053135</v>
      </c>
      <c r="S13" s="69">
        <v>97.57069135829478</v>
      </c>
      <c r="T13" s="69">
        <v>32.85517003196668</v>
      </c>
      <c r="U13" s="69">
        <v>24.332620334911546</v>
      </c>
      <c r="V13" s="69">
        <v>13.107650428713463</v>
      </c>
      <c r="W13" s="70">
        <f t="shared" si="0"/>
        <v>1618.7458560641173</v>
      </c>
      <c r="X13" s="69">
        <v>1653.9549282408034</v>
      </c>
      <c r="Y13" s="69">
        <v>0</v>
      </c>
      <c r="Z13" s="69">
        <v>0</v>
      </c>
      <c r="AA13" s="69">
        <v>18.205483731102742</v>
      </c>
      <c r="AB13" s="69">
        <v>0</v>
      </c>
      <c r="AC13" s="69">
        <v>0.03228338654659036</v>
      </c>
      <c r="AD13" s="69">
        <v>493.0933574640255</v>
      </c>
      <c r="AE13" s="70">
        <f t="shared" si="1"/>
        <v>3784.0319088865954</v>
      </c>
      <c r="AF13" s="37"/>
    </row>
    <row r="14" spans="1:32" ht="12.75">
      <c r="A14" s="144">
        <f t="shared" si="2"/>
        <v>11</v>
      </c>
      <c r="B14" s="45" t="s">
        <v>10</v>
      </c>
      <c r="C14" s="69">
        <v>25.608898508909306</v>
      </c>
      <c r="D14" s="69">
        <v>85.16322926159364</v>
      </c>
      <c r="E14" s="69">
        <v>11.311034531804339</v>
      </c>
      <c r="F14" s="69">
        <v>22.485608024346597</v>
      </c>
      <c r="G14" s="69">
        <v>60.00403824811554</v>
      </c>
      <c r="H14" s="69">
        <v>32.43292155734351</v>
      </c>
      <c r="I14" s="69">
        <v>4.7569335645331625</v>
      </c>
      <c r="J14" s="69">
        <v>62.54664595567392</v>
      </c>
      <c r="K14" s="69">
        <v>515.652452695269</v>
      </c>
      <c r="L14" s="69">
        <v>170.6791990570177</v>
      </c>
      <c r="M14" s="69">
        <v>827.2514535938722</v>
      </c>
      <c r="N14" s="69">
        <v>270.1894712131591</v>
      </c>
      <c r="O14" s="69">
        <v>119.4091962116393</v>
      </c>
      <c r="P14" s="69">
        <v>88.50893850839189</v>
      </c>
      <c r="Q14" s="69">
        <v>337.65306618073413</v>
      </c>
      <c r="R14" s="69">
        <v>28.05688518671709</v>
      </c>
      <c r="S14" s="69">
        <v>131.6369919950111</v>
      </c>
      <c r="T14" s="69">
        <v>159.32352167153138</v>
      </c>
      <c r="U14" s="69">
        <v>197.6852918147188</v>
      </c>
      <c r="V14" s="69">
        <v>41.13346331442988</v>
      </c>
      <c r="W14" s="70">
        <f t="shared" si="0"/>
        <v>3191.489241094812</v>
      </c>
      <c r="X14" s="69">
        <v>5868.2707809020385</v>
      </c>
      <c r="Y14" s="69">
        <v>1437.4680959627349</v>
      </c>
      <c r="Z14" s="69">
        <v>29.52638327888278</v>
      </c>
      <c r="AA14" s="69">
        <v>56.94282884931587</v>
      </c>
      <c r="AB14" s="69">
        <v>1.5836999999999999</v>
      </c>
      <c r="AC14" s="69">
        <v>4.420241285959152</v>
      </c>
      <c r="AD14" s="69">
        <v>170.966379944974</v>
      </c>
      <c r="AE14" s="70">
        <f t="shared" si="1"/>
        <v>10760.667651318716</v>
      </c>
      <c r="AF14" s="37"/>
    </row>
    <row r="15" spans="1:32" ht="12.75">
      <c r="A15" s="144">
        <f t="shared" si="2"/>
        <v>12</v>
      </c>
      <c r="B15" s="45" t="s">
        <v>11</v>
      </c>
      <c r="C15" s="69">
        <v>2.7148629881955637</v>
      </c>
      <c r="D15" s="69">
        <v>317.26791607376384</v>
      </c>
      <c r="E15" s="69">
        <v>11.34219577195865</v>
      </c>
      <c r="F15" s="69">
        <v>26.505943162253097</v>
      </c>
      <c r="G15" s="69">
        <v>75.47067278607574</v>
      </c>
      <c r="H15" s="69">
        <v>45.56030883274077</v>
      </c>
      <c r="I15" s="69">
        <v>17.82718713710463</v>
      </c>
      <c r="J15" s="69">
        <v>45.593424868272365</v>
      </c>
      <c r="K15" s="69">
        <v>81.30768234783923</v>
      </c>
      <c r="L15" s="69">
        <v>153.60987853574323</v>
      </c>
      <c r="M15" s="69">
        <v>192.72144518352093</v>
      </c>
      <c r="N15" s="69">
        <v>228.74021518120838</v>
      </c>
      <c r="O15" s="69">
        <v>177.89304489974967</v>
      </c>
      <c r="P15" s="69">
        <v>14.2286349044916</v>
      </c>
      <c r="Q15" s="69">
        <v>161.89543560903667</v>
      </c>
      <c r="R15" s="69">
        <v>19.614385645604564</v>
      </c>
      <c r="S15" s="69">
        <v>108.56598524111438</v>
      </c>
      <c r="T15" s="69">
        <v>82.23338038942288</v>
      </c>
      <c r="U15" s="69">
        <v>81.2596673928628</v>
      </c>
      <c r="V15" s="69">
        <v>74.56926821768108</v>
      </c>
      <c r="W15" s="70">
        <f t="shared" si="0"/>
        <v>1918.92153516864</v>
      </c>
      <c r="X15" s="69">
        <v>413.6846575633978</v>
      </c>
      <c r="Y15" s="69">
        <v>84.38350001842525</v>
      </c>
      <c r="Z15" s="69">
        <v>421.5695481053949</v>
      </c>
      <c r="AA15" s="69">
        <v>9.116236216615532</v>
      </c>
      <c r="AB15" s="69">
        <v>226.83958454130135</v>
      </c>
      <c r="AC15" s="69">
        <v>14.475128462863434</v>
      </c>
      <c r="AD15" s="69">
        <v>217.70722912035637</v>
      </c>
      <c r="AE15" s="70">
        <f t="shared" si="1"/>
        <v>3306.697419196995</v>
      </c>
      <c r="AF15" s="37"/>
    </row>
    <row r="16" spans="1:32" ht="12.75">
      <c r="A16" s="144">
        <f t="shared" si="2"/>
        <v>13</v>
      </c>
      <c r="B16" s="45" t="s">
        <v>12</v>
      </c>
      <c r="C16" s="69">
        <v>4.371431254281208</v>
      </c>
      <c r="D16" s="69">
        <v>67.1147691912992</v>
      </c>
      <c r="E16" s="69">
        <v>64.02639410755734</v>
      </c>
      <c r="F16" s="69">
        <v>75.69713950392</v>
      </c>
      <c r="G16" s="69">
        <v>248.1952099831784</v>
      </c>
      <c r="H16" s="69">
        <v>28.187372109140117</v>
      </c>
      <c r="I16" s="69">
        <v>13.213094663767112</v>
      </c>
      <c r="J16" s="69">
        <v>114.57381476191988</v>
      </c>
      <c r="K16" s="69">
        <v>180.49261705793808</v>
      </c>
      <c r="L16" s="69">
        <v>96.39902729993571</v>
      </c>
      <c r="M16" s="69">
        <v>288.75237192832947</v>
      </c>
      <c r="N16" s="69">
        <v>60.31297678442472</v>
      </c>
      <c r="O16" s="69">
        <v>132.17891043930143</v>
      </c>
      <c r="P16" s="69">
        <v>32.784298253688014</v>
      </c>
      <c r="Q16" s="69">
        <v>317.50608637451376</v>
      </c>
      <c r="R16" s="69">
        <v>17.22665182354224</v>
      </c>
      <c r="S16" s="69">
        <v>302.64650366287214</v>
      </c>
      <c r="T16" s="69">
        <v>71.09112815299851</v>
      </c>
      <c r="U16" s="69">
        <v>122.96509798008621</v>
      </c>
      <c r="V16" s="69">
        <v>70.2603078274826</v>
      </c>
      <c r="W16" s="70">
        <f t="shared" si="0"/>
        <v>2307.995203160176</v>
      </c>
      <c r="X16" s="69">
        <v>194.70579965895698</v>
      </c>
      <c r="Y16" s="69">
        <v>241.91549731073354</v>
      </c>
      <c r="Z16" s="69">
        <v>0</v>
      </c>
      <c r="AA16" s="69">
        <v>0</v>
      </c>
      <c r="AB16" s="69">
        <v>53.27609706191569</v>
      </c>
      <c r="AC16" s="69">
        <v>0.7528485742664871</v>
      </c>
      <c r="AD16" s="69">
        <v>111.63391906748673</v>
      </c>
      <c r="AE16" s="70">
        <f t="shared" si="1"/>
        <v>2910.279364833535</v>
      </c>
      <c r="AF16" s="37"/>
    </row>
    <row r="17" spans="1:32" ht="12.75">
      <c r="A17" s="144">
        <f t="shared" si="2"/>
        <v>14</v>
      </c>
      <c r="B17" s="45" t="s">
        <v>13</v>
      </c>
      <c r="C17" s="69">
        <v>0</v>
      </c>
      <c r="D17" s="69">
        <v>0.6313588075053405</v>
      </c>
      <c r="E17" s="69">
        <v>0.16820952246694218</v>
      </c>
      <c r="F17" s="69">
        <v>3.298475329336955</v>
      </c>
      <c r="G17" s="69">
        <v>15.346416383851242</v>
      </c>
      <c r="H17" s="69">
        <v>5.739726705593528</v>
      </c>
      <c r="I17" s="69">
        <v>8.050234600362678</v>
      </c>
      <c r="J17" s="69">
        <v>2.310074082815195</v>
      </c>
      <c r="K17" s="69">
        <v>3.069765650262409</v>
      </c>
      <c r="L17" s="69">
        <v>11.299569398875535</v>
      </c>
      <c r="M17" s="69">
        <v>2.2585214633930812</v>
      </c>
      <c r="N17" s="69">
        <v>11.061711069548222</v>
      </c>
      <c r="O17" s="69">
        <v>5.07339347333797</v>
      </c>
      <c r="P17" s="69">
        <v>6.111089952009696</v>
      </c>
      <c r="Q17" s="69">
        <v>15.902619521643825</v>
      </c>
      <c r="R17" s="69">
        <v>2.7138661970505473</v>
      </c>
      <c r="S17" s="69">
        <v>0.9588365515587746</v>
      </c>
      <c r="T17" s="69">
        <v>0.5202966616540676</v>
      </c>
      <c r="U17" s="69">
        <v>3.2139199235905167</v>
      </c>
      <c r="V17" s="69">
        <v>8.086158379886268</v>
      </c>
      <c r="W17" s="70">
        <f t="shared" si="0"/>
        <v>105.8142436747428</v>
      </c>
      <c r="X17" s="69">
        <v>527.3934219474844</v>
      </c>
      <c r="Y17" s="69">
        <v>97.72</v>
      </c>
      <c r="Z17" s="69">
        <v>0</v>
      </c>
      <c r="AA17" s="69">
        <v>0</v>
      </c>
      <c r="AB17" s="69">
        <v>4.49943</v>
      </c>
      <c r="AC17" s="69">
        <v>0</v>
      </c>
      <c r="AD17" s="69">
        <v>0</v>
      </c>
      <c r="AE17" s="70">
        <f t="shared" si="1"/>
        <v>735.4270956222272</v>
      </c>
      <c r="AF17" s="37"/>
    </row>
    <row r="18" spans="1:32" ht="12.75">
      <c r="A18" s="144">
        <f t="shared" si="2"/>
        <v>15</v>
      </c>
      <c r="B18" s="45" t="s">
        <v>14</v>
      </c>
      <c r="C18" s="69">
        <v>0</v>
      </c>
      <c r="D18" s="69">
        <v>0</v>
      </c>
      <c r="E18" s="69">
        <v>0</v>
      </c>
      <c r="F18" s="69">
        <v>0</v>
      </c>
      <c r="G18" s="69">
        <v>0.1461845625684226</v>
      </c>
      <c r="H18" s="69">
        <v>0</v>
      </c>
      <c r="I18" s="69">
        <v>0</v>
      </c>
      <c r="J18" s="69">
        <v>0</v>
      </c>
      <c r="K18" s="69">
        <v>0.0006236825782735492</v>
      </c>
      <c r="L18" s="69">
        <v>0.0002360035145314505</v>
      </c>
      <c r="M18" s="69">
        <v>0</v>
      </c>
      <c r="N18" s="69">
        <v>0.28015774407317046</v>
      </c>
      <c r="O18" s="69">
        <v>0.03520472019604921</v>
      </c>
      <c r="P18" s="69">
        <v>0.6685035166415287</v>
      </c>
      <c r="Q18" s="69">
        <v>33.01055583553832</v>
      </c>
      <c r="R18" s="69">
        <v>0.1738819665096884</v>
      </c>
      <c r="S18" s="69">
        <v>0</v>
      </c>
      <c r="T18" s="69">
        <v>0</v>
      </c>
      <c r="U18" s="69">
        <v>0.46350026425127305</v>
      </c>
      <c r="V18" s="69">
        <v>2.530998463342758</v>
      </c>
      <c r="W18" s="70">
        <f t="shared" si="0"/>
        <v>37.30984675921401</v>
      </c>
      <c r="X18" s="69">
        <v>4831.512949198908</v>
      </c>
      <c r="Y18" s="69">
        <v>101.57788819379367</v>
      </c>
      <c r="Z18" s="69">
        <v>0</v>
      </c>
      <c r="AA18" s="69">
        <v>0</v>
      </c>
      <c r="AB18" s="69">
        <v>7.195929</v>
      </c>
      <c r="AC18" s="69">
        <v>12.010065463062542</v>
      </c>
      <c r="AD18" s="69">
        <v>0</v>
      </c>
      <c r="AE18" s="70">
        <f t="shared" si="1"/>
        <v>4989.6066786149795</v>
      </c>
      <c r="AF18" s="37"/>
    </row>
    <row r="19" spans="1:32" ht="12.75">
      <c r="A19" s="144">
        <f t="shared" si="2"/>
        <v>16</v>
      </c>
      <c r="B19" s="45" t="s">
        <v>41</v>
      </c>
      <c r="C19" s="69">
        <v>0.21891096197644955</v>
      </c>
      <c r="D19" s="69">
        <v>1.9854988516522356</v>
      </c>
      <c r="E19" s="69">
        <v>0.9737856483768819</v>
      </c>
      <c r="F19" s="69">
        <v>1.3440586422263814</v>
      </c>
      <c r="G19" s="69">
        <v>1.0839721186790134</v>
      </c>
      <c r="H19" s="69">
        <v>3.368048098925334</v>
      </c>
      <c r="I19" s="69">
        <v>0.10227462802762535</v>
      </c>
      <c r="J19" s="69">
        <v>0</v>
      </c>
      <c r="K19" s="69">
        <v>0</v>
      </c>
      <c r="L19" s="69">
        <v>0</v>
      </c>
      <c r="M19" s="69">
        <v>0.0611377048053569</v>
      </c>
      <c r="N19" s="69">
        <v>0</v>
      </c>
      <c r="O19" s="69">
        <v>0</v>
      </c>
      <c r="P19" s="69">
        <v>0.35372127249011964</v>
      </c>
      <c r="Q19" s="69">
        <v>0.2450458672397327</v>
      </c>
      <c r="R19" s="69">
        <v>15.983614504394971</v>
      </c>
      <c r="S19" s="69">
        <v>2.4870440863112138</v>
      </c>
      <c r="T19" s="69">
        <v>7.007700665859082</v>
      </c>
      <c r="U19" s="69">
        <v>0.9088635382025256</v>
      </c>
      <c r="V19" s="69">
        <v>0.07759070273295711</v>
      </c>
      <c r="W19" s="70">
        <f t="shared" si="0"/>
        <v>36.20126729189988</v>
      </c>
      <c r="X19" s="69">
        <v>338.9538975390398</v>
      </c>
      <c r="Y19" s="69">
        <v>356.80145589505275</v>
      </c>
      <c r="Z19" s="69">
        <v>0</v>
      </c>
      <c r="AA19" s="69">
        <v>0</v>
      </c>
      <c r="AB19" s="69">
        <v>0.25890199999999997</v>
      </c>
      <c r="AC19" s="69">
        <v>0</v>
      </c>
      <c r="AD19" s="69">
        <v>16.261140759080458</v>
      </c>
      <c r="AE19" s="70">
        <f t="shared" si="1"/>
        <v>748.476663485073</v>
      </c>
      <c r="AF19" s="37"/>
    </row>
    <row r="20" spans="1:32" ht="12.75">
      <c r="A20" s="144">
        <f t="shared" si="2"/>
        <v>17</v>
      </c>
      <c r="B20" s="5" t="s">
        <v>37</v>
      </c>
      <c r="C20" s="69">
        <v>0.26960293817323555</v>
      </c>
      <c r="D20" s="69">
        <v>3.7426519932048925</v>
      </c>
      <c r="E20" s="69">
        <v>2.234330260692968</v>
      </c>
      <c r="F20" s="69">
        <v>3.075529840803922</v>
      </c>
      <c r="G20" s="69">
        <v>1.7888051241334773</v>
      </c>
      <c r="H20" s="69">
        <v>1.9088208804720659</v>
      </c>
      <c r="I20" s="69">
        <v>3.5933845772178903</v>
      </c>
      <c r="J20" s="69">
        <v>4.209723859416107</v>
      </c>
      <c r="K20" s="69">
        <v>6.899114312604174</v>
      </c>
      <c r="L20" s="69">
        <v>9.188126549144963</v>
      </c>
      <c r="M20" s="69">
        <v>17.784223139954822</v>
      </c>
      <c r="N20" s="69">
        <v>16.722851639931754</v>
      </c>
      <c r="O20" s="69">
        <v>4.603155009343066</v>
      </c>
      <c r="P20" s="69">
        <v>0.9936579373530507</v>
      </c>
      <c r="Q20" s="69">
        <v>12.389974684962503</v>
      </c>
      <c r="R20" s="69">
        <v>0.408966632382589</v>
      </c>
      <c r="S20" s="69">
        <v>5.6447795130684355</v>
      </c>
      <c r="T20" s="69">
        <v>3.7928500992765453</v>
      </c>
      <c r="U20" s="69">
        <v>3.3699559669405694</v>
      </c>
      <c r="V20" s="69">
        <v>5.20708321188023</v>
      </c>
      <c r="W20" s="70">
        <f t="shared" si="0"/>
        <v>107.82758817095724</v>
      </c>
      <c r="X20" s="69">
        <v>621.7514756755866</v>
      </c>
      <c r="Y20" s="69">
        <v>3106.1316416209456</v>
      </c>
      <c r="Z20" s="69">
        <v>0</v>
      </c>
      <c r="AA20" s="69">
        <v>6.394906168568307</v>
      </c>
      <c r="AB20" s="69">
        <v>1.849931</v>
      </c>
      <c r="AC20" s="69">
        <v>0</v>
      </c>
      <c r="AD20" s="69">
        <v>0</v>
      </c>
      <c r="AE20" s="70">
        <f t="shared" si="1"/>
        <v>3843.955542636058</v>
      </c>
      <c r="AF20" s="37"/>
    </row>
    <row r="21" spans="1:32" ht="12.75">
      <c r="A21" s="144">
        <f t="shared" si="2"/>
        <v>18</v>
      </c>
      <c r="B21" s="5" t="s">
        <v>42</v>
      </c>
      <c r="C21" s="69">
        <v>0.6434217932081417</v>
      </c>
      <c r="D21" s="69">
        <v>22.124821019966735</v>
      </c>
      <c r="E21" s="69">
        <v>9.558702316473875</v>
      </c>
      <c r="F21" s="69">
        <v>12.602024364352786</v>
      </c>
      <c r="G21" s="69">
        <v>49.21521287050508</v>
      </c>
      <c r="H21" s="69">
        <v>10.660662449688049</v>
      </c>
      <c r="I21" s="69">
        <v>3.889015492166187</v>
      </c>
      <c r="J21" s="69">
        <v>13.97128577035371</v>
      </c>
      <c r="K21" s="69">
        <v>19.502866063903024</v>
      </c>
      <c r="L21" s="69">
        <v>27.15135901346766</v>
      </c>
      <c r="M21" s="69">
        <v>29.558132481158804</v>
      </c>
      <c r="N21" s="69">
        <v>24.043616902539412</v>
      </c>
      <c r="O21" s="69">
        <v>16.783404818324822</v>
      </c>
      <c r="P21" s="69">
        <v>12.555968209483876</v>
      </c>
      <c r="Q21" s="69">
        <v>46.482586385719415</v>
      </c>
      <c r="R21" s="69">
        <v>7.073273763745253</v>
      </c>
      <c r="S21" s="69">
        <v>24.684898783385375</v>
      </c>
      <c r="T21" s="69">
        <v>27.932420161135795</v>
      </c>
      <c r="U21" s="69">
        <v>8.087176595569609</v>
      </c>
      <c r="V21" s="69">
        <v>12.411228955095734</v>
      </c>
      <c r="W21" s="70">
        <f t="shared" si="0"/>
        <v>378.9320782102433</v>
      </c>
      <c r="X21" s="69">
        <v>1192.206499531452</v>
      </c>
      <c r="Y21" s="69">
        <v>1093.8818655355099</v>
      </c>
      <c r="Z21" s="69">
        <v>0</v>
      </c>
      <c r="AA21" s="69">
        <v>0</v>
      </c>
      <c r="AB21" s="69">
        <v>3.180483</v>
      </c>
      <c r="AC21" s="69">
        <v>0.23114904767358696</v>
      </c>
      <c r="AD21" s="69">
        <v>5.8782874878730365</v>
      </c>
      <c r="AE21" s="70">
        <f t="shared" si="1"/>
        <v>2674.310362812752</v>
      </c>
      <c r="AF21" s="37"/>
    </row>
    <row r="22" spans="1:32" ht="12.75">
      <c r="A22" s="144">
        <f t="shared" si="2"/>
        <v>19</v>
      </c>
      <c r="B22" s="45" t="s">
        <v>16</v>
      </c>
      <c r="C22" s="69">
        <v>3.4013326461732323</v>
      </c>
      <c r="D22" s="69">
        <v>28.37816531790943</v>
      </c>
      <c r="E22" s="69">
        <v>9.523401647325695</v>
      </c>
      <c r="F22" s="69">
        <v>20.400497657938217</v>
      </c>
      <c r="G22" s="69">
        <v>32.311809370307664</v>
      </c>
      <c r="H22" s="69">
        <v>15.745439459703967</v>
      </c>
      <c r="I22" s="69">
        <v>0.7084548125265822</v>
      </c>
      <c r="J22" s="69">
        <v>20.84381114388338</v>
      </c>
      <c r="K22" s="69">
        <v>24.442403734621433</v>
      </c>
      <c r="L22" s="69">
        <v>32.40122645999922</v>
      </c>
      <c r="M22" s="69">
        <v>424.5091684026941</v>
      </c>
      <c r="N22" s="69">
        <v>30.628682165388998</v>
      </c>
      <c r="O22" s="69">
        <v>27.557217090054657</v>
      </c>
      <c r="P22" s="69">
        <v>4.268993628253845</v>
      </c>
      <c r="Q22" s="69">
        <v>28.38605656529683</v>
      </c>
      <c r="R22" s="69">
        <v>7.305771052100246</v>
      </c>
      <c r="S22" s="69">
        <v>44.681230121982004</v>
      </c>
      <c r="T22" s="69">
        <v>21.734938235824504</v>
      </c>
      <c r="U22" s="69">
        <v>19.248715886616232</v>
      </c>
      <c r="V22" s="69">
        <v>22.639557370369136</v>
      </c>
      <c r="W22" s="70">
        <f t="shared" si="0"/>
        <v>819.1168727689694</v>
      </c>
      <c r="X22" s="69">
        <v>1236.1369439394432</v>
      </c>
      <c r="Y22" s="69">
        <v>89.76263594949533</v>
      </c>
      <c r="Z22" s="69">
        <v>0</v>
      </c>
      <c r="AA22" s="69">
        <v>77.5065207195946</v>
      </c>
      <c r="AB22" s="69">
        <v>10.634237</v>
      </c>
      <c r="AC22" s="69">
        <v>0.019370031927954216</v>
      </c>
      <c r="AD22" s="69">
        <v>0</v>
      </c>
      <c r="AE22" s="70">
        <f t="shared" si="1"/>
        <v>2233.1765804094302</v>
      </c>
      <c r="AF22" s="37"/>
    </row>
    <row r="23" spans="1:32" ht="12.75">
      <c r="A23" s="144">
        <f t="shared" si="2"/>
        <v>20</v>
      </c>
      <c r="B23" s="45" t="s">
        <v>17</v>
      </c>
      <c r="C23" s="69">
        <v>3.6475755142434267</v>
      </c>
      <c r="D23" s="69">
        <v>6.736871376518978</v>
      </c>
      <c r="E23" s="69">
        <v>3.282260062575123</v>
      </c>
      <c r="F23" s="69">
        <v>9.342292895688189</v>
      </c>
      <c r="G23" s="69">
        <v>178.01090749090196</v>
      </c>
      <c r="H23" s="69">
        <v>5.5124652655311674</v>
      </c>
      <c r="I23" s="69">
        <v>3.6257563684828162</v>
      </c>
      <c r="J23" s="69">
        <v>10.489727187345077</v>
      </c>
      <c r="K23" s="69">
        <v>35.27994342235094</v>
      </c>
      <c r="L23" s="69">
        <v>22.658989420312874</v>
      </c>
      <c r="M23" s="69">
        <v>50.47549659270897</v>
      </c>
      <c r="N23" s="69">
        <v>15.628561592213593</v>
      </c>
      <c r="O23" s="69">
        <v>17.721200319801575</v>
      </c>
      <c r="P23" s="69">
        <v>2.1376317453065723</v>
      </c>
      <c r="Q23" s="69">
        <v>41.58181282372595</v>
      </c>
      <c r="R23" s="69">
        <v>7.58447632141118</v>
      </c>
      <c r="S23" s="69">
        <v>35.28236676491381</v>
      </c>
      <c r="T23" s="69">
        <v>15.408291631981887</v>
      </c>
      <c r="U23" s="69">
        <v>14.285286061014995</v>
      </c>
      <c r="V23" s="69">
        <v>15.353547725389433</v>
      </c>
      <c r="W23" s="70">
        <f t="shared" si="0"/>
        <v>494.04546058241857</v>
      </c>
      <c r="X23" s="69">
        <v>510.3572936807341</v>
      </c>
      <c r="Y23" s="69">
        <v>57.09982720594787</v>
      </c>
      <c r="Z23" s="69">
        <v>0</v>
      </c>
      <c r="AA23" s="69">
        <v>4179</v>
      </c>
      <c r="AB23" s="69">
        <v>5054.158306133078</v>
      </c>
      <c r="AC23" s="69">
        <v>438.4436287068928</v>
      </c>
      <c r="AD23" s="69">
        <v>0</v>
      </c>
      <c r="AE23" s="70">
        <f t="shared" si="1"/>
        <v>10733.104516309071</v>
      </c>
      <c r="AF23" s="37"/>
    </row>
    <row r="24" spans="1:32" ht="12.75">
      <c r="A24" s="4"/>
      <c r="B24" s="4" t="s">
        <v>64</v>
      </c>
      <c r="C24" s="68">
        <f>SUM(C4:C23)</f>
        <v>204.85789395280764</v>
      </c>
      <c r="D24" s="68">
        <f aca="true" t="shared" si="3" ref="D24:V24">SUM(D4:D23)</f>
        <v>1507.424182243285</v>
      </c>
      <c r="E24" s="68">
        <f t="shared" si="3"/>
        <v>444.33322859127577</v>
      </c>
      <c r="F24" s="68">
        <f t="shared" si="3"/>
        <v>526.8282122002641</v>
      </c>
      <c r="G24" s="68">
        <f t="shared" si="3"/>
        <v>1492.2590824117956</v>
      </c>
      <c r="H24" s="68">
        <f t="shared" si="3"/>
        <v>389.34667885079995</v>
      </c>
      <c r="I24" s="68">
        <f>SUM(I4:I23)</f>
        <v>449.1718828510485</v>
      </c>
      <c r="J24" s="68">
        <f t="shared" si="3"/>
        <v>497.25000771578993</v>
      </c>
      <c r="K24" s="68">
        <f t="shared" si="3"/>
        <v>1265.998263149806</v>
      </c>
      <c r="L24" s="68">
        <f t="shared" si="3"/>
        <v>1347.5094108658295</v>
      </c>
      <c r="M24" s="68">
        <f t="shared" si="3"/>
        <v>3041.2500405787396</v>
      </c>
      <c r="N24" s="68">
        <f>SUM(N4:N23)</f>
        <v>1001.8867190891651</v>
      </c>
      <c r="O24" s="68">
        <f t="shared" si="3"/>
        <v>816.3354312386732</v>
      </c>
      <c r="P24" s="68">
        <f t="shared" si="3"/>
        <v>252.65792687292242</v>
      </c>
      <c r="Q24" s="68">
        <f t="shared" si="3"/>
        <v>1441.9467059900883</v>
      </c>
      <c r="R24" s="68">
        <f t="shared" si="3"/>
        <v>148.803664971682</v>
      </c>
      <c r="S24" s="68">
        <f>SUM(S4:S23)</f>
        <v>1160.126038923999</v>
      </c>
      <c r="T24" s="68">
        <f t="shared" si="3"/>
        <v>980.9120292904604</v>
      </c>
      <c r="U24" s="68">
        <f t="shared" si="3"/>
        <v>737.9248243583561</v>
      </c>
      <c r="V24" s="68">
        <f t="shared" si="3"/>
        <v>543.3288665706398</v>
      </c>
      <c r="W24" s="68">
        <f t="shared" si="0"/>
        <v>18250.151090717427</v>
      </c>
      <c r="X24" s="68">
        <f>SUM(X4:X23)</f>
        <v>24771.3042263006</v>
      </c>
      <c r="Y24" s="68">
        <f aca="true" t="shared" si="4" ref="Y24:AD24">SUM(Y4:Y23)</f>
        <v>9443.546874620743</v>
      </c>
      <c r="Z24" s="68">
        <f t="shared" si="4"/>
        <v>3642.372311029682</v>
      </c>
      <c r="AA24" s="68">
        <f t="shared" si="4"/>
        <v>5590.47668157756</v>
      </c>
      <c r="AB24" s="68">
        <f t="shared" si="4"/>
        <v>6018.328316833785</v>
      </c>
      <c r="AC24" s="68">
        <f t="shared" si="4"/>
        <v>556.8398555133228</v>
      </c>
      <c r="AD24" s="68">
        <f t="shared" si="4"/>
        <v>2344.9484891373127</v>
      </c>
      <c r="AE24" s="68">
        <f>SUM(AE4:AE23)</f>
        <v>70617.96784573044</v>
      </c>
      <c r="AF24" s="37"/>
    </row>
    <row r="25" spans="1:32" ht="12.75">
      <c r="A25" s="13"/>
      <c r="B25" s="13" t="s">
        <v>24</v>
      </c>
      <c r="C25" s="127">
        <v>104.95416986011743</v>
      </c>
      <c r="D25" s="127">
        <v>1105.9052703287107</v>
      </c>
      <c r="E25" s="127">
        <v>323.4947759695081</v>
      </c>
      <c r="F25" s="127">
        <v>1618.085317336976</v>
      </c>
      <c r="G25" s="127">
        <v>756.2966639198694</v>
      </c>
      <c r="H25" s="127">
        <v>392.6750220163392</v>
      </c>
      <c r="I25" s="127">
        <v>129.26792784776376</v>
      </c>
      <c r="J25" s="127">
        <v>279.5877302310698</v>
      </c>
      <c r="K25" s="127">
        <v>565.4992771397514</v>
      </c>
      <c r="L25" s="127">
        <v>374.52687281070337</v>
      </c>
      <c r="M25" s="127">
        <v>385.4110808188009</v>
      </c>
      <c r="N25" s="127">
        <v>321.81072832571886</v>
      </c>
      <c r="O25" s="127">
        <v>205.9516797688878</v>
      </c>
      <c r="P25" s="127">
        <v>39.76950345367782</v>
      </c>
      <c r="Q25" s="127">
        <v>562.6569881337554</v>
      </c>
      <c r="R25" s="127">
        <v>47.67256615605165</v>
      </c>
      <c r="S25" s="127">
        <v>301.8336831984207</v>
      </c>
      <c r="T25" s="127">
        <v>437.40152343656916</v>
      </c>
      <c r="U25" s="127">
        <v>339.2573087631124</v>
      </c>
      <c r="V25" s="127">
        <v>268.75804584601576</v>
      </c>
      <c r="W25" s="127">
        <f t="shared" si="0"/>
        <v>8560.816135361818</v>
      </c>
      <c r="X25" s="127">
        <v>6166.264485581615</v>
      </c>
      <c r="Y25" s="127">
        <v>1780.1433331984072</v>
      </c>
      <c r="Z25" s="127">
        <v>1107.1962054162489</v>
      </c>
      <c r="AA25" s="127">
        <v>257.16131842243954</v>
      </c>
      <c r="AB25" s="127">
        <v>583.639951954329</v>
      </c>
      <c r="AC25" s="127">
        <v>27.483337538534713</v>
      </c>
      <c r="AD25" s="127">
        <v>464.28596813561137</v>
      </c>
      <c r="AE25" s="127">
        <f>SUM(W25:AD25)</f>
        <v>18946.99073560901</v>
      </c>
      <c r="AF25" s="37"/>
    </row>
    <row r="26" spans="1:32" ht="12.75">
      <c r="A26" s="5"/>
      <c r="B26" s="20" t="s">
        <v>48</v>
      </c>
      <c r="C26" s="70">
        <f>C27+C28</f>
        <v>286.81600000000003</v>
      </c>
      <c r="D26" s="70">
        <f aca="true" t="shared" si="5" ref="D26:W26">D27+D28</f>
        <v>1880.896</v>
      </c>
      <c r="E26" s="70">
        <f t="shared" si="5"/>
        <v>202.7156572349943</v>
      </c>
      <c r="F26" s="70">
        <f t="shared" si="5"/>
        <v>557.8563427650057</v>
      </c>
      <c r="G26" s="70">
        <f t="shared" si="5"/>
        <v>1174.8319999999999</v>
      </c>
      <c r="H26" s="70">
        <f t="shared" si="5"/>
        <v>717.863</v>
      </c>
      <c r="I26" s="70">
        <f t="shared" si="5"/>
        <v>240.654</v>
      </c>
      <c r="J26" s="70">
        <f t="shared" si="5"/>
        <v>837.385</v>
      </c>
      <c r="K26" s="70">
        <f t="shared" si="5"/>
        <v>1963.266</v>
      </c>
      <c r="L26" s="70">
        <f t="shared" si="5"/>
        <v>1142.932</v>
      </c>
      <c r="M26" s="70">
        <f t="shared" si="5"/>
        <v>647.2860000000001</v>
      </c>
      <c r="N26" s="70">
        <f t="shared" si="5"/>
        <v>1752.726680966649</v>
      </c>
      <c r="O26" s="70">
        <f t="shared" si="5"/>
        <v>1610.227</v>
      </c>
      <c r="P26" s="70">
        <f t="shared" si="5"/>
        <v>400.58399999999995</v>
      </c>
      <c r="Q26" s="70">
        <f t="shared" si="5"/>
        <v>2551.0860000000002</v>
      </c>
      <c r="R26" s="70">
        <f t="shared" si="5"/>
        <v>394.31399999999996</v>
      </c>
      <c r="S26" s="70">
        <f t="shared" si="5"/>
        <v>1432.059</v>
      </c>
      <c r="T26" s="70">
        <f t="shared" si="5"/>
        <v>918.031</v>
      </c>
      <c r="U26" s="70">
        <f t="shared" si="5"/>
        <v>938.438</v>
      </c>
      <c r="V26" s="70">
        <f t="shared" si="5"/>
        <v>8975.999622806416</v>
      </c>
      <c r="W26" s="70">
        <f t="shared" si="5"/>
        <v>28625.967303773068</v>
      </c>
      <c r="X26" s="70"/>
      <c r="Y26" s="70"/>
      <c r="Z26" s="70"/>
      <c r="AA26" s="70"/>
      <c r="AB26" s="70"/>
      <c r="AC26" s="70"/>
      <c r="AD26" s="70"/>
      <c r="AE26" s="70">
        <f>W26</f>
        <v>28625.967303773068</v>
      </c>
      <c r="AF26" s="37"/>
    </row>
    <row r="27" spans="1:31" ht="12.75">
      <c r="A27" s="5"/>
      <c r="B27" s="5" t="s">
        <v>49</v>
      </c>
      <c r="C27" s="70">
        <v>260</v>
      </c>
      <c r="D27" s="70">
        <v>1611</v>
      </c>
      <c r="E27" s="70">
        <v>201.1146572349943</v>
      </c>
      <c r="F27" s="70">
        <v>409.8853427650057</v>
      </c>
      <c r="G27" s="70">
        <v>1095</v>
      </c>
      <c r="H27" s="70">
        <v>613</v>
      </c>
      <c r="I27" s="70">
        <v>229</v>
      </c>
      <c r="J27" s="70">
        <v>769</v>
      </c>
      <c r="K27" s="70">
        <v>1787</v>
      </c>
      <c r="L27" s="70">
        <v>1012</v>
      </c>
      <c r="M27" s="70">
        <v>467</v>
      </c>
      <c r="N27" s="70">
        <v>1312.0003050657956</v>
      </c>
      <c r="O27" s="70">
        <v>1502</v>
      </c>
      <c r="P27" s="70">
        <v>390</v>
      </c>
      <c r="Q27" s="70">
        <v>2239</v>
      </c>
      <c r="R27" s="70">
        <v>286</v>
      </c>
      <c r="S27" s="70">
        <v>1376</v>
      </c>
      <c r="T27" s="70">
        <v>893</v>
      </c>
      <c r="U27" s="70">
        <v>794</v>
      </c>
      <c r="V27" s="70">
        <v>8975.999622806416</v>
      </c>
      <c r="W27" s="70">
        <f t="shared" si="0"/>
        <v>26221.999927872213</v>
      </c>
      <c r="X27" s="70"/>
      <c r="Y27" s="70"/>
      <c r="Z27" s="70"/>
      <c r="AA27" s="70"/>
      <c r="AB27" s="70"/>
      <c r="AC27" s="70"/>
      <c r="AD27" s="70"/>
      <c r="AE27" s="70">
        <f>SUM(C27:V27)</f>
        <v>26221.999927872213</v>
      </c>
    </row>
    <row r="28" spans="1:31" ht="12.75">
      <c r="A28" s="5"/>
      <c r="B28" s="5" t="s">
        <v>50</v>
      </c>
      <c r="C28" s="70">
        <v>26.816000000000003</v>
      </c>
      <c r="D28" s="70">
        <v>269.896</v>
      </c>
      <c r="E28" s="70">
        <v>1.601</v>
      </c>
      <c r="F28" s="70">
        <v>147.971</v>
      </c>
      <c r="G28" s="70">
        <v>79.832</v>
      </c>
      <c r="H28" s="70">
        <v>104.863</v>
      </c>
      <c r="I28" s="70">
        <v>11.654</v>
      </c>
      <c r="J28" s="70">
        <v>68.385</v>
      </c>
      <c r="K28" s="70">
        <v>176.266</v>
      </c>
      <c r="L28" s="70">
        <v>130.93200000000002</v>
      </c>
      <c r="M28" s="70">
        <v>180.286</v>
      </c>
      <c r="N28" s="70">
        <v>440.7263759008534</v>
      </c>
      <c r="O28" s="70">
        <v>108.227</v>
      </c>
      <c r="P28" s="70">
        <v>10.583999999999971</v>
      </c>
      <c r="Q28" s="70">
        <v>312.086</v>
      </c>
      <c r="R28" s="70">
        <v>108.314</v>
      </c>
      <c r="S28" s="70">
        <v>56.059</v>
      </c>
      <c r="T28" s="70">
        <v>25.031</v>
      </c>
      <c r="U28" s="70">
        <v>144.43800000000002</v>
      </c>
      <c r="V28" s="70">
        <v>0</v>
      </c>
      <c r="W28" s="70">
        <f t="shared" si="0"/>
        <v>2403.9673759008533</v>
      </c>
      <c r="X28" s="70"/>
      <c r="Y28" s="70"/>
      <c r="Z28" s="70"/>
      <c r="AA28" s="70"/>
      <c r="AB28" s="70"/>
      <c r="AC28" s="70"/>
      <c r="AD28" s="70"/>
      <c r="AE28" s="70">
        <f>SUM(C28:V28)</f>
        <v>2403.9673759008533</v>
      </c>
    </row>
    <row r="29" spans="1:31" ht="12.75">
      <c r="A29" s="5"/>
      <c r="B29" s="5" t="s">
        <v>76</v>
      </c>
      <c r="C29" s="70">
        <v>-33</v>
      </c>
      <c r="D29" s="70">
        <v>44</v>
      </c>
      <c r="E29" s="70">
        <v>6.7038219078331425</v>
      </c>
      <c r="F29" s="70">
        <v>10.296178092166858</v>
      </c>
      <c r="G29" s="70">
        <v>239</v>
      </c>
      <c r="H29" s="70">
        <v>84</v>
      </c>
      <c r="I29" s="70">
        <v>132</v>
      </c>
      <c r="J29" s="70">
        <v>460</v>
      </c>
      <c r="K29" s="70">
        <v>820</v>
      </c>
      <c r="L29" s="70">
        <v>109</v>
      </c>
      <c r="M29" s="70">
        <v>516</v>
      </c>
      <c r="N29" s="70">
        <v>63.00001464873866</v>
      </c>
      <c r="O29" s="70">
        <v>57</v>
      </c>
      <c r="P29" s="70">
        <v>27</v>
      </c>
      <c r="Q29" s="70">
        <v>118</v>
      </c>
      <c r="R29" s="70">
        <v>53</v>
      </c>
      <c r="S29" s="70">
        <v>300</v>
      </c>
      <c r="T29" s="70">
        <v>117</v>
      </c>
      <c r="U29" s="70">
        <v>72</v>
      </c>
      <c r="V29" s="70">
        <v>-77</v>
      </c>
      <c r="W29" s="70">
        <f t="shared" si="0"/>
        <v>3118.0000146487387</v>
      </c>
      <c r="X29" s="70"/>
      <c r="Y29" s="70"/>
      <c r="Z29" s="70"/>
      <c r="AA29" s="70"/>
      <c r="AB29" s="70"/>
      <c r="AC29" s="70"/>
      <c r="AD29" s="70"/>
      <c r="AE29" s="70">
        <f>SUM(C29:V29)</f>
        <v>3118.0000146487387</v>
      </c>
    </row>
    <row r="30" spans="1:31" ht="12.75">
      <c r="A30" s="5"/>
      <c r="B30" s="5" t="s">
        <v>25</v>
      </c>
      <c r="C30" s="70">
        <v>118.18399999999998</v>
      </c>
      <c r="D30" s="70">
        <v>189.10399999999998</v>
      </c>
      <c r="E30" s="70">
        <v>5.10282190783312</v>
      </c>
      <c r="F30" s="70">
        <v>1.3251780921668512</v>
      </c>
      <c r="G30" s="70">
        <v>226.16799999999998</v>
      </c>
      <c r="H30" s="70">
        <v>482.13700000000006</v>
      </c>
      <c r="I30" s="70">
        <v>446.346</v>
      </c>
      <c r="J30" s="70">
        <v>232.615</v>
      </c>
      <c r="K30" s="70">
        <v>518.7339999999999</v>
      </c>
      <c r="L30" s="70">
        <v>810.068</v>
      </c>
      <c r="M30" s="70">
        <v>6170.714</v>
      </c>
      <c r="N30" s="70">
        <v>167.27376547110066</v>
      </c>
      <c r="O30" s="70">
        <v>220.77299999999997</v>
      </c>
      <c r="P30" s="70">
        <v>15.415999999999997</v>
      </c>
      <c r="Q30" s="70">
        <v>315.914</v>
      </c>
      <c r="R30" s="70">
        <v>104.686</v>
      </c>
      <c r="S30" s="70">
        <v>649.941</v>
      </c>
      <c r="T30" s="70">
        <v>220.969</v>
      </c>
      <c r="U30" s="70">
        <v>145.562</v>
      </c>
      <c r="V30" s="70">
        <v>1022</v>
      </c>
      <c r="W30" s="70">
        <f t="shared" si="0"/>
        <v>12063.032765471098</v>
      </c>
      <c r="X30" s="70"/>
      <c r="Y30" s="70"/>
      <c r="Z30" s="70"/>
      <c r="AA30" s="70"/>
      <c r="AB30" s="70"/>
      <c r="AC30" s="70"/>
      <c r="AD30" s="70"/>
      <c r="AE30" s="70">
        <f>SUM(C30:V30)</f>
        <v>12063.032765471098</v>
      </c>
    </row>
    <row r="31" spans="1:31" ht="12.75">
      <c r="A31" s="5"/>
      <c r="B31" s="5" t="s">
        <v>47</v>
      </c>
      <c r="C31" s="70">
        <f>SUM(C27:C30)</f>
        <v>372</v>
      </c>
      <c r="D31" s="70">
        <f aca="true" t="shared" si="6" ref="D31:V31">SUM(D27:D30)</f>
        <v>2114</v>
      </c>
      <c r="E31" s="70">
        <f t="shared" si="6"/>
        <v>214.52230105066056</v>
      </c>
      <c r="F31" s="70">
        <f t="shared" si="6"/>
        <v>569.4776989493395</v>
      </c>
      <c r="G31" s="70">
        <f t="shared" si="6"/>
        <v>1639.9999999999998</v>
      </c>
      <c r="H31" s="70">
        <f t="shared" si="6"/>
        <v>1284</v>
      </c>
      <c r="I31" s="70">
        <f t="shared" si="6"/>
        <v>819</v>
      </c>
      <c r="J31" s="70">
        <f t="shared" si="6"/>
        <v>1530</v>
      </c>
      <c r="K31" s="70">
        <f t="shared" si="6"/>
        <v>3302</v>
      </c>
      <c r="L31" s="70">
        <f t="shared" si="6"/>
        <v>2062</v>
      </c>
      <c r="M31" s="70">
        <f t="shared" si="6"/>
        <v>7334</v>
      </c>
      <c r="N31" s="70">
        <f t="shared" si="6"/>
        <v>1983.0004610864883</v>
      </c>
      <c r="O31" s="70">
        <f t="shared" si="6"/>
        <v>1888</v>
      </c>
      <c r="P31" s="70">
        <f t="shared" si="6"/>
        <v>442.99999999999994</v>
      </c>
      <c r="Q31" s="70">
        <f t="shared" si="6"/>
        <v>2985</v>
      </c>
      <c r="R31" s="70">
        <f t="shared" si="6"/>
        <v>552</v>
      </c>
      <c r="S31" s="70">
        <f t="shared" si="6"/>
        <v>2382</v>
      </c>
      <c r="T31" s="70">
        <f t="shared" si="6"/>
        <v>1256</v>
      </c>
      <c r="U31" s="70">
        <f t="shared" si="6"/>
        <v>1156</v>
      </c>
      <c r="V31" s="70">
        <f t="shared" si="6"/>
        <v>9920.999622806416</v>
      </c>
      <c r="W31" s="70">
        <f t="shared" si="0"/>
        <v>43807.0000838929</v>
      </c>
      <c r="X31" s="70"/>
      <c r="Y31" s="70"/>
      <c r="Z31" s="70"/>
      <c r="AA31" s="70"/>
      <c r="AB31" s="70"/>
      <c r="AC31" s="70"/>
      <c r="AD31" s="70"/>
      <c r="AE31" s="70">
        <f>SUM(C31:V31)</f>
        <v>43807.0000838929</v>
      </c>
    </row>
    <row r="32" spans="1:31" ht="12.75">
      <c r="A32" s="12"/>
      <c r="B32" s="12" t="s">
        <v>23</v>
      </c>
      <c r="C32" s="128">
        <f>SUM(C24:C25)+C31</f>
        <v>681.8120638129251</v>
      </c>
      <c r="D32" s="128">
        <f aca="true" t="shared" si="7" ref="D32:W32">SUM(D24:D25)+D31</f>
        <v>4727.329452571996</v>
      </c>
      <c r="E32" s="128">
        <f t="shared" si="7"/>
        <v>982.3503056114445</v>
      </c>
      <c r="F32" s="128">
        <f t="shared" si="7"/>
        <v>2714.3912284865796</v>
      </c>
      <c r="G32" s="128">
        <f t="shared" si="7"/>
        <v>3888.5557463316645</v>
      </c>
      <c r="H32" s="128">
        <f t="shared" si="7"/>
        <v>2066.021700867139</v>
      </c>
      <c r="I32" s="128">
        <f t="shared" si="7"/>
        <v>1397.4398106988124</v>
      </c>
      <c r="J32" s="128">
        <f t="shared" si="7"/>
        <v>2306.8377379468598</v>
      </c>
      <c r="K32" s="128">
        <f t="shared" si="7"/>
        <v>5133.497540289558</v>
      </c>
      <c r="L32" s="128">
        <f t="shared" si="7"/>
        <v>3784.036283676533</v>
      </c>
      <c r="M32" s="128">
        <f t="shared" si="7"/>
        <v>10760.661121397541</v>
      </c>
      <c r="N32" s="128">
        <f t="shared" si="7"/>
        <v>3306.6979085013722</v>
      </c>
      <c r="O32" s="128">
        <f t="shared" si="7"/>
        <v>2910.287111007561</v>
      </c>
      <c r="P32" s="128">
        <f t="shared" si="7"/>
        <v>735.4274303266002</v>
      </c>
      <c r="Q32" s="128">
        <f t="shared" si="7"/>
        <v>4989.6036941238435</v>
      </c>
      <c r="R32" s="128">
        <f t="shared" si="7"/>
        <v>748.4762311277336</v>
      </c>
      <c r="S32" s="128">
        <f t="shared" si="7"/>
        <v>3843.9597221224194</v>
      </c>
      <c r="T32" s="128">
        <f t="shared" si="7"/>
        <v>2674.3135527270297</v>
      </c>
      <c r="U32" s="128">
        <f t="shared" si="7"/>
        <v>2233.1821331214687</v>
      </c>
      <c r="V32" s="128">
        <f t="shared" si="7"/>
        <v>10733.08653522307</v>
      </c>
      <c r="W32" s="128">
        <f t="shared" si="7"/>
        <v>70617.96730997214</v>
      </c>
      <c r="X32" s="128">
        <f aca="true" t="shared" si="8" ref="X32:AD32">SUM(X24:X30)</f>
        <v>30937.568711882213</v>
      </c>
      <c r="Y32" s="128">
        <f t="shared" si="8"/>
        <v>11223.690207819149</v>
      </c>
      <c r="Z32" s="128">
        <f t="shared" si="8"/>
        <v>4749.568516445931</v>
      </c>
      <c r="AA32" s="128">
        <f t="shared" si="8"/>
        <v>5847.638</v>
      </c>
      <c r="AB32" s="128">
        <f t="shared" si="8"/>
        <v>6601.968268788114</v>
      </c>
      <c r="AC32" s="128">
        <f t="shared" si="8"/>
        <v>584.3231930518575</v>
      </c>
      <c r="AD32" s="128">
        <f t="shared" si="8"/>
        <v>2809.234457272924</v>
      </c>
      <c r="AE32" s="128">
        <f>SUM(W32:AD32)</f>
        <v>133371.95866523232</v>
      </c>
    </row>
    <row r="33" spans="1:31" ht="12.75">
      <c r="A33" s="4"/>
      <c r="B33" s="6" t="s">
        <v>69</v>
      </c>
      <c r="C33" s="67">
        <v>9245</v>
      </c>
      <c r="D33" s="67">
        <v>26679.214701234778</v>
      </c>
      <c r="E33" s="67">
        <v>6493</v>
      </c>
      <c r="F33" s="67">
        <v>8911</v>
      </c>
      <c r="G33" s="67">
        <v>23990</v>
      </c>
      <c r="H33" s="67">
        <v>11762</v>
      </c>
      <c r="I33" s="67">
        <v>2707</v>
      </c>
      <c r="J33" s="67">
        <v>16569</v>
      </c>
      <c r="K33" s="67">
        <v>66292</v>
      </c>
      <c r="L33" s="67">
        <v>16386</v>
      </c>
      <c r="M33" s="67">
        <v>12312</v>
      </c>
      <c r="N33" s="67">
        <v>23245</v>
      </c>
      <c r="O33" s="67">
        <v>45496.35</v>
      </c>
      <c r="P33" s="67">
        <v>13381</v>
      </c>
      <c r="Q33" s="67">
        <v>54317</v>
      </c>
      <c r="R33" s="67">
        <v>11673</v>
      </c>
      <c r="S33" s="67">
        <v>36535</v>
      </c>
      <c r="T33" s="67">
        <v>50973</v>
      </c>
      <c r="U33" s="67">
        <v>28992</v>
      </c>
      <c r="V33" s="67">
        <v>171819</v>
      </c>
      <c r="W33" s="68">
        <f t="shared" si="0"/>
        <v>637777.5647012347</v>
      </c>
      <c r="X33" s="67"/>
      <c r="Y33" s="67"/>
      <c r="Z33" s="67"/>
      <c r="AA33" s="67"/>
      <c r="AB33" s="67"/>
      <c r="AC33" s="67"/>
      <c r="AD33" s="67"/>
      <c r="AE33" s="67">
        <f>W33</f>
        <v>637777.5647012347</v>
      </c>
    </row>
    <row r="34" spans="1:31" ht="12.75">
      <c r="A34" s="5"/>
      <c r="B34" s="7" t="s">
        <v>51</v>
      </c>
      <c r="C34" s="69">
        <v>8117</v>
      </c>
      <c r="D34" s="69">
        <v>7696.785298765222</v>
      </c>
      <c r="E34" s="69">
        <v>452</v>
      </c>
      <c r="F34" s="69">
        <v>2756</v>
      </c>
      <c r="G34" s="69">
        <v>2950</v>
      </c>
      <c r="H34" s="69">
        <v>1331</v>
      </c>
      <c r="I34" s="69">
        <v>31.000000000000455</v>
      </c>
      <c r="J34" s="69">
        <v>3515</v>
      </c>
      <c r="K34" s="69">
        <v>16534</v>
      </c>
      <c r="L34" s="69">
        <v>7605</v>
      </c>
      <c r="M34" s="69">
        <v>21235</v>
      </c>
      <c r="N34" s="69">
        <v>15972</v>
      </c>
      <c r="O34" s="69">
        <v>9984.649999999994</v>
      </c>
      <c r="P34" s="69">
        <v>2169</v>
      </c>
      <c r="Q34" s="69">
        <v>8695.000000000007</v>
      </c>
      <c r="R34" s="69">
        <v>8586</v>
      </c>
      <c r="S34" s="69">
        <v>822</v>
      </c>
      <c r="T34" s="69">
        <v>1921</v>
      </c>
      <c r="U34" s="69">
        <v>15601</v>
      </c>
      <c r="V34" s="69">
        <v>0</v>
      </c>
      <c r="W34" s="70">
        <f t="shared" si="0"/>
        <v>135973.43529876522</v>
      </c>
      <c r="X34" s="69"/>
      <c r="Y34" s="69"/>
      <c r="Z34" s="69"/>
      <c r="AA34" s="69"/>
      <c r="AB34" s="69"/>
      <c r="AC34" s="69"/>
      <c r="AD34" s="69"/>
      <c r="AE34" s="69">
        <f>W34</f>
        <v>135973.43529876522</v>
      </c>
    </row>
    <row r="35" spans="1:31" ht="12.75">
      <c r="A35" s="13"/>
      <c r="B35" s="13" t="s">
        <v>26</v>
      </c>
      <c r="C35" s="129">
        <f>C33+C34</f>
        <v>17362</v>
      </c>
      <c r="D35" s="129">
        <f aca="true" t="shared" si="9" ref="D35:V35">D33+D34</f>
        <v>34376</v>
      </c>
      <c r="E35" s="129">
        <f t="shared" si="9"/>
        <v>6945</v>
      </c>
      <c r="F35" s="129">
        <f t="shared" si="9"/>
        <v>11667</v>
      </c>
      <c r="G35" s="129">
        <f t="shared" si="9"/>
        <v>26940</v>
      </c>
      <c r="H35" s="129">
        <f t="shared" si="9"/>
        <v>13093</v>
      </c>
      <c r="I35" s="129">
        <f t="shared" si="9"/>
        <v>2738.0000000000005</v>
      </c>
      <c r="J35" s="129">
        <f t="shared" si="9"/>
        <v>20084</v>
      </c>
      <c r="K35" s="129">
        <f t="shared" si="9"/>
        <v>82826</v>
      </c>
      <c r="L35" s="129">
        <f t="shared" si="9"/>
        <v>23991</v>
      </c>
      <c r="M35" s="129">
        <f t="shared" si="9"/>
        <v>33547</v>
      </c>
      <c r="N35" s="129">
        <f t="shared" si="9"/>
        <v>39217</v>
      </c>
      <c r="O35" s="129">
        <f t="shared" si="9"/>
        <v>55480.99999999999</v>
      </c>
      <c r="P35" s="129">
        <f t="shared" si="9"/>
        <v>15550</v>
      </c>
      <c r="Q35" s="129">
        <f t="shared" si="9"/>
        <v>63012.00000000001</v>
      </c>
      <c r="R35" s="129">
        <f t="shared" si="9"/>
        <v>20259</v>
      </c>
      <c r="S35" s="129">
        <f t="shared" si="9"/>
        <v>37357</v>
      </c>
      <c r="T35" s="129">
        <f t="shared" si="9"/>
        <v>52894</v>
      </c>
      <c r="U35" s="129">
        <f t="shared" si="9"/>
        <v>44593</v>
      </c>
      <c r="V35" s="129">
        <f t="shared" si="9"/>
        <v>171819</v>
      </c>
      <c r="W35" s="127">
        <f t="shared" si="0"/>
        <v>773751</v>
      </c>
      <c r="X35" s="129"/>
      <c r="Y35" s="129"/>
      <c r="Z35" s="129"/>
      <c r="AA35" s="129"/>
      <c r="AB35" s="129"/>
      <c r="AC35" s="129"/>
      <c r="AD35" s="129"/>
      <c r="AE35" s="129">
        <f>W35</f>
        <v>773751</v>
      </c>
    </row>
    <row r="36" spans="1:31" ht="12.75">
      <c r="A36" s="4"/>
      <c r="B36" s="4" t="s">
        <v>78</v>
      </c>
      <c r="C36" s="67">
        <v>256.58442662617574</v>
      </c>
      <c r="D36" s="67">
        <v>1626.2068587099384</v>
      </c>
      <c r="E36" s="67">
        <v>163.18473430631053</v>
      </c>
      <c r="F36" s="67">
        <v>469.02058280497755</v>
      </c>
      <c r="G36" s="67">
        <v>984.8233379938281</v>
      </c>
      <c r="H36" s="67">
        <v>623.4553362203786</v>
      </c>
      <c r="I36" s="67">
        <v>195.67258362778102</v>
      </c>
      <c r="J36" s="67">
        <v>728.3198554661079</v>
      </c>
      <c r="K36" s="67">
        <v>1721.8343691446405</v>
      </c>
      <c r="L36" s="67">
        <v>982.6772935007435</v>
      </c>
      <c r="M36" s="67">
        <v>588.2313422109013</v>
      </c>
      <c r="N36" s="67">
        <v>1571.3914291403353</v>
      </c>
      <c r="O36" s="67">
        <v>1427.742535731904</v>
      </c>
      <c r="P36" s="67">
        <v>359.92460646454776</v>
      </c>
      <c r="Q36" s="67">
        <v>2250.4141937352465</v>
      </c>
      <c r="R36" s="67">
        <v>361.98635727055984</v>
      </c>
      <c r="S36" s="67">
        <v>1272.9251453063412</v>
      </c>
      <c r="T36" s="67">
        <v>809.1748934898282</v>
      </c>
      <c r="U36" s="67">
        <v>858.2545727898093</v>
      </c>
      <c r="V36" s="67">
        <v>6539.944365644658</v>
      </c>
      <c r="W36" s="68">
        <f>SUM(C36:V36)</f>
        <v>23791.768820185018</v>
      </c>
      <c r="X36" s="67"/>
      <c r="Y36" s="67"/>
      <c r="Z36" s="67"/>
      <c r="AA36" s="67"/>
      <c r="AB36" s="67"/>
      <c r="AC36" s="67"/>
      <c r="AD36" s="67"/>
      <c r="AE36" s="67"/>
    </row>
    <row r="37" spans="1:31" ht="12.75">
      <c r="A37" s="13"/>
      <c r="B37" s="13" t="s">
        <v>44</v>
      </c>
      <c r="C37" s="129">
        <v>18.064366413211097</v>
      </c>
      <c r="D37" s="129">
        <v>193.92143381315782</v>
      </c>
      <c r="E37" s="129">
        <v>10.012636436047485</v>
      </c>
      <c r="F37" s="129">
        <v>27.07555962524968</v>
      </c>
      <c r="G37" s="129">
        <v>106.62630773702031</v>
      </c>
      <c r="H37" s="129">
        <v>81.65271626181908</v>
      </c>
      <c r="I37" s="129">
        <v>71.42104852177361</v>
      </c>
      <c r="J37" s="129">
        <v>339.79256388111924</v>
      </c>
      <c r="K37" s="129">
        <v>830.1946029020628</v>
      </c>
      <c r="L37" s="129">
        <v>144.31814664590593</v>
      </c>
      <c r="M37" s="129">
        <v>273.3433470447651</v>
      </c>
      <c r="N37" s="129">
        <v>180.81731757164528</v>
      </c>
      <c r="O37" s="129">
        <v>169.57315047367877</v>
      </c>
      <c r="P37" s="129">
        <v>42.45049975174407</v>
      </c>
      <c r="Q37" s="129">
        <v>201.79871582385212</v>
      </c>
      <c r="R37" s="129">
        <v>29.306512379513904</v>
      </c>
      <c r="S37" s="129">
        <v>325.5919577954117</v>
      </c>
      <c r="T37" s="129">
        <v>107.63014919099531</v>
      </c>
      <c r="U37" s="129">
        <v>85.08007780748775</v>
      </c>
      <c r="V37" s="129">
        <v>340.3088899235386</v>
      </c>
      <c r="W37" s="127">
        <f>SUM(C37:V37)</f>
        <v>3578.98</v>
      </c>
      <c r="X37" s="129"/>
      <c r="Y37" s="129"/>
      <c r="Z37" s="129"/>
      <c r="AA37" s="129"/>
      <c r="AB37" s="129"/>
      <c r="AC37" s="129"/>
      <c r="AD37" s="129"/>
      <c r="AE37" s="129"/>
    </row>
    <row r="39" spans="1:4" ht="12.75">
      <c r="A39" s="130" t="s">
        <v>53</v>
      </c>
      <c r="B39" s="26"/>
      <c r="C39" s="26"/>
      <c r="D39" s="26"/>
    </row>
    <row r="40" spans="1:3" ht="12.75">
      <c r="A40" s="130" t="s">
        <v>77</v>
      </c>
      <c r="B40" s="130"/>
      <c r="C40" s="13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Q27" sqref="Q27"/>
    </sheetView>
  </sheetViews>
  <sheetFormatPr defaultColWidth="9.140625" defaultRowHeight="12.75"/>
  <cols>
    <col min="1" max="1" width="5.8515625" style="0" customWidth="1"/>
    <col min="2" max="2" width="26.8515625" style="0" customWidth="1"/>
    <col min="5" max="5" width="2.00390625" style="0" customWidth="1"/>
    <col min="8" max="8" width="1.8515625" style="0" customWidth="1"/>
    <col min="11" max="11" width="2.7109375" style="0" customWidth="1"/>
    <col min="14" max="14" width="1.8515625" style="0" customWidth="1"/>
  </cols>
  <sheetData>
    <row r="1" ht="12.75">
      <c r="A1" s="54" t="s">
        <v>55</v>
      </c>
    </row>
    <row r="3" spans="1:13" s="8" customFormat="1" ht="25.5" customHeight="1">
      <c r="A3" s="42"/>
      <c r="B3" s="16"/>
      <c r="C3" s="161" t="s">
        <v>45</v>
      </c>
      <c r="D3" s="161"/>
      <c r="E3" s="161"/>
      <c r="F3" s="161"/>
      <c r="G3" s="161"/>
      <c r="H3" s="161"/>
      <c r="I3" s="161"/>
      <c r="J3" s="161"/>
      <c r="K3" s="16"/>
      <c r="L3" s="157" t="s">
        <v>46</v>
      </c>
      <c r="M3" s="158"/>
    </row>
    <row r="4" spans="1:13" ht="12.75" customHeight="1">
      <c r="A4" s="43"/>
      <c r="B4" s="5"/>
      <c r="C4" s="162" t="s">
        <v>28</v>
      </c>
      <c r="D4" s="162"/>
      <c r="E4" s="4"/>
      <c r="F4" s="162" t="s">
        <v>29</v>
      </c>
      <c r="G4" s="162"/>
      <c r="H4" s="4"/>
      <c r="I4" s="162" t="s">
        <v>30</v>
      </c>
      <c r="J4" s="162"/>
      <c r="K4" s="5"/>
      <c r="L4" s="159" t="s">
        <v>31</v>
      </c>
      <c r="M4" s="160"/>
    </row>
    <row r="5" spans="1:13" s="15" customFormat="1" ht="12.75">
      <c r="A5" s="153"/>
      <c r="B5" s="140" t="s">
        <v>0</v>
      </c>
      <c r="C5" s="14" t="s">
        <v>65</v>
      </c>
      <c r="D5" s="14" t="s">
        <v>66</v>
      </c>
      <c r="E5" s="17"/>
      <c r="F5" s="14" t="s">
        <v>65</v>
      </c>
      <c r="G5" s="14" t="s">
        <v>66</v>
      </c>
      <c r="H5" s="17"/>
      <c r="I5" s="14" t="s">
        <v>65</v>
      </c>
      <c r="J5" s="14" t="s">
        <v>66</v>
      </c>
      <c r="K5" s="17"/>
      <c r="L5" s="14" t="s">
        <v>65</v>
      </c>
      <c r="M5" s="14" t="s">
        <v>66</v>
      </c>
    </row>
    <row r="6" spans="1:14" ht="12.75">
      <c r="A6" s="154">
        <v>1</v>
      </c>
      <c r="B6" s="53" t="s">
        <v>1</v>
      </c>
      <c r="C6" s="52">
        <v>1.4160543669267434</v>
      </c>
      <c r="D6" s="52">
        <v>2.0159983969436603</v>
      </c>
      <c r="E6" s="52"/>
      <c r="F6" s="52">
        <v>0.4918601823191293</v>
      </c>
      <c r="G6" s="52">
        <v>0.6646445479985944</v>
      </c>
      <c r="H6" s="52"/>
      <c r="I6" s="58">
        <v>0.045331993001265156</v>
      </c>
      <c r="J6" s="58">
        <v>0.078416391927825</v>
      </c>
      <c r="K6" s="5"/>
      <c r="L6" s="24">
        <v>1.3070014046604472</v>
      </c>
      <c r="M6" s="51">
        <v>1.7661347453216807</v>
      </c>
      <c r="N6" s="15"/>
    </row>
    <row r="7" spans="1:14" ht="12.75">
      <c r="A7" s="153">
        <f>A6+1</f>
        <v>2</v>
      </c>
      <c r="B7" s="45" t="s">
        <v>43</v>
      </c>
      <c r="C7" s="52">
        <v>1.4338640465724874</v>
      </c>
      <c r="D7" s="52">
        <v>2.016483461355169</v>
      </c>
      <c r="E7" s="52"/>
      <c r="F7" s="52">
        <v>0.47765933601536936</v>
      </c>
      <c r="G7" s="52">
        <v>0.645451572511724</v>
      </c>
      <c r="H7" s="52"/>
      <c r="I7" s="58">
        <v>0.07072204518465845</v>
      </c>
      <c r="J7" s="58">
        <v>0.10285106418745693</v>
      </c>
      <c r="K7" s="5"/>
      <c r="L7" s="24">
        <v>1.3885398621628868</v>
      </c>
      <c r="M7" s="51">
        <v>1.8763063337244397</v>
      </c>
      <c r="N7" s="15"/>
    </row>
    <row r="8" spans="1:14" ht="12.75">
      <c r="A8" s="153">
        <f aca="true" t="shared" si="0" ref="A8:A25">A7+1</f>
        <v>3</v>
      </c>
      <c r="B8" s="45" t="s">
        <v>2</v>
      </c>
      <c r="C8" s="52">
        <v>1.6381174553637525</v>
      </c>
      <c r="D8" s="52">
        <v>2.095149269095169</v>
      </c>
      <c r="E8" s="52"/>
      <c r="F8" s="52">
        <v>0.3749926092023232</v>
      </c>
      <c r="G8" s="52">
        <v>0.5063200699737431</v>
      </c>
      <c r="H8" s="52"/>
      <c r="I8" s="58">
        <v>0.04106315949101583</v>
      </c>
      <c r="J8" s="58">
        <v>0.0662665486258206</v>
      </c>
      <c r="K8" s="5"/>
      <c r="L8" s="24">
        <v>2.2574054234783265</v>
      </c>
      <c r="M8" s="51">
        <v>3.047979197259263</v>
      </c>
      <c r="N8" s="15"/>
    </row>
    <row r="9" spans="1:14" ht="12.75">
      <c r="A9" s="153">
        <f t="shared" si="0"/>
        <v>4</v>
      </c>
      <c r="B9" s="45" t="s">
        <v>40</v>
      </c>
      <c r="C9" s="52">
        <v>1.2660750154536868</v>
      </c>
      <c r="D9" s="52">
        <v>1.5732335277776124</v>
      </c>
      <c r="E9" s="52"/>
      <c r="F9" s="52">
        <v>0.25182907347745337</v>
      </c>
      <c r="G9" s="52">
        <v>0.3402837937760619</v>
      </c>
      <c r="H9" s="52"/>
      <c r="I9" s="58">
        <v>0.024420336625798393</v>
      </c>
      <c r="J9" s="58">
        <v>0.041358841297853964</v>
      </c>
      <c r="K9" s="5"/>
      <c r="L9" s="24">
        <v>1.4574256507828622</v>
      </c>
      <c r="M9" s="51">
        <v>1.9693450114660427</v>
      </c>
      <c r="N9" s="15"/>
    </row>
    <row r="10" spans="1:14" ht="12.75">
      <c r="A10" s="153">
        <f t="shared" si="0"/>
        <v>5</v>
      </c>
      <c r="B10" s="45" t="s">
        <v>4</v>
      </c>
      <c r="C10" s="52">
        <v>1.5165598279988872</v>
      </c>
      <c r="D10" s="52">
        <v>2.0326147504343894</v>
      </c>
      <c r="E10" s="52"/>
      <c r="F10" s="52">
        <v>0.42308603272902784</v>
      </c>
      <c r="G10" s="52">
        <v>0.5717084819644286</v>
      </c>
      <c r="H10" s="52"/>
      <c r="I10" s="58">
        <v>0.04971199368869576</v>
      </c>
      <c r="J10" s="58">
        <v>0.07817025990627871</v>
      </c>
      <c r="K10" s="5"/>
      <c r="L10" s="24">
        <v>1.6705469501895966</v>
      </c>
      <c r="M10" s="51">
        <v>2.2573797929058257</v>
      </c>
      <c r="N10" s="15"/>
    </row>
    <row r="11" spans="1:14" ht="12.75">
      <c r="A11" s="153">
        <f t="shared" si="0"/>
        <v>6</v>
      </c>
      <c r="B11" s="45" t="s">
        <v>5</v>
      </c>
      <c r="C11" s="52">
        <v>1.2537017992631585</v>
      </c>
      <c r="D11" s="59">
        <v>1.7192644813708595</v>
      </c>
      <c r="E11" s="52"/>
      <c r="F11" s="52">
        <v>0.3816890888059705</v>
      </c>
      <c r="G11" s="52">
        <v>0.5157709435091148</v>
      </c>
      <c r="H11" s="52"/>
      <c r="I11" s="58">
        <v>0.05249540556054305</v>
      </c>
      <c r="J11" s="58">
        <v>0.07816923633395034</v>
      </c>
      <c r="K11" s="5"/>
      <c r="L11" s="24">
        <v>1.2648507353197047</v>
      </c>
      <c r="M11" s="51">
        <v>1.709174499053265</v>
      </c>
      <c r="N11" s="15"/>
    </row>
    <row r="12" spans="1:14" ht="12.75">
      <c r="A12" s="153">
        <f t="shared" si="0"/>
        <v>7</v>
      </c>
      <c r="B12" s="45" t="s">
        <v>6</v>
      </c>
      <c r="C12" s="52">
        <v>1.4236476726833773</v>
      </c>
      <c r="D12" s="52">
        <v>1.7244460617550559</v>
      </c>
      <c r="E12" s="52"/>
      <c r="F12" s="52">
        <v>0.24660945666782466</v>
      </c>
      <c r="G12" s="52">
        <v>0.33323776775912395</v>
      </c>
      <c r="H12" s="52"/>
      <c r="I12" s="58">
        <v>0.06494024071089785</v>
      </c>
      <c r="J12" s="58">
        <v>0.08152801124048098</v>
      </c>
      <c r="K12" s="5"/>
      <c r="L12" s="24">
        <v>1.7612169577010353</v>
      </c>
      <c r="M12" s="51">
        <v>2.3798925452982527</v>
      </c>
      <c r="N12" s="15"/>
    </row>
    <row r="13" spans="1:14" ht="12.75">
      <c r="A13" s="153">
        <f t="shared" si="0"/>
        <v>8</v>
      </c>
      <c r="B13" s="45" t="s">
        <v>7</v>
      </c>
      <c r="C13" s="52">
        <v>1.295318968498122</v>
      </c>
      <c r="D13" s="52">
        <v>1.7955746410289666</v>
      </c>
      <c r="E13" s="52"/>
      <c r="F13" s="52">
        <v>0.4101323761673831</v>
      </c>
      <c r="G13" s="52">
        <v>0.5542053736973094</v>
      </c>
      <c r="H13" s="52"/>
      <c r="I13" s="58">
        <v>0.16371025512566134</v>
      </c>
      <c r="J13" s="58">
        <v>0.19129725892469615</v>
      </c>
      <c r="K13" s="5"/>
      <c r="L13" s="24">
        <v>1.299029314930936</v>
      </c>
      <c r="M13" s="51">
        <v>1.7553577058526146</v>
      </c>
      <c r="N13" s="15"/>
    </row>
    <row r="14" spans="1:14" ht="12.75">
      <c r="A14" s="153">
        <f t="shared" si="0"/>
        <v>9</v>
      </c>
      <c r="B14" s="45" t="s">
        <v>8</v>
      </c>
      <c r="C14" s="52">
        <v>1.3411451799462593</v>
      </c>
      <c r="D14" s="52">
        <v>1.8534595604820983</v>
      </c>
      <c r="E14" s="52"/>
      <c r="F14" s="52">
        <v>0.4200188348714582</v>
      </c>
      <c r="G14" s="52">
        <v>0.5675645441039249</v>
      </c>
      <c r="H14" s="52"/>
      <c r="I14" s="58">
        <v>0.17676539278177858</v>
      </c>
      <c r="J14" s="58">
        <v>0.20501738378997827</v>
      </c>
      <c r="K14" s="5"/>
      <c r="L14" s="24">
        <v>1.252249167705393</v>
      </c>
      <c r="M14" s="51">
        <v>1.6921437063429356</v>
      </c>
      <c r="N14" s="15"/>
    </row>
    <row r="15" spans="1:14" ht="12.75">
      <c r="A15" s="153">
        <f t="shared" si="0"/>
        <v>10</v>
      </c>
      <c r="B15" s="45" t="s">
        <v>9</v>
      </c>
      <c r="C15" s="52">
        <v>1.5130268292439268</v>
      </c>
      <c r="D15" s="52">
        <v>2.011534396259189</v>
      </c>
      <c r="E15" s="52"/>
      <c r="F15" s="52">
        <v>0.4086991463647749</v>
      </c>
      <c r="G15" s="52">
        <v>0.552268745041757</v>
      </c>
      <c r="H15" s="52"/>
      <c r="I15" s="58">
        <v>0.0596984073183374</v>
      </c>
      <c r="J15" s="58">
        <v>0.08718901042439148</v>
      </c>
      <c r="K15" s="5"/>
      <c r="L15" s="24">
        <v>1.5737947840867292</v>
      </c>
      <c r="M15" s="51">
        <v>2.126644202934289</v>
      </c>
      <c r="N15" s="15"/>
    </row>
    <row r="16" spans="1:14" ht="12.75">
      <c r="A16" s="153">
        <f t="shared" si="0"/>
        <v>11</v>
      </c>
      <c r="B16" s="45" t="s">
        <v>10</v>
      </c>
      <c r="C16" s="52">
        <v>1.3993223083314281</v>
      </c>
      <c r="D16" s="52">
        <v>1.6000480957349623</v>
      </c>
      <c r="E16" s="52"/>
      <c r="F16" s="52">
        <v>0.16457072635845935</v>
      </c>
      <c r="G16" s="52">
        <v>0.22237291074755966</v>
      </c>
      <c r="H16" s="52"/>
      <c r="I16" s="58">
        <v>0.04316702266621055</v>
      </c>
      <c r="J16" s="58">
        <v>0.0542362086119713</v>
      </c>
      <c r="K16" s="5"/>
      <c r="L16" s="24">
        <v>3.0105329141246298</v>
      </c>
      <c r="M16" s="51">
        <v>4.06792253901245</v>
      </c>
      <c r="N16" s="15"/>
    </row>
    <row r="17" spans="1:14" ht="12.75">
      <c r="A17" s="153">
        <f t="shared" si="0"/>
        <v>12</v>
      </c>
      <c r="B17" s="45" t="s">
        <v>11</v>
      </c>
      <c r="C17" s="52">
        <v>1.4216508752429884</v>
      </c>
      <c r="D17" s="52">
        <v>2.148592909104238</v>
      </c>
      <c r="E17" s="52"/>
      <c r="F17" s="52">
        <v>0.5959802034840099</v>
      </c>
      <c r="G17" s="52">
        <v>0.8053385571705145</v>
      </c>
      <c r="H17" s="52"/>
      <c r="I17" s="58">
        <v>0.07552298764905067</v>
      </c>
      <c r="J17" s="58">
        <v>0.11561079424672971</v>
      </c>
      <c r="K17" s="5"/>
      <c r="L17" s="24">
        <v>1.2541283195409356</v>
      </c>
      <c r="M17" s="51">
        <v>1.6946836244920294</v>
      </c>
      <c r="N17" s="15"/>
    </row>
    <row r="18" spans="1:14" ht="12.75">
      <c r="A18" s="153">
        <f t="shared" si="0"/>
        <v>13</v>
      </c>
      <c r="B18" s="45" t="s">
        <v>12</v>
      </c>
      <c r="C18" s="52">
        <v>1.387172186254903</v>
      </c>
      <c r="D18" s="52">
        <v>2.136271273464105</v>
      </c>
      <c r="E18" s="52"/>
      <c r="F18" s="52">
        <v>0.6141453865456517</v>
      </c>
      <c r="G18" s="52">
        <v>0.8298851214675473</v>
      </c>
      <c r="H18" s="52"/>
      <c r="I18" s="58">
        <v>0.07822936870369106</v>
      </c>
      <c r="J18" s="58">
        <v>0.11953904393464919</v>
      </c>
      <c r="K18" s="5"/>
      <c r="L18" s="24">
        <v>1.2518639446658515</v>
      </c>
      <c r="M18" s="51">
        <v>1.691624303527415</v>
      </c>
      <c r="N18" s="15"/>
    </row>
    <row r="19" spans="1:14" ht="12.75">
      <c r="A19" s="153">
        <f t="shared" si="0"/>
        <v>14</v>
      </c>
      <c r="B19" s="45" t="s">
        <v>13</v>
      </c>
      <c r="C19" s="52">
        <v>1.4771739021808101</v>
      </c>
      <c r="D19" s="52">
        <v>2.226018297795566</v>
      </c>
      <c r="E19" s="52"/>
      <c r="F19" s="52">
        <v>0.6139371943324919</v>
      </c>
      <c r="G19" s="52">
        <v>0.8296029628474088</v>
      </c>
      <c r="H19" s="52"/>
      <c r="I19" s="58">
        <v>0.07803792402058164</v>
      </c>
      <c r="J19" s="58">
        <v>0.11933355407750301</v>
      </c>
      <c r="K19" s="5"/>
      <c r="L19" s="24">
        <v>1.2544467510707413</v>
      </c>
      <c r="M19" s="51">
        <v>1.6951127102733925</v>
      </c>
      <c r="N19" s="15"/>
    </row>
    <row r="20" spans="1:14" ht="12.75">
      <c r="A20" s="153">
        <f t="shared" si="0"/>
        <v>15</v>
      </c>
      <c r="B20" s="45" t="s">
        <v>14</v>
      </c>
      <c r="C20" s="52">
        <v>1.400834425011168</v>
      </c>
      <c r="D20" s="52">
        <v>2.098724873619008</v>
      </c>
      <c r="E20" s="52"/>
      <c r="F20" s="52">
        <v>0.5721649815744927</v>
      </c>
      <c r="G20" s="52">
        <v>0.7731539252993546</v>
      </c>
      <c r="H20" s="52"/>
      <c r="I20" s="58">
        <v>0.060616312625006066</v>
      </c>
      <c r="J20" s="58">
        <v>0.09910204604938311</v>
      </c>
      <c r="K20" s="5"/>
      <c r="L20" s="24">
        <v>1.2686004708199312</v>
      </c>
      <c r="M20" s="51">
        <v>1.7142318478701608</v>
      </c>
      <c r="N20" s="15"/>
    </row>
    <row r="21" spans="1:14" ht="12.75">
      <c r="A21" s="153">
        <f t="shared" si="0"/>
        <v>16</v>
      </c>
      <c r="B21" s="45" t="s">
        <v>41</v>
      </c>
      <c r="C21" s="52">
        <v>1.273670095586162</v>
      </c>
      <c r="D21" s="52">
        <v>1.9685445905164534</v>
      </c>
      <c r="E21" s="52"/>
      <c r="F21" s="52">
        <v>0.5696905227047977</v>
      </c>
      <c r="G21" s="52">
        <v>0.7698127183391946</v>
      </c>
      <c r="H21" s="52"/>
      <c r="I21" s="58">
        <v>0.05155557280816347</v>
      </c>
      <c r="J21" s="58">
        <v>0.08987498902690183</v>
      </c>
      <c r="K21" s="5"/>
      <c r="L21" s="24">
        <v>1.177944435692009</v>
      </c>
      <c r="M21" s="51">
        <v>1.5917354632955303</v>
      </c>
      <c r="N21" s="15"/>
    </row>
    <row r="22" spans="1:14" ht="12.75">
      <c r="A22" s="153">
        <f t="shared" si="0"/>
        <v>17</v>
      </c>
      <c r="B22" s="5" t="s">
        <v>37</v>
      </c>
      <c r="C22" s="52">
        <v>1.4209698005728466</v>
      </c>
      <c r="D22" s="52">
        <v>1.9898166158691168</v>
      </c>
      <c r="E22" s="52"/>
      <c r="F22" s="52">
        <v>0.46636643898304025</v>
      </c>
      <c r="G22" s="52">
        <v>0.6301936772708079</v>
      </c>
      <c r="H22" s="52"/>
      <c r="I22" s="58">
        <v>0.10577900718976699</v>
      </c>
      <c r="J22" s="58">
        <v>0.13714852505101513</v>
      </c>
      <c r="K22" s="5"/>
      <c r="L22" s="24">
        <v>1.4083261799098494</v>
      </c>
      <c r="M22" s="51">
        <v>1.9030491474675189</v>
      </c>
      <c r="N22" s="15"/>
    </row>
    <row r="23" spans="1:14" ht="12.75">
      <c r="A23" s="153">
        <f t="shared" si="0"/>
        <v>18</v>
      </c>
      <c r="B23" s="5" t="s">
        <v>42</v>
      </c>
      <c r="C23" s="52">
        <v>1.5201536138429763</v>
      </c>
      <c r="D23" s="52">
        <v>2.0624420812915463</v>
      </c>
      <c r="E23" s="52"/>
      <c r="F23" s="52">
        <v>0.4446332514227897</v>
      </c>
      <c r="G23" s="52">
        <v>0.6007711641401638</v>
      </c>
      <c r="H23" s="52"/>
      <c r="I23" s="58">
        <v>0.06549000657218093</v>
      </c>
      <c r="J23" s="58">
        <v>0.09539494285404594</v>
      </c>
      <c r="K23" s="5"/>
      <c r="L23" s="24">
        <v>1.4695076921439345</v>
      </c>
      <c r="M23" s="51">
        <v>1.98554166629965</v>
      </c>
      <c r="N23" s="15"/>
    </row>
    <row r="24" spans="1:14" ht="12.75">
      <c r="A24" s="153">
        <f t="shared" si="0"/>
        <v>19</v>
      </c>
      <c r="B24" s="45" t="s">
        <v>16</v>
      </c>
      <c r="C24" s="52">
        <v>1.4570370250563855</v>
      </c>
      <c r="D24" s="52">
        <v>2.0810529870070344</v>
      </c>
      <c r="E24" s="52"/>
      <c r="F24" s="52">
        <v>0.5115976715327183</v>
      </c>
      <c r="G24" s="52">
        <v>0.691312499539168</v>
      </c>
      <c r="H24" s="52"/>
      <c r="I24" s="58">
        <v>0.060711575083588196</v>
      </c>
      <c r="J24" s="58">
        <v>0.09512344017229332</v>
      </c>
      <c r="K24" s="5"/>
      <c r="L24" s="24">
        <v>1.3311793675618595</v>
      </c>
      <c r="M24" s="51">
        <v>1.7987981320694975</v>
      </c>
      <c r="N24" s="15"/>
    </row>
    <row r="25" spans="1:14" ht="12.75">
      <c r="A25" s="153">
        <f t="shared" si="0"/>
        <v>20</v>
      </c>
      <c r="B25" s="45" t="s">
        <v>17</v>
      </c>
      <c r="C25" s="52">
        <v>1.070276946331979</v>
      </c>
      <c r="D25" s="52">
        <v>1.8404687950301493</v>
      </c>
      <c r="E25" s="52"/>
      <c r="F25" s="52">
        <v>0.6314371914586184</v>
      </c>
      <c r="G25" s="52">
        <v>0.8532526161411458</v>
      </c>
      <c r="H25" s="52"/>
      <c r="I25" s="58">
        <v>0.03524872604892769</v>
      </c>
      <c r="J25" s="58">
        <v>0.07772157867752427</v>
      </c>
      <c r="K25" s="5"/>
      <c r="L25" s="24">
        <v>1.0362886346687625</v>
      </c>
      <c r="M25" s="51">
        <v>1.4003229467144955</v>
      </c>
      <c r="N25" s="15"/>
    </row>
    <row r="26" spans="1:14" ht="12.75">
      <c r="A26" s="155"/>
      <c r="B26" s="57" t="s">
        <v>74</v>
      </c>
      <c r="C26" s="72">
        <v>1.3588381706667658</v>
      </c>
      <c r="D26" s="87">
        <v>1.8983473026615678</v>
      </c>
      <c r="E26" s="66"/>
      <c r="F26" s="72">
        <v>0.5242391040958113</v>
      </c>
      <c r="G26" s="72">
        <v>0.708390949972351</v>
      </c>
      <c r="H26" s="66"/>
      <c r="I26" s="72">
        <v>0.09872847632426063</v>
      </c>
      <c r="J26" s="72">
        <v>0.12939294762475745</v>
      </c>
      <c r="K26" s="66"/>
      <c r="L26" s="62">
        <v>1.2996099144643811</v>
      </c>
      <c r="M26" s="73">
        <v>1.7561139634365168</v>
      </c>
      <c r="N26" s="15"/>
    </row>
    <row r="27" spans="2:14" ht="12.75">
      <c r="B27" s="41"/>
      <c r="L27" s="44"/>
      <c r="M27" s="44"/>
      <c r="N27" s="15"/>
    </row>
  </sheetData>
  <mergeCells count="6">
    <mergeCell ref="L3:M3"/>
    <mergeCell ref="L4:M4"/>
    <mergeCell ref="C3:J3"/>
    <mergeCell ref="C4:D4"/>
    <mergeCell ref="F4:G4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9.140625" defaultRowHeight="12.75"/>
  <cols>
    <col min="1" max="1" width="5.421875" style="0" customWidth="1"/>
    <col min="2" max="2" width="24.00390625" style="0" customWidth="1"/>
    <col min="4" max="4" width="14.28125" style="0" customWidth="1"/>
    <col min="5" max="5" width="2.421875" style="0" customWidth="1"/>
    <col min="7" max="7" width="15.7109375" style="0" customWidth="1"/>
    <col min="8" max="8" width="2.8515625" style="0" customWidth="1"/>
    <col min="11" max="11" width="2.421875" style="0" customWidth="1"/>
    <col min="14" max="14" width="1.7109375" style="0" customWidth="1"/>
    <col min="15" max="15" width="9.8515625" style="0" customWidth="1"/>
    <col min="17" max="17" width="3.00390625" style="0" customWidth="1"/>
    <col min="20" max="20" width="1.57421875" style="0" customWidth="1"/>
    <col min="23" max="23" width="2.421875" style="0" customWidth="1"/>
    <col min="26" max="26" width="2.140625" style="0" customWidth="1"/>
    <col min="29" max="29" width="2.28125" style="0" customWidth="1"/>
    <col min="32" max="32" width="1.8515625" style="0" customWidth="1"/>
    <col min="35" max="35" width="2.140625" style="0" customWidth="1"/>
    <col min="38" max="38" width="2.140625" style="0" customWidth="1"/>
    <col min="41" max="41" width="2.140625" style="0" customWidth="1"/>
    <col min="44" max="44" width="2.00390625" style="0" customWidth="1"/>
    <col min="47" max="47" width="1.7109375" style="0" customWidth="1"/>
    <col min="50" max="50" width="2.140625" style="0" customWidth="1"/>
    <col min="53" max="53" width="1.8515625" style="0" customWidth="1"/>
    <col min="56" max="56" width="2.00390625" style="0" customWidth="1"/>
    <col min="59" max="59" width="2.28125" style="0" customWidth="1"/>
    <col min="62" max="62" width="2.140625" style="0" customWidth="1"/>
    <col min="65" max="65" width="1.8515625" style="0" customWidth="1"/>
    <col min="68" max="68" width="2.140625" style="0" customWidth="1"/>
    <col min="71" max="71" width="1.7109375" style="0" customWidth="1"/>
  </cols>
  <sheetData>
    <row r="1" ht="12.75">
      <c r="A1" s="54" t="s">
        <v>56</v>
      </c>
    </row>
    <row r="3" spans="1:73" ht="12.75">
      <c r="A3" s="34"/>
      <c r="B3" s="4"/>
      <c r="C3" s="163" t="s">
        <v>46</v>
      </c>
      <c r="D3" s="164"/>
      <c r="E3" s="164"/>
      <c r="F3" s="164"/>
      <c r="G3" s="165"/>
      <c r="H3" s="32"/>
      <c r="I3" s="163" t="s">
        <v>45</v>
      </c>
      <c r="J3" s="164"/>
      <c r="K3" s="164"/>
      <c r="L3" s="164"/>
      <c r="M3" s="165"/>
      <c r="O3" s="163" t="s">
        <v>45</v>
      </c>
      <c r="P3" s="164"/>
      <c r="Q3" s="164"/>
      <c r="R3" s="164"/>
      <c r="S3" s="165"/>
      <c r="U3" s="163" t="s">
        <v>45</v>
      </c>
      <c r="V3" s="164"/>
      <c r="W3" s="164"/>
      <c r="X3" s="164"/>
      <c r="Y3" s="165"/>
      <c r="AA3" s="163" t="s">
        <v>45</v>
      </c>
      <c r="AB3" s="164"/>
      <c r="AC3" s="164"/>
      <c r="AD3" s="164"/>
      <c r="AE3" s="165"/>
      <c r="AG3" s="163" t="s">
        <v>45</v>
      </c>
      <c r="AH3" s="164"/>
      <c r="AI3" s="164"/>
      <c r="AJ3" s="164"/>
      <c r="AK3" s="165"/>
      <c r="AM3" s="163" t="s">
        <v>45</v>
      </c>
      <c r="AN3" s="164"/>
      <c r="AO3" s="164"/>
      <c r="AP3" s="164"/>
      <c r="AQ3" s="165"/>
      <c r="AS3" s="163" t="s">
        <v>45</v>
      </c>
      <c r="AT3" s="164"/>
      <c r="AU3" s="164"/>
      <c r="AV3" s="164"/>
      <c r="AW3" s="165"/>
      <c r="AY3" s="163" t="s">
        <v>45</v>
      </c>
      <c r="AZ3" s="164"/>
      <c r="BA3" s="164"/>
      <c r="BB3" s="164"/>
      <c r="BC3" s="165"/>
      <c r="BE3" s="163" t="s">
        <v>45</v>
      </c>
      <c r="BF3" s="164"/>
      <c r="BG3" s="164"/>
      <c r="BH3" s="164"/>
      <c r="BI3" s="165"/>
      <c r="BK3" s="163" t="s">
        <v>45</v>
      </c>
      <c r="BL3" s="164"/>
      <c r="BM3" s="164"/>
      <c r="BN3" s="164"/>
      <c r="BO3" s="165"/>
      <c r="BQ3" s="163" t="s">
        <v>45</v>
      </c>
      <c r="BR3" s="164"/>
      <c r="BS3" s="164"/>
      <c r="BT3" s="164"/>
      <c r="BU3" s="165"/>
    </row>
    <row r="4" spans="1:73" s="8" customFormat="1" ht="12.75" customHeight="1">
      <c r="A4" s="65"/>
      <c r="B4" s="131"/>
      <c r="C4" s="168" t="s">
        <v>67</v>
      </c>
      <c r="D4" s="169"/>
      <c r="E4" s="134"/>
      <c r="F4" s="169" t="s">
        <v>33</v>
      </c>
      <c r="G4" s="170"/>
      <c r="H4" s="132"/>
      <c r="I4" s="171" t="s">
        <v>68</v>
      </c>
      <c r="J4" s="172"/>
      <c r="K4" s="135"/>
      <c r="L4" s="172" t="s">
        <v>34</v>
      </c>
      <c r="M4" s="173"/>
      <c r="O4" s="166" t="s">
        <v>68</v>
      </c>
      <c r="P4" s="161"/>
      <c r="Q4" s="133"/>
      <c r="R4" s="161" t="s">
        <v>34</v>
      </c>
      <c r="S4" s="167"/>
      <c r="U4" s="166" t="s">
        <v>68</v>
      </c>
      <c r="V4" s="161"/>
      <c r="W4" s="133"/>
      <c r="X4" s="161" t="s">
        <v>34</v>
      </c>
      <c r="Y4" s="167"/>
      <c r="AA4" s="166" t="s">
        <v>68</v>
      </c>
      <c r="AB4" s="161"/>
      <c r="AC4" s="133"/>
      <c r="AD4" s="161" t="s">
        <v>34</v>
      </c>
      <c r="AE4" s="167"/>
      <c r="AG4" s="166" t="s">
        <v>68</v>
      </c>
      <c r="AH4" s="161"/>
      <c r="AI4" s="133"/>
      <c r="AJ4" s="161" t="s">
        <v>34</v>
      </c>
      <c r="AK4" s="167"/>
      <c r="AM4" s="166" t="s">
        <v>68</v>
      </c>
      <c r="AN4" s="161"/>
      <c r="AO4" s="133"/>
      <c r="AP4" s="161" t="s">
        <v>34</v>
      </c>
      <c r="AQ4" s="167"/>
      <c r="AS4" s="166" t="s">
        <v>68</v>
      </c>
      <c r="AT4" s="161"/>
      <c r="AU4" s="133"/>
      <c r="AV4" s="161" t="s">
        <v>34</v>
      </c>
      <c r="AW4" s="167"/>
      <c r="AY4" s="166" t="s">
        <v>68</v>
      </c>
      <c r="AZ4" s="161"/>
      <c r="BA4" s="133"/>
      <c r="BB4" s="161" t="s">
        <v>34</v>
      </c>
      <c r="BC4" s="167"/>
      <c r="BE4" s="166" t="s">
        <v>68</v>
      </c>
      <c r="BF4" s="161"/>
      <c r="BG4" s="133"/>
      <c r="BH4" s="161" t="s">
        <v>34</v>
      </c>
      <c r="BI4" s="167"/>
      <c r="BK4" s="166" t="s">
        <v>68</v>
      </c>
      <c r="BL4" s="161"/>
      <c r="BM4" s="133"/>
      <c r="BN4" s="161" t="s">
        <v>34</v>
      </c>
      <c r="BO4" s="167"/>
      <c r="BQ4" s="166" t="s">
        <v>68</v>
      </c>
      <c r="BR4" s="161"/>
      <c r="BS4" s="133"/>
      <c r="BT4" s="161" t="s">
        <v>34</v>
      </c>
      <c r="BU4" s="167"/>
    </row>
    <row r="5" spans="1:73" ht="12.75" customHeight="1">
      <c r="A5" s="2"/>
      <c r="B5" s="5"/>
      <c r="C5" s="76">
        <v>2002</v>
      </c>
      <c r="D5" s="39">
        <v>2002</v>
      </c>
      <c r="E5" s="39"/>
      <c r="F5" s="39">
        <v>2002</v>
      </c>
      <c r="G5" s="102">
        <v>2002</v>
      </c>
      <c r="H5" s="30"/>
      <c r="I5" s="92">
        <v>2002</v>
      </c>
      <c r="J5" s="30">
        <v>2002</v>
      </c>
      <c r="K5" s="30"/>
      <c r="L5" s="30">
        <v>2002</v>
      </c>
      <c r="M5" s="33">
        <v>2002</v>
      </c>
      <c r="O5" s="47">
        <v>2003</v>
      </c>
      <c r="P5" s="12">
        <v>2003</v>
      </c>
      <c r="Q5" s="12"/>
      <c r="R5" s="12">
        <v>2003</v>
      </c>
      <c r="S5" s="11">
        <v>2003</v>
      </c>
      <c r="U5" s="47">
        <v>2004</v>
      </c>
      <c r="V5" s="12">
        <v>2004</v>
      </c>
      <c r="W5" s="12"/>
      <c r="X5" s="12">
        <v>2004</v>
      </c>
      <c r="Y5" s="11">
        <v>2004</v>
      </c>
      <c r="AA5" s="47">
        <v>2005</v>
      </c>
      <c r="AB5" s="12">
        <v>2005</v>
      </c>
      <c r="AC5" s="12"/>
      <c r="AD5" s="12">
        <v>2005</v>
      </c>
      <c r="AE5" s="11">
        <v>2005</v>
      </c>
      <c r="AG5" s="47">
        <v>2006</v>
      </c>
      <c r="AH5" s="12">
        <v>2006</v>
      </c>
      <c r="AI5" s="12"/>
      <c r="AJ5" s="12">
        <v>2006</v>
      </c>
      <c r="AK5" s="11">
        <v>2006</v>
      </c>
      <c r="AM5" s="47">
        <v>2007</v>
      </c>
      <c r="AN5" s="12">
        <v>2007</v>
      </c>
      <c r="AO5" s="12"/>
      <c r="AP5" s="12">
        <v>2007</v>
      </c>
      <c r="AQ5" s="11">
        <v>2007</v>
      </c>
      <c r="AS5" s="47">
        <v>2008</v>
      </c>
      <c r="AT5" s="12">
        <f>AS5</f>
        <v>2008</v>
      </c>
      <c r="AU5" s="12"/>
      <c r="AV5" s="12">
        <f>AT5</f>
        <v>2008</v>
      </c>
      <c r="AW5" s="11">
        <f>AV5</f>
        <v>2008</v>
      </c>
      <c r="AY5" s="47">
        <v>2009</v>
      </c>
      <c r="AZ5" s="12">
        <f>AY5</f>
        <v>2009</v>
      </c>
      <c r="BA5" s="12"/>
      <c r="BB5" s="12">
        <f>AZ5</f>
        <v>2009</v>
      </c>
      <c r="BC5" s="11">
        <f>BB5</f>
        <v>2009</v>
      </c>
      <c r="BE5" s="47">
        <v>2010</v>
      </c>
      <c r="BF5" s="12">
        <f>BE5</f>
        <v>2010</v>
      </c>
      <c r="BG5" s="12"/>
      <c r="BH5" s="12">
        <f>BF5</f>
        <v>2010</v>
      </c>
      <c r="BI5" s="11">
        <f>BH5</f>
        <v>2010</v>
      </c>
      <c r="BK5" s="47">
        <v>2011</v>
      </c>
      <c r="BL5" s="12">
        <f>BK5</f>
        <v>2011</v>
      </c>
      <c r="BM5" s="12"/>
      <c r="BN5" s="12">
        <f>BL5</f>
        <v>2011</v>
      </c>
      <c r="BO5" s="11">
        <f>BN5</f>
        <v>2011</v>
      </c>
      <c r="BQ5" s="47">
        <v>2012</v>
      </c>
      <c r="BR5" s="12">
        <f>BQ5</f>
        <v>2012</v>
      </c>
      <c r="BS5" s="12"/>
      <c r="BT5" s="12">
        <f>BR5</f>
        <v>2012</v>
      </c>
      <c r="BU5" s="11">
        <f>BT5</f>
        <v>2012</v>
      </c>
    </row>
    <row r="6" spans="1:73" ht="12.75">
      <c r="A6" s="145"/>
      <c r="B6" s="140" t="s">
        <v>0</v>
      </c>
      <c r="C6" s="77" t="s">
        <v>65</v>
      </c>
      <c r="D6" s="63" t="s">
        <v>66</v>
      </c>
      <c r="E6" s="60"/>
      <c r="F6" s="63" t="s">
        <v>65</v>
      </c>
      <c r="G6" s="103" t="s">
        <v>66</v>
      </c>
      <c r="H6" s="61"/>
      <c r="I6" s="77" t="s">
        <v>65</v>
      </c>
      <c r="J6" s="63" t="s">
        <v>66</v>
      </c>
      <c r="K6" s="60"/>
      <c r="L6" s="63" t="s">
        <v>65</v>
      </c>
      <c r="M6" s="103" t="s">
        <v>66</v>
      </c>
      <c r="O6" s="77" t="s">
        <v>65</v>
      </c>
      <c r="P6" s="63" t="s">
        <v>66</v>
      </c>
      <c r="Q6" s="60"/>
      <c r="R6" s="63" t="s">
        <v>65</v>
      </c>
      <c r="S6" s="103" t="s">
        <v>66</v>
      </c>
      <c r="U6" s="77" t="s">
        <v>65</v>
      </c>
      <c r="V6" s="63" t="s">
        <v>66</v>
      </c>
      <c r="W6" s="60"/>
      <c r="X6" s="63" t="s">
        <v>65</v>
      </c>
      <c r="Y6" s="103" t="s">
        <v>66</v>
      </c>
      <c r="AA6" s="77" t="s">
        <v>65</v>
      </c>
      <c r="AB6" s="63" t="s">
        <v>66</v>
      </c>
      <c r="AC6" s="60"/>
      <c r="AD6" s="63" t="s">
        <v>65</v>
      </c>
      <c r="AE6" s="103" t="s">
        <v>66</v>
      </c>
      <c r="AG6" s="77" t="s">
        <v>65</v>
      </c>
      <c r="AH6" s="63" t="s">
        <v>66</v>
      </c>
      <c r="AI6" s="60"/>
      <c r="AJ6" s="63" t="s">
        <v>65</v>
      </c>
      <c r="AK6" s="103" t="s">
        <v>66</v>
      </c>
      <c r="AM6" s="77" t="s">
        <v>65</v>
      </c>
      <c r="AN6" s="63" t="s">
        <v>66</v>
      </c>
      <c r="AO6" s="60"/>
      <c r="AP6" s="63" t="s">
        <v>65</v>
      </c>
      <c r="AQ6" s="103" t="s">
        <v>66</v>
      </c>
      <c r="AS6" s="77" t="s">
        <v>65</v>
      </c>
      <c r="AT6" s="63" t="s">
        <v>66</v>
      </c>
      <c r="AU6" s="60"/>
      <c r="AV6" s="63" t="s">
        <v>65</v>
      </c>
      <c r="AW6" s="103" t="s">
        <v>66</v>
      </c>
      <c r="AY6" s="77" t="s">
        <v>65</v>
      </c>
      <c r="AZ6" s="63" t="s">
        <v>66</v>
      </c>
      <c r="BA6" s="60"/>
      <c r="BB6" s="63" t="s">
        <v>65</v>
      </c>
      <c r="BC6" s="103" t="s">
        <v>66</v>
      </c>
      <c r="BE6" s="40" t="s">
        <v>35</v>
      </c>
      <c r="BF6" s="17" t="s">
        <v>32</v>
      </c>
      <c r="BG6" s="17"/>
      <c r="BH6" s="17" t="s">
        <v>35</v>
      </c>
      <c r="BI6" s="18" t="s">
        <v>32</v>
      </c>
      <c r="BK6" s="77" t="s">
        <v>65</v>
      </c>
      <c r="BL6" s="63" t="s">
        <v>66</v>
      </c>
      <c r="BM6" s="60"/>
      <c r="BN6" s="63" t="s">
        <v>65</v>
      </c>
      <c r="BO6" s="103" t="s">
        <v>66</v>
      </c>
      <c r="BQ6" s="77" t="s">
        <v>65</v>
      </c>
      <c r="BR6" s="63" t="s">
        <v>66</v>
      </c>
      <c r="BS6" s="60"/>
      <c r="BT6" s="63" t="s">
        <v>65</v>
      </c>
      <c r="BU6" s="103" t="s">
        <v>66</v>
      </c>
    </row>
    <row r="7" spans="1:73" ht="12.75">
      <c r="A7" s="146">
        <v>1</v>
      </c>
      <c r="B7" s="53" t="s">
        <v>1</v>
      </c>
      <c r="C7" s="115">
        <v>1.2343371293877532</v>
      </c>
      <c r="D7" s="116">
        <v>1.5911400816074055</v>
      </c>
      <c r="E7" s="116"/>
      <c r="F7" s="116">
        <v>1.1902210615394269</v>
      </c>
      <c r="G7" s="117">
        <v>1.4361278011261698</v>
      </c>
      <c r="H7" s="64"/>
      <c r="I7" s="104">
        <v>16.736938764874715</v>
      </c>
      <c r="J7" s="64">
        <v>21.57499234055296</v>
      </c>
      <c r="K7" s="64"/>
      <c r="L7" s="64">
        <v>30.308378462657217</v>
      </c>
      <c r="M7" s="78">
        <v>36.5702694430381</v>
      </c>
      <c r="O7" s="109">
        <v>16.374161928548403</v>
      </c>
      <c r="P7" s="110">
        <v>21.107349626731466</v>
      </c>
      <c r="Q7" s="110"/>
      <c r="R7" s="110">
        <v>29.651437679917514</v>
      </c>
      <c r="S7" s="111">
        <v>35.77760079326155</v>
      </c>
      <c r="T7" s="37"/>
      <c r="U7" s="109">
        <v>16.019248360100633</v>
      </c>
      <c r="V7" s="110">
        <v>20.649843171794256</v>
      </c>
      <c r="W7" s="110"/>
      <c r="X7" s="110">
        <v>29.008736233424663</v>
      </c>
      <c r="Y7" s="111">
        <v>35.002113411162476</v>
      </c>
      <c r="Z7" s="37"/>
      <c r="AA7" s="109">
        <v>15.672027621467176</v>
      </c>
      <c r="AB7" s="110">
        <v>20.202253270096122</v>
      </c>
      <c r="AC7" s="110"/>
      <c r="AD7" s="110">
        <v>28.379965482427355</v>
      </c>
      <c r="AE7" s="111">
        <v>34.24343488897746</v>
      </c>
      <c r="AF7" s="37"/>
      <c r="AG7" s="109">
        <v>15.33233296886641</v>
      </c>
      <c r="AH7" s="110">
        <v>19.764364978160128</v>
      </c>
      <c r="AI7" s="110"/>
      <c r="AJ7" s="110">
        <v>27.764823476030585</v>
      </c>
      <c r="AK7" s="111">
        <v>33.50120089096341</v>
      </c>
      <c r="AL7" s="37"/>
      <c r="AM7" s="109">
        <v>15.000001272724928</v>
      </c>
      <c r="AN7" s="110">
        <v>19.335968011456572</v>
      </c>
      <c r="AO7" s="110"/>
      <c r="AP7" s="110">
        <v>27.163014808191544</v>
      </c>
      <c r="AQ7" s="111">
        <v>32.775054978434774</v>
      </c>
      <c r="AR7" s="37"/>
      <c r="AS7" s="109">
        <v>14.674872939338776</v>
      </c>
      <c r="AT7" s="110">
        <v>18.916856643419283</v>
      </c>
      <c r="AU7" s="110"/>
      <c r="AV7" s="110">
        <v>26.574250475858502</v>
      </c>
      <c r="AW7" s="111">
        <v>32.06464843859305</v>
      </c>
      <c r="AX7" s="37"/>
      <c r="AY7" s="109">
        <v>14.35679183423271</v>
      </c>
      <c r="AZ7" s="110">
        <v>18.506829606650747</v>
      </c>
      <c r="BA7" s="110"/>
      <c r="BB7" s="110">
        <v>25.99824774018457</v>
      </c>
      <c r="BC7" s="111">
        <v>31.369640117066506</v>
      </c>
      <c r="BD7" s="37"/>
      <c r="BE7" s="109">
        <v>14.045605207180644</v>
      </c>
      <c r="BF7" s="110">
        <v>18.10568999626865</v>
      </c>
      <c r="BG7" s="110"/>
      <c r="BH7" s="110">
        <v>25.434729990749677</v>
      </c>
      <c r="BI7" s="111">
        <v>30.689696254079596</v>
      </c>
      <c r="BJ7" s="37"/>
      <c r="BK7" s="109">
        <v>13.741163618851305</v>
      </c>
      <c r="BL7" s="110">
        <v>17.713245175347396</v>
      </c>
      <c r="BM7" s="110"/>
      <c r="BN7" s="110">
        <v>24.883426612725568</v>
      </c>
      <c r="BO7" s="111">
        <v>30.024490324173467</v>
      </c>
      <c r="BP7" s="37"/>
      <c r="BQ7" s="109">
        <v>13.443320869043863</v>
      </c>
      <c r="BR7" s="110">
        <v>17.329306682409204</v>
      </c>
      <c r="BS7" s="110"/>
      <c r="BT7" s="110">
        <v>24.34407285692003</v>
      </c>
      <c r="BU7" s="111">
        <v>29.37370287940055</v>
      </c>
    </row>
    <row r="8" spans="1:73" ht="12.75">
      <c r="A8" s="145">
        <f>A7+1</f>
        <v>2</v>
      </c>
      <c r="B8" s="45" t="s">
        <v>43</v>
      </c>
      <c r="C8" s="118">
        <v>1.5759728530644497</v>
      </c>
      <c r="D8" s="119">
        <v>2.408479515288475</v>
      </c>
      <c r="E8" s="119"/>
      <c r="F8" s="119">
        <v>1.599263395898901</v>
      </c>
      <c r="G8" s="120">
        <v>2.4355213237446973</v>
      </c>
      <c r="H8" s="48"/>
      <c r="I8" s="105">
        <v>8.894179796872034</v>
      </c>
      <c r="J8" s="48">
        <v>13.592524645589737</v>
      </c>
      <c r="K8" s="48"/>
      <c r="L8" s="48">
        <v>11.629457825815315</v>
      </c>
      <c r="M8" s="79">
        <v>17.710523851790427</v>
      </c>
      <c r="O8" s="109">
        <v>8.600254510278278</v>
      </c>
      <c r="P8" s="110">
        <v>13.143333512373301</v>
      </c>
      <c r="Q8" s="110"/>
      <c r="R8" s="110">
        <v>11.24514001321781</v>
      </c>
      <c r="S8" s="111">
        <v>17.12524551047628</v>
      </c>
      <c r="T8" s="37"/>
      <c r="U8" s="109">
        <v>8.316042550384932</v>
      </c>
      <c r="V8" s="110">
        <v>12.708986764539366</v>
      </c>
      <c r="W8" s="110"/>
      <c r="X8" s="110">
        <v>10.87352272228623</v>
      </c>
      <c r="Y8" s="111">
        <v>16.559308818210916</v>
      </c>
      <c r="Z8" s="37"/>
      <c r="AA8" s="109">
        <v>8.04122292161968</v>
      </c>
      <c r="AB8" s="110">
        <v>12.28899384080769</v>
      </c>
      <c r="AC8" s="110"/>
      <c r="AD8" s="110">
        <v>10.514186239842317</v>
      </c>
      <c r="AE8" s="111">
        <v>16.012074592982085</v>
      </c>
      <c r="AF8" s="37"/>
      <c r="AG8" s="109">
        <v>7.775485236326588</v>
      </c>
      <c r="AH8" s="110">
        <v>11.882880391439528</v>
      </c>
      <c r="AI8" s="110"/>
      <c r="AJ8" s="110">
        <v>10.166724722937449</v>
      </c>
      <c r="AK8" s="111">
        <v>15.482924775777125</v>
      </c>
      <c r="AL8" s="37"/>
      <c r="AM8" s="109">
        <v>7.5185293642070965</v>
      </c>
      <c r="AN8" s="110">
        <v>11.490187742496055</v>
      </c>
      <c r="AO8" s="110"/>
      <c r="AP8" s="110">
        <v>9.83074574048421</v>
      </c>
      <c r="AQ8" s="111">
        <v>14.971261732532785</v>
      </c>
      <c r="AR8" s="37"/>
      <c r="AS8" s="109">
        <v>7.270065093345905</v>
      </c>
      <c r="AT8" s="110">
        <v>11.110472377801385</v>
      </c>
      <c r="AU8" s="110"/>
      <c r="AV8" s="110">
        <v>9.505869830035628</v>
      </c>
      <c r="AW8" s="111">
        <v>14.476507579153468</v>
      </c>
      <c r="AX8" s="37"/>
      <c r="AY8" s="109">
        <v>7.029811802438916</v>
      </c>
      <c r="AZ8" s="110">
        <v>10.74330543802513</v>
      </c>
      <c r="BA8" s="110"/>
      <c r="BB8" s="110">
        <v>9.1917300692115</v>
      </c>
      <c r="BC8" s="111">
        <v>13.99810352883555</v>
      </c>
      <c r="BD8" s="37"/>
      <c r="BE8" s="109">
        <v>6.797498143853027</v>
      </c>
      <c r="BF8" s="110">
        <v>10.388272236318736</v>
      </c>
      <c r="BG8" s="110"/>
      <c r="BH8" s="110">
        <v>8.887971661287748</v>
      </c>
      <c r="BI8" s="111">
        <v>13.535509260960612</v>
      </c>
      <c r="BJ8" s="37"/>
      <c r="BK8" s="109">
        <v>6.572861737159833</v>
      </c>
      <c r="BL8" s="110">
        <v>10.044971789958545</v>
      </c>
      <c r="BM8" s="110"/>
      <c r="BN8" s="110">
        <v>8.594251534480785</v>
      </c>
      <c r="BO8" s="111">
        <v>13.088202310844823</v>
      </c>
      <c r="BP8" s="37"/>
      <c r="BQ8" s="109">
        <v>6.355648872797087</v>
      </c>
      <c r="BR8" s="110">
        <v>9.713016367466624</v>
      </c>
      <c r="BS8" s="110"/>
      <c r="BT8" s="110">
        <v>8.310237954474285</v>
      </c>
      <c r="BU8" s="111">
        <v>12.65567747965521</v>
      </c>
    </row>
    <row r="9" spans="1:73" ht="12.75">
      <c r="A9" s="145">
        <f aca="true" t="shared" si="0" ref="A9:A26">A8+1</f>
        <v>3</v>
      </c>
      <c r="B9" s="45" t="s">
        <v>2</v>
      </c>
      <c r="C9" s="118">
        <v>1.9697221005699335</v>
      </c>
      <c r="D9" s="119">
        <v>2.5273279887024147</v>
      </c>
      <c r="E9" s="119"/>
      <c r="F9" s="119">
        <v>2.3772858883096646</v>
      </c>
      <c r="G9" s="120">
        <v>3.0520241420762533</v>
      </c>
      <c r="H9" s="48"/>
      <c r="I9" s="105">
        <v>13.019190329502738</v>
      </c>
      <c r="J9" s="48">
        <v>16.704774800706897</v>
      </c>
      <c r="K9" s="48"/>
      <c r="L9" s="48">
        <v>16.806886911929183</v>
      </c>
      <c r="M9" s="79">
        <v>21.577137550261522</v>
      </c>
      <c r="O9" s="109">
        <v>12.788479471145227</v>
      </c>
      <c r="P9" s="110">
        <v>16.408752326543773</v>
      </c>
      <c r="Q9" s="110"/>
      <c r="R9" s="110">
        <v>16.509054926403792</v>
      </c>
      <c r="S9" s="111">
        <v>21.19477276419352</v>
      </c>
      <c r="T9" s="37"/>
      <c r="U9" s="109">
        <v>12.561857000684116</v>
      </c>
      <c r="V9" s="110">
        <v>16.117975616316716</v>
      </c>
      <c r="W9" s="110"/>
      <c r="X9" s="110">
        <v>16.21650077085767</v>
      </c>
      <c r="Y9" s="111">
        <v>20.81918379949127</v>
      </c>
      <c r="Z9" s="37"/>
      <c r="AA9" s="109">
        <v>12.339250468492583</v>
      </c>
      <c r="AB9" s="110">
        <v>15.83235171073488</v>
      </c>
      <c r="AC9" s="110"/>
      <c r="AD9" s="110">
        <v>15.929130917763073</v>
      </c>
      <c r="AE9" s="111">
        <v>20.45025058297635</v>
      </c>
      <c r="AF9" s="37"/>
      <c r="AG9" s="109">
        <v>12.12058870881133</v>
      </c>
      <c r="AH9" s="110">
        <v>15.551789297823204</v>
      </c>
      <c r="AI9" s="110"/>
      <c r="AJ9" s="110">
        <v>15.646853496977672</v>
      </c>
      <c r="AK9" s="111">
        <v>20.08785516926671</v>
      </c>
      <c r="AL9" s="37"/>
      <c r="AM9" s="109">
        <v>11.905801816997373</v>
      </c>
      <c r="AN9" s="110">
        <v>15.276198683730616</v>
      </c>
      <c r="AO9" s="110"/>
      <c r="AP9" s="110">
        <v>15.36957826637431</v>
      </c>
      <c r="AQ9" s="111">
        <v>19.731881703070375</v>
      </c>
      <c r="AR9" s="37"/>
      <c r="AS9" s="109">
        <v>11.694821127176027</v>
      </c>
      <c r="AT9" s="110">
        <v>15.00549176405553</v>
      </c>
      <c r="AU9" s="110"/>
      <c r="AV9" s="110">
        <v>15.097216582991225</v>
      </c>
      <c r="AW9" s="111">
        <v>19.382216382147295</v>
      </c>
      <c r="AX9" s="37"/>
      <c r="AY9" s="109">
        <v>11.487579190288898</v>
      </c>
      <c r="AZ9" s="110">
        <v>14.739581995679478</v>
      </c>
      <c r="BA9" s="110"/>
      <c r="BB9" s="110">
        <v>14.829681374693507</v>
      </c>
      <c r="BC9" s="111">
        <v>19.038747420927567</v>
      </c>
      <c r="BD9" s="37"/>
      <c r="BE9" s="109">
        <v>11.284009752530885</v>
      </c>
      <c r="BF9" s="110">
        <v>14.478384369099883</v>
      </c>
      <c r="BG9" s="110"/>
      <c r="BH9" s="110">
        <v>14.566887112336747</v>
      </c>
      <c r="BI9" s="111">
        <v>18.70136501477437</v>
      </c>
      <c r="BJ9" s="37"/>
      <c r="BK9" s="109">
        <v>11.084047734169305</v>
      </c>
      <c r="BL9" s="110">
        <v>14.22181538125311</v>
      </c>
      <c r="BM9" s="110"/>
      <c r="BN9" s="110">
        <v>14.308749782423964</v>
      </c>
      <c r="BO9" s="111">
        <v>18.369961304880185</v>
      </c>
      <c r="BP9" s="37"/>
      <c r="BQ9" s="109">
        <v>10.887629208738353</v>
      </c>
      <c r="BR9" s="110">
        <v>13.969793008819119</v>
      </c>
      <c r="BS9" s="110"/>
      <c r="BT9" s="110">
        <v>14.05518686024707</v>
      </c>
      <c r="BU9" s="111">
        <v>18.044430343785077</v>
      </c>
    </row>
    <row r="10" spans="1:73" ht="12.75">
      <c r="A10" s="145">
        <f t="shared" si="0"/>
        <v>4</v>
      </c>
      <c r="B10" s="45" t="s">
        <v>40</v>
      </c>
      <c r="C10" s="118">
        <v>1.6304355163444495</v>
      </c>
      <c r="D10" s="119">
        <v>2.3849515834227075</v>
      </c>
      <c r="E10" s="119"/>
      <c r="F10" s="119">
        <v>1.6179154906691042</v>
      </c>
      <c r="G10" s="120">
        <v>2.3637982469975554</v>
      </c>
      <c r="H10" s="48"/>
      <c r="I10" s="105">
        <v>5.352511728475482</v>
      </c>
      <c r="J10" s="48">
        <v>7.829491687434114</v>
      </c>
      <c r="K10" s="48"/>
      <c r="L10" s="48">
        <v>6.954126520723011</v>
      </c>
      <c r="M10" s="79">
        <v>10.160080779179703</v>
      </c>
      <c r="O10" s="109">
        <v>5.20353621968775</v>
      </c>
      <c r="P10" s="110">
        <v>7.611574835149695</v>
      </c>
      <c r="Q10" s="110"/>
      <c r="R10" s="110">
        <v>6.760573551733246</v>
      </c>
      <c r="S10" s="111">
        <v>9.877297054419166</v>
      </c>
      <c r="T10" s="37"/>
      <c r="U10" s="109">
        <v>5.058707119790726</v>
      </c>
      <c r="V10" s="110">
        <v>7.399723223931407</v>
      </c>
      <c r="W10" s="110"/>
      <c r="X10" s="110">
        <v>6.572407708170824</v>
      </c>
      <c r="Y10" s="111">
        <v>9.602383998871549</v>
      </c>
      <c r="Z10" s="37"/>
      <c r="AA10" s="109">
        <v>4.917909022521803</v>
      </c>
      <c r="AB10" s="110">
        <v>7.193768041001325</v>
      </c>
      <c r="AC10" s="110"/>
      <c r="AD10" s="110">
        <v>6.3894790511300235</v>
      </c>
      <c r="AE10" s="111">
        <v>9.335122549597806</v>
      </c>
      <c r="AF10" s="37"/>
      <c r="AG10" s="109">
        <v>4.781029733700397</v>
      </c>
      <c r="AH10" s="110">
        <v>6.99354517211761</v>
      </c>
      <c r="AI10" s="110"/>
      <c r="AJ10" s="110">
        <v>6.211641814928065</v>
      </c>
      <c r="AK10" s="111">
        <v>9.075299740798792</v>
      </c>
      <c r="AL10" s="37"/>
      <c r="AM10" s="109">
        <v>4.647960181826634</v>
      </c>
      <c r="AN10" s="110">
        <v>6.79889507080098</v>
      </c>
      <c r="AO10" s="110"/>
      <c r="AP10" s="110">
        <v>6.038754290952545</v>
      </c>
      <c r="AQ10" s="111">
        <v>8.822708534114646</v>
      </c>
      <c r="AR10" s="37"/>
      <c r="AS10" s="109">
        <v>4.518594331168337</v>
      </c>
      <c r="AT10" s="110">
        <v>6.609662631200989</v>
      </c>
      <c r="AU10" s="110"/>
      <c r="AV10" s="110">
        <v>5.870678714741713</v>
      </c>
      <c r="AW10" s="111">
        <v>8.57714765364742</v>
      </c>
      <c r="AX10" s="37"/>
      <c r="AY10" s="109">
        <v>4.392829097267039</v>
      </c>
      <c r="AZ10" s="110">
        <v>6.425697064500796</v>
      </c>
      <c r="BA10" s="110"/>
      <c r="BB10" s="110">
        <v>5.707281156207627</v>
      </c>
      <c r="BC10" s="111">
        <v>8.33842142557551</v>
      </c>
      <c r="BD10" s="37"/>
      <c r="BE10" s="109">
        <v>4.270564264795704</v>
      </c>
      <c r="BF10" s="110">
        <v>6.246851778761928</v>
      </c>
      <c r="BG10" s="110"/>
      <c r="BH10" s="110">
        <v>5.548431412914709</v>
      </c>
      <c r="BI10" s="111">
        <v>8.106339622232046</v>
      </c>
      <c r="BJ10" s="37"/>
      <c r="BK10" s="109">
        <v>4.1517024077027065</v>
      </c>
      <c r="BL10" s="110">
        <v>6.072984262113316</v>
      </c>
      <c r="BM10" s="110"/>
      <c r="BN10" s="110">
        <v>5.394002906328657</v>
      </c>
      <c r="BO10" s="111">
        <v>7.880717310523047</v>
      </c>
      <c r="BP10" s="37"/>
      <c r="BQ10" s="109">
        <v>4.03614881157842</v>
      </c>
      <c r="BR10" s="110">
        <v>5.9039559691914985</v>
      </c>
      <c r="BS10" s="110"/>
      <c r="BT10" s="110">
        <v>5.243872580953043</v>
      </c>
      <c r="BU10" s="111">
        <v>7.661374704564508</v>
      </c>
    </row>
    <row r="11" spans="1:73" ht="12.75">
      <c r="A11" s="145">
        <f t="shared" si="0"/>
        <v>5</v>
      </c>
      <c r="B11" s="45" t="s">
        <v>4</v>
      </c>
      <c r="C11" s="118">
        <v>1.7080923639616985</v>
      </c>
      <c r="D11" s="119">
        <v>2.3826420487067512</v>
      </c>
      <c r="E11" s="119"/>
      <c r="F11" s="119">
        <v>1.7709290468146786</v>
      </c>
      <c r="G11" s="120">
        <v>2.5483950889433964</v>
      </c>
      <c r="H11" s="48"/>
      <c r="I11" s="105">
        <v>10.537880510031938</v>
      </c>
      <c r="J11" s="48">
        <v>14.699437651729033</v>
      </c>
      <c r="K11" s="48"/>
      <c r="L11" s="48">
        <v>12.26903550661306</v>
      </c>
      <c r="M11" s="79">
        <v>17.655337398956103</v>
      </c>
      <c r="O11" s="109">
        <v>10.247201355799097</v>
      </c>
      <c r="P11" s="110">
        <v>14.293965213487274</v>
      </c>
      <c r="Q11" s="110"/>
      <c r="R11" s="110">
        <v>11.930603801971898</v>
      </c>
      <c r="S11" s="111">
        <v>17.168328788644157</v>
      </c>
      <c r="T11" s="37"/>
      <c r="U11" s="109">
        <v>9.964540357648506</v>
      </c>
      <c r="V11" s="110">
        <v>13.899677413873807</v>
      </c>
      <c r="W11" s="110"/>
      <c r="X11" s="110">
        <v>11.601507469996713</v>
      </c>
      <c r="Y11" s="111">
        <v>16.694753928203905</v>
      </c>
      <c r="Z11" s="37"/>
      <c r="AA11" s="109">
        <v>9.689676341044516</v>
      </c>
      <c r="AB11" s="110">
        <v>13.516265733419868</v>
      </c>
      <c r="AC11" s="110"/>
      <c r="AD11" s="110">
        <v>11.281489001767337</v>
      </c>
      <c r="AE11" s="111">
        <v>16.234242258200066</v>
      </c>
      <c r="AF11" s="37"/>
      <c r="AG11" s="109">
        <v>9.422394232377272</v>
      </c>
      <c r="AH11" s="110">
        <v>13.143430162923831</v>
      </c>
      <c r="AI11" s="110"/>
      <c r="AJ11" s="110">
        <v>10.970297991544838</v>
      </c>
      <c r="AK11" s="111">
        <v>15.78643344078823</v>
      </c>
      <c r="AL11" s="37"/>
      <c r="AM11" s="109">
        <v>9.162484890673461</v>
      </c>
      <c r="AN11" s="110">
        <v>12.780878968702183</v>
      </c>
      <c r="AO11" s="110"/>
      <c r="AP11" s="110">
        <v>10.66769094083585</v>
      </c>
      <c r="AQ11" s="111">
        <v>15.350977077760305</v>
      </c>
      <c r="AR11" s="37"/>
      <c r="AS11" s="109">
        <v>8.909744943949196</v>
      </c>
      <c r="AT11" s="110">
        <v>12.428328464315852</v>
      </c>
      <c r="AU11" s="110"/>
      <c r="AV11" s="110">
        <v>10.373431067861631</v>
      </c>
      <c r="AW11" s="111">
        <v>14.927532436367464</v>
      </c>
      <c r="AX11" s="37"/>
      <c r="AY11" s="109">
        <v>8.663976630076975</v>
      </c>
      <c r="AZ11" s="110">
        <v>12.085502788593294</v>
      </c>
      <c r="BA11" s="110"/>
      <c r="BB11" s="110">
        <v>10.087288122282763</v>
      </c>
      <c r="BC11" s="111">
        <v>14.515768182706038</v>
      </c>
      <c r="BD11" s="37"/>
      <c r="BE11" s="109">
        <v>8.424987642042204</v>
      </c>
      <c r="BF11" s="110">
        <v>11.75213368977664</v>
      </c>
      <c r="BG11" s="110"/>
      <c r="BH11" s="110">
        <v>9.80903820503453</v>
      </c>
      <c r="BI11" s="111">
        <v>14.115362122457764</v>
      </c>
      <c r="BJ11" s="37"/>
      <c r="BK11" s="109">
        <v>8.192590977468187</v>
      </c>
      <c r="BL11" s="110">
        <v>11.427960315621993</v>
      </c>
      <c r="BM11" s="110"/>
      <c r="BN11" s="110">
        <v>9.538463593132008</v>
      </c>
      <c r="BO11" s="111">
        <v>13.726000948781497</v>
      </c>
      <c r="BP11" s="37"/>
      <c r="BQ11" s="109">
        <v>7.9666047922918635</v>
      </c>
      <c r="BR11" s="110">
        <v>11.112729009289653</v>
      </c>
      <c r="BS11" s="110"/>
      <c r="BT11" s="110">
        <v>9.275352569307735</v>
      </c>
      <c r="BU11" s="111">
        <v>13.347379997159141</v>
      </c>
    </row>
    <row r="12" spans="1:73" ht="12.75">
      <c r="A12" s="145">
        <f t="shared" si="0"/>
        <v>6</v>
      </c>
      <c r="B12" s="45" t="s">
        <v>5</v>
      </c>
      <c r="C12" s="118">
        <v>1.331286366274277</v>
      </c>
      <c r="D12" s="119">
        <v>1.9907514445816876</v>
      </c>
      <c r="E12" s="119"/>
      <c r="F12" s="119">
        <v>1.3839892296472542</v>
      </c>
      <c r="G12" s="120">
        <v>2.1507654550661637</v>
      </c>
      <c r="H12" s="48"/>
      <c r="I12" s="105">
        <v>7.579102500978529</v>
      </c>
      <c r="J12" s="48">
        <v>11.333481386638923</v>
      </c>
      <c r="K12" s="48"/>
      <c r="L12" s="48">
        <v>8.770755397276822</v>
      </c>
      <c r="M12" s="79">
        <v>13.630046621176405</v>
      </c>
      <c r="O12" s="109">
        <v>7.4390542730053655</v>
      </c>
      <c r="P12" s="110">
        <v>11.124058966931486</v>
      </c>
      <c r="Q12" s="110"/>
      <c r="R12" s="110">
        <v>8.608687559928523</v>
      </c>
      <c r="S12" s="111">
        <v>13.378187792741125</v>
      </c>
      <c r="T12" s="37"/>
      <c r="U12" s="109">
        <v>7.301593885235695</v>
      </c>
      <c r="V12" s="110">
        <v>10.918506298131112</v>
      </c>
      <c r="W12" s="110"/>
      <c r="X12" s="110">
        <v>8.449614445692776</v>
      </c>
      <c r="Y12" s="111">
        <v>13.130982863974996</v>
      </c>
      <c r="Z12" s="37"/>
      <c r="AA12" s="109">
        <v>7.166673519021501</v>
      </c>
      <c r="AB12" s="110">
        <v>10.716751874177925</v>
      </c>
      <c r="AC12" s="110"/>
      <c r="AD12" s="110">
        <v>8.293480717454777</v>
      </c>
      <c r="AE12" s="111">
        <v>12.888345839154677</v>
      </c>
      <c r="AF12" s="37"/>
      <c r="AG12" s="109">
        <v>7.034246239317661</v>
      </c>
      <c r="AH12" s="110">
        <v>10.518725510315857</v>
      </c>
      <c r="AI12" s="110"/>
      <c r="AJ12" s="110">
        <v>8.140232060630414</v>
      </c>
      <c r="AK12" s="111">
        <v>12.650192311603643</v>
      </c>
      <c r="AL12" s="37"/>
      <c r="AM12" s="109">
        <v>6.904265978354554</v>
      </c>
      <c r="AN12" s="110">
        <v>10.324358318677316</v>
      </c>
      <c r="AO12" s="110"/>
      <c r="AP12" s="110">
        <v>7.989815164271718</v>
      </c>
      <c r="AQ12" s="111">
        <v>12.416439434329442</v>
      </c>
      <c r="AR12" s="37"/>
      <c r="AS12" s="109">
        <v>6.77668751961236</v>
      </c>
      <c r="AT12" s="110">
        <v>10.133582684319018</v>
      </c>
      <c r="AU12" s="110"/>
      <c r="AV12" s="110">
        <v>7.842177702521479</v>
      </c>
      <c r="AW12" s="111">
        <v>12.187005891203533</v>
      </c>
      <c r="AX12" s="37"/>
      <c r="AY12" s="109">
        <v>6.6514664820914895</v>
      </c>
      <c r="AZ12" s="110">
        <v>9.946332241700624</v>
      </c>
      <c r="BA12" s="110"/>
      <c r="BB12" s="110">
        <v>7.6972683164105264</v>
      </c>
      <c r="BC12" s="111">
        <v>11.961811868673664</v>
      </c>
      <c r="BD12" s="37"/>
      <c r="BE12" s="109">
        <v>6.528559304873668</v>
      </c>
      <c r="BF12" s="110">
        <v>9.762541851598014</v>
      </c>
      <c r="BG12" s="110"/>
      <c r="BH12" s="110">
        <v>7.555036595991376</v>
      </c>
      <c r="BI12" s="111">
        <v>11.740779027998952</v>
      </c>
      <c r="BJ12" s="37"/>
      <c r="BK12" s="109">
        <v>6.407923231968305</v>
      </c>
      <c r="BL12" s="110">
        <v>9.582147578443163</v>
      </c>
      <c r="BM12" s="110"/>
      <c r="BN12" s="110">
        <v>7.415433062802006</v>
      </c>
      <c r="BO12" s="111">
        <v>11.52383047799802</v>
      </c>
      <c r="BP12" s="37"/>
      <c r="BQ12" s="109">
        <v>6.2895162974388725</v>
      </c>
      <c r="BR12" s="110">
        <v>9.40508666808273</v>
      </c>
      <c r="BS12" s="110"/>
      <c r="BT12" s="110">
        <v>7.278409152653682</v>
      </c>
      <c r="BU12" s="111">
        <v>11.310890748300688</v>
      </c>
    </row>
    <row r="13" spans="1:73" ht="12.75">
      <c r="A13" s="145">
        <f t="shared" si="0"/>
        <v>7</v>
      </c>
      <c r="B13" s="45" t="s">
        <v>6</v>
      </c>
      <c r="C13" s="118">
        <v>2.2231947542652932</v>
      </c>
      <c r="D13" s="119">
        <v>3.4754137828037672</v>
      </c>
      <c r="E13" s="119"/>
      <c r="F13" s="119">
        <v>2.564814522617901</v>
      </c>
      <c r="G13" s="120">
        <v>4.167210846201248</v>
      </c>
      <c r="H13" s="48"/>
      <c r="I13" s="105">
        <v>4.3065813308887035</v>
      </c>
      <c r="J13" s="48">
        <v>6.73227214368911</v>
      </c>
      <c r="K13" s="48"/>
      <c r="L13" s="48">
        <v>5.0252340810414715</v>
      </c>
      <c r="M13" s="79">
        <v>8.164804816311445</v>
      </c>
      <c r="O13" s="109">
        <v>4.183325882698565</v>
      </c>
      <c r="P13" s="110">
        <v>6.539592810210192</v>
      </c>
      <c r="Q13" s="110"/>
      <c r="R13" s="110">
        <v>4.8814106091667835</v>
      </c>
      <c r="S13" s="111">
        <v>7.931126035000284</v>
      </c>
      <c r="T13" s="37"/>
      <c r="U13" s="109">
        <v>4.063598036646017</v>
      </c>
      <c r="V13" s="110">
        <v>6.352428008045146</v>
      </c>
      <c r="W13" s="110"/>
      <c r="X13" s="110">
        <v>4.741703401475714</v>
      </c>
      <c r="Y13" s="111">
        <v>7.7041351995817156</v>
      </c>
      <c r="Z13" s="37"/>
      <c r="AA13" s="109">
        <v>3.947296831864633</v>
      </c>
      <c r="AB13" s="110">
        <v>6.1706199099113945</v>
      </c>
      <c r="AC13" s="110"/>
      <c r="AD13" s="110">
        <v>4.6059946494450195</v>
      </c>
      <c r="AE13" s="111">
        <v>7.4836408993507915</v>
      </c>
      <c r="AF13" s="37"/>
      <c r="AG13" s="109">
        <v>3.8343241970135478</v>
      </c>
      <c r="AH13" s="110">
        <v>5.994015205583153</v>
      </c>
      <c r="AI13" s="110"/>
      <c r="AJ13" s="110">
        <v>4.474169916261222</v>
      </c>
      <c r="AK13" s="111">
        <v>7.269457201825407</v>
      </c>
      <c r="AL13" s="37"/>
      <c r="AM13" s="109">
        <v>3.7245848675785056</v>
      </c>
      <c r="AN13" s="110">
        <v>5.822464972612121</v>
      </c>
      <c r="AO13" s="110"/>
      <c r="AP13" s="110">
        <v>4.346118040321424</v>
      </c>
      <c r="AQ13" s="111">
        <v>7.061403495958177</v>
      </c>
      <c r="AR13" s="37"/>
      <c r="AS13" s="109">
        <v>3.6179863055397705</v>
      </c>
      <c r="AT13" s="110">
        <v>5.655824550748174</v>
      </c>
      <c r="AU13" s="110"/>
      <c r="AV13" s="110">
        <v>4.221731041495949</v>
      </c>
      <c r="AW13" s="111">
        <v>6.859304339835626</v>
      </c>
      <c r="AX13" s="37"/>
      <c r="AY13" s="109">
        <v>3.5144386213391647</v>
      </c>
      <c r="AZ13" s="110">
        <v>5.49395341995418</v>
      </c>
      <c r="BA13" s="110"/>
      <c r="BB13" s="110">
        <v>4.100904030073776</v>
      </c>
      <c r="BC13" s="111">
        <v>6.6629893127362685</v>
      </c>
      <c r="BD13" s="37"/>
      <c r="BE13" s="109">
        <v>3.413854498080426</v>
      </c>
      <c r="BF13" s="110">
        <v>5.336715081912051</v>
      </c>
      <c r="BG13" s="110"/>
      <c r="BH13" s="110">
        <v>3.9835351183139736</v>
      </c>
      <c r="BI13" s="111">
        <v>6.47229287142282</v>
      </c>
      <c r="BJ13" s="37"/>
      <c r="BK13" s="109">
        <v>3.316149117898974</v>
      </c>
      <c r="BL13" s="110">
        <v>5.1839769449201265</v>
      </c>
      <c r="BM13" s="110"/>
      <c r="BN13" s="110">
        <v>3.8695253345285536</v>
      </c>
      <c r="BO13" s="111">
        <v>6.287054210547364</v>
      </c>
      <c r="BP13" s="37"/>
      <c r="BQ13" s="109">
        <v>3.2212400904389895</v>
      </c>
      <c r="BR13" s="110">
        <v>5.035610212084822</v>
      </c>
      <c r="BS13" s="110"/>
      <c r="BT13" s="110">
        <v>3.758778539624301</v>
      </c>
      <c r="BU13" s="111">
        <v>6.1071171270517635</v>
      </c>
    </row>
    <row r="14" spans="1:73" ht="12.75">
      <c r="A14" s="145">
        <f t="shared" si="0"/>
        <v>8</v>
      </c>
      <c r="B14" s="45" t="s">
        <v>7</v>
      </c>
      <c r="C14" s="118">
        <v>1.3405169582244914</v>
      </c>
      <c r="D14" s="119">
        <v>1.9021759405726195</v>
      </c>
      <c r="E14" s="119"/>
      <c r="F14" s="119">
        <v>1.362916958913137</v>
      </c>
      <c r="G14" s="120">
        <v>1.9626439885820222</v>
      </c>
      <c r="H14" s="48"/>
      <c r="I14" s="105">
        <v>9.628343214373603</v>
      </c>
      <c r="J14" s="48">
        <v>13.662492441882259</v>
      </c>
      <c r="K14" s="48"/>
      <c r="L14" s="48">
        <v>11.865951277168676</v>
      </c>
      <c r="M14" s="79">
        <v>17.08734915259539</v>
      </c>
      <c r="O14" s="109">
        <v>9.301388583980003</v>
      </c>
      <c r="P14" s="110">
        <v>13.19854811967297</v>
      </c>
      <c r="Q14" s="110"/>
      <c r="R14" s="110">
        <v>11.463013032476331</v>
      </c>
      <c r="S14" s="111">
        <v>16.507105199694642</v>
      </c>
      <c r="T14" s="37"/>
      <c r="U14" s="109">
        <v>8.985536521074467</v>
      </c>
      <c r="V14" s="110">
        <v>12.750358194768994</v>
      </c>
      <c r="W14" s="110"/>
      <c r="X14" s="110">
        <v>11.07375757016218</v>
      </c>
      <c r="Y14" s="111">
        <v>15.946564890809782</v>
      </c>
      <c r="Z14" s="37"/>
      <c r="AA14" s="109">
        <v>8.680410010030457</v>
      </c>
      <c r="AB14" s="110">
        <v>12.31738768695272</v>
      </c>
      <c r="AC14" s="110"/>
      <c r="AD14" s="110">
        <v>10.69772025690815</v>
      </c>
      <c r="AE14" s="111">
        <v>15.405059139110064</v>
      </c>
      <c r="AF14" s="37"/>
      <c r="AG14" s="109">
        <v>8.385644837736061</v>
      </c>
      <c r="AH14" s="110">
        <v>11.899119782606489</v>
      </c>
      <c r="AI14" s="110"/>
      <c r="AJ14" s="110">
        <v>10.33445223719007</v>
      </c>
      <c r="AK14" s="111">
        <v>14.881941578292311</v>
      </c>
      <c r="AL14" s="37"/>
      <c r="AM14" s="109">
        <v>8.100889158852384</v>
      </c>
      <c r="AN14" s="110">
        <v>11.495055217819951</v>
      </c>
      <c r="AO14" s="110"/>
      <c r="AP14" s="110">
        <v>9.983519897502942</v>
      </c>
      <c r="AQ14" s="111">
        <v>14.376587791048214</v>
      </c>
      <c r="AR14" s="37"/>
      <c r="AS14" s="109">
        <v>7.825803075834682</v>
      </c>
      <c r="AT14" s="110">
        <v>11.104711682445588</v>
      </c>
      <c r="AU14" s="110"/>
      <c r="AV14" s="110">
        <v>9.64450434877984</v>
      </c>
      <c r="AW14" s="111">
        <v>13.888394563730952</v>
      </c>
      <c r="AX14" s="37"/>
      <c r="AY14" s="109">
        <v>7.560058233214935</v>
      </c>
      <c r="AZ14" s="110">
        <v>10.727623244391015</v>
      </c>
      <c r="BA14" s="110"/>
      <c r="BB14" s="110">
        <v>9.317000926386529</v>
      </c>
      <c r="BC14" s="111">
        <v>13.416779166331498</v>
      </c>
      <c r="BD14" s="37"/>
      <c r="BE14" s="109">
        <v>7.303337425661578</v>
      </c>
      <c r="BF14" s="110">
        <v>10.363339793460892</v>
      </c>
      <c r="BG14" s="110"/>
      <c r="BH14" s="110">
        <v>9.000618707095054</v>
      </c>
      <c r="BI14" s="111">
        <v>12.961178656905137</v>
      </c>
      <c r="BJ14" s="37"/>
      <c r="BK14" s="109">
        <v>7.055334219348551</v>
      </c>
      <c r="BL14" s="110">
        <v>10.01142650408458</v>
      </c>
      <c r="BM14" s="110"/>
      <c r="BN14" s="110">
        <v>8.694980042459704</v>
      </c>
      <c r="BO14" s="111">
        <v>12.521049209617924</v>
      </c>
      <c r="BP14" s="37"/>
      <c r="BQ14" s="109">
        <v>6.815752586181718</v>
      </c>
      <c r="BR14" s="110">
        <v>9.671463316288245</v>
      </c>
      <c r="BS14" s="110"/>
      <c r="BT14" s="110">
        <v>8.39972010803836</v>
      </c>
      <c r="BU14" s="111">
        <v>12.095865465611034</v>
      </c>
    </row>
    <row r="15" spans="1:73" ht="12.75">
      <c r="A15" s="145">
        <f t="shared" si="0"/>
        <v>9</v>
      </c>
      <c r="B15" s="45" t="s">
        <v>8</v>
      </c>
      <c r="C15" s="118">
        <v>1.1648816792884429</v>
      </c>
      <c r="D15" s="119">
        <v>1.484807078424077</v>
      </c>
      <c r="E15" s="119"/>
      <c r="F15" s="119">
        <v>1.1800052304827369</v>
      </c>
      <c r="G15" s="120">
        <v>1.5114246734305403</v>
      </c>
      <c r="H15" s="48"/>
      <c r="I15" s="105">
        <v>15.042831067380561</v>
      </c>
      <c r="J15" s="48">
        <v>19.174223825056487</v>
      </c>
      <c r="K15" s="48"/>
      <c r="L15" s="48">
        <v>19.038698753218913</v>
      </c>
      <c r="M15" s="79">
        <v>24.385958894312978</v>
      </c>
      <c r="O15" s="109">
        <v>14.594864185368392</v>
      </c>
      <c r="P15" s="110">
        <v>18.603226436104908</v>
      </c>
      <c r="Q15" s="110"/>
      <c r="R15" s="110">
        <v>18.47173722318203</v>
      </c>
      <c r="S15" s="111">
        <v>23.659759023967393</v>
      </c>
      <c r="T15" s="37"/>
      <c r="U15" s="109">
        <v>14.160237500190238</v>
      </c>
      <c r="V15" s="110">
        <v>18.049233021925097</v>
      </c>
      <c r="W15" s="110"/>
      <c r="X15" s="110">
        <v>17.92165948235303</v>
      </c>
      <c r="Y15" s="111">
        <v>22.955184969279724</v>
      </c>
      <c r="Z15" s="37"/>
      <c r="AA15" s="109">
        <v>13.738553748435084</v>
      </c>
      <c r="AB15" s="110">
        <v>17.511737213900258</v>
      </c>
      <c r="AC15" s="110"/>
      <c r="AD15" s="110">
        <v>17.38796274117228</v>
      </c>
      <c r="AE15" s="111">
        <v>22.271592725862245</v>
      </c>
      <c r="AF15" s="37"/>
      <c r="AG15" s="109">
        <v>13.329427496968462</v>
      </c>
      <c r="AH15" s="110">
        <v>16.990247722780595</v>
      </c>
      <c r="AI15" s="110"/>
      <c r="AJ15" s="110">
        <v>16.870159182864885</v>
      </c>
      <c r="AK15" s="111">
        <v>21.60835746740855</v>
      </c>
      <c r="AL15" s="37"/>
      <c r="AM15" s="109">
        <v>12.932484790633596</v>
      </c>
      <c r="AN15" s="110">
        <v>16.48428788962841</v>
      </c>
      <c r="AO15" s="110"/>
      <c r="AP15" s="110">
        <v>16.36777551755973</v>
      </c>
      <c r="AQ15" s="111">
        <v>20.964872974581297</v>
      </c>
      <c r="AR15" s="37"/>
      <c r="AS15" s="109">
        <v>12.547362810443817</v>
      </c>
      <c r="AT15" s="110">
        <v>15.993395250135803</v>
      </c>
      <c r="AU15" s="110"/>
      <c r="AV15" s="110">
        <v>15.880352549686625</v>
      </c>
      <c r="AW15" s="111">
        <v>20.340551080907346</v>
      </c>
      <c r="AX15" s="37"/>
      <c r="AY15" s="109">
        <v>12.173709541953796</v>
      </c>
      <c r="AZ15" s="110">
        <v>15.517121111916744</v>
      </c>
      <c r="BA15" s="110"/>
      <c r="BB15" s="110">
        <v>15.407444758256121</v>
      </c>
      <c r="BC15" s="111">
        <v>19.7348211351738</v>
      </c>
      <c r="BD15" s="37"/>
      <c r="BE15" s="109">
        <v>11.811183453506507</v>
      </c>
      <c r="BF15" s="110">
        <v>15.055030144387121</v>
      </c>
      <c r="BG15" s="110"/>
      <c r="BH15" s="110">
        <v>14.948619889638316</v>
      </c>
      <c r="BI15" s="111">
        <v>19.147129479833612</v>
      </c>
      <c r="BJ15" s="37"/>
      <c r="BK15" s="109">
        <v>11.459453184061795</v>
      </c>
      <c r="BL15" s="110">
        <v>14.606699980857957</v>
      </c>
      <c r="BM15" s="110"/>
      <c r="BN15" s="110">
        <v>14.503458562468506</v>
      </c>
      <c r="BO15" s="111">
        <v>18.576938944943965</v>
      </c>
      <c r="BP15" s="37"/>
      <c r="BQ15" s="109">
        <v>11.118197240321248</v>
      </c>
      <c r="BR15" s="110">
        <v>14.17172083247804</v>
      </c>
      <c r="BS15" s="110"/>
      <c r="BT15" s="110">
        <v>14.071553884318513</v>
      </c>
      <c r="BU15" s="111">
        <v>18.023728357174857</v>
      </c>
    </row>
    <row r="16" spans="1:73" ht="12.75">
      <c r="A16" s="145">
        <f t="shared" si="0"/>
        <v>10</v>
      </c>
      <c r="B16" s="45" t="s">
        <v>9</v>
      </c>
      <c r="C16" s="118">
        <v>1.7396962678598973</v>
      </c>
      <c r="D16" s="119">
        <v>2.6680511673473966</v>
      </c>
      <c r="E16" s="119"/>
      <c r="F16" s="119">
        <v>1.6951259862985595</v>
      </c>
      <c r="G16" s="120">
        <v>2.5158052544621685</v>
      </c>
      <c r="H16" s="48"/>
      <c r="I16" s="105">
        <v>7.533401085006372</v>
      </c>
      <c r="J16" s="48">
        <v>11.553453283930402</v>
      </c>
      <c r="K16" s="48"/>
      <c r="L16" s="48">
        <v>10.747192809096516</v>
      </c>
      <c r="M16" s="79">
        <v>15.950344905562034</v>
      </c>
      <c r="O16" s="109">
        <v>7.285952469180082</v>
      </c>
      <c r="P16" s="110">
        <v>11.173958552286246</v>
      </c>
      <c r="Q16" s="110"/>
      <c r="R16" s="110">
        <v>10.394181207215645</v>
      </c>
      <c r="S16" s="111">
        <v>15.42642606408568</v>
      </c>
      <c r="T16" s="37"/>
      <c r="U16" s="109">
        <v>7.046631764875218</v>
      </c>
      <c r="V16" s="110">
        <v>10.806929033233201</v>
      </c>
      <c r="W16" s="110"/>
      <c r="X16" s="110">
        <v>10.052764930111772</v>
      </c>
      <c r="Y16" s="111">
        <v>14.919716314580636</v>
      </c>
      <c r="Z16" s="37"/>
      <c r="AA16" s="109">
        <v>6.8151719956713235</v>
      </c>
      <c r="AB16" s="110">
        <v>10.451955283603855</v>
      </c>
      <c r="AC16" s="110"/>
      <c r="AD16" s="110">
        <v>9.722563107705934</v>
      </c>
      <c r="AE16" s="111">
        <v>14.429650392309252</v>
      </c>
      <c r="AF16" s="37"/>
      <c r="AG16" s="109">
        <v>6.591314954486646</v>
      </c>
      <c r="AH16" s="110">
        <v>10.108641309155637</v>
      </c>
      <c r="AI16" s="110"/>
      <c r="AJ16" s="110">
        <v>9.403207380307602</v>
      </c>
      <c r="AK16" s="111">
        <v>13.95568159970896</v>
      </c>
      <c r="AL16" s="37"/>
      <c r="AM16" s="109">
        <v>6.3748109155328425</v>
      </c>
      <c r="AN16" s="110">
        <v>9.776604122815796</v>
      </c>
      <c r="AO16" s="110"/>
      <c r="AP16" s="110">
        <v>9.094341487687641</v>
      </c>
      <c r="AQ16" s="111">
        <v>13.497281196518761</v>
      </c>
      <c r="AR16" s="37"/>
      <c r="AS16" s="109">
        <v>6.165418355731071</v>
      </c>
      <c r="AT16" s="110">
        <v>9.455473317436631</v>
      </c>
      <c r="AU16" s="110"/>
      <c r="AV16" s="110">
        <v>8.795620871648916</v>
      </c>
      <c r="AW16" s="111">
        <v>13.05393780993815</v>
      </c>
      <c r="AX16" s="37"/>
      <c r="AY16" s="109">
        <v>5.962903685278693</v>
      </c>
      <c r="AZ16" s="110">
        <v>9.144890652584381</v>
      </c>
      <c r="BA16" s="110"/>
      <c r="BB16" s="110">
        <v>8.506712291651212</v>
      </c>
      <c r="BC16" s="111">
        <v>12.625156864160465</v>
      </c>
      <c r="BD16" s="37"/>
      <c r="BE16" s="109">
        <v>5.767040987066011</v>
      </c>
      <c r="BF16" s="110">
        <v>8.8445096549008</v>
      </c>
      <c r="BG16" s="110"/>
      <c r="BH16" s="110">
        <v>8.227293453061682</v>
      </c>
      <c r="BI16" s="111">
        <v>12.210460028644286</v>
      </c>
      <c r="BJ16" s="37"/>
      <c r="BK16" s="109">
        <v>5.577611764652353</v>
      </c>
      <c r="BL16" s="110">
        <v>8.553995231591609</v>
      </c>
      <c r="BM16" s="110"/>
      <c r="BN16" s="110">
        <v>7.9570526476160905</v>
      </c>
      <c r="BO16" s="111">
        <v>11.80938468450738</v>
      </c>
      <c r="BP16" s="37"/>
      <c r="BQ16" s="109">
        <v>5.3944046985203515</v>
      </c>
      <c r="BR16" s="110">
        <v>8.273023296610631</v>
      </c>
      <c r="BS16" s="110"/>
      <c r="BT16" s="110">
        <v>7.695688405689783</v>
      </c>
      <c r="BU16" s="111">
        <v>11.42148340844794</v>
      </c>
    </row>
    <row r="17" spans="1:73" ht="12.75">
      <c r="A17" s="145">
        <f t="shared" si="0"/>
        <v>11</v>
      </c>
      <c r="B17" s="45" t="s">
        <v>10</v>
      </c>
      <c r="C17" s="118">
        <v>3.3855251406672964</v>
      </c>
      <c r="D17" s="119">
        <v>4.800254789827861</v>
      </c>
      <c r="E17" s="119"/>
      <c r="F17" s="119">
        <v>2.2347427095188417</v>
      </c>
      <c r="G17" s="120">
        <v>2.9067642632655706</v>
      </c>
      <c r="H17" s="48"/>
      <c r="I17" s="105">
        <v>3.873608234814686</v>
      </c>
      <c r="J17" s="48">
        <v>5.492296087165033</v>
      </c>
      <c r="K17" s="48"/>
      <c r="L17" s="48">
        <v>6.966943093036647</v>
      </c>
      <c r="M17" s="79">
        <v>9.062010190606724</v>
      </c>
      <c r="O17" s="109">
        <v>3.766788703093815</v>
      </c>
      <c r="P17" s="110">
        <v>5.340839238527007</v>
      </c>
      <c r="Q17" s="110"/>
      <c r="R17" s="110">
        <v>6.774821031741068</v>
      </c>
      <c r="S17" s="111">
        <v>8.81211406628772</v>
      </c>
      <c r="T17" s="37"/>
      <c r="U17" s="109">
        <v>3.662914851902667</v>
      </c>
      <c r="V17" s="110">
        <v>5.193558999568304</v>
      </c>
      <c r="W17" s="110"/>
      <c r="X17" s="110">
        <v>6.587996973593146</v>
      </c>
      <c r="Y17" s="111">
        <v>8.569109136266245</v>
      </c>
      <c r="Z17" s="37"/>
      <c r="AA17" s="109">
        <v>3.561905450462156</v>
      </c>
      <c r="AB17" s="110">
        <v>5.050340195118107</v>
      </c>
      <c r="AC17" s="110"/>
      <c r="AD17" s="110">
        <v>6.40632481961204</v>
      </c>
      <c r="AE17" s="111">
        <v>8.332805367347605</v>
      </c>
      <c r="AF17" s="37"/>
      <c r="AG17" s="109">
        <v>3.4636815080322663</v>
      </c>
      <c r="AH17" s="110">
        <v>4.911070826103195</v>
      </c>
      <c r="AI17" s="110"/>
      <c r="AJ17" s="110">
        <v>6.229662499676765</v>
      </c>
      <c r="AK17" s="111">
        <v>8.103017966737173</v>
      </c>
      <c r="AL17" s="37"/>
      <c r="AM17" s="109">
        <v>3.3681662121402063</v>
      </c>
      <c r="AN17" s="110">
        <v>4.775641981963135</v>
      </c>
      <c r="AO17" s="110"/>
      <c r="AP17" s="110">
        <v>6.057871861425404</v>
      </c>
      <c r="AQ17" s="111">
        <v>7.879567237529893</v>
      </c>
      <c r="AR17" s="37"/>
      <c r="AS17" s="109">
        <v>3.2752848685119993</v>
      </c>
      <c r="AT17" s="110">
        <v>4.6439477554807205</v>
      </c>
      <c r="AU17" s="110"/>
      <c r="AV17" s="110">
        <v>5.890818562218068</v>
      </c>
      <c r="AW17" s="111">
        <v>7.662278438184824</v>
      </c>
      <c r="AX17" s="37"/>
      <c r="AY17" s="109">
        <v>3.1849648426605355</v>
      </c>
      <c r="AZ17" s="110">
        <v>4.515885159961075</v>
      </c>
      <c r="BA17" s="110"/>
      <c r="BB17" s="110">
        <v>5.728371964079098</v>
      </c>
      <c r="BC17" s="111">
        <v>7.450981645874855</v>
      </c>
      <c r="BD17" s="37"/>
      <c r="BE17" s="109">
        <v>3.097135503084405</v>
      </c>
      <c r="BF17" s="110">
        <v>4.3913540486946445</v>
      </c>
      <c r="BG17" s="110"/>
      <c r="BH17" s="110">
        <v>5.570405031536379</v>
      </c>
      <c r="BI17" s="111">
        <v>7.2455116236047195</v>
      </c>
      <c r="BJ17" s="37"/>
      <c r="BK17" s="109">
        <v>3.011728166033092</v>
      </c>
      <c r="BL17" s="110">
        <v>4.2702570366410875</v>
      </c>
      <c r="BM17" s="110"/>
      <c r="BN17" s="110">
        <v>5.4167942322778515</v>
      </c>
      <c r="BO17" s="111">
        <v>7.045707690993396</v>
      </c>
      <c r="BP17" s="37"/>
      <c r="BQ17" s="109">
        <v>2.928676041795339</v>
      </c>
      <c r="BR17" s="110">
        <v>4.1524994242728415</v>
      </c>
      <c r="BS17" s="110"/>
      <c r="BT17" s="110">
        <v>5.267419440547548</v>
      </c>
      <c r="BU17" s="111">
        <v>6.85141359861984</v>
      </c>
    </row>
    <row r="18" spans="1:73" ht="12.75">
      <c r="A18" s="145">
        <f t="shared" si="0"/>
        <v>12</v>
      </c>
      <c r="B18" s="45" t="s">
        <v>11</v>
      </c>
      <c r="C18" s="118">
        <v>1.400713558582</v>
      </c>
      <c r="D18" s="119">
        <v>2.234634133631952</v>
      </c>
      <c r="E18" s="119"/>
      <c r="F18" s="119">
        <v>1.3284301849673064</v>
      </c>
      <c r="G18" s="120">
        <v>1.9681866751996162</v>
      </c>
      <c r="H18" s="48"/>
      <c r="I18" s="105">
        <v>9.846556162729396</v>
      </c>
      <c r="J18" s="48">
        <v>15.708743850694324</v>
      </c>
      <c r="K18" s="48"/>
      <c r="L18" s="48">
        <v>15.75500635541084</v>
      </c>
      <c r="M18" s="79">
        <v>23.342433744207664</v>
      </c>
      <c r="O18" s="109">
        <v>9.509796767893612</v>
      </c>
      <c r="P18" s="110">
        <v>15.171493365817811</v>
      </c>
      <c r="Q18" s="110"/>
      <c r="R18" s="110">
        <v>15.216173659166774</v>
      </c>
      <c r="S18" s="111">
        <v>22.544105503167618</v>
      </c>
      <c r="T18" s="37"/>
      <c r="U18" s="109">
        <v>9.184554789719646</v>
      </c>
      <c r="V18" s="110">
        <v>14.652617238957665</v>
      </c>
      <c r="W18" s="110"/>
      <c r="X18" s="110">
        <v>14.695769433720622</v>
      </c>
      <c r="Y18" s="111">
        <v>21.773080669622527</v>
      </c>
      <c r="Z18" s="37"/>
      <c r="AA18" s="109">
        <v>8.87043632416623</v>
      </c>
      <c r="AB18" s="110">
        <v>14.151487053682411</v>
      </c>
      <c r="AC18" s="110"/>
      <c r="AD18" s="110">
        <v>14.193163411944358</v>
      </c>
      <c r="AE18" s="111">
        <v>21.028425447143164</v>
      </c>
      <c r="AF18" s="37"/>
      <c r="AG18" s="109">
        <v>8.567060938997294</v>
      </c>
      <c r="AH18" s="110">
        <v>13.667495885860388</v>
      </c>
      <c r="AI18" s="110"/>
      <c r="AJ18" s="110">
        <v>13.707746882304933</v>
      </c>
      <c r="AK18" s="111">
        <v>20.30923797581853</v>
      </c>
      <c r="AL18" s="37"/>
      <c r="AM18" s="109">
        <v>8.274061213036424</v>
      </c>
      <c r="AN18" s="110">
        <v>13.200057568607434</v>
      </c>
      <c r="AO18" s="110"/>
      <c r="AP18" s="110">
        <v>13.238931951647233</v>
      </c>
      <c r="AQ18" s="111">
        <v>19.614647240003666</v>
      </c>
      <c r="AR18" s="37"/>
      <c r="AS18" s="109">
        <v>7.991082291179137</v>
      </c>
      <c r="AT18" s="110">
        <v>12.7486059823739</v>
      </c>
      <c r="AU18" s="110"/>
      <c r="AV18" s="110">
        <v>12.786150833190378</v>
      </c>
      <c r="AW18" s="111">
        <v>18.943812013423283</v>
      </c>
      <c r="AX18" s="37"/>
      <c r="AY18" s="109">
        <v>7.717781454624065</v>
      </c>
      <c r="AZ18" s="110">
        <v>12.312594369311201</v>
      </c>
      <c r="BA18" s="110"/>
      <c r="BB18" s="110">
        <v>12.348855158875075</v>
      </c>
      <c r="BC18" s="111">
        <v>18.295919840353612</v>
      </c>
      <c r="BD18" s="37"/>
      <c r="BE18" s="109">
        <v>7.453827705802547</v>
      </c>
      <c r="BF18" s="110">
        <v>11.891494671087534</v>
      </c>
      <c r="BG18" s="110"/>
      <c r="BH18" s="110">
        <v>11.926515315229192</v>
      </c>
      <c r="BI18" s="111">
        <v>17.67018605164858</v>
      </c>
      <c r="BJ18" s="37"/>
      <c r="BK18" s="109">
        <v>7.198901367503931</v>
      </c>
      <c r="BL18" s="110">
        <v>11.48479688935078</v>
      </c>
      <c r="BM18" s="110"/>
      <c r="BN18" s="110">
        <v>11.518619801947217</v>
      </c>
      <c r="BO18" s="111">
        <v>17.06585281441862</v>
      </c>
      <c r="BP18" s="37"/>
      <c r="BQ18" s="109">
        <v>6.952693695711082</v>
      </c>
      <c r="BR18" s="110">
        <v>11.092008468064043</v>
      </c>
      <c r="BS18" s="110"/>
      <c r="BT18" s="110">
        <v>11.124674612406755</v>
      </c>
      <c r="BU18" s="111">
        <v>16.482188214211114</v>
      </c>
    </row>
    <row r="19" spans="1:73" ht="12.75">
      <c r="A19" s="145">
        <f t="shared" si="0"/>
        <v>13</v>
      </c>
      <c r="B19" s="45" t="s">
        <v>12</v>
      </c>
      <c r="C19" s="118">
        <v>1.1896559008563863</v>
      </c>
      <c r="D19" s="119">
        <v>1.5760749120154818</v>
      </c>
      <c r="E19" s="119"/>
      <c r="F19" s="119">
        <v>1.2084225603172691</v>
      </c>
      <c r="G19" s="120">
        <v>1.618556386594734</v>
      </c>
      <c r="H19" s="48"/>
      <c r="I19" s="105">
        <v>18.597821857579202</v>
      </c>
      <c r="J19" s="48">
        <v>24.638687898545715</v>
      </c>
      <c r="K19" s="48"/>
      <c r="L19" s="48">
        <v>23.037071433736013</v>
      </c>
      <c r="M19" s="79">
        <v>30.855762149725965</v>
      </c>
      <c r="O19" s="109">
        <v>18.052368898389577</v>
      </c>
      <c r="P19" s="110">
        <v>23.916063210142518</v>
      </c>
      <c r="Q19" s="110"/>
      <c r="R19" s="110">
        <v>22.361420334331964</v>
      </c>
      <c r="S19" s="111">
        <v>29.950797745748716</v>
      </c>
      <c r="T19" s="37"/>
      <c r="U19" s="109">
        <v>17.522913454014706</v>
      </c>
      <c r="V19" s="110">
        <v>23.21463228183077</v>
      </c>
      <c r="W19" s="110"/>
      <c r="X19" s="110">
        <v>21.705585313088672</v>
      </c>
      <c r="Y19" s="111">
        <v>29.07237491830074</v>
      </c>
      <c r="Z19" s="37"/>
      <c r="AA19" s="109">
        <v>17.00898633554299</v>
      </c>
      <c r="AB19" s="110">
        <v>22.53377352473588</v>
      </c>
      <c r="AC19" s="110"/>
      <c r="AD19" s="110">
        <v>21.068985186975404</v>
      </c>
      <c r="AE19" s="111">
        <v>28.219715233134714</v>
      </c>
      <c r="AF19" s="37"/>
      <c r="AG19" s="109">
        <v>16.510132114839887</v>
      </c>
      <c r="AH19" s="110">
        <v>21.87288358047787</v>
      </c>
      <c r="AI19" s="110"/>
      <c r="AJ19" s="110">
        <v>20.451055818398586</v>
      </c>
      <c r="AK19" s="111">
        <v>27.39206308659429</v>
      </c>
      <c r="AL19" s="37"/>
      <c r="AM19" s="109">
        <v>16.025908720959972</v>
      </c>
      <c r="AN19" s="110">
        <v>21.231376786491687</v>
      </c>
      <c r="AO19" s="110"/>
      <c r="AP19" s="110">
        <v>19.851249615278537</v>
      </c>
      <c r="AQ19" s="111">
        <v>26.58868503601883</v>
      </c>
      <c r="AR19" s="37"/>
      <c r="AS19" s="109">
        <v>15.555887048395773</v>
      </c>
      <c r="AT19" s="110">
        <v>20.608684657029105</v>
      </c>
      <c r="AU19" s="110"/>
      <c r="AV19" s="110">
        <v>19.269035045788357</v>
      </c>
      <c r="AW19" s="111">
        <v>25.8088691497866</v>
      </c>
      <c r="AX19" s="37"/>
      <c r="AY19" s="109">
        <v>15.09965057681622</v>
      </c>
      <c r="AZ19" s="110">
        <v>20.004255379382204</v>
      </c>
      <c r="BA19" s="110"/>
      <c r="BB19" s="110">
        <v>18.703896167324988</v>
      </c>
      <c r="BC19" s="111">
        <v>25.051924376420473</v>
      </c>
      <c r="BD19" s="37"/>
      <c r="BE19" s="109">
        <v>14.656795001957747</v>
      </c>
      <c r="BF19" s="110">
        <v>19.417553324882086</v>
      </c>
      <c r="BG19" s="110"/>
      <c r="BH19" s="110">
        <v>18.155332169295015</v>
      </c>
      <c r="BI19" s="111">
        <v>24.317179932197053</v>
      </c>
      <c r="BJ19" s="37"/>
      <c r="BK19" s="109">
        <v>14.22692787734092</v>
      </c>
      <c r="BL19" s="110">
        <v>18.848058574239396</v>
      </c>
      <c r="BM19" s="110"/>
      <c r="BN19" s="110">
        <v>17.62285692931003</v>
      </c>
      <c r="BO19" s="111">
        <v>23.6039847067165</v>
      </c>
      <c r="BP19" s="37"/>
      <c r="BQ19" s="109">
        <v>13.809668266495123</v>
      </c>
      <c r="BR19" s="110">
        <v>18.29526645680611</v>
      </c>
      <c r="BS19" s="110"/>
      <c r="BT19" s="110">
        <v>17.105998582398282</v>
      </c>
      <c r="BU19" s="111">
        <v>22.911706685906324</v>
      </c>
    </row>
    <row r="20" spans="1:73" ht="12.75">
      <c r="A20" s="145">
        <f t="shared" si="0"/>
        <v>14</v>
      </c>
      <c r="B20" s="45" t="s">
        <v>13</v>
      </c>
      <c r="C20" s="118">
        <v>1.1748673842200372</v>
      </c>
      <c r="D20" s="119">
        <v>1.5067639623203786</v>
      </c>
      <c r="E20" s="119"/>
      <c r="F20" s="119">
        <v>1.1996643037625343</v>
      </c>
      <c r="G20" s="120">
        <v>1.5693186195689848</v>
      </c>
      <c r="H20" s="48"/>
      <c r="I20" s="105">
        <v>21.37654895638953</v>
      </c>
      <c r="J20" s="48">
        <v>27.415361119798217</v>
      </c>
      <c r="K20" s="48"/>
      <c r="L20" s="48">
        <v>25.36590172496408</v>
      </c>
      <c r="M20" s="79">
        <v>33.1819341079792</v>
      </c>
      <c r="O20" s="109">
        <v>20.650349548363604</v>
      </c>
      <c r="P20" s="110">
        <v>26.484012516399652</v>
      </c>
      <c r="Q20" s="110"/>
      <c r="R20" s="110">
        <v>24.504176904260188</v>
      </c>
      <c r="S20" s="111">
        <v>32.0546847584453</v>
      </c>
      <c r="T20" s="37"/>
      <c r="U20" s="109">
        <v>19.948820426514043</v>
      </c>
      <c r="V20" s="110">
        <v>25.584303482411173</v>
      </c>
      <c r="W20" s="110"/>
      <c r="X20" s="110">
        <v>23.671726409171395</v>
      </c>
      <c r="Y20" s="111">
        <v>30.96573007527682</v>
      </c>
      <c r="Z20" s="37"/>
      <c r="AA20" s="109">
        <v>19.27112349731819</v>
      </c>
      <c r="AB20" s="110">
        <v>24.715159165356702</v>
      </c>
      <c r="AC20" s="110"/>
      <c r="AD20" s="110">
        <v>22.86755573876233</v>
      </c>
      <c r="AE20" s="111">
        <v>29.913769120511244</v>
      </c>
      <c r="AF20" s="37"/>
      <c r="AG20" s="109">
        <v>18.616449138781757</v>
      </c>
      <c r="AH20" s="110">
        <v>23.875541227411496</v>
      </c>
      <c r="AI20" s="110"/>
      <c r="AJ20" s="110">
        <v>22.09070417706414</v>
      </c>
      <c r="AK20" s="111">
        <v>28.897545151363676</v>
      </c>
      <c r="AL20" s="37"/>
      <c r="AM20" s="109">
        <v>17.98401523321034</v>
      </c>
      <c r="AN20" s="110">
        <v>23.064446604934453</v>
      </c>
      <c r="AO20" s="110"/>
      <c r="AP20" s="110">
        <v>21.340243645339037</v>
      </c>
      <c r="AQ20" s="111">
        <v>27.915844118838024</v>
      </c>
      <c r="AR20" s="37"/>
      <c r="AS20" s="109">
        <v>17.373066232839403</v>
      </c>
      <c r="AT20" s="110">
        <v>22.280906310141336</v>
      </c>
      <c r="AU20" s="110"/>
      <c r="AV20" s="110">
        <v>20.61527759333549</v>
      </c>
      <c r="AW20" s="111">
        <v>26.967493217343016</v>
      </c>
      <c r="AX20" s="37"/>
      <c r="AY20" s="109">
        <v>16.78287225720649</v>
      </c>
      <c r="AZ20" s="110">
        <v>21.52398427348727</v>
      </c>
      <c r="BA20" s="110"/>
      <c r="BB20" s="110">
        <v>19.91493992820945</v>
      </c>
      <c r="BC20" s="111">
        <v>26.051359483580345</v>
      </c>
      <c r="BD20" s="37"/>
      <c r="BE20" s="109">
        <v>16.21272822118728</v>
      </c>
      <c r="BF20" s="110">
        <v>20.79277622537557</v>
      </c>
      <c r="BG20" s="110"/>
      <c r="BH20" s="110">
        <v>19.238393979831997</v>
      </c>
      <c r="BI20" s="111">
        <v>25.16634844303108</v>
      </c>
      <c r="BJ20" s="37"/>
      <c r="BK20" s="109">
        <v>15.661952992653854</v>
      </c>
      <c r="BL20" s="110">
        <v>20.086408615856918</v>
      </c>
      <c r="BM20" s="110"/>
      <c r="BN20" s="110">
        <v>18.584831501247372</v>
      </c>
      <c r="BO20" s="111">
        <v>24.31140280242333</v>
      </c>
      <c r="BP20" s="37"/>
      <c r="BQ20" s="109">
        <v>15.129888578748753</v>
      </c>
      <c r="BR20" s="110">
        <v>19.404037571028276</v>
      </c>
      <c r="BS20" s="110"/>
      <c r="BT20" s="110">
        <v>17.953471703087185</v>
      </c>
      <c r="BU20" s="111">
        <v>23.485501186619132</v>
      </c>
    </row>
    <row r="21" spans="1:73" ht="12.75">
      <c r="A21" s="145">
        <f t="shared" si="0"/>
        <v>15</v>
      </c>
      <c r="B21" s="45" t="s">
        <v>14</v>
      </c>
      <c r="C21" s="118">
        <v>1.2913987493644805</v>
      </c>
      <c r="D21" s="119">
        <v>1.8083831859046695</v>
      </c>
      <c r="E21" s="119"/>
      <c r="F21" s="119">
        <v>1.3290513386157767</v>
      </c>
      <c r="G21" s="120">
        <v>1.9058507506654407</v>
      </c>
      <c r="H21" s="48"/>
      <c r="I21" s="105">
        <v>14.058211867976357</v>
      </c>
      <c r="J21" s="48">
        <v>19.686122491945135</v>
      </c>
      <c r="K21" s="48"/>
      <c r="L21" s="48">
        <v>16.784135190432767</v>
      </c>
      <c r="M21" s="79">
        <v>24.068337860652157</v>
      </c>
      <c r="O21" s="109">
        <v>13.690218910019386</v>
      </c>
      <c r="P21" s="110">
        <v>19.170811262142408</v>
      </c>
      <c r="Q21" s="110"/>
      <c r="R21" s="110">
        <v>16.344787454498686</v>
      </c>
      <c r="S21" s="111">
        <v>23.43831613913971</v>
      </c>
      <c r="T21" s="37"/>
      <c r="U21" s="109">
        <v>13.331858671954365</v>
      </c>
      <c r="V21" s="110">
        <v>18.66898900985008</v>
      </c>
      <c r="W21" s="110"/>
      <c r="X21" s="110">
        <v>15.916940247539157</v>
      </c>
      <c r="Y21" s="111">
        <v>22.824786099432448</v>
      </c>
      <c r="Z21" s="37"/>
      <c r="AA21" s="109">
        <v>12.98287900413954</v>
      </c>
      <c r="AB21" s="110">
        <v>18.180302642599457</v>
      </c>
      <c r="AC21" s="110"/>
      <c r="AD21" s="110">
        <v>15.500292527450453</v>
      </c>
      <c r="AE21" s="111">
        <v>22.227316049162507</v>
      </c>
      <c r="AF21" s="37"/>
      <c r="AG21" s="109">
        <v>12.643034357295525</v>
      </c>
      <c r="AH21" s="110">
        <v>17.704408310601018</v>
      </c>
      <c r="AI21" s="110"/>
      <c r="AJ21" s="110">
        <v>15.09455113231839</v>
      </c>
      <c r="AK21" s="111">
        <v>21.645485596101253</v>
      </c>
      <c r="AL21" s="37"/>
      <c r="AM21" s="109">
        <v>12.312085609731762</v>
      </c>
      <c r="AN21" s="110">
        <v>17.240971164804616</v>
      </c>
      <c r="AO21" s="110"/>
      <c r="AP21" s="110">
        <v>14.699430574143577</v>
      </c>
      <c r="AQ21" s="111">
        <v>21.07888535236265</v>
      </c>
      <c r="AR21" s="37"/>
      <c r="AS21" s="109">
        <v>11.989799899095587</v>
      </c>
      <c r="AT21" s="110">
        <v>16.789665121292796</v>
      </c>
      <c r="AU21" s="110"/>
      <c r="AV21" s="110">
        <v>14.314652837966173</v>
      </c>
      <c r="AW21" s="111">
        <v>20.527116646349516</v>
      </c>
      <c r="AX21" s="37"/>
      <c r="AY21" s="109">
        <v>11.675950458525483</v>
      </c>
      <c r="AZ21" s="110">
        <v>16.35017263184144</v>
      </c>
      <c r="BA21" s="110"/>
      <c r="BB21" s="110">
        <v>13.939947186248848</v>
      </c>
      <c r="BC21" s="111">
        <v>19.989791242239974</v>
      </c>
      <c r="BD21" s="37"/>
      <c r="BE21" s="109">
        <v>11.37031645709324</v>
      </c>
      <c r="BF21" s="110">
        <v>15.922184460486289</v>
      </c>
      <c r="BG21" s="110"/>
      <c r="BH21" s="110">
        <v>13.575049968380263</v>
      </c>
      <c r="BI21" s="111">
        <v>19.466531066816742</v>
      </c>
      <c r="BJ21" s="37"/>
      <c r="BK21" s="109">
        <v>11.072682844422777</v>
      </c>
      <c r="BL21" s="110">
        <v>15.505399465938165</v>
      </c>
      <c r="BM21" s="110"/>
      <c r="BN21" s="110">
        <v>13.219704435165088</v>
      </c>
      <c r="BO21" s="111">
        <v>18.95696794344703</v>
      </c>
      <c r="BP21" s="37"/>
      <c r="BQ21" s="109">
        <v>10.782840199376263</v>
      </c>
      <c r="BR21" s="110">
        <v>15.09952438969375</v>
      </c>
      <c r="BS21" s="110"/>
      <c r="BT21" s="110">
        <v>12.873660558169972</v>
      </c>
      <c r="BU21" s="111">
        <v>18.460743333025878</v>
      </c>
    </row>
    <row r="22" spans="1:73" ht="12.75">
      <c r="A22" s="145">
        <f t="shared" si="0"/>
        <v>16</v>
      </c>
      <c r="B22" s="45" t="s">
        <v>41</v>
      </c>
      <c r="C22" s="118">
        <v>1.1443703293656968</v>
      </c>
      <c r="D22" s="119">
        <v>1.5036741509534297</v>
      </c>
      <c r="E22" s="119"/>
      <c r="F22" s="119">
        <v>1.1147297170988832</v>
      </c>
      <c r="G22" s="120">
        <v>1.3826842735516693</v>
      </c>
      <c r="H22" s="48"/>
      <c r="I22" s="105">
        <v>17.847239897730415</v>
      </c>
      <c r="J22" s="48">
        <v>23.450829343816434</v>
      </c>
      <c r="K22" s="48"/>
      <c r="L22" s="48">
        <v>30.17238009639914</v>
      </c>
      <c r="M22" s="79">
        <v>37.42510387494566</v>
      </c>
      <c r="O22" s="109">
        <v>17.54706368892078</v>
      </c>
      <c r="P22" s="110">
        <v>23.056405271175166</v>
      </c>
      <c r="Q22" s="110"/>
      <c r="R22" s="110">
        <v>29.66490495066234</v>
      </c>
      <c r="S22" s="111">
        <v>36.79564375338834</v>
      </c>
      <c r="T22" s="37"/>
      <c r="U22" s="109">
        <v>17.25193620231422</v>
      </c>
      <c r="V22" s="110">
        <v>22.668615093941092</v>
      </c>
      <c r="W22" s="110"/>
      <c r="X22" s="110">
        <v>29.16596512838089</v>
      </c>
      <c r="Y22" s="111">
        <v>36.17677064438695</v>
      </c>
      <c r="Z22" s="37"/>
      <c r="AA22" s="109">
        <v>16.96177252246729</v>
      </c>
      <c r="AB22" s="110">
        <v>22.287347235333474</v>
      </c>
      <c r="AC22" s="110"/>
      <c r="AD22" s="110">
        <v>28.675417072284844</v>
      </c>
      <c r="AE22" s="111">
        <v>35.56830648291239</v>
      </c>
      <c r="AF22" s="37"/>
      <c r="AG22" s="109">
        <v>16.676489162145945</v>
      </c>
      <c r="AH22" s="110">
        <v>21.9124919952032</v>
      </c>
      <c r="AI22" s="110"/>
      <c r="AJ22" s="110">
        <v>28.193119639621983</v>
      </c>
      <c r="AK22" s="111">
        <v>34.97007619884602</v>
      </c>
      <c r="AL22" s="37"/>
      <c r="AM22" s="109">
        <v>16.396004038304216</v>
      </c>
      <c r="AN22" s="110">
        <v>21.54394151846937</v>
      </c>
      <c r="AO22" s="110"/>
      <c r="AP22" s="110">
        <v>27.718934061547557</v>
      </c>
      <c r="AQ22" s="111">
        <v>34.38190766660768</v>
      </c>
      <c r="AR22" s="37"/>
      <c r="AS22" s="109">
        <v>16.12023644846689</v>
      </c>
      <c r="AT22" s="110">
        <v>21.18158976408672</v>
      </c>
      <c r="AU22" s="110"/>
      <c r="AV22" s="110">
        <v>27.252723903197094</v>
      </c>
      <c r="AW22" s="111">
        <v>33.803631655630895</v>
      </c>
      <c r="AX22" s="37"/>
      <c r="AY22" s="109">
        <v>15.849107047509431</v>
      </c>
      <c r="AZ22" s="110">
        <v>20.82533247453501</v>
      </c>
      <c r="BA22" s="110"/>
      <c r="BB22" s="110">
        <v>26.794355024430704</v>
      </c>
      <c r="BC22" s="111">
        <v>33.235081781671106</v>
      </c>
      <c r="BD22" s="37"/>
      <c r="BE22" s="109">
        <v>15.582537824828423</v>
      </c>
      <c r="BF22" s="110">
        <v>20.475067145821573</v>
      </c>
      <c r="BG22" s="110"/>
      <c r="BH22" s="110">
        <v>26.343695541237683</v>
      </c>
      <c r="BI22" s="111">
        <v>32.676094458932816</v>
      </c>
      <c r="BJ22" s="37"/>
      <c r="BK22" s="109">
        <v>15.320452081896006</v>
      </c>
      <c r="BL22" s="110">
        <v>20.13069299798838</v>
      </c>
      <c r="BM22" s="110"/>
      <c r="BN22" s="110">
        <v>25.900615787790223</v>
      </c>
      <c r="BO22" s="111">
        <v>32.12650885300193</v>
      </c>
      <c r="BP22" s="37"/>
      <c r="BQ22" s="109">
        <v>15.06277441019182</v>
      </c>
      <c r="BR22" s="110">
        <v>19.792110946115177</v>
      </c>
      <c r="BS22" s="110"/>
      <c r="BT22" s="110">
        <v>25.464988279135365</v>
      </c>
      <c r="BU22" s="111">
        <v>31.58616683456973</v>
      </c>
    </row>
    <row r="23" spans="1:73" ht="12.75">
      <c r="A23" s="145">
        <f t="shared" si="0"/>
        <v>17</v>
      </c>
      <c r="B23" s="5" t="s">
        <v>37</v>
      </c>
      <c r="C23" s="118">
        <v>1.354632652133377</v>
      </c>
      <c r="D23" s="119">
        <v>1.8372745110329707</v>
      </c>
      <c r="E23" s="119"/>
      <c r="F23" s="119">
        <v>1.4494674944429469</v>
      </c>
      <c r="G23" s="120">
        <v>2.060405205161885</v>
      </c>
      <c r="H23" s="48"/>
      <c r="I23" s="105">
        <v>12.875135933621719</v>
      </c>
      <c r="J23" s="48">
        <v>17.462416131542348</v>
      </c>
      <c r="K23" s="48"/>
      <c r="L23" s="48">
        <v>14.086452799772784</v>
      </c>
      <c r="M23" s="79">
        <v>20.023767888684773</v>
      </c>
      <c r="O23" s="109">
        <v>12.502767721064878</v>
      </c>
      <c r="P23" s="110">
        <v>16.957376905910106</v>
      </c>
      <c r="Q23" s="110"/>
      <c r="R23" s="110">
        <v>13.679051489420777</v>
      </c>
      <c r="S23" s="111">
        <v>19.44465053444452</v>
      </c>
      <c r="T23" s="37"/>
      <c r="U23" s="109">
        <v>12.141168954860886</v>
      </c>
      <c r="V23" s="110">
        <v>16.466944171012354</v>
      </c>
      <c r="W23" s="110"/>
      <c r="X23" s="110">
        <v>13.283432835074207</v>
      </c>
      <c r="Y23" s="111">
        <v>18.882282121354937</v>
      </c>
      <c r="Z23" s="37"/>
      <c r="AA23" s="109">
        <v>11.79002816649327</v>
      </c>
      <c r="AB23" s="110">
        <v>15.990695485262881</v>
      </c>
      <c r="AC23" s="110"/>
      <c r="AD23" s="110">
        <v>12.899256064676099</v>
      </c>
      <c r="AE23" s="111">
        <v>18.336178244955313</v>
      </c>
      <c r="AF23" s="37"/>
      <c r="AG23" s="109">
        <v>11.449042895581497</v>
      </c>
      <c r="AH23" s="110">
        <v>15.528220624718777</v>
      </c>
      <c r="AI23" s="110"/>
      <c r="AJ23" s="110">
        <v>12.526190261807695</v>
      </c>
      <c r="AK23" s="111">
        <v>17.805868510487368</v>
      </c>
      <c r="AL23" s="37"/>
      <c r="AM23" s="109">
        <v>11.117919429352193</v>
      </c>
      <c r="AN23" s="110">
        <v>15.079121229727901</v>
      </c>
      <c r="AO23" s="110"/>
      <c r="AP23" s="110">
        <v>12.163914080648638</v>
      </c>
      <c r="AQ23" s="111">
        <v>17.29089612771368</v>
      </c>
      <c r="AR23" s="37"/>
      <c r="AS23" s="109">
        <v>10.796372549645247</v>
      </c>
      <c r="AT23" s="110">
        <v>14.643010461795821</v>
      </c>
      <c r="AU23" s="110"/>
      <c r="AV23" s="110">
        <v>11.81211546918093</v>
      </c>
      <c r="AW23" s="111">
        <v>16.790817517454563</v>
      </c>
      <c r="AX23" s="37"/>
      <c r="AY23" s="109">
        <v>10.484125287236866</v>
      </c>
      <c r="AZ23" s="110">
        <v>14.21951267037668</v>
      </c>
      <c r="BA23" s="110"/>
      <c r="BB23" s="110">
        <v>11.470491400398252</v>
      </c>
      <c r="BC23" s="111">
        <v>16.305201929504506</v>
      </c>
      <c r="BD23" s="37"/>
      <c r="BE23" s="109">
        <v>10.180908683267994</v>
      </c>
      <c r="BF23" s="110">
        <v>13.808263069300967</v>
      </c>
      <c r="BG23" s="110"/>
      <c r="BH23" s="110">
        <v>11.138747611289112</v>
      </c>
      <c r="BI23" s="111">
        <v>15.833631071599005</v>
      </c>
      <c r="BJ23" s="37"/>
      <c r="BK23" s="109">
        <v>9.88646155757256</v>
      </c>
      <c r="BL23" s="110">
        <v>13.408907422561485</v>
      </c>
      <c r="BM23" s="110"/>
      <c r="BN23" s="110">
        <v>10.816598349368988</v>
      </c>
      <c r="BO23" s="111">
        <v>15.375698749112273</v>
      </c>
      <c r="BP23" s="37"/>
      <c r="BQ23" s="109">
        <v>9.600530283706028</v>
      </c>
      <c r="BR23" s="110">
        <v>13.021101739186859</v>
      </c>
      <c r="BS23" s="110"/>
      <c r="BT23" s="110">
        <v>10.503766126543143</v>
      </c>
      <c r="BU23" s="111">
        <v>14.931010515175402</v>
      </c>
    </row>
    <row r="24" spans="1:73" ht="12.75">
      <c r="A24" s="145">
        <f t="shared" si="0"/>
        <v>18</v>
      </c>
      <c r="B24" s="5" t="s">
        <v>42</v>
      </c>
      <c r="C24" s="118">
        <v>1.1949898824252425</v>
      </c>
      <c r="D24" s="119">
        <v>1.4244263441508906</v>
      </c>
      <c r="E24" s="119"/>
      <c r="F24" s="119">
        <v>1.254218119244546</v>
      </c>
      <c r="G24" s="120">
        <v>1.5403926959953667</v>
      </c>
      <c r="H24" s="48"/>
      <c r="I24" s="105">
        <v>22.776767972756584</v>
      </c>
      <c r="J24" s="48">
        <v>27.149877009135608</v>
      </c>
      <c r="K24" s="48"/>
      <c r="L24" s="48">
        <v>24.806594997685558</v>
      </c>
      <c r="M24" s="79">
        <v>30.46670843024196</v>
      </c>
      <c r="O24" s="109">
        <v>22.147583287635882</v>
      </c>
      <c r="P24" s="110">
        <v>26.399889704637843</v>
      </c>
      <c r="Q24" s="110"/>
      <c r="R24" s="110">
        <v>24.121338437966273</v>
      </c>
      <c r="S24" s="111">
        <v>29.62509708427425</v>
      </c>
      <c r="T24" s="37"/>
      <c r="U24" s="109">
        <v>21.535779179446198</v>
      </c>
      <c r="V24" s="110">
        <v>25.67062002463313</v>
      </c>
      <c r="W24" s="110"/>
      <c r="X24" s="110">
        <v>23.455011382787298</v>
      </c>
      <c r="Y24" s="111">
        <v>28.806734382290617</v>
      </c>
      <c r="Z24" s="37"/>
      <c r="AA24" s="109">
        <v>20.940875527705266</v>
      </c>
      <c r="AB24" s="110">
        <v>24.961495666147723</v>
      </c>
      <c r="AC24" s="110"/>
      <c r="AD24" s="110">
        <v>22.80709092414132</v>
      </c>
      <c r="AE24" s="111">
        <v>28.01097810451862</v>
      </c>
      <c r="AF24" s="37"/>
      <c r="AG24" s="109">
        <v>20.36240547476314</v>
      </c>
      <c r="AH24" s="110">
        <v>24.271960135486296</v>
      </c>
      <c r="AI24" s="110"/>
      <c r="AJ24" s="110">
        <v>22.17706859881452</v>
      </c>
      <c r="AK24" s="111">
        <v>27.23720377184356</v>
      </c>
      <c r="AL24" s="37"/>
      <c r="AM24" s="109">
        <v>19.799915059430155</v>
      </c>
      <c r="AN24" s="110">
        <v>23.601472311516954</v>
      </c>
      <c r="AO24" s="110"/>
      <c r="AP24" s="110">
        <v>21.56444998936409</v>
      </c>
      <c r="AQ24" s="111">
        <v>26.48480415574115</v>
      </c>
      <c r="AR24" s="37"/>
      <c r="AS24" s="109">
        <v>19.252962860725535</v>
      </c>
      <c r="AT24" s="110">
        <v>22.949506021020053</v>
      </c>
      <c r="AU24" s="110"/>
      <c r="AV24" s="110">
        <v>20.968754336118295</v>
      </c>
      <c r="AW24" s="111">
        <v>25.75318880174777</v>
      </c>
      <c r="AX24" s="37"/>
      <c r="AY24" s="109">
        <v>18.721119651467077</v>
      </c>
      <c r="AZ24" s="110">
        <v>22.315549625767563</v>
      </c>
      <c r="BA24" s="110"/>
      <c r="BB24" s="110">
        <v>20.38951415989468</v>
      </c>
      <c r="BC24" s="111">
        <v>25.04178356609437</v>
      </c>
      <c r="BD24" s="37"/>
      <c r="BE24" s="109">
        <v>18.20396806143006</v>
      </c>
      <c r="BF24" s="110">
        <v>21.699105621008943</v>
      </c>
      <c r="BG24" s="110"/>
      <c r="BH24" s="110">
        <v>19.826274895140262</v>
      </c>
      <c r="BI24" s="111">
        <v>24.3500301651404</v>
      </c>
      <c r="BJ24" s="37"/>
      <c r="BK24" s="109">
        <v>17.701102249811047</v>
      </c>
      <c r="BL24" s="110">
        <v>21.099690245048425</v>
      </c>
      <c r="BM24" s="110"/>
      <c r="BN24" s="110">
        <v>19.278594533205858</v>
      </c>
      <c r="BO24" s="111">
        <v>23.677385737254117</v>
      </c>
      <c r="BP24" s="37"/>
      <c r="BQ24" s="109">
        <v>17.212127586739534</v>
      </c>
      <c r="BR24" s="110">
        <v>20.51683309960733</v>
      </c>
      <c r="BS24" s="110"/>
      <c r="BT24" s="110">
        <v>18.74604327547459</v>
      </c>
      <c r="BU24" s="111">
        <v>23.023322416795544</v>
      </c>
    </row>
    <row r="25" spans="1:73" ht="12.75">
      <c r="A25" s="145">
        <f t="shared" si="0"/>
        <v>19</v>
      </c>
      <c r="B25" s="45" t="s">
        <v>16</v>
      </c>
      <c r="C25" s="118">
        <v>1.2422444158586403</v>
      </c>
      <c r="D25" s="119">
        <v>1.6298603347406178</v>
      </c>
      <c r="E25" s="119"/>
      <c r="F25" s="119">
        <v>1.211477506392661</v>
      </c>
      <c r="G25" s="120">
        <v>1.537650439498798</v>
      </c>
      <c r="H25" s="48"/>
      <c r="I25" s="105">
        <v>16.127278456340193</v>
      </c>
      <c r="J25" s="48">
        <v>21.15945230080783</v>
      </c>
      <c r="K25" s="48"/>
      <c r="L25" s="48">
        <v>24.1912272363812</v>
      </c>
      <c r="M25" s="79">
        <v>30.70436800993351</v>
      </c>
      <c r="O25" s="109">
        <v>15.689243843439172</v>
      </c>
      <c r="P25" s="110">
        <v>20.58473831401372</v>
      </c>
      <c r="Q25" s="110"/>
      <c r="R25" s="110">
        <v>23.534166909260538</v>
      </c>
      <c r="S25" s="111">
        <v>29.870403618978617</v>
      </c>
      <c r="T25" s="37"/>
      <c r="U25" s="109">
        <v>15.263106732191563</v>
      </c>
      <c r="V25" s="110">
        <v>20.025634190930695</v>
      </c>
      <c r="W25" s="110"/>
      <c r="X25" s="110">
        <v>22.894953062984246</v>
      </c>
      <c r="Y25" s="111">
        <v>29.059090617726834</v>
      </c>
      <c r="Z25" s="37"/>
      <c r="AA25" s="109">
        <v>14.84854397337257</v>
      </c>
      <c r="AB25" s="110">
        <v>19.481715950499172</v>
      </c>
      <c r="AC25" s="110"/>
      <c r="AD25" s="110">
        <v>22.27310096751251</v>
      </c>
      <c r="AE25" s="111">
        <v>28.269813769531314</v>
      </c>
      <c r="AF25" s="37"/>
      <c r="AG25" s="109">
        <v>14.445241194845606</v>
      </c>
      <c r="AH25" s="110">
        <v>18.952571127451257</v>
      </c>
      <c r="AI25" s="110"/>
      <c r="AJ25" s="110">
        <v>21.66813905860629</v>
      </c>
      <c r="AK25" s="111">
        <v>27.501974548248917</v>
      </c>
      <c r="AL25" s="37"/>
      <c r="AM25" s="109">
        <v>14.052892563166928</v>
      </c>
      <c r="AN25" s="110">
        <v>18.437798459529198</v>
      </c>
      <c r="AO25" s="110"/>
      <c r="AP25" s="110">
        <v>21.079608580229717</v>
      </c>
      <c r="AQ25" s="111">
        <v>26.75499068436456</v>
      </c>
      <c r="AR25" s="37"/>
      <c r="AS25" s="109">
        <v>13.671200551665356</v>
      </c>
      <c r="AT25" s="110">
        <v>17.937007583199296</v>
      </c>
      <c r="AU25" s="110"/>
      <c r="AV25" s="110">
        <v>20.507063236665196</v>
      </c>
      <c r="AW25" s="111">
        <v>26.02829572344332</v>
      </c>
      <c r="AX25" s="37"/>
      <c r="AY25" s="109">
        <v>13.299875714821189</v>
      </c>
      <c r="AZ25" s="110">
        <v>17.449818737630594</v>
      </c>
      <c r="BA25" s="110"/>
      <c r="BB25" s="110">
        <v>19.95006885407748</v>
      </c>
      <c r="BC25" s="111">
        <v>25.321338596575487</v>
      </c>
      <c r="BD25" s="37"/>
      <c r="BE25" s="109">
        <v>12.938636468773257</v>
      </c>
      <c r="BF25" s="110">
        <v>16.975862476713797</v>
      </c>
      <c r="BG25" s="110"/>
      <c r="BH25" s="110">
        <v>19.40820305127</v>
      </c>
      <c r="BI25" s="111">
        <v>24.633583202488758</v>
      </c>
      <c r="BJ25" s="37"/>
      <c r="BK25" s="109">
        <v>12.587208877787624</v>
      </c>
      <c r="BL25" s="110">
        <v>16.514779388902106</v>
      </c>
      <c r="BM25" s="110"/>
      <c r="BN25" s="110">
        <v>18.88105491938385</v>
      </c>
      <c r="BO25" s="111">
        <v>23.96450800101078</v>
      </c>
      <c r="BP25" s="37"/>
      <c r="BQ25" s="109">
        <v>12.24532644652605</v>
      </c>
      <c r="BR25" s="110">
        <v>16.06621982466146</v>
      </c>
      <c r="BS25" s="110"/>
      <c r="BT25" s="110">
        <v>18.368224710296477</v>
      </c>
      <c r="BU25" s="111">
        <v>23.313605617573646</v>
      </c>
    </row>
    <row r="26" spans="1:73" ht="12.75">
      <c r="A26" s="147">
        <f t="shared" si="0"/>
        <v>20</v>
      </c>
      <c r="B26" s="46" t="s">
        <v>17</v>
      </c>
      <c r="C26" s="121">
        <v>1.0325701549861366</v>
      </c>
      <c r="D26" s="122">
        <v>1.420552799622299</v>
      </c>
      <c r="E26" s="122"/>
      <c r="F26" s="122">
        <v>1.0423493681166907</v>
      </c>
      <c r="G26" s="123">
        <v>1.5445151637178525</v>
      </c>
      <c r="H26" s="49"/>
      <c r="I26" s="106">
        <v>16.52974387911014</v>
      </c>
      <c r="J26" s="49">
        <v>22.740705637405078</v>
      </c>
      <c r="K26" s="49"/>
      <c r="L26" s="49">
        <v>16.686292940311176</v>
      </c>
      <c r="M26" s="80">
        <v>24.725138481269333</v>
      </c>
      <c r="O26" s="112">
        <v>16.040618707049294</v>
      </c>
      <c r="P26" s="113">
        <v>22.06779433042846</v>
      </c>
      <c r="Q26" s="113"/>
      <c r="R26" s="113">
        <v>16.19253538634194</v>
      </c>
      <c r="S26" s="114">
        <v>23.993506599836326</v>
      </c>
      <c r="T26" s="37"/>
      <c r="U26" s="112">
        <v>15.565967046235402</v>
      </c>
      <c r="V26" s="113">
        <v>21.41479487817952</v>
      </c>
      <c r="W26" s="113"/>
      <c r="X26" s="113">
        <v>15.713388418616981</v>
      </c>
      <c r="Y26" s="114">
        <v>23.283524150633383</v>
      </c>
      <c r="Z26" s="37"/>
      <c r="AA26" s="112">
        <v>15.10536061667025</v>
      </c>
      <c r="AB26" s="113">
        <v>20.781118076769747</v>
      </c>
      <c r="AC26" s="113"/>
      <c r="AD26" s="113">
        <v>15.24841970100557</v>
      </c>
      <c r="AE26" s="114">
        <v>22.594550513797184</v>
      </c>
      <c r="AF26" s="37"/>
      <c r="AG26" s="112">
        <v>14.658383811421183</v>
      </c>
      <c r="AH26" s="113">
        <v>20.166192157211945</v>
      </c>
      <c r="AI26" s="113"/>
      <c r="AJ26" s="113">
        <v>14.79720969046596</v>
      </c>
      <c r="AK26" s="114">
        <v>21.925964025795686</v>
      </c>
      <c r="AL26" s="37"/>
      <c r="AM26" s="112">
        <v>14.22463332161739</v>
      </c>
      <c r="AN26" s="113">
        <v>19.569462269510904</v>
      </c>
      <c r="AO26" s="113"/>
      <c r="AP26" s="113">
        <v>14.35935125849011</v>
      </c>
      <c r="AQ26" s="114">
        <v>21.27716141849875</v>
      </c>
      <c r="AR26" s="37"/>
      <c r="AS26" s="112">
        <v>13.803717772542766</v>
      </c>
      <c r="AT26" s="113">
        <v>18.99038998202014</v>
      </c>
      <c r="AU26" s="113"/>
      <c r="AV26" s="113">
        <v>13.934449323750078</v>
      </c>
      <c r="AW26" s="114">
        <v>20.647557274847017</v>
      </c>
      <c r="AX26" s="37"/>
      <c r="AY26" s="112">
        <v>13.395257370497033</v>
      </c>
      <c r="AZ26" s="113">
        <v>18.42845279561298</v>
      </c>
      <c r="BA26" s="113"/>
      <c r="BB26" s="113">
        <v>13.522120495614642</v>
      </c>
      <c r="BC26" s="114">
        <v>20.036583500627874</v>
      </c>
      <c r="BD26" s="37"/>
      <c r="BE26" s="112">
        <v>12.998883560106428</v>
      </c>
      <c r="BF26" s="113">
        <v>17.883143672229597</v>
      </c>
      <c r="BG26" s="113"/>
      <c r="BH26" s="113">
        <v>13.12199272821447</v>
      </c>
      <c r="BI26" s="114">
        <v>19.443688811881874</v>
      </c>
      <c r="BJ26" s="37"/>
      <c r="BK26" s="112">
        <v>12.614238691774794</v>
      </c>
      <c r="BL26" s="113">
        <v>17.353970577374664</v>
      </c>
      <c r="BM26" s="113"/>
      <c r="BN26" s="113">
        <v>12.733704984743724</v>
      </c>
      <c r="BO26" s="114">
        <v>18.868338237477133</v>
      </c>
      <c r="BP26" s="37"/>
      <c r="BQ26" s="112">
        <v>12.240975698974989</v>
      </c>
      <c r="BR26" s="113">
        <v>16.840456036152734</v>
      </c>
      <c r="BS26" s="113"/>
      <c r="BT26" s="113">
        <v>12.356906911695171</v>
      </c>
      <c r="BU26" s="114">
        <v>18.310012636402842</v>
      </c>
    </row>
    <row r="27" spans="1:73" ht="12.75">
      <c r="A27" s="74"/>
      <c r="B27" s="75" t="s">
        <v>75</v>
      </c>
      <c r="C27" s="124">
        <v>1.2900964621225464</v>
      </c>
      <c r="D27" s="125">
        <v>1.7718275868405913</v>
      </c>
      <c r="E27" s="125"/>
      <c r="F27" s="125">
        <v>1.3212995797771194</v>
      </c>
      <c r="G27" s="126">
        <v>1.8352338171070068</v>
      </c>
      <c r="H27" s="125"/>
      <c r="I27" s="124">
        <v>14.86068444105937</v>
      </c>
      <c r="J27" s="125">
        <v>19.97176711974905</v>
      </c>
      <c r="K27" s="125"/>
      <c r="L27" s="125">
        <v>17.61956536260491</v>
      </c>
      <c r="M27" s="126">
        <v>24.08179165475288</v>
      </c>
      <c r="O27" s="107">
        <v>14.43462810853335</v>
      </c>
      <c r="P27" s="108">
        <v>19.398072079691232</v>
      </c>
      <c r="Q27" s="50"/>
      <c r="R27" s="62">
        <v>17.120532168907953</v>
      </c>
      <c r="S27" s="73">
        <v>23.39656832822096</v>
      </c>
      <c r="U27" s="107">
        <v>14.020934098492983</v>
      </c>
      <c r="V27" s="108">
        <v>18.841058214289152</v>
      </c>
      <c r="W27" s="50"/>
      <c r="X27" s="62">
        <v>16.63589248265962</v>
      </c>
      <c r="Y27" s="73">
        <v>22.731185887896483</v>
      </c>
      <c r="AA27" s="107">
        <v>13.619240294739845</v>
      </c>
      <c r="AB27" s="108">
        <v>18.300235788729633</v>
      </c>
      <c r="AC27" s="50"/>
      <c r="AD27" s="62">
        <v>16.165225268856272</v>
      </c>
      <c r="AE27" s="73">
        <v>22.08506198283665</v>
      </c>
      <c r="AG27" s="107">
        <v>13.229195272618805</v>
      </c>
      <c r="AH27" s="108">
        <v>17.775129562967614</v>
      </c>
      <c r="AI27" s="50"/>
      <c r="AJ27" s="62">
        <v>15.708121949630524</v>
      </c>
      <c r="AK27" s="73">
        <v>21.45763154466305</v>
      </c>
      <c r="AM27" s="107">
        <v>12.85045798112383</v>
      </c>
      <c r="AN27" s="108">
        <v>17.26527835963111</v>
      </c>
      <c r="AO27" s="50"/>
      <c r="AP27" s="62">
        <v>15.26418603209111</v>
      </c>
      <c r="AQ27" s="73">
        <v>20.848346269786013</v>
      </c>
      <c r="AS27" s="107">
        <v>12.482697434517554</v>
      </c>
      <c r="AT27" s="108">
        <v>16.770234644893296</v>
      </c>
      <c r="AU27" s="50"/>
      <c r="AV27" s="62">
        <v>14.833032747377615</v>
      </c>
      <c r="AW27" s="73">
        <v>20.25667411727308</v>
      </c>
      <c r="AY27" s="107">
        <v>12.125592413178188</v>
      </c>
      <c r="AZ27" s="108">
        <v>16.28956412191983</v>
      </c>
      <c r="BA27" s="50"/>
      <c r="BB27" s="62">
        <v>14.41428870058942</v>
      </c>
      <c r="BC27" s="73">
        <v>19.682098821885624</v>
      </c>
      <c r="BE27" s="107">
        <v>11.77883117339586</v>
      </c>
      <c r="BF27" s="108">
        <v>15.822845336511987</v>
      </c>
      <c r="BG27" s="50"/>
      <c r="BH27" s="62">
        <v>14.007591531258688</v>
      </c>
      <c r="BI27" s="73">
        <v>19.12411942182139</v>
      </c>
      <c r="BK27" s="107">
        <v>11.44211116584904</v>
      </c>
      <c r="BL27" s="108">
        <v>15.369669294577157</v>
      </c>
      <c r="BM27" s="50"/>
      <c r="BN27" s="62">
        <v>13.61258958404716</v>
      </c>
      <c r="BO27" s="73">
        <v>18.582249800715612</v>
      </c>
      <c r="BQ27" s="107">
        <v>11.115138762499774</v>
      </c>
      <c r="BR27" s="108">
        <v>14.929639091069891</v>
      </c>
      <c r="BS27" s="50"/>
      <c r="BT27" s="62">
        <v>13.228941589356504</v>
      </c>
      <c r="BU27" s="73">
        <v>18.056018243466653</v>
      </c>
    </row>
    <row r="29" ht="12.75">
      <c r="B29" s="41"/>
    </row>
  </sheetData>
  <mergeCells count="36">
    <mergeCell ref="BT4:BU4"/>
    <mergeCell ref="BQ4:BR4"/>
    <mergeCell ref="AY4:AZ4"/>
    <mergeCell ref="BB4:BC4"/>
    <mergeCell ref="BE4:BF4"/>
    <mergeCell ref="BH4:BI4"/>
    <mergeCell ref="BK4:BL4"/>
    <mergeCell ref="X4:Y4"/>
    <mergeCell ref="AA4:AB4"/>
    <mergeCell ref="AD4:AE4"/>
    <mergeCell ref="BN4:BO4"/>
    <mergeCell ref="AG4:AH4"/>
    <mergeCell ref="AJ4:AK4"/>
    <mergeCell ref="AM4:AN4"/>
    <mergeCell ref="AP4:AQ4"/>
    <mergeCell ref="AS4:AT4"/>
    <mergeCell ref="AV4:AW4"/>
    <mergeCell ref="O4:P4"/>
    <mergeCell ref="R4:S4"/>
    <mergeCell ref="U4:V4"/>
    <mergeCell ref="C3:G3"/>
    <mergeCell ref="I3:M3"/>
    <mergeCell ref="C4:D4"/>
    <mergeCell ref="F4:G4"/>
    <mergeCell ref="I4:J4"/>
    <mergeCell ref="L4:M4"/>
    <mergeCell ref="O3:S3"/>
    <mergeCell ref="U3:Y3"/>
    <mergeCell ref="AA3:AE3"/>
    <mergeCell ref="AG3:AK3"/>
    <mergeCell ref="AM3:AQ3"/>
    <mergeCell ref="BQ3:BU3"/>
    <mergeCell ref="AS3:AW3"/>
    <mergeCell ref="AY3:BC3"/>
    <mergeCell ref="BE3:BI3"/>
    <mergeCell ref="BK3:BO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zoomScale="75" zoomScaleNormal="75" workbookViewId="0" topLeftCell="A1">
      <selection activeCell="G43" sqref="G43"/>
    </sheetView>
  </sheetViews>
  <sheetFormatPr defaultColWidth="9.140625" defaultRowHeight="12.75"/>
  <cols>
    <col min="1" max="1" width="5.8515625" style="26" customWidth="1"/>
    <col min="2" max="2" width="28.421875" style="26" customWidth="1"/>
    <col min="3" max="3" width="12.00390625" style="26" customWidth="1"/>
    <col min="4" max="4" width="15.28125" style="26" customWidth="1"/>
    <col min="5" max="5" width="12.00390625" style="26" customWidth="1"/>
    <col min="6" max="6" width="12.57421875" style="26" customWidth="1"/>
    <col min="7" max="7" width="13.140625" style="26" customWidth="1"/>
    <col min="8" max="23" width="15.57421875" style="26" customWidth="1"/>
    <col min="24" max="24" width="10.140625" style="26" customWidth="1"/>
    <col min="25" max="28" width="9.140625" style="26" customWidth="1"/>
    <col min="29" max="29" width="12.7109375" style="26" bestFit="1" customWidth="1"/>
    <col min="30" max="16384" width="9.140625" style="26" customWidth="1"/>
  </cols>
  <sheetData>
    <row r="1" spans="2:28" ht="15.75">
      <c r="B1" s="56" t="s">
        <v>59</v>
      </c>
      <c r="X1" s="30"/>
      <c r="Y1" s="30"/>
      <c r="Z1" s="30"/>
      <c r="AA1" s="30"/>
      <c r="AB1" s="30"/>
    </row>
    <row r="2" spans="24:28" ht="12.75">
      <c r="X2" s="30"/>
      <c r="Y2" s="30"/>
      <c r="Z2" s="30"/>
      <c r="AA2" s="30"/>
      <c r="AB2" s="30"/>
    </row>
    <row r="3" spans="1:30" s="27" customFormat="1" ht="38.25">
      <c r="A3" s="156"/>
      <c r="B3" s="141" t="s">
        <v>0</v>
      </c>
      <c r="C3" s="31" t="s">
        <v>1</v>
      </c>
      <c r="D3" s="31" t="s">
        <v>43</v>
      </c>
      <c r="E3" s="31" t="s">
        <v>2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  <c r="P3" s="31" t="s">
        <v>13</v>
      </c>
      <c r="Q3" s="31" t="s">
        <v>14</v>
      </c>
      <c r="R3" s="31" t="s">
        <v>15</v>
      </c>
      <c r="S3" s="31" t="s">
        <v>37</v>
      </c>
      <c r="T3" s="31" t="s">
        <v>36</v>
      </c>
      <c r="U3" s="31" t="s">
        <v>16</v>
      </c>
      <c r="V3" s="31" t="s">
        <v>17</v>
      </c>
      <c r="W3" s="38" t="s">
        <v>39</v>
      </c>
      <c r="X3" s="30"/>
      <c r="Y3" s="30"/>
      <c r="Z3" s="30"/>
      <c r="AA3" s="30"/>
      <c r="AB3" s="30"/>
      <c r="AC3" s="26"/>
      <c r="AD3" s="26"/>
    </row>
    <row r="4" spans="1:28" ht="12.75">
      <c r="A4" s="148">
        <v>1</v>
      </c>
      <c r="B4" s="29" t="s">
        <v>1</v>
      </c>
      <c r="C4" s="28">
        <v>0.08314540037586947</v>
      </c>
      <c r="D4" s="28">
        <v>0.0009735536918405635</v>
      </c>
      <c r="E4" s="28">
        <v>0.17900710784505405</v>
      </c>
      <c r="F4" s="28">
        <v>0.0030695576338447793</v>
      </c>
      <c r="G4" s="28">
        <v>4.302548540826539E-05</v>
      </c>
      <c r="H4" s="28">
        <v>1.1878459829341033E-06</v>
      </c>
      <c r="I4" s="28">
        <v>5.827462963153041E-06</v>
      </c>
      <c r="J4" s="28">
        <v>0.0001262277666355705</v>
      </c>
      <c r="K4" s="28">
        <v>5.7918892968066376E-05</v>
      </c>
      <c r="L4" s="28">
        <v>1.7614046211419454E-07</v>
      </c>
      <c r="M4" s="28">
        <v>0.0037265405197504983</v>
      </c>
      <c r="N4" s="28">
        <v>0.0001292704893502551</v>
      </c>
      <c r="O4" s="28">
        <v>0.00029121204274716096</v>
      </c>
      <c r="P4" s="28">
        <v>1.9692547316055335E-05</v>
      </c>
      <c r="Q4" s="28">
        <v>0.0009942956455232226</v>
      </c>
      <c r="R4" s="28">
        <v>0.0007387262693656319</v>
      </c>
      <c r="S4" s="28">
        <v>1.9800891490225113E-05</v>
      </c>
      <c r="T4" s="28">
        <v>0.01468027164414996</v>
      </c>
      <c r="U4" s="28">
        <v>0.0005216347485976572</v>
      </c>
      <c r="V4" s="28">
        <v>0.00014203636399399308</v>
      </c>
      <c r="W4" s="36">
        <v>0.0035325856784318562</v>
      </c>
      <c r="X4" s="30"/>
      <c r="Y4" s="30"/>
      <c r="Z4" s="30"/>
      <c r="AA4" s="30"/>
      <c r="AB4" s="30"/>
    </row>
    <row r="5" spans="1:28" ht="12.75">
      <c r="A5" s="148">
        <f>A4+1</f>
        <v>2</v>
      </c>
      <c r="B5" s="29" t="s">
        <v>43</v>
      </c>
      <c r="C5" s="28">
        <v>0.010430711598600864</v>
      </c>
      <c r="D5" s="28">
        <v>0.0027495951699162456</v>
      </c>
      <c r="E5" s="28">
        <v>0.0017435226994261578</v>
      </c>
      <c r="F5" s="28">
        <v>0.0010301645413839206</v>
      </c>
      <c r="G5" s="28">
        <v>0.019545616267392853</v>
      </c>
      <c r="H5" s="28">
        <v>0.0018073339869691164</v>
      </c>
      <c r="I5" s="28">
        <v>0.043112980816562736</v>
      </c>
      <c r="J5" s="28">
        <v>0.001943480559170657</v>
      </c>
      <c r="K5" s="28">
        <v>0.003202280810032551</v>
      </c>
      <c r="L5" s="28">
        <v>0.00295676774384891</v>
      </c>
      <c r="M5" s="28">
        <v>0.023939507729234415</v>
      </c>
      <c r="N5" s="28">
        <v>0.0025507926807881013</v>
      </c>
      <c r="O5" s="28">
        <v>0.0034747775775902314</v>
      </c>
      <c r="P5" s="28">
        <v>0.032689895474704404</v>
      </c>
      <c r="Q5" s="28">
        <v>0.003379519788656098</v>
      </c>
      <c r="R5" s="28">
        <v>0.0047016550194854305</v>
      </c>
      <c r="S5" s="28">
        <v>0.02361457420593754</v>
      </c>
      <c r="T5" s="28">
        <v>0.016382250246290267</v>
      </c>
      <c r="U5" s="28">
        <v>0.007262733271025891</v>
      </c>
      <c r="V5" s="28">
        <v>0.005905722949050444</v>
      </c>
      <c r="W5" s="36">
        <v>0</v>
      </c>
      <c r="X5" s="30"/>
      <c r="Y5" s="30"/>
      <c r="Z5" s="30"/>
      <c r="AA5" s="30"/>
      <c r="AB5" s="30"/>
    </row>
    <row r="6" spans="1:28" ht="12.75">
      <c r="A6" s="148">
        <f aca="true" t="shared" si="0" ref="A6:A23">A5+1</f>
        <v>3</v>
      </c>
      <c r="B6" s="29" t="s">
        <v>2</v>
      </c>
      <c r="C6" s="28">
        <v>0.006831191915897436</v>
      </c>
      <c r="D6" s="28">
        <v>0</v>
      </c>
      <c r="E6" s="28">
        <v>0.03414313380417692</v>
      </c>
      <c r="F6" s="28">
        <v>0.005135452157264373</v>
      </c>
      <c r="G6" s="28">
        <v>0.0002826638881197277</v>
      </c>
      <c r="H6" s="28">
        <v>0.00018058183613854195</v>
      </c>
      <c r="I6" s="28">
        <v>0</v>
      </c>
      <c r="J6" s="28">
        <v>0.00026057307888339255</v>
      </c>
      <c r="K6" s="28">
        <v>8.319821452132923E-05</v>
      </c>
      <c r="L6" s="28">
        <v>0</v>
      </c>
      <c r="M6" s="28">
        <v>0</v>
      </c>
      <c r="N6" s="28">
        <v>0.00028286853645286274</v>
      </c>
      <c r="O6" s="28">
        <v>1.2490203302855059E-06</v>
      </c>
      <c r="P6" s="28">
        <v>4.279608093744866E-05</v>
      </c>
      <c r="Q6" s="28">
        <v>0.0041541892864371</v>
      </c>
      <c r="R6" s="28">
        <v>0.00039159218700393205</v>
      </c>
      <c r="S6" s="28">
        <v>0.0005415672399794038</v>
      </c>
      <c r="T6" s="28">
        <v>0.05620375408703282</v>
      </c>
      <c r="U6" s="28">
        <v>0.0007459091578713632</v>
      </c>
      <c r="V6" s="28">
        <v>0.00018965778772453206</v>
      </c>
      <c r="W6" s="36">
        <v>0.009310166465476416</v>
      </c>
      <c r="X6" s="30"/>
      <c r="Y6" s="30"/>
      <c r="Z6" s="30"/>
      <c r="AA6" s="30"/>
      <c r="AB6" s="30"/>
    </row>
    <row r="7" spans="1:28" ht="12.75">
      <c r="A7" s="148">
        <f t="shared" si="0"/>
        <v>4</v>
      </c>
      <c r="B7" s="29" t="s">
        <v>40</v>
      </c>
      <c r="C7" s="28">
        <v>0.04688484810546521</v>
      </c>
      <c r="D7" s="28">
        <v>0.05913955778568387</v>
      </c>
      <c r="E7" s="28">
        <v>0.020021635409672445</v>
      </c>
      <c r="F7" s="28">
        <v>0.04049360637528158</v>
      </c>
      <c r="G7" s="28">
        <v>0.08813863976193279</v>
      </c>
      <c r="H7" s="28">
        <v>0.002551231628737739</v>
      </c>
      <c r="I7" s="28">
        <v>0.21242108863241982</v>
      </c>
      <c r="J7" s="28">
        <v>0.014613956629559478</v>
      </c>
      <c r="K7" s="28">
        <v>0.013424199572969798</v>
      </c>
      <c r="L7" s="28">
        <v>0.004342867967803918</v>
      </c>
      <c r="M7" s="28">
        <v>0.009883984837630207</v>
      </c>
      <c r="N7" s="28">
        <v>0.013651599301659142</v>
      </c>
      <c r="O7" s="28">
        <v>0.016432978269299812</v>
      </c>
      <c r="P7" s="28">
        <v>0.019200797661078385</v>
      </c>
      <c r="Q7" s="28">
        <v>0.012494482931776048</v>
      </c>
      <c r="R7" s="28">
        <v>0.004633092960196617</v>
      </c>
      <c r="S7" s="28">
        <v>0.0030599116040059987</v>
      </c>
      <c r="T7" s="28">
        <v>0.023904740456422033</v>
      </c>
      <c r="U7" s="28">
        <v>0.018544192140985533</v>
      </c>
      <c r="V7" s="28">
        <v>0.003305487136561823</v>
      </c>
      <c r="W7" s="36">
        <v>0.009471163067681124</v>
      </c>
      <c r="X7" s="30"/>
      <c r="Y7" s="30"/>
      <c r="Z7" s="30"/>
      <c r="AA7" s="30"/>
      <c r="AB7" s="30"/>
    </row>
    <row r="8" spans="1:28" ht="12.75">
      <c r="A8" s="148">
        <f t="shared" si="0"/>
        <v>5</v>
      </c>
      <c r="B8" s="29" t="s">
        <v>4</v>
      </c>
      <c r="C8" s="28">
        <v>0.023524889966128396</v>
      </c>
      <c r="D8" s="28">
        <v>0.015285525009356616</v>
      </c>
      <c r="E8" s="28">
        <v>0.017614044636168957</v>
      </c>
      <c r="F8" s="28">
        <v>0.017906014614041312</v>
      </c>
      <c r="G8" s="28">
        <v>0.05243452503247741</v>
      </c>
      <c r="H8" s="28">
        <v>0.004292348172210465</v>
      </c>
      <c r="I8" s="28">
        <v>0.004249624650076849</v>
      </c>
      <c r="J8" s="28">
        <v>0.006147334371720493</v>
      </c>
      <c r="K8" s="28">
        <v>0.004213614855665366</v>
      </c>
      <c r="L8" s="28">
        <v>0.005867179587367842</v>
      </c>
      <c r="M8" s="28">
        <v>0.004424174862621559</v>
      </c>
      <c r="N8" s="28">
        <v>0.01756703951019434</v>
      </c>
      <c r="O8" s="28">
        <v>0.009699424143697725</v>
      </c>
      <c r="P8" s="28">
        <v>0.008849252411326733</v>
      </c>
      <c r="Q8" s="28">
        <v>0.007094283726829702</v>
      </c>
      <c r="R8" s="28">
        <v>0.004932107624833532</v>
      </c>
      <c r="S8" s="28">
        <v>0.0068403079693504934</v>
      </c>
      <c r="T8" s="28">
        <v>0.0079443983393904</v>
      </c>
      <c r="U8" s="28">
        <v>0.010172611214881399</v>
      </c>
      <c r="V8" s="28">
        <v>0.0029882661642223413</v>
      </c>
      <c r="W8" s="36">
        <v>0.019517672125036366</v>
      </c>
      <c r="X8" s="30"/>
      <c r="Y8" s="30"/>
      <c r="Z8" s="30"/>
      <c r="AA8" s="30"/>
      <c r="AB8" s="30"/>
    </row>
    <row r="9" spans="1:28" ht="12.75">
      <c r="A9" s="148">
        <f t="shared" si="0"/>
        <v>6</v>
      </c>
      <c r="B9" s="29" t="s">
        <v>5</v>
      </c>
      <c r="C9" s="28">
        <v>0.0022681255064479315</v>
      </c>
      <c r="D9" s="28">
        <v>0.00667088824558364</v>
      </c>
      <c r="E9" s="28">
        <v>0.004234741206325219</v>
      </c>
      <c r="F9" s="28">
        <v>0.0060109208455751805</v>
      </c>
      <c r="G9" s="28">
        <v>0.011553576929894038</v>
      </c>
      <c r="H9" s="28">
        <v>0.07458032482072276</v>
      </c>
      <c r="I9" s="28">
        <v>0.001198367354049056</v>
      </c>
      <c r="J9" s="28">
        <v>0.024226360211704774</v>
      </c>
      <c r="K9" s="28">
        <v>0.01487539285808358</v>
      </c>
      <c r="L9" s="28">
        <v>0.03232754426449106</v>
      </c>
      <c r="M9" s="28">
        <v>0.007928884186392536</v>
      </c>
      <c r="N9" s="28">
        <v>0.02400865921611318</v>
      </c>
      <c r="O9" s="28">
        <v>0.029160647662526632</v>
      </c>
      <c r="P9" s="28">
        <v>0.035488115082458214</v>
      </c>
      <c r="Q9" s="28">
        <v>0.012408671979913905</v>
      </c>
      <c r="R9" s="28">
        <v>0.01032876362249659</v>
      </c>
      <c r="S9" s="28">
        <v>0.02036751622356402</v>
      </c>
      <c r="T9" s="28">
        <v>0.013509391802389664</v>
      </c>
      <c r="U9" s="28">
        <v>0.020050954323836936</v>
      </c>
      <c r="V9" s="28">
        <v>0.0035167656382824593</v>
      </c>
      <c r="W9" s="36">
        <v>0.02092645419041213</v>
      </c>
      <c r="X9" s="30"/>
      <c r="Y9" s="30"/>
      <c r="Z9" s="30"/>
      <c r="AA9" s="30"/>
      <c r="AB9" s="30"/>
    </row>
    <row r="10" spans="1:28" ht="12.75">
      <c r="A10" s="148">
        <f t="shared" si="0"/>
        <v>7</v>
      </c>
      <c r="B10" s="29" t="s">
        <v>6</v>
      </c>
      <c r="C10" s="28">
        <v>0.01492310019277484</v>
      </c>
      <c r="D10" s="28">
        <v>0.004720195512069437</v>
      </c>
      <c r="E10" s="28">
        <v>0.01559823952803529</v>
      </c>
      <c r="F10" s="28">
        <v>0.012132904449333097</v>
      </c>
      <c r="G10" s="28">
        <v>0.0024691633053991434</v>
      </c>
      <c r="H10" s="28">
        <v>0.003303396177387788</v>
      </c>
      <c r="I10" s="28">
        <v>0.0006649099045535489</v>
      </c>
      <c r="J10" s="28">
        <v>0.005282952000860817</v>
      </c>
      <c r="K10" s="28">
        <v>0.013041393021850234</v>
      </c>
      <c r="L10" s="28">
        <v>0.002036275576564265</v>
      </c>
      <c r="M10" s="28">
        <v>0.008757288638175082</v>
      </c>
      <c r="N10" s="28">
        <v>0.005733518404124252</v>
      </c>
      <c r="O10" s="28">
        <v>0.012730976019198237</v>
      </c>
      <c r="P10" s="28">
        <v>0.009790549570223961</v>
      </c>
      <c r="Q10" s="28">
        <v>0.014717193316806088</v>
      </c>
      <c r="R10" s="28">
        <v>0.01845626697964801</v>
      </c>
      <c r="S10" s="28">
        <v>0.035043435983943654</v>
      </c>
      <c r="T10" s="28">
        <v>0.02567233211774643</v>
      </c>
      <c r="U10" s="28">
        <v>0.028509174560152624</v>
      </c>
      <c r="V10" s="28">
        <v>0.00577378923180392</v>
      </c>
      <c r="W10" s="36">
        <v>0.01235493535253777</v>
      </c>
      <c r="X10" s="30"/>
      <c r="Y10" s="30"/>
      <c r="Z10" s="30"/>
      <c r="AA10" s="30"/>
      <c r="AB10" s="30"/>
    </row>
    <row r="11" spans="1:28" ht="12.75">
      <c r="A11" s="148">
        <f t="shared" si="0"/>
        <v>8</v>
      </c>
      <c r="B11" s="29" t="s">
        <v>7</v>
      </c>
      <c r="C11" s="28">
        <v>0.03583759194467887</v>
      </c>
      <c r="D11" s="28">
        <v>0.047848657322805084</v>
      </c>
      <c r="E11" s="28">
        <v>0.04587363782827575</v>
      </c>
      <c r="F11" s="28">
        <v>0.02837554186158108</v>
      </c>
      <c r="G11" s="28">
        <v>0.023131200967578685</v>
      </c>
      <c r="H11" s="28">
        <v>0.007886671299466274</v>
      </c>
      <c r="I11" s="28">
        <v>0.004772981771922842</v>
      </c>
      <c r="J11" s="28">
        <v>0.0228694093453189</v>
      </c>
      <c r="K11" s="28">
        <v>0.003766638792063039</v>
      </c>
      <c r="L11" s="28">
        <v>0.0011709579793597806</v>
      </c>
      <c r="M11" s="28">
        <v>0.004818074736491999</v>
      </c>
      <c r="N11" s="28">
        <v>0.011710530946410749</v>
      </c>
      <c r="O11" s="28">
        <v>0.009613081459194548</v>
      </c>
      <c r="P11" s="28">
        <v>0.008528424608087993</v>
      </c>
      <c r="Q11" s="28">
        <v>0.015808985438714642</v>
      </c>
      <c r="R11" s="28">
        <v>0.005714427326413335</v>
      </c>
      <c r="S11" s="28">
        <v>0.013033482876665097</v>
      </c>
      <c r="T11" s="28">
        <v>0.0458486628013473</v>
      </c>
      <c r="U11" s="28">
        <v>0.016441545575726885</v>
      </c>
      <c r="V11" s="28">
        <v>0.0040587380325176675</v>
      </c>
      <c r="W11" s="36">
        <v>0.023434534883487578</v>
      </c>
      <c r="X11" s="30"/>
      <c r="Y11" s="30"/>
      <c r="Z11" s="30"/>
      <c r="AA11" s="30"/>
      <c r="AB11" s="30"/>
    </row>
    <row r="12" spans="1:28" ht="12.75">
      <c r="A12" s="148">
        <f t="shared" si="0"/>
        <v>9</v>
      </c>
      <c r="B12" s="29" t="s">
        <v>8</v>
      </c>
      <c r="C12" s="28">
        <v>0.006410151186634818</v>
      </c>
      <c r="D12" s="28">
        <v>0.058704543701722504</v>
      </c>
      <c r="E12" s="28">
        <v>0.015647796689196938</v>
      </c>
      <c r="F12" s="28">
        <v>0.009120853202024465</v>
      </c>
      <c r="G12" s="28">
        <v>0.001545729540731188</v>
      </c>
      <c r="H12" s="28">
        <v>0.009775559610145871</v>
      </c>
      <c r="I12" s="28">
        <v>0.0061110594809047816</v>
      </c>
      <c r="J12" s="28">
        <v>0.009002236531336819</v>
      </c>
      <c r="K12" s="28">
        <v>0.010918887069525362</v>
      </c>
      <c r="L12" s="28">
        <v>0.0012061761077017956</v>
      </c>
      <c r="M12" s="28">
        <v>0.009005112357901574</v>
      </c>
      <c r="N12" s="28">
        <v>0.017097884443314282</v>
      </c>
      <c r="O12" s="28">
        <v>0.016003309905685787</v>
      </c>
      <c r="P12" s="28">
        <v>0.001212269089165026</v>
      </c>
      <c r="Q12" s="28">
        <v>0.010641350900513944</v>
      </c>
      <c r="R12" s="28">
        <v>0.0011770328540227021</v>
      </c>
      <c r="S12" s="28">
        <v>0.003090996307954622</v>
      </c>
      <c r="T12" s="28">
        <v>0.004884411517754417</v>
      </c>
      <c r="U12" s="28">
        <v>0.015119517263887</v>
      </c>
      <c r="V12" s="28">
        <v>1.628233946296455E-05</v>
      </c>
      <c r="W12" s="36">
        <v>0.09380544942748438</v>
      </c>
      <c r="X12" s="30"/>
      <c r="Y12" s="30"/>
      <c r="Z12" s="30"/>
      <c r="AA12" s="30"/>
      <c r="AB12" s="30"/>
    </row>
    <row r="13" spans="1:28" ht="12.75">
      <c r="A13" s="148">
        <f t="shared" si="0"/>
        <v>10</v>
      </c>
      <c r="B13" s="29" t="s">
        <v>9</v>
      </c>
      <c r="C13" s="28">
        <v>0.010252871421472857</v>
      </c>
      <c r="D13" s="28">
        <v>0.010002470196615062</v>
      </c>
      <c r="E13" s="28">
        <v>0.003992469017760577</v>
      </c>
      <c r="F13" s="28">
        <v>0.006432389458795954</v>
      </c>
      <c r="G13" s="28">
        <v>0.014479092654635388</v>
      </c>
      <c r="H13" s="28">
        <v>0.01189841698370844</v>
      </c>
      <c r="I13" s="28">
        <v>0.008981937332875133</v>
      </c>
      <c r="J13" s="28">
        <v>0.012071537786061013</v>
      </c>
      <c r="K13" s="28">
        <v>0.014209596693657315</v>
      </c>
      <c r="L13" s="28">
        <v>0.16788113944717625</v>
      </c>
      <c r="M13" s="28">
        <v>0.03976586332022975</v>
      </c>
      <c r="N13" s="28">
        <v>0.011383327007197321</v>
      </c>
      <c r="O13" s="28">
        <v>0.010856818241521108</v>
      </c>
      <c r="P13" s="28">
        <v>0.00661923323957295</v>
      </c>
      <c r="Q13" s="28">
        <v>0.007871949078336354</v>
      </c>
      <c r="R13" s="28">
        <v>0.005924660693130995</v>
      </c>
      <c r="S13" s="28">
        <v>0.025382859970348937</v>
      </c>
      <c r="T13" s="28">
        <v>0.012285459196983041</v>
      </c>
      <c r="U13" s="28">
        <v>0.01089594080752393</v>
      </c>
      <c r="V13" s="28">
        <v>0.0012212377479393014</v>
      </c>
      <c r="W13" s="36">
        <v>0.04309495293800667</v>
      </c>
      <c r="X13" s="30"/>
      <c r="Y13" s="30"/>
      <c r="Z13" s="30"/>
      <c r="AA13" s="30"/>
      <c r="AB13" s="30"/>
    </row>
    <row r="14" spans="1:28" ht="12.75">
      <c r="A14" s="148">
        <f t="shared" si="0"/>
        <v>11</v>
      </c>
      <c r="B14" s="29" t="s">
        <v>10</v>
      </c>
      <c r="C14" s="28">
        <v>0.03756005484223267</v>
      </c>
      <c r="D14" s="28">
        <v>0.01801508232417754</v>
      </c>
      <c r="E14" s="28">
        <v>0.011514257660625462</v>
      </c>
      <c r="F14" s="28">
        <v>0.008283849353905975</v>
      </c>
      <c r="G14" s="28">
        <v>0.015430931729530013</v>
      </c>
      <c r="H14" s="28">
        <v>0.01569824825350622</v>
      </c>
      <c r="I14" s="28">
        <v>0.003404034669768268</v>
      </c>
      <c r="J14" s="28">
        <v>0.027113587109660307</v>
      </c>
      <c r="K14" s="28">
        <v>0.10044856331346042</v>
      </c>
      <c r="L14" s="28">
        <v>0.04510506408019625</v>
      </c>
      <c r="M14" s="28">
        <v>0.07687738181336137</v>
      </c>
      <c r="N14" s="28">
        <v>0.08170975356367272</v>
      </c>
      <c r="O14" s="28">
        <v>0.04103003987475965</v>
      </c>
      <c r="P14" s="28">
        <v>0.12035033622431714</v>
      </c>
      <c r="Q14" s="28">
        <v>0.06767131958363375</v>
      </c>
      <c r="R14" s="28">
        <v>0.03748533890574402</v>
      </c>
      <c r="S14" s="28">
        <v>0.03424515382859645</v>
      </c>
      <c r="T14" s="28">
        <v>0.05957548302780999</v>
      </c>
      <c r="U14" s="28">
        <v>0.08852179537116428</v>
      </c>
      <c r="V14" s="28">
        <v>0.0038323983673700054</v>
      </c>
      <c r="W14" s="36">
        <v>0.15290190126247125</v>
      </c>
      <c r="X14" s="30"/>
      <c r="Y14" s="30"/>
      <c r="Z14" s="30"/>
      <c r="AA14" s="30"/>
      <c r="AB14" s="30"/>
    </row>
    <row r="15" spans="1:28" ht="12.75">
      <c r="A15" s="148">
        <f t="shared" si="0"/>
        <v>12</v>
      </c>
      <c r="B15" s="29" t="s">
        <v>11</v>
      </c>
      <c r="C15" s="28">
        <v>0.003981834778653118</v>
      </c>
      <c r="D15" s="28">
        <v>0.0671135615270368</v>
      </c>
      <c r="E15" s="28">
        <v>0.011545978768641931</v>
      </c>
      <c r="F15" s="28">
        <v>0.009764967880857615</v>
      </c>
      <c r="G15" s="28">
        <v>0.019408407056340206</v>
      </c>
      <c r="H15" s="28">
        <v>0.02205219277881663</v>
      </c>
      <c r="I15" s="28">
        <v>0.012757033970708088</v>
      </c>
      <c r="J15" s="28">
        <v>0.019764469827362713</v>
      </c>
      <c r="K15" s="28">
        <v>0.015838652246291527</v>
      </c>
      <c r="L15" s="28">
        <v>0.04059418753418965</v>
      </c>
      <c r="M15" s="28">
        <v>0.017909814555937917</v>
      </c>
      <c r="N15" s="28">
        <v>0.06917481472774623</v>
      </c>
      <c r="O15" s="28">
        <v>0.061125599679463204</v>
      </c>
      <c r="P15" s="28">
        <v>0.019347435678558688</v>
      </c>
      <c r="Q15" s="28">
        <v>0.03244655197760449</v>
      </c>
      <c r="R15" s="28">
        <v>0.026205756214932104</v>
      </c>
      <c r="S15" s="28">
        <v>0.028243268163374594</v>
      </c>
      <c r="T15" s="28">
        <v>0.030749341379797634</v>
      </c>
      <c r="U15" s="28">
        <v>0.03638738918230583</v>
      </c>
      <c r="V15" s="28">
        <v>0.006947607100060643</v>
      </c>
      <c r="W15" s="36">
        <v>0.010778843210577775</v>
      </c>
      <c r="X15" s="30"/>
      <c r="Y15" s="30"/>
      <c r="Z15" s="30"/>
      <c r="AA15" s="30"/>
      <c r="AB15" s="30"/>
    </row>
    <row r="16" spans="1:28" ht="12.75">
      <c r="A16" s="148">
        <f t="shared" si="0"/>
        <v>13</v>
      </c>
      <c r="B16" s="29" t="s">
        <v>12</v>
      </c>
      <c r="C16" s="28">
        <v>0.0064114900370560715</v>
      </c>
      <c r="D16" s="28">
        <v>0.014197184660947229</v>
      </c>
      <c r="E16" s="28">
        <v>0.06517674371537491</v>
      </c>
      <c r="F16" s="28">
        <v>0.027887335734622626</v>
      </c>
      <c r="G16" s="28">
        <v>0.06382709318680016</v>
      </c>
      <c r="H16" s="28">
        <v>0.013643308827448169</v>
      </c>
      <c r="I16" s="28">
        <v>0.009455215575374005</v>
      </c>
      <c r="J16" s="28">
        <v>0.049667045443730816</v>
      </c>
      <c r="K16" s="28">
        <v>0.03515977472305505</v>
      </c>
      <c r="L16" s="28">
        <v>0.02547518577339733</v>
      </c>
      <c r="M16" s="28">
        <v>0.026834073545364816</v>
      </c>
      <c r="N16" s="28">
        <v>0.018239639196965272</v>
      </c>
      <c r="O16" s="28">
        <v>0.04541782490784567</v>
      </c>
      <c r="P16" s="28">
        <v>0.04457856329771198</v>
      </c>
      <c r="Q16" s="28">
        <v>0.0636335279991143</v>
      </c>
      <c r="R16" s="28">
        <v>0.023015629765005017</v>
      </c>
      <c r="S16" s="28">
        <v>0.07873300594725474</v>
      </c>
      <c r="T16" s="28">
        <v>0.02658294427760949</v>
      </c>
      <c r="U16" s="28">
        <v>0.05506272692958081</v>
      </c>
      <c r="V16" s="28">
        <v>0.006546141931951018</v>
      </c>
      <c r="W16" s="36">
        <v>0.0050731958469898905</v>
      </c>
      <c r="X16" s="30"/>
      <c r="Y16" s="30"/>
      <c r="Z16" s="30"/>
      <c r="AA16" s="30"/>
      <c r="AB16" s="30"/>
    </row>
    <row r="17" spans="1:28" ht="12.75">
      <c r="A17" s="148">
        <f t="shared" si="0"/>
        <v>14</v>
      </c>
      <c r="B17" s="29" t="s">
        <v>13</v>
      </c>
      <c r="C17" s="28">
        <v>0</v>
      </c>
      <c r="D17" s="28">
        <v>0.00013355506821337306</v>
      </c>
      <c r="E17" s="28">
        <v>0.00017123170981480328</v>
      </c>
      <c r="F17" s="28">
        <v>0.0012151805144080257</v>
      </c>
      <c r="G17" s="28">
        <v>0.003946559438765549</v>
      </c>
      <c r="H17" s="28">
        <v>0.002778154122575035</v>
      </c>
      <c r="I17" s="28">
        <v>0.005760702206084303</v>
      </c>
      <c r="J17" s="28">
        <v>0.0010014029356356965</v>
      </c>
      <c r="K17" s="28">
        <v>0.0005979871668720537</v>
      </c>
      <c r="L17" s="28">
        <v>0.0029861154999013336</v>
      </c>
      <c r="M17" s="28">
        <v>0.0002098868682800556</v>
      </c>
      <c r="N17" s="28">
        <v>0.0033452439187471763</v>
      </c>
      <c r="O17" s="28">
        <v>0.0017432621867955586</v>
      </c>
      <c r="P17" s="28">
        <v>0.008309575765070099</v>
      </c>
      <c r="Q17" s="28">
        <v>0.0031871508232952494</v>
      </c>
      <c r="R17" s="28">
        <v>0.0036258548824744225</v>
      </c>
      <c r="S17" s="28">
        <v>0.0002494398018898488</v>
      </c>
      <c r="T17" s="28">
        <v>0.00019455335038163902</v>
      </c>
      <c r="U17" s="28">
        <v>0.001439166056329765</v>
      </c>
      <c r="V17" s="28">
        <v>0.000753386116225719</v>
      </c>
      <c r="W17" s="36">
        <v>0.013741604629344597</v>
      </c>
      <c r="X17" s="30"/>
      <c r="Y17" s="30"/>
      <c r="Z17" s="30"/>
      <c r="AA17" s="30"/>
      <c r="AB17" s="30"/>
    </row>
    <row r="18" spans="1:28" ht="12.75">
      <c r="A18" s="148">
        <f t="shared" si="0"/>
        <v>15</v>
      </c>
      <c r="B18" s="29" t="s">
        <v>14</v>
      </c>
      <c r="C18" s="28">
        <v>0</v>
      </c>
      <c r="D18" s="28">
        <v>0</v>
      </c>
      <c r="E18" s="28">
        <v>0</v>
      </c>
      <c r="F18" s="28">
        <v>0</v>
      </c>
      <c r="G18" s="28">
        <v>3.759353654794028E-05</v>
      </c>
      <c r="H18" s="28">
        <v>0</v>
      </c>
      <c r="I18" s="28">
        <v>0</v>
      </c>
      <c r="J18" s="28">
        <v>0</v>
      </c>
      <c r="K18" s="28">
        <v>1.214927198033429E-07</v>
      </c>
      <c r="L18" s="28">
        <v>6.236819545032263E-08</v>
      </c>
      <c r="M18" s="28">
        <v>0</v>
      </c>
      <c r="N18" s="28">
        <v>8.472432372878618E-05</v>
      </c>
      <c r="O18" s="28">
        <v>1.2096648493165714E-05</v>
      </c>
      <c r="P18" s="28">
        <v>0.0009089999761698434</v>
      </c>
      <c r="Q18" s="28">
        <v>0.006615867283089875</v>
      </c>
      <c r="R18" s="28">
        <v>0.00023231461371552093</v>
      </c>
      <c r="S18" s="28">
        <v>0</v>
      </c>
      <c r="T18" s="28">
        <v>0</v>
      </c>
      <c r="U18" s="28">
        <v>0.00020755148331918973</v>
      </c>
      <c r="V18" s="28">
        <v>0.00023581273243597817</v>
      </c>
      <c r="W18" s="36">
        <v>0.1258884505314539</v>
      </c>
      <c r="X18" s="30"/>
      <c r="Y18" s="30"/>
      <c r="Z18" s="30"/>
      <c r="AA18" s="30"/>
      <c r="AB18" s="30"/>
    </row>
    <row r="19" spans="1:28" ht="12.75">
      <c r="A19" s="148">
        <f t="shared" si="0"/>
        <v>16</v>
      </c>
      <c r="B19" s="29" t="s">
        <v>15</v>
      </c>
      <c r="C19" s="28">
        <v>0.0003210722919043482</v>
      </c>
      <c r="D19" s="28">
        <v>0.000420004332588241</v>
      </c>
      <c r="E19" s="28">
        <v>0.0009912814632563973</v>
      </c>
      <c r="F19" s="28">
        <v>0.0004951602510798589</v>
      </c>
      <c r="G19" s="28">
        <v>0.00027875956766251764</v>
      </c>
      <c r="H19" s="28">
        <v>0.001630209449161021</v>
      </c>
      <c r="I19" s="28">
        <v>7.31871435496612E-05</v>
      </c>
      <c r="J19" s="28">
        <v>0</v>
      </c>
      <c r="K19" s="28">
        <v>0</v>
      </c>
      <c r="L19" s="28">
        <v>0</v>
      </c>
      <c r="M19" s="28">
        <v>5.6815937344021334E-06</v>
      </c>
      <c r="N19" s="28">
        <v>0</v>
      </c>
      <c r="O19" s="28">
        <v>0</v>
      </c>
      <c r="P19" s="28">
        <v>0.000480973727527451</v>
      </c>
      <c r="Q19" s="28">
        <v>4.911128864368894E-05</v>
      </c>
      <c r="R19" s="28">
        <v>0.021354872525894863</v>
      </c>
      <c r="S19" s="28">
        <v>0.0006470005583039791</v>
      </c>
      <c r="T19" s="28">
        <v>0.0026203736127774716</v>
      </c>
      <c r="U19" s="28">
        <v>0.00040698137636098047</v>
      </c>
      <c r="V19" s="28">
        <v>7.229113683032884E-06</v>
      </c>
      <c r="W19" s="36">
        <v>0.008831680968559113</v>
      </c>
      <c r="X19" s="30"/>
      <c r="Y19" s="30"/>
      <c r="Z19" s="30"/>
      <c r="AA19" s="30"/>
      <c r="AB19" s="30"/>
    </row>
    <row r="20" spans="1:28" ht="12.75">
      <c r="A20" s="148">
        <f t="shared" si="0"/>
        <v>17</v>
      </c>
      <c r="B20" s="29" t="s">
        <v>37</v>
      </c>
      <c r="C20" s="28">
        <v>0.0003954211907978339</v>
      </c>
      <c r="D20" s="28">
        <v>0.0007917053445827918</v>
      </c>
      <c r="E20" s="28">
        <v>0.00227447403225701</v>
      </c>
      <c r="F20" s="28">
        <v>0.0011330458957158865</v>
      </c>
      <c r="G20" s="28">
        <v>0.0004600178680274745</v>
      </c>
      <c r="H20" s="28">
        <v>0.0009239113411397889</v>
      </c>
      <c r="I20" s="28">
        <v>0.0025714056159749452</v>
      </c>
      <c r="J20" s="28">
        <v>0.0018248894537172176</v>
      </c>
      <c r="K20" s="28">
        <v>0.0013439403171925986</v>
      </c>
      <c r="L20" s="28">
        <v>0.0024281285538356066</v>
      </c>
      <c r="M20" s="28">
        <v>0.0016527072955202491</v>
      </c>
      <c r="N20" s="28">
        <v>0.005057266222275114</v>
      </c>
      <c r="O20" s="28">
        <v>0.0015816841547806678</v>
      </c>
      <c r="P20" s="28">
        <v>0.001351129827876792</v>
      </c>
      <c r="Q20" s="28">
        <v>0.0024831580711618295</v>
      </c>
      <c r="R20" s="28">
        <v>0.0005463989574744365</v>
      </c>
      <c r="S20" s="28">
        <v>0.0014684804007133831</v>
      </c>
      <c r="T20" s="28">
        <v>0.0014182518334130755</v>
      </c>
      <c r="U20" s="28">
        <v>0.001509037671831162</v>
      </c>
      <c r="V20" s="28">
        <v>0.0004851431314554298</v>
      </c>
      <c r="W20" s="36">
        <v>0.01620016974215548</v>
      </c>
      <c r="X20" s="30"/>
      <c r="Y20" s="30"/>
      <c r="Z20" s="30"/>
      <c r="AA20" s="30"/>
      <c r="AB20" s="30"/>
    </row>
    <row r="21" spans="1:28" ht="12.75">
      <c r="A21" s="148">
        <f t="shared" si="0"/>
        <v>18</v>
      </c>
      <c r="B21" s="29" t="s">
        <v>36</v>
      </c>
      <c r="C21" s="28">
        <v>0.0009436937645396124</v>
      </c>
      <c r="D21" s="28">
        <v>0.004680194439998104</v>
      </c>
      <c r="E21" s="28">
        <v>0.009730441637643967</v>
      </c>
      <c r="F21" s="28">
        <v>0.004642670604037833</v>
      </c>
      <c r="G21" s="28">
        <v>0.012656424667933097</v>
      </c>
      <c r="H21" s="28">
        <v>0.005159995388825595</v>
      </c>
      <c r="I21" s="28">
        <v>0.0027829574214158262</v>
      </c>
      <c r="J21" s="28">
        <v>0.006056466625515016</v>
      </c>
      <c r="K21" s="28">
        <v>0.0037991380946104346</v>
      </c>
      <c r="L21" s="28">
        <v>0.0071752374919322025</v>
      </c>
      <c r="M21" s="28">
        <v>0.0027468695601223377</v>
      </c>
      <c r="N21" s="28">
        <v>0.007271186412500625</v>
      </c>
      <c r="O21" s="28">
        <v>0.005766924079361467</v>
      </c>
      <c r="P21" s="28">
        <v>0.017073021336595814</v>
      </c>
      <c r="Q21" s="28">
        <v>0.009315887440211139</v>
      </c>
      <c r="R21" s="28">
        <v>0.009450231643412256</v>
      </c>
      <c r="S21" s="28">
        <v>0.006421737106484497</v>
      </c>
      <c r="T21" s="28">
        <v>0.0104447065052087</v>
      </c>
      <c r="U21" s="28">
        <v>0.003621369021193815</v>
      </c>
      <c r="V21" s="28">
        <v>0.0011563522677624425</v>
      </c>
      <c r="W21" s="36">
        <v>0.03106377453969733</v>
      </c>
      <c r="X21" s="30"/>
      <c r="Y21" s="30"/>
      <c r="Z21" s="30"/>
      <c r="AA21" s="30"/>
      <c r="AB21" s="30"/>
    </row>
    <row r="22" spans="1:28" ht="12.75">
      <c r="A22" s="148">
        <f t="shared" si="0"/>
        <v>19</v>
      </c>
      <c r="B22" s="29" t="s">
        <v>16</v>
      </c>
      <c r="C22" s="28">
        <v>0.004988665978058268</v>
      </c>
      <c r="D22" s="28">
        <v>0.006003001399123926</v>
      </c>
      <c r="E22" s="28">
        <v>0.009694506728328488</v>
      </c>
      <c r="F22" s="28">
        <v>0.00751568065938402</v>
      </c>
      <c r="G22" s="28">
        <v>0.008309462812971001</v>
      </c>
      <c r="H22" s="28">
        <v>0.007621139435803303</v>
      </c>
      <c r="I22" s="28">
        <v>0.0005069662443438676</v>
      </c>
      <c r="J22" s="28">
        <v>0.009035664191290222</v>
      </c>
      <c r="K22" s="28">
        <v>0.004761354913056556</v>
      </c>
      <c r="L22" s="28">
        <v>0.0085626098776512</v>
      </c>
      <c r="M22" s="28">
        <v>0.03945010103129806</v>
      </c>
      <c r="N22" s="28">
        <v>0.009262618785539503</v>
      </c>
      <c r="O22" s="28">
        <v>0.009468899816043978</v>
      </c>
      <c r="P22" s="28">
        <v>0.005804778897569817</v>
      </c>
      <c r="Q22" s="28">
        <v>0.005689040313707984</v>
      </c>
      <c r="R22" s="28">
        <v>0.00976085912720648</v>
      </c>
      <c r="S22" s="28">
        <v>0.011623750859000035</v>
      </c>
      <c r="T22" s="28">
        <v>0.008127296148075504</v>
      </c>
      <c r="U22" s="28">
        <v>0.008619411556777506</v>
      </c>
      <c r="V22" s="28">
        <v>0.0021093240323808316</v>
      </c>
      <c r="W22" s="36">
        <v>0.03220841300715651</v>
      </c>
      <c r="X22" s="30"/>
      <c r="Y22" s="30"/>
      <c r="Z22" s="30"/>
      <c r="AA22" s="30"/>
      <c r="AB22" s="30"/>
    </row>
    <row r="23" spans="1:28" ht="12.75">
      <c r="A23" s="148">
        <f t="shared" si="0"/>
        <v>20</v>
      </c>
      <c r="B23" s="29" t="s">
        <v>17</v>
      </c>
      <c r="C23" s="28">
        <v>0.005349825425271802</v>
      </c>
      <c r="D23" s="28">
        <v>0.001425090306082571</v>
      </c>
      <c r="E23" s="28">
        <v>0.0033412317824160955</v>
      </c>
      <c r="F23" s="28">
        <v>0.00344176358869868</v>
      </c>
      <c r="G23" s="28">
        <v>0.045778154950930454</v>
      </c>
      <c r="H23" s="28">
        <v>0.0026681545809598742</v>
      </c>
      <c r="I23" s="28">
        <v>0.002594570686139032</v>
      </c>
      <c r="J23" s="28">
        <v>0.004547232349632524</v>
      </c>
      <c r="K23" s="28">
        <v>0.006872496411162389</v>
      </c>
      <c r="L23" s="28">
        <v>0.005988047608861092</v>
      </c>
      <c r="M23" s="28">
        <v>0.004690743070826625</v>
      </c>
      <c r="N23" s="28">
        <v>0.004726334858722129</v>
      </c>
      <c r="O23" s="28">
        <v>0.006089158781886085</v>
      </c>
      <c r="P23" s="28">
        <v>0.0029066521823332848</v>
      </c>
      <c r="Q23" s="28">
        <v>0.00833369048381458</v>
      </c>
      <c r="R23" s="28">
        <v>0.010133222680944194</v>
      </c>
      <c r="S23" s="28">
        <v>0.009178651524848149</v>
      </c>
      <c r="T23" s="28">
        <v>0.0057615875357135546</v>
      </c>
      <c r="U23" s="28">
        <v>0.006396829819271163</v>
      </c>
      <c r="V23" s="28">
        <v>0.001430487649102918</v>
      </c>
      <c r="W23" s="143">
        <v>0.013297716387068047</v>
      </c>
      <c r="X23" s="30"/>
      <c r="Y23" s="30"/>
      <c r="Z23" s="30"/>
      <c r="AA23" s="30"/>
      <c r="AB23" s="30"/>
    </row>
    <row r="24" spans="1:28" ht="12.75">
      <c r="A24" s="98"/>
      <c r="B24" s="101" t="s">
        <v>38</v>
      </c>
      <c r="C24" s="99">
        <v>0.37632720253036933</v>
      </c>
      <c r="D24" s="99">
        <v>0.34400116916437223</v>
      </c>
      <c r="E24" s="99">
        <v>0.166116642275323</v>
      </c>
      <c r="F24" s="99">
        <v>0.1727903398311827</v>
      </c>
      <c r="G24" s="99">
        <v>0.25326198265844024</v>
      </c>
      <c r="H24" s="99">
        <v>0.3017661121171697</v>
      </c>
      <c r="I24" s="99">
        <v>0.14002219067305072</v>
      </c>
      <c r="J24" s="99">
        <v>0.31572218690783593</v>
      </c>
      <c r="K24" s="99">
        <v>0.3354115504353625</v>
      </c>
      <c r="L24" s="99">
        <v>0.2596902407463133</v>
      </c>
      <c r="M24" s="99">
        <v>0.05466498160054544</v>
      </c>
      <c r="N24" s="99">
        <v>0.4752146923068957</v>
      </c>
      <c r="O24" s="99">
        <v>0.49058477094296365</v>
      </c>
      <c r="P24" s="99">
        <v>0.4894087324220512</v>
      </c>
      <c r="Q24" s="99">
        <v>0.45102062842897006</v>
      </c>
      <c r="R24" s="99">
        <v>0.48363106564540176</v>
      </c>
      <c r="S24" s="99">
        <v>0.3311494493505003</v>
      </c>
      <c r="T24" s="99">
        <v>0.30257293228189447</v>
      </c>
      <c r="U24" s="99">
        <v>0.38431911130784896</v>
      </c>
      <c r="V24" s="100">
        <v>0.6093255974581347</v>
      </c>
      <c r="W24" s="143">
        <v>0</v>
      </c>
      <c r="X24" s="30"/>
      <c r="Y24" s="30"/>
      <c r="Z24" s="30"/>
      <c r="AA24" s="30"/>
      <c r="AB24" s="30"/>
    </row>
    <row r="25" spans="1:28" ht="12.75">
      <c r="A25" s="92"/>
      <c r="B25" s="89" t="s">
        <v>64</v>
      </c>
      <c r="C25" s="90">
        <v>0.30046094052248434</v>
      </c>
      <c r="D25" s="90">
        <v>0.3188743660383436</v>
      </c>
      <c r="E25" s="90">
        <v>0.45231647616245135</v>
      </c>
      <c r="F25" s="90">
        <v>0.19408705962183626</v>
      </c>
      <c r="G25" s="90">
        <v>0.38375663864907783</v>
      </c>
      <c r="H25" s="90">
        <v>0.1884523665397055</v>
      </c>
      <c r="I25" s="90">
        <v>0.3214248509396859</v>
      </c>
      <c r="J25" s="90">
        <v>0.21555482621779642</v>
      </c>
      <c r="K25" s="90">
        <v>0.2466151494597575</v>
      </c>
      <c r="L25" s="90">
        <v>0.3561037236029361</v>
      </c>
      <c r="M25" s="90">
        <v>0.2826266905228735</v>
      </c>
      <c r="N25" s="90">
        <v>0.30298707254550206</v>
      </c>
      <c r="O25" s="90">
        <v>0.280499964471221</v>
      </c>
      <c r="P25" s="90">
        <v>0.34355249267860205</v>
      </c>
      <c r="Q25" s="90">
        <v>0.288990227357784</v>
      </c>
      <c r="R25" s="90">
        <v>0.19880880485340005</v>
      </c>
      <c r="S25" s="90">
        <v>0.3018049414637056</v>
      </c>
      <c r="T25" s="90">
        <v>0.36679020988029337</v>
      </c>
      <c r="U25" s="90">
        <v>0.3304364715326237</v>
      </c>
      <c r="V25" s="97">
        <v>0.050621865833987464</v>
      </c>
      <c r="X25" s="30"/>
      <c r="Y25" s="30"/>
      <c r="Z25" s="30"/>
      <c r="AA25" s="30"/>
      <c r="AB25" s="30"/>
    </row>
    <row r="26" spans="1:28" ht="12.75">
      <c r="A26" s="92"/>
      <c r="B26" s="89" t="s">
        <v>24</v>
      </c>
      <c r="C26" s="91">
        <f>'I-O table'!C25/'I-O table'!C32</f>
        <v>0.15393416372420576</v>
      </c>
      <c r="D26" s="91">
        <f>'I-O table'!D25/'I-O table'!D32</f>
        <v>0.2339386923259646</v>
      </c>
      <c r="E26" s="91">
        <f>'I-O table'!E25/'I-O table'!E32</f>
        <v>0.3293069428712146</v>
      </c>
      <c r="F26" s="91">
        <f>'I-O table'!F25/'I-O table'!F32</f>
        <v>0.5961135227507887</v>
      </c>
      <c r="G26" s="91">
        <f>'I-O table'!G25/'I-O table'!G32</f>
        <v>0.1944929462907494</v>
      </c>
      <c r="H26" s="91">
        <f>'I-O table'!H25/'I-O table'!H32</f>
        <v>0.19006335792674775</v>
      </c>
      <c r="I26" s="91">
        <f>'I-O table'!I25/'I-O table'!I32</f>
        <v>0.09250339575134991</v>
      </c>
      <c r="J26" s="91">
        <f>'I-O table'!J25/'I-O table'!J32</f>
        <v>0.12119956494205333</v>
      </c>
      <c r="K26" s="91">
        <f>'I-O table'!K25/'I-O table'!K32</f>
        <v>0.11015867304922368</v>
      </c>
      <c r="L26" s="91">
        <f>'I-O table'!L25/'I-O table'!L32</f>
        <v>0.09897549725575482</v>
      </c>
      <c r="M26" s="91">
        <f>'I-O table'!M25/'I-O table'!M32</f>
        <v>0.03581667301578823</v>
      </c>
      <c r="N26" s="91">
        <f>'I-O table'!N25/'I-O table'!N32</f>
        <v>0.0973208733396413</v>
      </c>
      <c r="O26" s="91">
        <f>'I-O table'!O25/'I-O table'!O32</f>
        <v>0.07076679101175895</v>
      </c>
      <c r="P26" s="91">
        <f>'I-O table'!P25/'I-O table'!P32</f>
        <v>0.054076720304022864</v>
      </c>
      <c r="Q26" s="91">
        <f>'I-O table'!Q25/'I-O table'!Q32</f>
        <v>0.11276586731655366</v>
      </c>
      <c r="R26" s="91">
        <f>'I-O table'!R25/'I-O table'!R32</f>
        <v>0.0636928257350579</v>
      </c>
      <c r="S26" s="91">
        <f>'I-O table'!S25/'I-O table'!S32</f>
        <v>0.07852155199788749</v>
      </c>
      <c r="T26" s="91">
        <f>'I-O table'!T25/'I-O table'!T32</f>
        <v>0.1635565593984092</v>
      </c>
      <c r="U26" s="91">
        <f>'I-O table'!U25/'I-O table'!U32</f>
        <v>0.15191654264621474</v>
      </c>
      <c r="V26" s="93">
        <f>'I-O table'!V25/'I-O table'!V32</f>
        <v>0.02504014525216255</v>
      </c>
      <c r="X26" s="30"/>
      <c r="Y26" s="30"/>
      <c r="Z26" s="30"/>
      <c r="AA26" s="30"/>
      <c r="AB26" s="30"/>
    </row>
    <row r="27" spans="1:22" ht="12.75">
      <c r="A27" s="92"/>
      <c r="B27" s="89" t="s">
        <v>79</v>
      </c>
      <c r="C27" s="91">
        <f>'I-O table'!C31/'I-O table'!C32</f>
        <v>0.5456048957533098</v>
      </c>
      <c r="D27" s="91">
        <f>'I-O table'!D31/'I-O table'!D32</f>
        <v>0.44718694163569184</v>
      </c>
      <c r="E27" s="91">
        <f>'I-O table'!E31/'I-O table'!E32</f>
        <v>0.218376580966334</v>
      </c>
      <c r="F27" s="91">
        <f>'I-O table'!F31/'I-O table'!F32</f>
        <v>0.20979941762737503</v>
      </c>
      <c r="G27" s="91">
        <f>'I-O table'!G31/'I-O table'!G32</f>
        <v>0.42175041506017286</v>
      </c>
      <c r="H27" s="91">
        <f>'I-O table'!H31/'I-O table'!H32</f>
        <v>0.6214842755335468</v>
      </c>
      <c r="I27" s="91">
        <f>'I-O table'!I31/'I-O table'!I32</f>
        <v>0.5860717533089642</v>
      </c>
      <c r="J27" s="91">
        <f>'I-O table'!J31/'I-O table'!J32</f>
        <v>0.6632456088401503</v>
      </c>
      <c r="K27" s="91">
        <f>'I-O table'!K31/'I-O table'!K32</f>
        <v>0.6432261774910188</v>
      </c>
      <c r="L27" s="91">
        <f>'I-O table'!L31/'I-O table'!L32</f>
        <v>0.5449207791413091</v>
      </c>
      <c r="M27" s="91">
        <f>'I-O table'!M31/'I-O table'!M32</f>
        <v>0.6815566364613382</v>
      </c>
      <c r="N27" s="91">
        <f>'I-O table'!N31/'I-O table'!N32</f>
        <v>0.5996920541148567</v>
      </c>
      <c r="O27" s="91">
        <f>'I-O table'!O31/'I-O table'!O32</f>
        <v>0.6487332445170201</v>
      </c>
      <c r="P27" s="91">
        <f>'I-O table'!P31/'I-O table'!P32</f>
        <v>0.6023707870173751</v>
      </c>
      <c r="Q27" s="91">
        <f>'I-O table'!Q31/'I-O table'!Q32</f>
        <v>0.5982439053256624</v>
      </c>
      <c r="R27" s="91">
        <f>'I-O table'!R31/'I-O table'!R32</f>
        <v>0.737498369411542</v>
      </c>
      <c r="S27" s="91">
        <f>'I-O table'!S31/'I-O table'!S32</f>
        <v>0.6196735065384069</v>
      </c>
      <c r="T27" s="91">
        <f>'I-O table'!T31/'I-O table'!T32</f>
        <v>0.46965323072129733</v>
      </c>
      <c r="U27" s="91">
        <f>'I-O table'!U31/'I-O table'!U32</f>
        <v>0.5176469858211614</v>
      </c>
      <c r="V27" s="93">
        <f>'I-O table'!V31/'I-O table'!V32</f>
        <v>0.92433798891385</v>
      </c>
    </row>
    <row r="28" spans="1:22" ht="12.75">
      <c r="A28" s="94"/>
      <c r="B28" s="81" t="s">
        <v>80</v>
      </c>
      <c r="C28" s="95">
        <f>SUM(C25:C27)</f>
        <v>1</v>
      </c>
      <c r="D28" s="95">
        <f aca="true" t="shared" si="1" ref="D28:V28">SUM(D25:D27)</f>
        <v>1</v>
      </c>
      <c r="E28" s="95">
        <f t="shared" si="1"/>
        <v>1</v>
      </c>
      <c r="F28" s="95">
        <f t="shared" si="1"/>
        <v>1</v>
      </c>
      <c r="G28" s="95">
        <f t="shared" si="1"/>
        <v>1</v>
      </c>
      <c r="H28" s="95">
        <f t="shared" si="1"/>
        <v>1</v>
      </c>
      <c r="I28" s="95">
        <f t="shared" si="1"/>
        <v>1</v>
      </c>
      <c r="J28" s="95">
        <f t="shared" si="1"/>
        <v>1</v>
      </c>
      <c r="K28" s="95">
        <f t="shared" si="1"/>
        <v>1</v>
      </c>
      <c r="L28" s="95">
        <f t="shared" si="1"/>
        <v>1</v>
      </c>
      <c r="M28" s="95">
        <f t="shared" si="1"/>
        <v>1</v>
      </c>
      <c r="N28" s="95">
        <f t="shared" si="1"/>
        <v>1</v>
      </c>
      <c r="O28" s="95">
        <f t="shared" si="1"/>
        <v>1</v>
      </c>
      <c r="P28" s="95">
        <f t="shared" si="1"/>
        <v>1</v>
      </c>
      <c r="Q28" s="95">
        <f t="shared" si="1"/>
        <v>1</v>
      </c>
      <c r="R28" s="95">
        <f t="shared" si="1"/>
        <v>1</v>
      </c>
      <c r="S28" s="95">
        <f t="shared" si="1"/>
        <v>1</v>
      </c>
      <c r="T28" s="95">
        <f t="shared" si="1"/>
        <v>1</v>
      </c>
      <c r="U28" s="95">
        <f t="shared" si="1"/>
        <v>0.9999999999999998</v>
      </c>
      <c r="V28" s="96">
        <f t="shared" si="1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25"/>
  <sheetViews>
    <sheetView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0" sqref="D30"/>
    </sheetView>
  </sheetViews>
  <sheetFormatPr defaultColWidth="9.140625" defaultRowHeight="12.75"/>
  <cols>
    <col min="1" max="1" width="5.7109375" style="0" customWidth="1"/>
    <col min="2" max="2" width="33.421875" style="0" customWidth="1"/>
    <col min="3" max="22" width="15.57421875" style="0" customWidth="1"/>
    <col min="23" max="23" width="12.7109375" style="0" customWidth="1"/>
  </cols>
  <sheetData>
    <row r="1" spans="2:28" ht="15.75">
      <c r="B1" s="136" t="s">
        <v>57</v>
      </c>
      <c r="W1" s="20"/>
      <c r="X1" s="20"/>
      <c r="Y1" s="20"/>
      <c r="Z1" s="20"/>
      <c r="AA1" s="20"/>
      <c r="AB1" s="20"/>
    </row>
    <row r="2" spans="1:28" ht="12.75">
      <c r="A2" s="13"/>
      <c r="W2" s="20"/>
      <c r="X2" s="20"/>
      <c r="Y2" s="20"/>
      <c r="Z2" s="20"/>
      <c r="AA2" s="20"/>
      <c r="AB2" s="20"/>
    </row>
    <row r="3" spans="2:28" s="9" customFormat="1" ht="38.25">
      <c r="B3" s="142" t="s">
        <v>0</v>
      </c>
      <c r="C3" s="1" t="s">
        <v>1</v>
      </c>
      <c r="D3" s="1" t="s">
        <v>70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37</v>
      </c>
      <c r="T3" s="1" t="s">
        <v>36</v>
      </c>
      <c r="U3" s="1" t="s">
        <v>16</v>
      </c>
      <c r="V3" s="1" t="s">
        <v>17</v>
      </c>
      <c r="W3" s="21"/>
      <c r="X3" s="21"/>
      <c r="Y3" s="21"/>
      <c r="Z3" s="21"/>
      <c r="AA3" s="21"/>
      <c r="AB3" s="21"/>
    </row>
    <row r="4" spans="1:28" ht="12.75">
      <c r="A4" s="149">
        <v>1</v>
      </c>
      <c r="B4" s="2" t="s">
        <v>1</v>
      </c>
      <c r="C4" s="10">
        <v>1.0928111194721604</v>
      </c>
      <c r="D4" s="10">
        <v>0.0017899661112777121</v>
      </c>
      <c r="E4" s="10">
        <v>0.2031756688354777</v>
      </c>
      <c r="F4" s="10">
        <v>0.004893851411310563</v>
      </c>
      <c r="G4" s="10">
        <v>0.0012171540393974114</v>
      </c>
      <c r="H4" s="10">
        <v>0.00039135094143901913</v>
      </c>
      <c r="I4" s="10">
        <v>0.001273394134713939</v>
      </c>
      <c r="J4" s="10">
        <v>0.0007093085684946348</v>
      </c>
      <c r="K4" s="10">
        <v>0.0008496926245966692</v>
      </c>
      <c r="L4" s="10">
        <v>0.0006704902560183584</v>
      </c>
      <c r="M4" s="10">
        <v>0.00477462333555758</v>
      </c>
      <c r="N4" s="10">
        <v>0.0010495636243284632</v>
      </c>
      <c r="O4" s="10">
        <v>0.0009596164735154361</v>
      </c>
      <c r="P4" s="10">
        <v>0.00137883688324365</v>
      </c>
      <c r="Q4" s="10">
        <v>0.002774046529422053</v>
      </c>
      <c r="R4" s="10">
        <v>0.0015136987309631615</v>
      </c>
      <c r="S4" s="10">
        <v>0.0007528052197400721</v>
      </c>
      <c r="T4" s="10">
        <v>0.028358965894764582</v>
      </c>
      <c r="U4" s="10">
        <v>0.0015497184129569567</v>
      </c>
      <c r="V4" s="10">
        <v>0.0003070198263428934</v>
      </c>
      <c r="W4" s="22"/>
      <c r="X4" s="20"/>
      <c r="Y4" s="20"/>
      <c r="Z4" s="23"/>
      <c r="AA4" s="20"/>
      <c r="AB4" s="20"/>
    </row>
    <row r="5" spans="1:28" ht="12.75">
      <c r="A5" s="149">
        <v>2</v>
      </c>
      <c r="B5" s="2" t="s">
        <v>43</v>
      </c>
      <c r="C5" s="10">
        <v>0.014680260093552396</v>
      </c>
      <c r="D5" s="10">
        <v>1.005590692551153</v>
      </c>
      <c r="E5" s="10">
        <v>0.007469563754667394</v>
      </c>
      <c r="F5" s="10">
        <v>0.003271568491266054</v>
      </c>
      <c r="G5" s="10">
        <v>0.023401329461309184</v>
      </c>
      <c r="H5" s="10">
        <v>0.003598205191952619</v>
      </c>
      <c r="I5" s="10">
        <v>0.04494034041130679</v>
      </c>
      <c r="J5" s="10">
        <v>0.004339280522022941</v>
      </c>
      <c r="K5" s="10">
        <v>0.007634781761630615</v>
      </c>
      <c r="L5" s="10">
        <v>0.006693313329494248</v>
      </c>
      <c r="M5" s="10">
        <v>0.028167784128928532</v>
      </c>
      <c r="N5" s="10">
        <v>0.007123661224275635</v>
      </c>
      <c r="O5" s="10">
        <v>0.006997234393757575</v>
      </c>
      <c r="P5" s="10">
        <v>0.038467911999892836</v>
      </c>
      <c r="Q5" s="10">
        <v>0.007712393482033773</v>
      </c>
      <c r="R5" s="10">
        <v>0.007935375857076512</v>
      </c>
      <c r="S5" s="10">
        <v>0.027937631645083838</v>
      </c>
      <c r="T5" s="10">
        <v>0.021410172702199744</v>
      </c>
      <c r="U5" s="10">
        <v>0.012698060705327018</v>
      </c>
      <c r="V5" s="10">
        <v>0.006629710081132342</v>
      </c>
      <c r="W5" s="22"/>
      <c r="X5" s="20"/>
      <c r="Y5" s="20"/>
      <c r="Z5" s="23"/>
      <c r="AA5" s="20"/>
      <c r="AB5" s="20"/>
    </row>
    <row r="6" spans="1:28" ht="12.75">
      <c r="A6" s="149">
        <v>3</v>
      </c>
      <c r="B6" s="2" t="s">
        <v>2</v>
      </c>
      <c r="C6" s="10">
        <v>0.008269026204068072</v>
      </c>
      <c r="D6" s="10">
        <v>0.000863167315328546</v>
      </c>
      <c r="E6" s="10">
        <v>1.0378038669454142</v>
      </c>
      <c r="F6" s="10">
        <v>0.006012577544997263</v>
      </c>
      <c r="G6" s="10">
        <v>0.0018344529852802698</v>
      </c>
      <c r="H6" s="10">
        <v>0.000650762576492487</v>
      </c>
      <c r="I6" s="10">
        <v>0.001537406544149718</v>
      </c>
      <c r="J6" s="10">
        <v>0.0008732309916296394</v>
      </c>
      <c r="K6" s="10">
        <v>0.000551010773723677</v>
      </c>
      <c r="L6" s="10">
        <v>0.0007124035889484433</v>
      </c>
      <c r="M6" s="10">
        <v>0.0004680645503293431</v>
      </c>
      <c r="N6" s="10">
        <v>0.0010433825108835744</v>
      </c>
      <c r="O6" s="10">
        <v>0.0006618751083472265</v>
      </c>
      <c r="P6" s="10">
        <v>0.0014036575827032047</v>
      </c>
      <c r="Q6" s="10">
        <v>0.005180133789599281</v>
      </c>
      <c r="R6" s="10">
        <v>0.0011687338757536733</v>
      </c>
      <c r="S6" s="10">
        <v>0.0012127965617675744</v>
      </c>
      <c r="T6" s="10">
        <v>0.05943839048574601</v>
      </c>
      <c r="U6" s="10">
        <v>0.0013524558585749078</v>
      </c>
      <c r="V6" s="10">
        <v>0.00033235582161019156</v>
      </c>
      <c r="W6" s="22"/>
      <c r="X6" s="20"/>
      <c r="Y6" s="20"/>
      <c r="Z6" s="23"/>
      <c r="AA6" s="20"/>
      <c r="AB6" s="20"/>
    </row>
    <row r="7" spans="1:28" ht="12.75">
      <c r="A7" s="149">
        <v>4</v>
      </c>
      <c r="B7" s="2" t="s">
        <v>40</v>
      </c>
      <c r="C7" s="10">
        <v>0.06371304100242474</v>
      </c>
      <c r="D7" s="10">
        <v>0.070211104288515</v>
      </c>
      <c r="E7" s="10">
        <v>0.04386005605510746</v>
      </c>
      <c r="F7" s="10">
        <v>1.0502272982505207</v>
      </c>
      <c r="G7" s="10">
        <v>0.10441431619948502</v>
      </c>
      <c r="H7" s="10">
        <v>0.006828235517186274</v>
      </c>
      <c r="I7" s="10">
        <v>0.22804664409227612</v>
      </c>
      <c r="J7" s="10">
        <v>0.021280556871990444</v>
      </c>
      <c r="K7" s="10">
        <v>0.0219987228880157</v>
      </c>
      <c r="L7" s="10">
        <v>0.011261902819236272</v>
      </c>
      <c r="M7" s="10">
        <v>0.019683358790331135</v>
      </c>
      <c r="N7" s="10">
        <v>0.023121174510292886</v>
      </c>
      <c r="O7" s="10">
        <v>0.02640805925847747</v>
      </c>
      <c r="P7" s="10">
        <v>0.031363079416484564</v>
      </c>
      <c r="Q7" s="10">
        <v>0.02313089000217936</v>
      </c>
      <c r="R7" s="10">
        <v>0.013410486734247886</v>
      </c>
      <c r="S7" s="10">
        <v>0.01852874605255707</v>
      </c>
      <c r="T7" s="10">
        <v>0.04104091649829399</v>
      </c>
      <c r="U7" s="10">
        <v>0.03315261130619282</v>
      </c>
      <c r="V7" s="10">
        <v>0.0062301471361152876</v>
      </c>
      <c r="W7" s="22"/>
      <c r="X7" s="20"/>
      <c r="Y7" s="20"/>
      <c r="Z7" s="23"/>
      <c r="AA7" s="20"/>
      <c r="AB7" s="20"/>
    </row>
    <row r="8" spans="1:28" ht="12.75">
      <c r="A8" s="149">
        <v>5</v>
      </c>
      <c r="B8" s="2" t="s">
        <v>4</v>
      </c>
      <c r="C8" s="10">
        <v>0.03012483700928327</v>
      </c>
      <c r="D8" s="10">
        <v>0.020649543629099928</v>
      </c>
      <c r="E8" s="10">
        <v>0.027850389289042803</v>
      </c>
      <c r="F8" s="10">
        <v>0.021577818095472823</v>
      </c>
      <c r="G8" s="10">
        <v>1.0603817606789212</v>
      </c>
      <c r="H8" s="10">
        <v>0.006504084267380535</v>
      </c>
      <c r="I8" s="10">
        <v>0.010784725294464476</v>
      </c>
      <c r="J8" s="10">
        <v>0.009128241448059583</v>
      </c>
      <c r="K8" s="10">
        <v>0.007172561334503519</v>
      </c>
      <c r="L8" s="10">
        <v>0.010314268657678627</v>
      </c>
      <c r="M8" s="10">
        <v>0.008245803252865332</v>
      </c>
      <c r="N8" s="10">
        <v>0.022388840954356577</v>
      </c>
      <c r="O8" s="10">
        <v>0.013989563432279818</v>
      </c>
      <c r="P8" s="10">
        <v>0.013493652650593099</v>
      </c>
      <c r="Q8" s="10">
        <v>0.01111545866458191</v>
      </c>
      <c r="R8" s="10">
        <v>0.0076020759861363295</v>
      </c>
      <c r="S8" s="10">
        <v>0.011074085774146657</v>
      </c>
      <c r="T8" s="10">
        <v>0.014109959124722732</v>
      </c>
      <c r="U8" s="10">
        <v>0.014741511928236941</v>
      </c>
      <c r="V8" s="10">
        <v>0.0038563130859680527</v>
      </c>
      <c r="W8" s="22"/>
      <c r="X8" s="20"/>
      <c r="Y8" s="20"/>
      <c r="Z8" s="23"/>
      <c r="AA8" s="20"/>
      <c r="AB8" s="20"/>
    </row>
    <row r="9" spans="1:28" ht="12.75">
      <c r="A9" s="149">
        <v>6</v>
      </c>
      <c r="B9" s="2" t="s">
        <v>5</v>
      </c>
      <c r="C9" s="10">
        <v>0.007309181531060789</v>
      </c>
      <c r="D9" s="10">
        <v>0.014839806595862409</v>
      </c>
      <c r="E9" s="10">
        <v>0.012652519790045745</v>
      </c>
      <c r="F9" s="10">
        <v>0.010841457986366205</v>
      </c>
      <c r="G9" s="10">
        <v>0.02056654266934816</v>
      </c>
      <c r="H9" s="10">
        <v>1.0840435157541033</v>
      </c>
      <c r="I9" s="10">
        <v>0.006294499273039201</v>
      </c>
      <c r="J9" s="10">
        <v>0.03157745256794612</v>
      </c>
      <c r="K9" s="10">
        <v>0.021251436186295096</v>
      </c>
      <c r="L9" s="10">
        <v>0.04684618783995414</v>
      </c>
      <c r="M9" s="10">
        <v>0.015529439197702713</v>
      </c>
      <c r="N9" s="10">
        <v>0.032874037143185084</v>
      </c>
      <c r="O9" s="10">
        <v>0.03821382060204271</v>
      </c>
      <c r="P9" s="10">
        <v>0.045220659924273314</v>
      </c>
      <c r="Q9" s="10">
        <v>0.02034184842525115</v>
      </c>
      <c r="R9" s="10">
        <v>0.015404537146499142</v>
      </c>
      <c r="S9" s="10">
        <v>0.029553670021652618</v>
      </c>
      <c r="T9" s="10">
        <v>0.021953383393751226</v>
      </c>
      <c r="U9" s="10">
        <v>0.02895345089774771</v>
      </c>
      <c r="V9" s="10">
        <v>0.004907620205475048</v>
      </c>
      <c r="W9" s="22"/>
      <c r="X9" s="20"/>
      <c r="Y9" s="20"/>
      <c r="Z9" s="23"/>
      <c r="AA9" s="20"/>
      <c r="AB9" s="20"/>
    </row>
    <row r="10" spans="1:28" ht="12.75">
      <c r="A10" s="149">
        <v>7</v>
      </c>
      <c r="B10" s="2" t="s">
        <v>6</v>
      </c>
      <c r="C10" s="10">
        <v>0.0190047803155217</v>
      </c>
      <c r="D10" s="10">
        <v>0.008662754375194695</v>
      </c>
      <c r="E10" s="10">
        <v>0.023015740831326844</v>
      </c>
      <c r="F10" s="10">
        <v>0.01466882945788572</v>
      </c>
      <c r="G10" s="10">
        <v>0.007111915984244205</v>
      </c>
      <c r="H10" s="10">
        <v>0.005244037443631732</v>
      </c>
      <c r="I10" s="10">
        <v>1.004996029968969</v>
      </c>
      <c r="J10" s="10">
        <v>0.008039276374881821</v>
      </c>
      <c r="K10" s="10">
        <v>0.016095549130615023</v>
      </c>
      <c r="L10" s="10">
        <v>0.005309511108891719</v>
      </c>
      <c r="M10" s="10">
        <v>0.01273706208237929</v>
      </c>
      <c r="N10" s="10">
        <v>0.009462199631377968</v>
      </c>
      <c r="O10" s="10">
        <v>0.016128831201950442</v>
      </c>
      <c r="P10" s="10">
        <v>0.014141245938772288</v>
      </c>
      <c r="Q10" s="10">
        <v>0.0185575852944636</v>
      </c>
      <c r="R10" s="10">
        <v>0.021163051524206958</v>
      </c>
      <c r="S10" s="10">
        <v>0.03860623820962525</v>
      </c>
      <c r="T10" s="10">
        <v>0.030718658318638806</v>
      </c>
      <c r="U10" s="10">
        <v>0.03250758733955333</v>
      </c>
      <c r="V10" s="10">
        <v>0.006355646642182365</v>
      </c>
      <c r="W10" s="22"/>
      <c r="X10" s="20"/>
      <c r="Y10" s="20"/>
      <c r="Z10" s="23"/>
      <c r="AA10" s="20"/>
      <c r="AB10" s="20"/>
    </row>
    <row r="11" spans="1:28" ht="12.75">
      <c r="A11" s="149">
        <v>8</v>
      </c>
      <c r="B11" s="2" t="s">
        <v>7</v>
      </c>
      <c r="C11" s="10">
        <v>0.04489878337801948</v>
      </c>
      <c r="D11" s="10">
        <v>0.05431335636135207</v>
      </c>
      <c r="E11" s="10">
        <v>0.06102773981398439</v>
      </c>
      <c r="F11" s="10">
        <v>0.033034498856358355</v>
      </c>
      <c r="G11" s="10">
        <v>0.03227337452233996</v>
      </c>
      <c r="H11" s="10">
        <v>0.010671930493981262</v>
      </c>
      <c r="I11" s="10">
        <v>0.015210700920844086</v>
      </c>
      <c r="J11" s="10">
        <v>1.0266737574957212</v>
      </c>
      <c r="K11" s="10">
        <v>0.007286553180023864</v>
      </c>
      <c r="L11" s="10">
        <v>0.005146127978575912</v>
      </c>
      <c r="M11" s="10">
        <v>0.009890018261632697</v>
      </c>
      <c r="N11" s="10">
        <v>0.01673794602830148</v>
      </c>
      <c r="O11" s="10">
        <v>0.014301697711982834</v>
      </c>
      <c r="P11" s="10">
        <v>0.015453027492288426</v>
      </c>
      <c r="Q11" s="10">
        <v>0.02087494927523329</v>
      </c>
      <c r="R11" s="10">
        <v>0.009122021162147411</v>
      </c>
      <c r="S11" s="10">
        <v>0.018559567844884613</v>
      </c>
      <c r="T11" s="10">
        <v>0.05606066530555956</v>
      </c>
      <c r="U11" s="10">
        <v>0.02185346126750331</v>
      </c>
      <c r="V11" s="10">
        <v>0.005234962228432665</v>
      </c>
      <c r="W11" s="22"/>
      <c r="X11" s="20"/>
      <c r="Y11" s="20"/>
      <c r="Z11" s="23"/>
      <c r="AA11" s="20"/>
      <c r="AB11" s="20"/>
    </row>
    <row r="12" spans="1:28" ht="12.75">
      <c r="A12" s="149">
        <v>9</v>
      </c>
      <c r="B12" s="2" t="s">
        <v>8</v>
      </c>
      <c r="C12" s="10">
        <v>0.010488718777410559</v>
      </c>
      <c r="D12" s="10">
        <v>0.06352935575740173</v>
      </c>
      <c r="E12" s="10">
        <v>0.021892872877852954</v>
      </c>
      <c r="F12" s="10">
        <v>0.011809267964305687</v>
      </c>
      <c r="G12" s="10">
        <v>0.0071131382191035</v>
      </c>
      <c r="H12" s="10">
        <v>0.012461841981759854</v>
      </c>
      <c r="I12" s="10">
        <v>0.012238319353154543</v>
      </c>
      <c r="J12" s="10">
        <v>0.012307843192697157</v>
      </c>
      <c r="K12" s="10">
        <v>1.014595081883162</v>
      </c>
      <c r="L12" s="10">
        <v>0.005168145086813161</v>
      </c>
      <c r="M12" s="10">
        <v>0.014205767133545237</v>
      </c>
      <c r="N12" s="10">
        <v>0.021763640356612962</v>
      </c>
      <c r="O12" s="10">
        <v>0.020555906410092018</v>
      </c>
      <c r="P12" s="10">
        <v>0.007750736420070206</v>
      </c>
      <c r="Q12" s="10">
        <v>0.015232865145572613</v>
      </c>
      <c r="R12" s="10">
        <v>0.00406945283778334</v>
      </c>
      <c r="S12" s="10">
        <v>0.008763182478886293</v>
      </c>
      <c r="T12" s="10">
        <v>0.011205471144660643</v>
      </c>
      <c r="U12" s="10">
        <v>0.020405805802303514</v>
      </c>
      <c r="V12" s="10">
        <v>0.0010398015528504344</v>
      </c>
      <c r="W12" s="22"/>
      <c r="X12" s="20"/>
      <c r="Y12" s="20"/>
      <c r="Z12" s="23"/>
      <c r="AA12" s="20"/>
      <c r="AB12" s="20"/>
    </row>
    <row r="13" spans="1:28" ht="12.75">
      <c r="A13" s="149">
        <v>10</v>
      </c>
      <c r="B13" s="2" t="s">
        <v>9</v>
      </c>
      <c r="C13" s="10">
        <v>0.018973632416850645</v>
      </c>
      <c r="D13" s="10">
        <v>0.018912826849696935</v>
      </c>
      <c r="E13" s="10">
        <v>0.01374772935940465</v>
      </c>
      <c r="F13" s="10">
        <v>0.011498654267519417</v>
      </c>
      <c r="G13" s="10">
        <v>0.024160725294376812</v>
      </c>
      <c r="H13" s="10">
        <v>0.018424042189243324</v>
      </c>
      <c r="I13" s="10">
        <v>0.015449027456830603</v>
      </c>
      <c r="J13" s="10">
        <v>0.01953968662504485</v>
      </c>
      <c r="K13" s="10">
        <v>0.02523839441655991</v>
      </c>
      <c r="L13" s="10">
        <v>1.2082302171301273</v>
      </c>
      <c r="M13" s="10">
        <v>0.05564418299490583</v>
      </c>
      <c r="N13" s="10">
        <v>0.022706198486948485</v>
      </c>
      <c r="O13" s="10">
        <v>0.01997166088572829</v>
      </c>
      <c r="P13" s="10">
        <v>0.018846473942080843</v>
      </c>
      <c r="Q13" s="10">
        <v>0.017408412876625652</v>
      </c>
      <c r="R13" s="10">
        <v>0.012012716259321399</v>
      </c>
      <c r="S13" s="10">
        <v>0.03719459660494605</v>
      </c>
      <c r="T13" s="10">
        <v>0.023410564454120333</v>
      </c>
      <c r="U13" s="10">
        <v>0.022532757615913862</v>
      </c>
      <c r="V13" s="10">
        <v>0.002552878480324964</v>
      </c>
      <c r="W13" s="22"/>
      <c r="X13" s="20"/>
      <c r="Y13" s="20"/>
      <c r="Z13" s="23"/>
      <c r="AA13" s="20"/>
      <c r="AB13" s="20"/>
    </row>
    <row r="14" spans="1:28" ht="12.75">
      <c r="A14" s="149">
        <v>11</v>
      </c>
      <c r="B14" s="2" t="s">
        <v>10</v>
      </c>
      <c r="C14" s="10">
        <v>0.052658894800755196</v>
      </c>
      <c r="D14" s="10">
        <v>0.040485420676162405</v>
      </c>
      <c r="E14" s="10">
        <v>0.03592770830215863</v>
      </c>
      <c r="F14" s="10">
        <v>0.018055920162230683</v>
      </c>
      <c r="G14" s="10">
        <v>0.032347018130631816</v>
      </c>
      <c r="H14" s="10">
        <v>0.026862515840184634</v>
      </c>
      <c r="I14" s="10">
        <v>0.014249355717730394</v>
      </c>
      <c r="J14" s="10">
        <v>0.04080991930877034</v>
      </c>
      <c r="K14" s="10">
        <v>0.11877148407230818</v>
      </c>
      <c r="L14" s="10">
        <v>0.07090300847679858</v>
      </c>
      <c r="M14" s="10">
        <v>1.0986592131248378</v>
      </c>
      <c r="N14" s="10">
        <v>0.10556701895727001</v>
      </c>
      <c r="O14" s="10">
        <v>0.060989403212592254</v>
      </c>
      <c r="P14" s="10">
        <v>0.14441400904007917</v>
      </c>
      <c r="Q14" s="10">
        <v>0.08807224920155139</v>
      </c>
      <c r="R14" s="10">
        <v>0.0507450321624936</v>
      </c>
      <c r="S14" s="10">
        <v>0.052423131924173895</v>
      </c>
      <c r="T14" s="10">
        <v>0.08053508157415512</v>
      </c>
      <c r="U14" s="10">
        <v>0.11127050101435794</v>
      </c>
      <c r="V14" s="10">
        <v>0.0066765703496632365</v>
      </c>
      <c r="W14" s="22"/>
      <c r="X14" s="20"/>
      <c r="Y14" s="20"/>
      <c r="Z14" s="23"/>
      <c r="AA14" s="20"/>
      <c r="AB14" s="20"/>
    </row>
    <row r="15" spans="1:28" ht="12.75">
      <c r="A15" s="149">
        <v>12</v>
      </c>
      <c r="B15" s="2" t="s">
        <v>11</v>
      </c>
      <c r="C15" s="10">
        <v>0.012305153056196868</v>
      </c>
      <c r="D15" s="10">
        <v>0.08061493624183326</v>
      </c>
      <c r="E15" s="10">
        <v>0.025588123503701318</v>
      </c>
      <c r="F15" s="10">
        <v>0.01719522016914998</v>
      </c>
      <c r="G15" s="10">
        <v>0.03486323993465472</v>
      </c>
      <c r="H15" s="10">
        <v>0.030138609414459117</v>
      </c>
      <c r="I15" s="10">
        <v>0.023306905202638232</v>
      </c>
      <c r="J15" s="10">
        <v>0.030041330185573277</v>
      </c>
      <c r="K15" s="10">
        <v>0.02619283136951956</v>
      </c>
      <c r="L15" s="10">
        <v>0.060049189918498856</v>
      </c>
      <c r="M15" s="10">
        <v>0.03164302575737351</v>
      </c>
      <c r="N15" s="10">
        <v>1.0835058242450417</v>
      </c>
      <c r="O15" s="10">
        <v>0.07532447676788044</v>
      </c>
      <c r="P15" s="10">
        <v>0.03489302477070675</v>
      </c>
      <c r="Q15" s="10">
        <v>0.046207175077779154</v>
      </c>
      <c r="R15" s="10">
        <v>0.035199863713996624</v>
      </c>
      <c r="S15" s="10">
        <v>0.04432167125471518</v>
      </c>
      <c r="T15" s="10">
        <v>0.04518563871546922</v>
      </c>
      <c r="U15" s="10">
        <v>0.05127926687051342</v>
      </c>
      <c r="V15" s="10">
        <v>0.009454967208130556</v>
      </c>
      <c r="W15" s="22"/>
      <c r="X15" s="20"/>
      <c r="Y15" s="20"/>
      <c r="Z15" s="23"/>
      <c r="AA15" s="20"/>
      <c r="AB15" s="20"/>
    </row>
    <row r="16" spans="1:28" ht="12.75">
      <c r="A16" s="149">
        <v>13</v>
      </c>
      <c r="B16" s="2" t="s">
        <v>12</v>
      </c>
      <c r="C16" s="10">
        <v>0.018037183332126897</v>
      </c>
      <c r="D16" s="10">
        <v>0.02814281710233118</v>
      </c>
      <c r="E16" s="10">
        <v>0.0833499586888081</v>
      </c>
      <c r="F16" s="10">
        <v>0.03723284286982903</v>
      </c>
      <c r="G16" s="10">
        <v>0.08084978637876716</v>
      </c>
      <c r="H16" s="10">
        <v>0.02024603486464341</v>
      </c>
      <c r="I16" s="10">
        <v>0.02168739269361629</v>
      </c>
      <c r="J16" s="10">
        <v>0.05926616613575306</v>
      </c>
      <c r="K16" s="10">
        <v>0.04507228425481721</v>
      </c>
      <c r="L16" s="10">
        <v>0.03944632058609114</v>
      </c>
      <c r="M16" s="10">
        <v>0.0390211030238882</v>
      </c>
      <c r="N16" s="10">
        <v>0.030803821657244858</v>
      </c>
      <c r="O16" s="10">
        <v>1.0567680590709112</v>
      </c>
      <c r="P16" s="10">
        <v>0.058372783571022706</v>
      </c>
      <c r="Q16" s="10">
        <v>0.07647281356071176</v>
      </c>
      <c r="R16" s="10">
        <v>0.030683560300964148</v>
      </c>
      <c r="S16" s="10">
        <v>0.09119913545644194</v>
      </c>
      <c r="T16" s="10">
        <v>0.043846271961313604</v>
      </c>
      <c r="U16" s="10">
        <v>0.06871874550248502</v>
      </c>
      <c r="V16" s="10">
        <v>0.008630905167281494</v>
      </c>
      <c r="W16" s="22"/>
      <c r="X16" s="20"/>
      <c r="Y16" s="20"/>
      <c r="Z16" s="23"/>
      <c r="AA16" s="20"/>
      <c r="AB16" s="20"/>
    </row>
    <row r="17" spans="1:28" ht="12.75">
      <c r="A17" s="149">
        <v>14</v>
      </c>
      <c r="B17" s="2" t="s">
        <v>13</v>
      </c>
      <c r="C17" s="10">
        <v>0.000548093777114604</v>
      </c>
      <c r="D17" s="10">
        <v>0.0008982869742829858</v>
      </c>
      <c r="E17" s="10">
        <v>0.0009063208827533183</v>
      </c>
      <c r="F17" s="10">
        <v>0.001714919388976494</v>
      </c>
      <c r="G17" s="10">
        <v>0.00488922720501679</v>
      </c>
      <c r="H17" s="10">
        <v>0.003345509082040848</v>
      </c>
      <c r="I17" s="10">
        <v>0.0063855621011990925</v>
      </c>
      <c r="J17" s="10">
        <v>0.0015411708221383098</v>
      </c>
      <c r="K17" s="10">
        <v>0.0011221690588257597</v>
      </c>
      <c r="L17" s="10">
        <v>0.00418342929201646</v>
      </c>
      <c r="M17" s="10">
        <v>0.0008457260713861317</v>
      </c>
      <c r="N17" s="10">
        <v>0.004128563355222509</v>
      </c>
      <c r="O17" s="10">
        <v>0.0025315157083551517</v>
      </c>
      <c r="P17" s="10">
        <v>1.0090479337798333</v>
      </c>
      <c r="Q17" s="10">
        <v>0.0038948017092589205</v>
      </c>
      <c r="R17" s="10">
        <v>0.004213284827145816</v>
      </c>
      <c r="S17" s="10">
        <v>0.001124036964285914</v>
      </c>
      <c r="T17" s="10">
        <v>0.000977693715867387</v>
      </c>
      <c r="U17" s="10">
        <v>0.0022758671061129075</v>
      </c>
      <c r="V17" s="10">
        <v>0.0009032670264365765</v>
      </c>
      <c r="W17" s="22"/>
      <c r="X17" s="20"/>
      <c r="Y17" s="20"/>
      <c r="Z17" s="23"/>
      <c r="AA17" s="20"/>
      <c r="AB17" s="20"/>
    </row>
    <row r="18" spans="1:28" ht="12.75">
      <c r="A18" s="149">
        <v>15</v>
      </c>
      <c r="B18" s="2" t="s">
        <v>14</v>
      </c>
      <c r="C18" s="10">
        <v>7.019551199551826E-06</v>
      </c>
      <c r="D18" s="10">
        <v>1.2211347529686209E-05</v>
      </c>
      <c r="E18" s="10">
        <v>1.0375466206812394E-05</v>
      </c>
      <c r="F18" s="10">
        <v>7.877974118070898E-06</v>
      </c>
      <c r="G18" s="10">
        <v>6.34054589047704E-05</v>
      </c>
      <c r="H18" s="10">
        <v>9.695672578456365E-06</v>
      </c>
      <c r="I18" s="10">
        <v>1.0528177457399075E-05</v>
      </c>
      <c r="J18" s="10">
        <v>9.221212851147286E-06</v>
      </c>
      <c r="K18" s="10">
        <v>8.626535988488283E-06</v>
      </c>
      <c r="L18" s="10">
        <v>1.5209702379077798E-05</v>
      </c>
      <c r="M18" s="10">
        <v>1.547793073603141E-05</v>
      </c>
      <c r="N18" s="10">
        <v>0.00010258636997071884</v>
      </c>
      <c r="O18" s="10">
        <v>2.7195962568632656E-05</v>
      </c>
      <c r="P18" s="10">
        <v>0.0009319450951862651</v>
      </c>
      <c r="Q18" s="10">
        <v>1.006673788710059</v>
      </c>
      <c r="R18" s="10">
        <v>0.00025210751218891363</v>
      </c>
      <c r="S18" s="10">
        <v>1.2698718261665577E-05</v>
      </c>
      <c r="T18" s="10">
        <v>1.1603496408997735E-05</v>
      </c>
      <c r="U18" s="10">
        <v>0.0002223292135906514</v>
      </c>
      <c r="V18" s="10">
        <v>0.00024031444051498085</v>
      </c>
      <c r="W18" s="22"/>
      <c r="X18" s="20"/>
      <c r="Y18" s="20"/>
      <c r="Z18" s="23"/>
      <c r="AA18" s="20"/>
      <c r="AB18" s="20"/>
    </row>
    <row r="19" spans="1:28" ht="12.75">
      <c r="A19" s="149">
        <v>16</v>
      </c>
      <c r="B19" s="2" t="s">
        <v>15</v>
      </c>
      <c r="C19" s="10">
        <v>0.00044042055633079243</v>
      </c>
      <c r="D19" s="10">
        <v>0.0005251222097593001</v>
      </c>
      <c r="E19" s="10">
        <v>0.0012167902349197379</v>
      </c>
      <c r="F19" s="10">
        <v>0.0005886077360351209</v>
      </c>
      <c r="G19" s="10">
        <v>0.0004533565336217237</v>
      </c>
      <c r="H19" s="10">
        <v>0.0018385533038676564</v>
      </c>
      <c r="I19" s="10">
        <v>0.00024592678205502533</v>
      </c>
      <c r="J19" s="10">
        <v>9.800884427288957E-05</v>
      </c>
      <c r="K19" s="10">
        <v>7.55356082998717E-05</v>
      </c>
      <c r="L19" s="10">
        <v>0.00012967176452788781</v>
      </c>
      <c r="M19" s="10">
        <v>9.323470345633808E-05</v>
      </c>
      <c r="N19" s="10">
        <v>0.0001169945436862245</v>
      </c>
      <c r="O19" s="10">
        <v>0.00011662185998167433</v>
      </c>
      <c r="P19" s="10">
        <v>0.0006709363058694446</v>
      </c>
      <c r="Q19" s="10">
        <v>0.00015030105905558696</v>
      </c>
      <c r="R19" s="10">
        <v>1.0219003168185627</v>
      </c>
      <c r="S19" s="10">
        <v>0.0007717057709047696</v>
      </c>
      <c r="T19" s="10">
        <v>0.0028642924360253734</v>
      </c>
      <c r="U19" s="10">
        <v>0.000520558572556058</v>
      </c>
      <c r="V19" s="10">
        <v>2.982714505436319E-05</v>
      </c>
      <c r="W19" s="22"/>
      <c r="X19" s="20"/>
      <c r="Y19" s="20"/>
      <c r="Z19" s="23"/>
      <c r="AA19" s="20"/>
      <c r="AB19" s="20"/>
    </row>
    <row r="20" spans="1:28" ht="12.75">
      <c r="A20" s="149">
        <v>17</v>
      </c>
      <c r="B20" s="2" t="s">
        <v>37</v>
      </c>
      <c r="C20" s="10">
        <v>0.0009490149035041916</v>
      </c>
      <c r="D20" s="10">
        <v>0.0017056610405963449</v>
      </c>
      <c r="E20" s="10">
        <v>0.003126011969963009</v>
      </c>
      <c r="F20" s="10">
        <v>0.0015773165692106192</v>
      </c>
      <c r="G20" s="10">
        <v>0.001226879675909103</v>
      </c>
      <c r="H20" s="10">
        <v>0.001374694543133908</v>
      </c>
      <c r="I20" s="10">
        <v>0.003179520371798763</v>
      </c>
      <c r="J20" s="10">
        <v>0.002373294172983868</v>
      </c>
      <c r="K20" s="10">
        <v>0.001968185067004736</v>
      </c>
      <c r="L20" s="10">
        <v>0.0035676542624504463</v>
      </c>
      <c r="M20" s="10">
        <v>0.0023918800692385015</v>
      </c>
      <c r="N20" s="10">
        <v>0.005973375558085568</v>
      </c>
      <c r="O20" s="10">
        <v>0.0024201845845905705</v>
      </c>
      <c r="P20" s="10">
        <v>0.0021667596029077405</v>
      </c>
      <c r="Q20" s="10">
        <v>0.0032666610259250955</v>
      </c>
      <c r="R20" s="10">
        <v>0.0010663971667303174</v>
      </c>
      <c r="S20" s="10">
        <v>1.0022853265973515</v>
      </c>
      <c r="T20" s="10">
        <v>0.00239070542260564</v>
      </c>
      <c r="U20" s="10">
        <v>0.0023951472007841734</v>
      </c>
      <c r="V20" s="10">
        <v>0.000620771909568071</v>
      </c>
      <c r="W20" s="22"/>
      <c r="X20" s="20"/>
      <c r="Y20" s="20"/>
      <c r="Z20" s="23"/>
      <c r="AA20" s="20"/>
      <c r="AB20" s="20"/>
    </row>
    <row r="21" spans="1:28" ht="12.75">
      <c r="A21" s="149">
        <v>18</v>
      </c>
      <c r="B21" s="2" t="s">
        <v>36</v>
      </c>
      <c r="C21" s="10">
        <v>0.0028277230083920742</v>
      </c>
      <c r="D21" s="10">
        <v>0.007119385139065917</v>
      </c>
      <c r="E21" s="10">
        <v>0.012569966324901647</v>
      </c>
      <c r="F21" s="10">
        <v>0.006193764592522693</v>
      </c>
      <c r="G21" s="10">
        <v>0.01573100882853395</v>
      </c>
      <c r="H21" s="10">
        <v>0.006594461286724131</v>
      </c>
      <c r="I21" s="10">
        <v>0.005039028610804305</v>
      </c>
      <c r="J21" s="10">
        <v>0.007682512462532803</v>
      </c>
      <c r="K21" s="10">
        <v>0.005384894448262095</v>
      </c>
      <c r="L21" s="10">
        <v>0.0103256329769253</v>
      </c>
      <c r="M21" s="10">
        <v>0.004691544342389146</v>
      </c>
      <c r="N21" s="10">
        <v>0.009601885886630135</v>
      </c>
      <c r="O21" s="10">
        <v>0.007904086180342653</v>
      </c>
      <c r="P21" s="10">
        <v>0.01954727973535383</v>
      </c>
      <c r="Q21" s="10">
        <v>0.011462949167169506</v>
      </c>
      <c r="R21" s="10">
        <v>0.010991361773265679</v>
      </c>
      <c r="S21" s="10">
        <v>0.008660505864053711</v>
      </c>
      <c r="T21" s="10">
        <v>1.0133322058536098</v>
      </c>
      <c r="U21" s="10">
        <v>0.005912070225658011</v>
      </c>
      <c r="V21" s="10">
        <v>0.00155308029615285</v>
      </c>
      <c r="W21" s="22"/>
      <c r="X21" s="20"/>
      <c r="Y21" s="20"/>
      <c r="Z21" s="23"/>
      <c r="AA21" s="20"/>
      <c r="AB21" s="20"/>
    </row>
    <row r="22" spans="1:28" ht="12.75">
      <c r="A22" s="149">
        <v>19</v>
      </c>
      <c r="B22" s="2" t="s">
        <v>16</v>
      </c>
      <c r="C22" s="10">
        <v>0.009536329351696843</v>
      </c>
      <c r="D22" s="10">
        <v>0.010625047621345994</v>
      </c>
      <c r="E22" s="10">
        <v>0.015309262067591856</v>
      </c>
      <c r="F22" s="10">
        <v>0.010125580904330534</v>
      </c>
      <c r="G22" s="10">
        <v>0.013213141797036932</v>
      </c>
      <c r="H22" s="10">
        <v>0.010449201185333538</v>
      </c>
      <c r="I22" s="10">
        <v>0.004126220798850737</v>
      </c>
      <c r="J22" s="10">
        <v>0.012693319705903408</v>
      </c>
      <c r="K22" s="10">
        <v>0.011106376382864828</v>
      </c>
      <c r="L22" s="10">
        <v>0.01502362632853847</v>
      </c>
      <c r="M22" s="10">
        <v>0.045657024244188806</v>
      </c>
      <c r="N22" s="10">
        <v>0.01594163708650025</v>
      </c>
      <c r="O22" s="10">
        <v>0.014426200622023435</v>
      </c>
      <c r="P22" s="10">
        <v>0.014048053829072695</v>
      </c>
      <c r="Q22" s="10">
        <v>0.011582449070508078</v>
      </c>
      <c r="R22" s="10">
        <v>0.013424569787239425</v>
      </c>
      <c r="S22" s="10">
        <v>0.016430226178129753</v>
      </c>
      <c r="T22" s="10">
        <v>0.014667769961102204</v>
      </c>
      <c r="U22" s="10">
        <v>1.0155770850088757</v>
      </c>
      <c r="V22" s="10">
        <v>0.0028353286271689962</v>
      </c>
      <c r="W22" s="22"/>
      <c r="X22" s="20"/>
      <c r="Y22" s="20"/>
      <c r="Z22" s="23"/>
      <c r="AA22" s="20"/>
      <c r="AB22" s="20"/>
    </row>
    <row r="23" spans="1:28" ht="12.75">
      <c r="A23" s="150">
        <v>20</v>
      </c>
      <c r="B23" s="2" t="s">
        <v>17</v>
      </c>
      <c r="C23" s="10">
        <v>0.008471154389074167</v>
      </c>
      <c r="D23" s="10">
        <v>0.0043725843846982825</v>
      </c>
      <c r="E23" s="10">
        <v>0.0076167903704242165</v>
      </c>
      <c r="F23" s="10">
        <v>0.005547142761280621</v>
      </c>
      <c r="G23" s="10">
        <v>0.05044805400200471</v>
      </c>
      <c r="H23" s="10">
        <v>0.004024517713022328</v>
      </c>
      <c r="I23" s="10">
        <v>0.004646144777478654</v>
      </c>
      <c r="J23" s="10">
        <v>0.006335390988854828</v>
      </c>
      <c r="K23" s="10">
        <v>0.008769008969242063</v>
      </c>
      <c r="L23" s="10">
        <v>0.009030518139962815</v>
      </c>
      <c r="M23" s="10">
        <v>0.006957975335756333</v>
      </c>
      <c r="N23" s="10">
        <v>0.007638523112773058</v>
      </c>
      <c r="O23" s="10">
        <v>0.008476176807482978</v>
      </c>
      <c r="P23" s="10">
        <v>0.005561894200375945</v>
      </c>
      <c r="Q23" s="10">
        <v>0.010722652944186872</v>
      </c>
      <c r="R23" s="10">
        <v>0.011791451409438582</v>
      </c>
      <c r="S23" s="10">
        <v>0.011558041431238411</v>
      </c>
      <c r="T23" s="10">
        <v>0.008635203383961322</v>
      </c>
      <c r="U23" s="10">
        <v>0.009118033207141331</v>
      </c>
      <c r="V23" s="10">
        <v>1.0018854591015736</v>
      </c>
      <c r="W23" s="22"/>
      <c r="X23" s="20"/>
      <c r="Y23" s="20"/>
      <c r="Z23" s="23"/>
      <c r="AA23" s="20"/>
      <c r="AB23" s="20"/>
    </row>
    <row r="24" spans="1:22" ht="12.75">
      <c r="A24" s="11"/>
      <c r="B24" s="82" t="s">
        <v>73</v>
      </c>
      <c r="C24" s="83">
        <v>1.4160543669267434</v>
      </c>
      <c r="D24" s="83">
        <v>1.4338640465724874</v>
      </c>
      <c r="E24" s="83">
        <v>1.6381174553637525</v>
      </c>
      <c r="F24" s="83">
        <v>1.2660750154536868</v>
      </c>
      <c r="G24" s="83">
        <v>1.5165598279988872</v>
      </c>
      <c r="H24" s="83">
        <v>1.2537017992631585</v>
      </c>
      <c r="I24" s="83">
        <v>1.4236476726833773</v>
      </c>
      <c r="J24" s="83">
        <v>1.295318968498122</v>
      </c>
      <c r="K24" s="83">
        <v>1.3411451799462593</v>
      </c>
      <c r="L24" s="83">
        <v>1.513026829243927</v>
      </c>
      <c r="M24" s="83">
        <v>1.3993223083314281</v>
      </c>
      <c r="N24" s="137">
        <v>1.4216508752429884</v>
      </c>
      <c r="O24" s="137">
        <v>1.387172186254903</v>
      </c>
      <c r="P24" s="137">
        <v>1.4771739021808101</v>
      </c>
      <c r="Q24" s="137">
        <v>1.400834425011168</v>
      </c>
      <c r="R24" s="137">
        <v>1.273670095586162</v>
      </c>
      <c r="S24" s="137">
        <v>1.4209698005728466</v>
      </c>
      <c r="T24" s="137">
        <v>1.5201536138429763</v>
      </c>
      <c r="U24" s="137">
        <v>1.4570370250563855</v>
      </c>
      <c r="V24" s="137">
        <v>1.070276946331979</v>
      </c>
    </row>
    <row r="25" spans="3:249" ht="12.7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zoomScale="75" zoomScaleNormal="75" workbookViewId="0" topLeftCell="A1">
      <pane xSplit="2" ySplit="3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5" sqref="G35"/>
    </sheetView>
  </sheetViews>
  <sheetFormatPr defaultColWidth="9.140625" defaultRowHeight="12.75"/>
  <cols>
    <col min="1" max="1" width="7.57421875" style="0" customWidth="1"/>
    <col min="2" max="2" width="34.28125" style="0" customWidth="1"/>
    <col min="3" max="23" width="15.57421875" style="0" customWidth="1"/>
  </cols>
  <sheetData>
    <row r="1" spans="2:29" ht="15.75">
      <c r="B1" s="56" t="s">
        <v>58</v>
      </c>
      <c r="AA1" s="5"/>
      <c r="AB1" s="5"/>
      <c r="AC1" s="5"/>
    </row>
    <row r="2" spans="1:29" ht="12.75">
      <c r="A2" s="13"/>
      <c r="AA2" s="5"/>
      <c r="AB2" s="5"/>
      <c r="AC2" s="5"/>
    </row>
    <row r="3" spans="2:29" s="9" customFormat="1" ht="38.25">
      <c r="B3" s="138" t="s">
        <v>0</v>
      </c>
      <c r="C3" s="1" t="s">
        <v>1</v>
      </c>
      <c r="D3" s="1" t="s">
        <v>43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37</v>
      </c>
      <c r="T3" s="1" t="s">
        <v>36</v>
      </c>
      <c r="U3" s="1" t="s">
        <v>16</v>
      </c>
      <c r="V3" s="1" t="s">
        <v>17</v>
      </c>
      <c r="W3" s="1" t="s">
        <v>18</v>
      </c>
      <c r="AA3" s="25"/>
      <c r="AB3" s="25"/>
      <c r="AC3" s="25"/>
    </row>
    <row r="4" spans="1:29" ht="12.75">
      <c r="A4" s="149">
        <v>1</v>
      </c>
      <c r="B4" s="34" t="s">
        <v>1</v>
      </c>
      <c r="C4" s="10">
        <v>1.0981589793173943</v>
      </c>
      <c r="D4" s="10">
        <v>0.006983395527155973</v>
      </c>
      <c r="E4" s="10">
        <v>0.20724961900809646</v>
      </c>
      <c r="F4" s="10">
        <v>0.0076318412770198935</v>
      </c>
      <c r="G4" s="10">
        <v>0.005817232145934579</v>
      </c>
      <c r="H4" s="10">
        <v>0.004541344688377898</v>
      </c>
      <c r="I4" s="10">
        <v>0.003954690298928345</v>
      </c>
      <c r="J4" s="10">
        <v>0.005168553247374289</v>
      </c>
      <c r="K4" s="10">
        <v>0.00541642779775378</v>
      </c>
      <c r="L4" s="10">
        <v>0.00511415244249159</v>
      </c>
      <c r="M4" s="10">
        <v>0.006563879207189798</v>
      </c>
      <c r="N4" s="10">
        <v>0.0075294749463732085</v>
      </c>
      <c r="O4" s="10">
        <v>0.007637034246095077</v>
      </c>
      <c r="P4" s="10">
        <v>0.008053984352457126</v>
      </c>
      <c r="Q4" s="10">
        <v>0.00899499401743592</v>
      </c>
      <c r="R4" s="10">
        <v>0.007707762215202887</v>
      </c>
      <c r="S4" s="10">
        <v>0.005823466630483254</v>
      </c>
      <c r="T4" s="10">
        <v>0.033192888018333776</v>
      </c>
      <c r="U4" s="10">
        <v>0.007112153804817169</v>
      </c>
      <c r="V4" s="10">
        <v>0.007172457024982636</v>
      </c>
      <c r="W4" s="10">
        <v>0.010872723667159639</v>
      </c>
      <c r="X4" s="10"/>
      <c r="AA4" s="5"/>
      <c r="AB4" s="3"/>
      <c r="AC4" s="5"/>
    </row>
    <row r="5" spans="1:29" ht="12.75">
      <c r="A5" s="149">
        <v>2</v>
      </c>
      <c r="B5" s="2" t="s">
        <v>71</v>
      </c>
      <c r="C5" s="10">
        <v>0.021293198392404556</v>
      </c>
      <c r="D5" s="10">
        <v>1.0120126686837652</v>
      </c>
      <c r="E5" s="10">
        <v>0.012507238993694486</v>
      </c>
      <c r="F5" s="10">
        <v>0.006657251468906595</v>
      </c>
      <c r="G5" s="10">
        <v>0.029089592349413395</v>
      </c>
      <c r="H5" s="10">
        <v>0.008729912712968432</v>
      </c>
      <c r="I5" s="10">
        <v>0.0482559183449168</v>
      </c>
      <c r="J5" s="10">
        <v>0.009853394723649352</v>
      </c>
      <c r="K5" s="10">
        <v>0.01328181418230933</v>
      </c>
      <c r="L5" s="10">
        <v>0.012188158877152876</v>
      </c>
      <c r="M5" s="10">
        <v>0.030380302598444195</v>
      </c>
      <c r="N5" s="10">
        <v>0.015136446711333457</v>
      </c>
      <c r="O5" s="10">
        <v>0.01525424804101604</v>
      </c>
      <c r="P5" s="10">
        <v>0.04672211828560581</v>
      </c>
      <c r="Q5" s="10">
        <v>0.015404955196285286</v>
      </c>
      <c r="R5" s="10">
        <v>0.015594693944282914</v>
      </c>
      <c r="S5" s="10">
        <v>0.034207798032016144</v>
      </c>
      <c r="T5" s="10">
        <v>0.027387597255145738</v>
      </c>
      <c r="U5" s="10">
        <v>0.01957633408986617</v>
      </c>
      <c r="V5" s="10">
        <v>0.015119220633602144</v>
      </c>
      <c r="W5" s="10">
        <v>0.013444752262059616</v>
      </c>
      <c r="X5" s="10"/>
      <c r="AA5" s="5"/>
      <c r="AB5" s="3"/>
      <c r="AC5" s="5"/>
    </row>
    <row r="6" spans="1:29" ht="12.75">
      <c r="A6" s="149">
        <v>3</v>
      </c>
      <c r="B6" s="2" t="s">
        <v>2</v>
      </c>
      <c r="C6" s="10">
        <v>0.01664452014448147</v>
      </c>
      <c r="D6" s="10">
        <v>0.008996801677757219</v>
      </c>
      <c r="E6" s="10">
        <v>1.0441842407719117</v>
      </c>
      <c r="F6" s="10">
        <v>0.010300651315216946</v>
      </c>
      <c r="G6" s="10">
        <v>0.009038816491751306</v>
      </c>
      <c r="H6" s="10">
        <v>0.007150231239870472</v>
      </c>
      <c r="I6" s="10">
        <v>0.005736690075456638</v>
      </c>
      <c r="J6" s="10">
        <v>0.007857029720023287</v>
      </c>
      <c r="K6" s="10">
        <v>0.0077031545989461265</v>
      </c>
      <c r="L6" s="10">
        <v>0.007671797962234913</v>
      </c>
      <c r="M6" s="10">
        <v>0.0032702886445262515</v>
      </c>
      <c r="N6" s="10">
        <v>0.01119182685737534</v>
      </c>
      <c r="O6" s="10">
        <v>0.011119642086231734</v>
      </c>
      <c r="P6" s="10">
        <v>0.011857868949065254</v>
      </c>
      <c r="Q6" s="10">
        <v>0.014923004675775974</v>
      </c>
      <c r="R6" s="10">
        <v>0.01086950066473623</v>
      </c>
      <c r="S6" s="10">
        <v>0.00915415911587619</v>
      </c>
      <c r="T6" s="10">
        <v>0.06700898631773301</v>
      </c>
      <c r="U6" s="10">
        <v>0.010064005014071153</v>
      </c>
      <c r="V6" s="10">
        <v>0.011084587428190908</v>
      </c>
      <c r="W6" s="10">
        <v>0.01702820078039819</v>
      </c>
      <c r="X6" s="10"/>
      <c r="AA6" s="5"/>
      <c r="AB6" s="3"/>
      <c r="AC6" s="5"/>
    </row>
    <row r="7" spans="1:29" ht="12.75">
      <c r="A7" s="149">
        <v>4</v>
      </c>
      <c r="B7" s="2" t="s">
        <v>40</v>
      </c>
      <c r="C7" s="10">
        <v>0.08246005581619237</v>
      </c>
      <c r="D7" s="10">
        <v>0.08841676057183782</v>
      </c>
      <c r="E7" s="10">
        <v>0.058141358566183965</v>
      </c>
      <c r="F7" s="10">
        <v>1.0598253688914592</v>
      </c>
      <c r="G7" s="10">
        <v>0.12053996924639217</v>
      </c>
      <c r="H7" s="10">
        <v>0.021376110088026413</v>
      </c>
      <c r="I7" s="10">
        <v>0.23744597398597514</v>
      </c>
      <c r="J7" s="10">
        <v>0.03691251591214053</v>
      </c>
      <c r="K7" s="10">
        <v>0.03800749170756833</v>
      </c>
      <c r="L7" s="10">
        <v>0.026839237163819783</v>
      </c>
      <c r="M7" s="10">
        <v>0.025955626071419175</v>
      </c>
      <c r="N7" s="10">
        <v>0.045836615277597324</v>
      </c>
      <c r="O7" s="10">
        <v>0.04981586229052819</v>
      </c>
      <c r="P7" s="10">
        <v>0.05476292386097521</v>
      </c>
      <c r="Q7" s="10">
        <v>0.04493852858818076</v>
      </c>
      <c r="R7" s="10">
        <v>0.035123882981894755</v>
      </c>
      <c r="S7" s="10">
        <v>0.036304036978983996</v>
      </c>
      <c r="T7" s="10">
        <v>0.057986313775281656</v>
      </c>
      <c r="U7" s="10">
        <v>0.05265182439509778</v>
      </c>
      <c r="V7" s="10">
        <v>0.030297055505185196</v>
      </c>
      <c r="W7" s="10">
        <v>0.038114520117028275</v>
      </c>
      <c r="X7" s="10"/>
      <c r="AA7" s="5"/>
      <c r="AB7" s="3"/>
      <c r="AC7" s="5"/>
    </row>
    <row r="8" spans="1:29" ht="12.75">
      <c r="A8" s="149">
        <v>5</v>
      </c>
      <c r="B8" s="2" t="s">
        <v>4</v>
      </c>
      <c r="C8" s="10">
        <v>0.048226834572823674</v>
      </c>
      <c r="D8" s="10">
        <v>0.03822880885917484</v>
      </c>
      <c r="E8" s="10">
        <v>0.04164032362407278</v>
      </c>
      <c r="F8" s="10">
        <v>0.03084565369932341</v>
      </c>
      <c r="G8" s="10">
        <v>1.075952588091467</v>
      </c>
      <c r="H8" s="10">
        <v>0.020551418877829592</v>
      </c>
      <c r="I8" s="10">
        <v>0.01986065810429483</v>
      </c>
      <c r="J8" s="10">
        <v>0.02422236108626191</v>
      </c>
      <c r="K8" s="10">
        <v>0.022630526084923604</v>
      </c>
      <c r="L8" s="10">
        <v>0.025355643039322605</v>
      </c>
      <c r="M8" s="10">
        <v>0.014302264410443695</v>
      </c>
      <c r="N8" s="10">
        <v>0.0443227252292286</v>
      </c>
      <c r="O8" s="10">
        <v>0.036591988280359276</v>
      </c>
      <c r="P8" s="10">
        <v>0.03608839273744243</v>
      </c>
      <c r="Q8" s="10">
        <v>0.03217277496117209</v>
      </c>
      <c r="R8" s="10">
        <v>0.028568392483759936</v>
      </c>
      <c r="S8" s="10">
        <v>0.028237792969016854</v>
      </c>
      <c r="T8" s="10">
        <v>0.030472326321231463</v>
      </c>
      <c r="U8" s="10">
        <v>0.0335698273337964</v>
      </c>
      <c r="V8" s="10">
        <v>0.027095165830614585</v>
      </c>
      <c r="W8" s="10">
        <v>0.03680313677392866</v>
      </c>
      <c r="X8" s="10"/>
      <c r="AA8" s="5"/>
      <c r="AB8" s="3"/>
      <c r="AC8" s="5"/>
    </row>
    <row r="9" spans="1:29" ht="12.75">
      <c r="A9" s="149">
        <v>6</v>
      </c>
      <c r="B9" s="2" t="s">
        <v>5</v>
      </c>
      <c r="C9" s="10">
        <v>0.03161023713769213</v>
      </c>
      <c r="D9" s="10">
        <v>0.03843911934464948</v>
      </c>
      <c r="E9" s="10">
        <v>0.03116483921286515</v>
      </c>
      <c r="F9" s="10">
        <v>0.023283078728593427</v>
      </c>
      <c r="G9" s="10">
        <v>0.04146962485491022</v>
      </c>
      <c r="H9" s="10">
        <v>1.1029013825887022</v>
      </c>
      <c r="I9" s="10">
        <v>0.018478499802238302</v>
      </c>
      <c r="J9" s="10">
        <v>0.05184057763873314</v>
      </c>
      <c r="K9" s="10">
        <v>0.04200300571041764</v>
      </c>
      <c r="L9" s="10">
        <v>0.06703850495664045</v>
      </c>
      <c r="M9" s="10">
        <v>0.023659945173802807</v>
      </c>
      <c r="N9" s="10">
        <v>0.062319215199481</v>
      </c>
      <c r="O9" s="10">
        <v>0.06855648202103254</v>
      </c>
      <c r="P9" s="10">
        <v>0.07555300492324807</v>
      </c>
      <c r="Q9" s="10">
        <v>0.048610276395903276</v>
      </c>
      <c r="R9" s="10">
        <v>0.04355080229135724</v>
      </c>
      <c r="S9" s="10">
        <v>0.05259511622085889</v>
      </c>
      <c r="T9" s="10">
        <v>0.04391906942938187</v>
      </c>
      <c r="U9" s="10">
        <v>0.05422955305407827</v>
      </c>
      <c r="V9" s="10">
        <v>0.03610465527299733</v>
      </c>
      <c r="W9" s="10">
        <v>0.04940642987617222</v>
      </c>
      <c r="X9" s="10"/>
      <c r="AA9" s="5"/>
      <c r="AB9" s="3"/>
      <c r="AC9" s="5"/>
    </row>
    <row r="10" spans="1:29" ht="12.75">
      <c r="A10" s="149">
        <v>7</v>
      </c>
      <c r="B10" s="2" t="s">
        <v>6</v>
      </c>
      <c r="C10" s="10">
        <v>0.03400751298467994</v>
      </c>
      <c r="D10" s="10">
        <v>0.023232252345862892</v>
      </c>
      <c r="E10" s="10">
        <v>0.034444683832092454</v>
      </c>
      <c r="F10" s="10">
        <v>0.0223499077200067</v>
      </c>
      <c r="G10" s="10">
        <v>0.020016843205012944</v>
      </c>
      <c r="H10" s="10">
        <v>0.01688631090737664</v>
      </c>
      <c r="I10" s="10">
        <v>1.012518061346511</v>
      </c>
      <c r="J10" s="10">
        <v>0.02054911353585596</v>
      </c>
      <c r="K10" s="10">
        <v>0.028906937042130477</v>
      </c>
      <c r="L10" s="10">
        <v>0.017775633592469982</v>
      </c>
      <c r="M10" s="10">
        <v>0.017756589200828298</v>
      </c>
      <c r="N10" s="10">
        <v>0.027640757053954454</v>
      </c>
      <c r="O10" s="10">
        <v>0.03486146755770049</v>
      </c>
      <c r="P10" s="10">
        <v>0.03286751325055593</v>
      </c>
      <c r="Q10" s="10">
        <v>0.03600965300239142</v>
      </c>
      <c r="R10" s="10">
        <v>0.03853969961879927</v>
      </c>
      <c r="S10" s="10">
        <v>0.052831326338848426</v>
      </c>
      <c r="T10" s="10">
        <v>0.044279604839715096</v>
      </c>
      <c r="U10" s="10">
        <v>0.04811228409463098</v>
      </c>
      <c r="V10" s="10">
        <v>0.025615747304668465</v>
      </c>
      <c r="W10" s="10">
        <v>0.030502027219239617</v>
      </c>
      <c r="X10" s="10"/>
      <c r="AA10" s="5"/>
      <c r="AB10" s="3"/>
      <c r="AC10" s="5"/>
    </row>
    <row r="11" spans="1:29" ht="12.75">
      <c r="A11" s="149">
        <v>8</v>
      </c>
      <c r="B11" s="2" t="s">
        <v>7</v>
      </c>
      <c r="C11" s="10">
        <v>0.06786047928152965</v>
      </c>
      <c r="D11" s="10">
        <v>0.07661198616744201</v>
      </c>
      <c r="E11" s="10">
        <v>0.07851974740148313</v>
      </c>
      <c r="F11" s="10">
        <v>0.044790396075566744</v>
      </c>
      <c r="G11" s="10">
        <v>0.05202437729194726</v>
      </c>
      <c r="H11" s="10">
        <v>0.028490440547791023</v>
      </c>
      <c r="I11" s="10">
        <v>0.026723176739521418</v>
      </c>
      <c r="J11" s="10">
        <v>1.0458200745718915</v>
      </c>
      <c r="K11" s="10">
        <v>0.026894393952316274</v>
      </c>
      <c r="L11" s="10">
        <v>0.02422553970150006</v>
      </c>
      <c r="M11" s="10">
        <v>0.017572409051024487</v>
      </c>
      <c r="N11" s="10">
        <v>0.044560244585936055</v>
      </c>
      <c r="O11" s="10">
        <v>0.042972014577390576</v>
      </c>
      <c r="P11" s="10">
        <v>0.04411359653015184</v>
      </c>
      <c r="Q11" s="10">
        <v>0.04758535466829239</v>
      </c>
      <c r="R11" s="10">
        <v>0.03571699676886296</v>
      </c>
      <c r="S11" s="10">
        <v>0.04033107807750553</v>
      </c>
      <c r="T11" s="10">
        <v>0.07681570620693079</v>
      </c>
      <c r="U11" s="10">
        <v>0.045736463748323235</v>
      </c>
      <c r="V11" s="10">
        <v>0.03471256369180748</v>
      </c>
      <c r="W11" s="10">
        <v>0.04668338021436368</v>
      </c>
      <c r="X11" s="10"/>
      <c r="AA11" s="5"/>
      <c r="AB11" s="3"/>
      <c r="AC11" s="5"/>
    </row>
    <row r="12" spans="1:29" ht="12.75">
      <c r="A12" s="149">
        <v>9</v>
      </c>
      <c r="B12" s="2" t="s">
        <v>8</v>
      </c>
      <c r="C12" s="10">
        <v>0.07849608284610267</v>
      </c>
      <c r="D12" s="10">
        <v>0.12957286760549333</v>
      </c>
      <c r="E12" s="10">
        <v>0.07370025388726253</v>
      </c>
      <c r="F12" s="10">
        <v>0.04662758388924626</v>
      </c>
      <c r="G12" s="10">
        <v>0.06561115342315872</v>
      </c>
      <c r="H12" s="10">
        <v>0.06523624965109255</v>
      </c>
      <c r="I12" s="10">
        <v>0.04633567599540137</v>
      </c>
      <c r="J12" s="10">
        <v>0.06901491576457386</v>
      </c>
      <c r="K12" s="10">
        <v>1.0726690835425243</v>
      </c>
      <c r="L12" s="10">
        <v>0.061677059093422755</v>
      </c>
      <c r="M12" s="10">
        <v>0.03695927582591783</v>
      </c>
      <c r="N12" s="10">
        <v>0.10416701313830953</v>
      </c>
      <c r="O12" s="10">
        <v>0.10547091814197734</v>
      </c>
      <c r="P12" s="10">
        <v>0.0926368772854711</v>
      </c>
      <c r="Q12" s="10">
        <v>0.0943430611703548</v>
      </c>
      <c r="R12" s="10">
        <v>0.08283777187154433</v>
      </c>
      <c r="S12" s="10">
        <v>0.07324548504647513</v>
      </c>
      <c r="T12" s="10">
        <v>0.07267722082602343</v>
      </c>
      <c r="U12" s="10">
        <v>0.09114187214478582</v>
      </c>
      <c r="V12" s="10">
        <v>0.08834580817429888</v>
      </c>
      <c r="W12" s="10">
        <v>0.1382656423783609</v>
      </c>
      <c r="X12" s="10"/>
      <c r="AA12" s="5"/>
      <c r="AB12" s="3"/>
      <c r="AC12" s="5"/>
    </row>
    <row r="13" spans="1:29" ht="12.75">
      <c r="A13" s="149">
        <v>10</v>
      </c>
      <c r="B13" s="2" t="s">
        <v>9</v>
      </c>
      <c r="C13" s="10">
        <v>0.06533004092131368</v>
      </c>
      <c r="D13" s="10">
        <v>0.06393059891342684</v>
      </c>
      <c r="E13" s="10">
        <v>0.04906161264993723</v>
      </c>
      <c r="F13" s="10">
        <v>0.03523214399406862</v>
      </c>
      <c r="G13" s="10">
        <v>0.06403519957572687</v>
      </c>
      <c r="H13" s="10">
        <v>0.05439708766751814</v>
      </c>
      <c r="I13" s="10">
        <v>0.03869108388815786</v>
      </c>
      <c r="J13" s="10">
        <v>0.058193386224090385</v>
      </c>
      <c r="K13" s="10">
        <v>0.0648238449229357</v>
      </c>
      <c r="L13" s="10">
        <v>1.2467488443068557</v>
      </c>
      <c r="M13" s="10">
        <v>0.07115384078414294</v>
      </c>
      <c r="N13" s="10">
        <v>0.07887547461056783</v>
      </c>
      <c r="O13" s="10">
        <v>0.07785296574013434</v>
      </c>
      <c r="P13" s="10">
        <v>0.07670809931472843</v>
      </c>
      <c r="Q13" s="10">
        <v>0.07133293434592951</v>
      </c>
      <c r="R13" s="10">
        <v>0.06570420135571056</v>
      </c>
      <c r="S13" s="10">
        <v>0.08114818898521048</v>
      </c>
      <c r="T13" s="10">
        <v>0.06531204937029864</v>
      </c>
      <c r="U13" s="10">
        <v>0.07074915347649775</v>
      </c>
      <c r="V13" s="10">
        <v>0.06206397648067204</v>
      </c>
      <c r="W13" s="10">
        <v>0.09424712585168364</v>
      </c>
      <c r="X13" s="10"/>
      <c r="AA13" s="5"/>
      <c r="AB13" s="3"/>
      <c r="AC13" s="5"/>
    </row>
    <row r="14" spans="1:29" ht="12.75">
      <c r="A14" s="149">
        <v>11</v>
      </c>
      <c r="B14" s="2" t="s">
        <v>10</v>
      </c>
      <c r="C14" s="10">
        <v>0.19036813450103762</v>
      </c>
      <c r="D14" s="10">
        <v>0.17421802343592988</v>
      </c>
      <c r="E14" s="10">
        <v>0.1408333335586008</v>
      </c>
      <c r="F14" s="10">
        <v>0.08856010569167895</v>
      </c>
      <c r="G14" s="10">
        <v>0.1508006195610472</v>
      </c>
      <c r="H14" s="10">
        <v>0.1337262894226435</v>
      </c>
      <c r="I14" s="10">
        <v>0.08329365883541022</v>
      </c>
      <c r="J14" s="10">
        <v>0.1556370112927232</v>
      </c>
      <c r="K14" s="10">
        <v>0.23636649344196936</v>
      </c>
      <c r="L14" s="10">
        <v>0.1853288458946214</v>
      </c>
      <c r="M14" s="10">
        <v>1.1447331703418167</v>
      </c>
      <c r="N14" s="10">
        <v>0.2724269755208625</v>
      </c>
      <c r="O14" s="10">
        <v>0.23293521915286558</v>
      </c>
      <c r="P14" s="10">
        <v>0.3163013638838595</v>
      </c>
      <c r="Q14" s="10">
        <v>0.24826379751842434</v>
      </c>
      <c r="R14" s="10">
        <v>0.21024430808873257</v>
      </c>
      <c r="S14" s="10">
        <v>0.18299441611241285</v>
      </c>
      <c r="T14" s="10">
        <v>0.20501024727997613</v>
      </c>
      <c r="U14" s="10">
        <v>0.2545051352162201</v>
      </c>
      <c r="V14" s="10">
        <v>0.18346395150685071</v>
      </c>
      <c r="W14" s="10">
        <v>0.2799763929883102</v>
      </c>
      <c r="X14" s="10"/>
      <c r="AA14" s="5"/>
      <c r="AB14" s="3"/>
      <c r="AC14" s="5"/>
    </row>
    <row r="15" spans="1:29" ht="12.75">
      <c r="A15" s="149">
        <v>12</v>
      </c>
      <c r="B15" s="2" t="s">
        <v>11</v>
      </c>
      <c r="C15" s="10">
        <v>0.035699431736172904</v>
      </c>
      <c r="D15" s="10">
        <v>0.1033336571088552</v>
      </c>
      <c r="E15" s="10">
        <v>0.043409668649747955</v>
      </c>
      <c r="F15" s="10">
        <v>0.02917259051823095</v>
      </c>
      <c r="G15" s="10">
        <v>0.05498633819981974</v>
      </c>
      <c r="H15" s="10">
        <v>0.048292808111823474</v>
      </c>
      <c r="I15" s="10">
        <v>0.035036268257108906</v>
      </c>
      <c r="J15" s="10">
        <v>0.0495483508889802</v>
      </c>
      <c r="K15" s="10">
        <v>0.04617007056244356</v>
      </c>
      <c r="L15" s="10">
        <v>0.07948804481718497</v>
      </c>
      <c r="M15" s="10">
        <v>0.03947014757845983</v>
      </c>
      <c r="N15" s="10">
        <v>1.1118522760363188</v>
      </c>
      <c r="O15" s="10">
        <v>0.10453492295665837</v>
      </c>
      <c r="P15" s="10">
        <v>0.06409353948948111</v>
      </c>
      <c r="Q15" s="10">
        <v>0.07342078639142935</v>
      </c>
      <c r="R15" s="10">
        <v>0.062295870622421784</v>
      </c>
      <c r="S15" s="10">
        <v>0.06650334197303624</v>
      </c>
      <c r="T15" s="10">
        <v>0.06633169050978611</v>
      </c>
      <c r="U15" s="10">
        <v>0.07561220891881605</v>
      </c>
      <c r="V15" s="10">
        <v>0.03948790668913988</v>
      </c>
      <c r="W15" s="10">
        <v>0.047562863433408265</v>
      </c>
      <c r="X15" s="10"/>
      <c r="AA15" s="5"/>
      <c r="AB15" s="3"/>
      <c r="AC15" s="5"/>
    </row>
    <row r="16" spans="1:29" ht="12.75">
      <c r="A16" s="149">
        <v>13</v>
      </c>
      <c r="B16" s="2" t="s">
        <v>12</v>
      </c>
      <c r="C16" s="10">
        <v>0.04349717320509009</v>
      </c>
      <c r="D16" s="10">
        <v>0.052867597511831226</v>
      </c>
      <c r="E16" s="10">
        <v>0.10274514351779246</v>
      </c>
      <c r="F16" s="10">
        <v>0.050267813170210306</v>
      </c>
      <c r="G16" s="10">
        <v>0.10274975111169429</v>
      </c>
      <c r="H16" s="10">
        <v>0.040003246502131336</v>
      </c>
      <c r="I16" s="10">
        <v>0.03445245669359075</v>
      </c>
      <c r="J16" s="10">
        <v>0.08049565375340387</v>
      </c>
      <c r="K16" s="10">
        <v>0.06681351058195992</v>
      </c>
      <c r="L16" s="10">
        <v>0.060601623368996015</v>
      </c>
      <c r="M16" s="10">
        <v>0.04753935849247318</v>
      </c>
      <c r="N16" s="10">
        <v>0.06165326076211727</v>
      </c>
      <c r="O16" s="10">
        <v>1.088557783145096</v>
      </c>
      <c r="P16" s="10">
        <v>0.09015169922793703</v>
      </c>
      <c r="Q16" s="10">
        <v>0.10608938254880934</v>
      </c>
      <c r="R16" s="10">
        <v>0.06017214043302538</v>
      </c>
      <c r="S16" s="10">
        <v>0.11533944427208596</v>
      </c>
      <c r="T16" s="10">
        <v>0.06685951686196873</v>
      </c>
      <c r="U16" s="10">
        <v>0.09520028257417301</v>
      </c>
      <c r="V16" s="10">
        <v>0.04131574856432514</v>
      </c>
      <c r="W16" s="10">
        <v>0.05176265692603721</v>
      </c>
      <c r="X16" s="10"/>
      <c r="AA16" s="5"/>
      <c r="AB16" s="3"/>
      <c r="AC16" s="5"/>
    </row>
    <row r="17" spans="1:29" ht="12.75">
      <c r="A17" s="149">
        <v>14</v>
      </c>
      <c r="B17" s="2" t="s">
        <v>13</v>
      </c>
      <c r="C17" s="10">
        <v>0.010721556817686523</v>
      </c>
      <c r="D17" s="10">
        <v>0.010777970388824342</v>
      </c>
      <c r="E17" s="10">
        <v>0.008656370941974679</v>
      </c>
      <c r="F17" s="10">
        <v>0.006923514885187024</v>
      </c>
      <c r="G17" s="10">
        <v>0.013640152987468089</v>
      </c>
      <c r="H17" s="10">
        <v>0.011240220092597399</v>
      </c>
      <c r="I17" s="10">
        <v>0.011486306738658008</v>
      </c>
      <c r="J17" s="10">
        <v>0.010024183137779615</v>
      </c>
      <c r="K17" s="10">
        <v>0.009809665149732595</v>
      </c>
      <c r="L17" s="10">
        <v>0.012636798364348388</v>
      </c>
      <c r="M17" s="10">
        <v>0.004249504219460973</v>
      </c>
      <c r="N17" s="10">
        <v>0.016455576449955767</v>
      </c>
      <c r="O17" s="10">
        <v>0.015234253790829398</v>
      </c>
      <c r="P17" s="10">
        <v>1.0217463529668886</v>
      </c>
      <c r="Q17" s="10">
        <v>0.01572917680101506</v>
      </c>
      <c r="R17" s="10">
        <v>0.01599651732603417</v>
      </c>
      <c r="S17" s="10">
        <v>0.01077017353972688</v>
      </c>
      <c r="T17" s="10">
        <v>0.010173470996559453</v>
      </c>
      <c r="U17" s="10">
        <v>0.012857526407652819</v>
      </c>
      <c r="V17" s="10">
        <v>0.013963682523294907</v>
      </c>
      <c r="W17" s="10">
        <v>0.02068364833397138</v>
      </c>
      <c r="X17" s="10"/>
      <c r="AA17" s="5"/>
      <c r="AB17" s="3"/>
      <c r="AC17" s="5"/>
    </row>
    <row r="18" spans="1:29" ht="12.75">
      <c r="A18" s="149">
        <v>15</v>
      </c>
      <c r="B18" s="2" t="s">
        <v>14</v>
      </c>
      <c r="C18" s="10">
        <v>0.08425843698362454</v>
      </c>
      <c r="D18" s="10">
        <v>0.08183069617803398</v>
      </c>
      <c r="E18" s="10">
        <v>0.06419232610166534</v>
      </c>
      <c r="F18" s="10">
        <v>0.04314280180858971</v>
      </c>
      <c r="G18" s="10">
        <v>0.07253409691148091</v>
      </c>
      <c r="H18" s="10">
        <v>0.06538965431656933</v>
      </c>
      <c r="I18" s="10">
        <v>0.04225228636274054</v>
      </c>
      <c r="J18" s="10">
        <v>0.07026119036428369</v>
      </c>
      <c r="K18" s="10">
        <v>0.07195402572587979</v>
      </c>
      <c r="L18" s="10">
        <v>0.0700216886744942</v>
      </c>
      <c r="M18" s="10">
        <v>0.028203827606472262</v>
      </c>
      <c r="N18" s="10">
        <v>0.10218860386445762</v>
      </c>
      <c r="O18" s="10">
        <v>0.10522477563167755</v>
      </c>
      <c r="P18" s="10">
        <v>0.10609375788144176</v>
      </c>
      <c r="Q18" s="10">
        <v>1.104680030235795</v>
      </c>
      <c r="R18" s="10">
        <v>0.09783481224193936</v>
      </c>
      <c r="S18" s="10">
        <v>0.07989706808065057</v>
      </c>
      <c r="T18" s="10">
        <v>0.0761663275271008</v>
      </c>
      <c r="U18" s="10">
        <v>0.08785421929726694</v>
      </c>
      <c r="V18" s="10">
        <v>0.10839999551258232</v>
      </c>
      <c r="W18" s="10">
        <v>0.17129139633783344</v>
      </c>
      <c r="X18" s="10"/>
      <c r="AA18" s="5"/>
      <c r="AB18" s="3"/>
      <c r="AC18" s="5"/>
    </row>
    <row r="19" spans="1:29" ht="12.75">
      <c r="A19" s="149">
        <v>16</v>
      </c>
      <c r="B19" s="2" t="s">
        <v>15</v>
      </c>
      <c r="C19" s="10">
        <v>0.006602857600429235</v>
      </c>
      <c r="D19" s="10">
        <v>0.006509606235988387</v>
      </c>
      <c r="E19" s="10">
        <v>0.005911277784350907</v>
      </c>
      <c r="F19" s="10">
        <v>0.003743643706143452</v>
      </c>
      <c r="G19" s="10">
        <v>0.00575411095685718</v>
      </c>
      <c r="H19" s="10">
        <v>0.006620667259546857</v>
      </c>
      <c r="I19" s="10">
        <v>0.0033356335594825317</v>
      </c>
      <c r="J19" s="10">
        <v>0.0052364783242300796</v>
      </c>
      <c r="K19" s="10">
        <v>0.005337868357488791</v>
      </c>
      <c r="L19" s="10">
        <v>0.005250185252513768</v>
      </c>
      <c r="M19" s="10">
        <v>0.0021550270809327517</v>
      </c>
      <c r="N19" s="10">
        <v>0.0075839152800297426</v>
      </c>
      <c r="O19" s="10">
        <v>0.0078111329039337925</v>
      </c>
      <c r="P19" s="10">
        <v>0.008362831237587905</v>
      </c>
      <c r="Q19" s="10">
        <v>0.007318813016916312</v>
      </c>
      <c r="R19" s="10">
        <v>1.0290378498454968</v>
      </c>
      <c r="S19" s="10">
        <v>0.006614721971766553</v>
      </c>
      <c r="T19" s="10">
        <v>0.008434509611614573</v>
      </c>
      <c r="U19" s="10">
        <v>0.0069302549569420545</v>
      </c>
      <c r="V19" s="10">
        <v>0.007940996424205997</v>
      </c>
      <c r="W19" s="10">
        <v>0.012528839018931039</v>
      </c>
      <c r="X19" s="10"/>
      <c r="AA19" s="5"/>
      <c r="AB19" s="3"/>
      <c r="AC19" s="5"/>
    </row>
    <row r="20" spans="1:29" ht="12.75">
      <c r="A20" s="149">
        <v>17</v>
      </c>
      <c r="B20" s="2" t="s">
        <v>37</v>
      </c>
      <c r="C20" s="10">
        <v>0.012795009962529318</v>
      </c>
      <c r="D20" s="10">
        <v>0.013209578678735236</v>
      </c>
      <c r="E20" s="10">
        <v>0.012150181453117935</v>
      </c>
      <c r="F20" s="10">
        <v>0.007642212688310476</v>
      </c>
      <c r="G20" s="10">
        <v>0.011416470296861127</v>
      </c>
      <c r="H20" s="10">
        <v>0.010567307446972277</v>
      </c>
      <c r="I20" s="10">
        <v>0.009118834795188109</v>
      </c>
      <c r="J20" s="10">
        <v>0.012250925966207247</v>
      </c>
      <c r="K20" s="10">
        <v>0.012083918063504335</v>
      </c>
      <c r="L20" s="10">
        <v>0.013410769420347593</v>
      </c>
      <c r="M20" s="10">
        <v>0.0063552442612851015</v>
      </c>
      <c r="N20" s="10">
        <v>0.02032696741077088</v>
      </c>
      <c r="O20" s="10">
        <v>0.017211271155699884</v>
      </c>
      <c r="P20" s="10">
        <v>0.016952817245953048</v>
      </c>
      <c r="Q20" s="10">
        <v>0.01704662447637591</v>
      </c>
      <c r="R20" s="10">
        <v>0.014786810108175353</v>
      </c>
      <c r="S20" s="10">
        <v>1.013517301958706</v>
      </c>
      <c r="T20" s="10">
        <v>0.013098281770654169</v>
      </c>
      <c r="U20" s="10">
        <v>0.01471644657568044</v>
      </c>
      <c r="V20" s="10">
        <v>0.015828338578616635</v>
      </c>
      <c r="W20" s="10">
        <v>0.02408406999560537</v>
      </c>
      <c r="X20" s="10"/>
      <c r="AA20" s="5"/>
      <c r="AB20" s="3"/>
      <c r="AC20" s="5"/>
    </row>
    <row r="21" spans="1:29" ht="12.75">
      <c r="A21" s="149">
        <v>18</v>
      </c>
      <c r="B21" s="2" t="s">
        <v>36</v>
      </c>
      <c r="C21" s="10">
        <v>0.026969004274272772</v>
      </c>
      <c r="D21" s="10">
        <v>0.03056353735912366</v>
      </c>
      <c r="E21" s="10">
        <v>0.030960571132544443</v>
      </c>
      <c r="F21" s="10">
        <v>0.01855358428939054</v>
      </c>
      <c r="G21" s="10">
        <v>0.036496657635484125</v>
      </c>
      <c r="H21" s="10">
        <v>0.02532834160443123</v>
      </c>
      <c r="I21" s="10">
        <v>0.01714292189348005</v>
      </c>
      <c r="J21" s="10">
        <v>0.027812411738435027</v>
      </c>
      <c r="K21" s="10">
        <v>0.026000026757725014</v>
      </c>
      <c r="L21" s="10">
        <v>0.030385189846165134</v>
      </c>
      <c r="M21" s="10">
        <v>0.012768593947978893</v>
      </c>
      <c r="N21" s="10">
        <v>0.038853468076623585</v>
      </c>
      <c r="O21" s="10">
        <v>0.038047250968267755</v>
      </c>
      <c r="P21" s="10">
        <v>0.04968019593156046</v>
      </c>
      <c r="Q21" s="10">
        <v>0.039545518156377406</v>
      </c>
      <c r="R21" s="10">
        <v>0.03895257113162183</v>
      </c>
      <c r="S21" s="10">
        <v>0.031550459390019284</v>
      </c>
      <c r="T21" s="10">
        <v>1.0351534721133142</v>
      </c>
      <c r="U21" s="10">
        <v>0.031021987314798667</v>
      </c>
      <c r="V21" s="10">
        <v>0.032545001405171706</v>
      </c>
      <c r="W21" s="10">
        <v>0.04908159296825805</v>
      </c>
      <c r="X21" s="10"/>
      <c r="AA21" s="5"/>
      <c r="AB21" s="3"/>
      <c r="AC21" s="5"/>
    </row>
    <row r="22" spans="1:29" ht="12.75">
      <c r="A22" s="149">
        <v>19</v>
      </c>
      <c r="B22" s="2" t="s">
        <v>16</v>
      </c>
      <c r="C22" s="10">
        <v>0.03961269278989385</v>
      </c>
      <c r="D22" s="10">
        <v>0.03983289433441259</v>
      </c>
      <c r="E22" s="10">
        <v>0.03822115758594016</v>
      </c>
      <c r="F22" s="10">
        <v>0.025524035739408726</v>
      </c>
      <c r="G22" s="10">
        <v>0.03908398078313874</v>
      </c>
      <c r="H22" s="10">
        <v>0.03378876576094594</v>
      </c>
      <c r="I22" s="10">
        <v>0.019205830260234744</v>
      </c>
      <c r="J22" s="10">
        <v>0.03777211150358669</v>
      </c>
      <c r="K22" s="10">
        <v>0.03678969471370343</v>
      </c>
      <c r="L22" s="10">
        <v>0.04001478218989366</v>
      </c>
      <c r="M22" s="10">
        <v>0.055719799155369586</v>
      </c>
      <c r="N22" s="10">
        <v>0.05238465796012488</v>
      </c>
      <c r="O22" s="10">
        <v>0.051979997761217</v>
      </c>
      <c r="P22" s="10">
        <v>0.05158908278227564</v>
      </c>
      <c r="Q22" s="10">
        <v>0.046569057357590836</v>
      </c>
      <c r="R22" s="10">
        <v>0.0482599824387624</v>
      </c>
      <c r="S22" s="10">
        <v>0.0449476256379245</v>
      </c>
      <c r="T22" s="10">
        <v>0.04185374768450105</v>
      </c>
      <c r="U22" s="10">
        <v>1.0468602213079976</v>
      </c>
      <c r="V22" s="10">
        <v>0.04144654700687316</v>
      </c>
      <c r="W22" s="10">
        <v>0.061148197230331665</v>
      </c>
      <c r="X22" s="10"/>
      <c r="AA22" s="5"/>
      <c r="AB22" s="3"/>
      <c r="AC22" s="5"/>
    </row>
    <row r="23" spans="1:29" ht="12.75">
      <c r="A23" s="150">
        <v>20</v>
      </c>
      <c r="B23" s="2" t="s">
        <v>17</v>
      </c>
      <c r="C23" s="10">
        <v>0.02138615765830912</v>
      </c>
      <c r="D23" s="10">
        <v>0.01691464042686924</v>
      </c>
      <c r="E23" s="10">
        <v>0.017455320421834473</v>
      </c>
      <c r="F23" s="10">
        <v>0.012159348221054895</v>
      </c>
      <c r="G23" s="10">
        <v>0.06155717531482341</v>
      </c>
      <c r="H23" s="10">
        <v>0.014046691883644874</v>
      </c>
      <c r="I23" s="10">
        <v>0.011121435777760424</v>
      </c>
      <c r="J23" s="10">
        <v>0.0171044016347429</v>
      </c>
      <c r="K23" s="10">
        <v>0.019797607585866135</v>
      </c>
      <c r="L23" s="10">
        <v>0.019761897294713147</v>
      </c>
      <c r="M23" s="10">
        <v>0.011279002082973551</v>
      </c>
      <c r="N23" s="10">
        <v>0.023287414132819678</v>
      </c>
      <c r="O23" s="10">
        <v>0.024602043015393982</v>
      </c>
      <c r="P23" s="10">
        <v>0.021682277658879763</v>
      </c>
      <c r="Q23" s="10">
        <v>0.02574615009455259</v>
      </c>
      <c r="R23" s="10">
        <v>0.026750024084092296</v>
      </c>
      <c r="S23" s="10">
        <v>0.023803614537513087</v>
      </c>
      <c r="T23" s="10">
        <v>0.020309054575995338</v>
      </c>
      <c r="U23" s="10">
        <v>0.022551233281521872</v>
      </c>
      <c r="V23" s="10">
        <v>1.0184653894720692</v>
      </c>
      <c r="W23" s="10">
        <v>0.026257468552019166</v>
      </c>
      <c r="X23" s="10"/>
      <c r="AA23" s="5"/>
      <c r="AB23" s="3"/>
      <c r="AC23" s="5"/>
    </row>
    <row r="24" spans="1:29" ht="12.75">
      <c r="A24" s="11"/>
      <c r="B24" s="84" t="s">
        <v>27</v>
      </c>
      <c r="C24" s="85">
        <v>0.6646445479985945</v>
      </c>
      <c r="D24" s="85">
        <v>0.6454515725117241</v>
      </c>
      <c r="E24" s="85">
        <v>0.506320069973743</v>
      </c>
      <c r="F24" s="85">
        <v>0.34028379377606194</v>
      </c>
      <c r="G24" s="85">
        <v>0.5717084819644286</v>
      </c>
      <c r="H24" s="85">
        <v>0.5157709435091148</v>
      </c>
      <c r="I24" s="85">
        <v>0.333237767759124</v>
      </c>
      <c r="J24" s="85">
        <v>0.5542053736973094</v>
      </c>
      <c r="K24" s="85">
        <v>0.567564544103925</v>
      </c>
      <c r="L24" s="85">
        <v>0.5522687450417572</v>
      </c>
      <c r="M24" s="85">
        <v>0.22237291074755972</v>
      </c>
      <c r="N24" s="85">
        <v>0.8053385571705145</v>
      </c>
      <c r="O24" s="85">
        <v>0.8298851214675473</v>
      </c>
      <c r="P24" s="85">
        <v>0.8296029628474091</v>
      </c>
      <c r="Q24" s="85">
        <v>0.7731539252993544</v>
      </c>
      <c r="R24" s="85">
        <v>0.7698127183391948</v>
      </c>
      <c r="S24" s="85">
        <v>0.6301936772708079</v>
      </c>
      <c r="T24" s="85">
        <v>0.600771164140164</v>
      </c>
      <c r="U24" s="85">
        <v>0.6913124995391681</v>
      </c>
      <c r="V24" s="85">
        <v>0.8532526161411458</v>
      </c>
      <c r="W24" s="86">
        <v>1.351287564821336</v>
      </c>
      <c r="X24" s="10"/>
      <c r="AA24" s="5"/>
      <c r="AB24" s="5"/>
      <c r="AC24" s="5"/>
    </row>
    <row r="25" spans="1:29" ht="12.75">
      <c r="A25" s="11"/>
      <c r="B25" s="151" t="s">
        <v>72</v>
      </c>
      <c r="C25" s="152">
        <v>2.0159983969436603</v>
      </c>
      <c r="D25" s="152">
        <v>2.016483461355169</v>
      </c>
      <c r="E25" s="152">
        <v>2.095149269095169</v>
      </c>
      <c r="F25" s="152">
        <v>1.5732335277776124</v>
      </c>
      <c r="G25" s="152">
        <v>2.0326147504343894</v>
      </c>
      <c r="H25" s="152">
        <v>1.7192644813708595</v>
      </c>
      <c r="I25" s="152">
        <v>1.7244460617550559</v>
      </c>
      <c r="J25" s="152">
        <v>1.7955746410289666</v>
      </c>
      <c r="K25" s="152">
        <v>1.8534595604820983</v>
      </c>
      <c r="L25" s="152">
        <v>2.011534396259189</v>
      </c>
      <c r="M25" s="152">
        <v>1.6000480957349623</v>
      </c>
      <c r="N25" s="152">
        <v>2.148592909104238</v>
      </c>
      <c r="O25" s="152">
        <v>2.136271273464105</v>
      </c>
      <c r="P25" s="152">
        <v>2.226018297795566</v>
      </c>
      <c r="Q25" s="152">
        <v>2.098724873619008</v>
      </c>
      <c r="R25" s="152">
        <v>1.9685445905164534</v>
      </c>
      <c r="S25" s="152">
        <v>1.9898166158691168</v>
      </c>
      <c r="T25" s="152">
        <v>2.0624420812915463</v>
      </c>
      <c r="U25" s="152">
        <v>2.0810529870070344</v>
      </c>
      <c r="V25" s="152">
        <v>1.8404687950301493</v>
      </c>
      <c r="AA25" s="5"/>
      <c r="AB25" s="3"/>
      <c r="AC25" s="5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Peterson</dc:creator>
  <cp:keywords/>
  <dc:description/>
  <cp:lastModifiedBy>Naomi Akamine</cp:lastModifiedBy>
  <cp:lastPrinted>2006-05-04T23:16:35Z</cp:lastPrinted>
  <dcterms:created xsi:type="dcterms:W3CDTF">2002-02-07T00:14:45Z</dcterms:created>
  <dcterms:modified xsi:type="dcterms:W3CDTF">2008-08-19T20:07:25Z</dcterms:modified>
  <cp:category/>
  <cp:version/>
  <cp:contentType/>
  <cp:contentStatus/>
</cp:coreProperties>
</file>