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10" windowWidth="11160" windowHeight="6195" activeTab="0"/>
  </bookViews>
  <sheets>
    <sheet name="Titles" sheetId="1" r:id="rId1"/>
    <sheet name="Narrative" sheetId="2" r:id="rId2"/>
    <sheet name="15.01" sheetId="3" r:id="rId3"/>
    <sheet name="15.02" sheetId="4" r:id="rId4"/>
    <sheet name="15.03" sheetId="5" r:id="rId5"/>
    <sheet name="15.04" sheetId="6" r:id="rId6"/>
    <sheet name="15.05" sheetId="7" r:id="rId7"/>
    <sheet name="15.06" sheetId="8" r:id="rId8"/>
    <sheet name="15.07" sheetId="9" r:id="rId9"/>
    <sheet name="15.08" sheetId="10" r:id="rId10"/>
    <sheet name="15.09" sheetId="11" r:id="rId11"/>
    <sheet name="15.10" sheetId="12" r:id="rId12"/>
    <sheet name="15.11" sheetId="13" r:id="rId13"/>
    <sheet name="15.12" sheetId="14" r:id="rId14"/>
    <sheet name="15.13" sheetId="15" r:id="rId15"/>
    <sheet name="15.14" sheetId="16" r:id="rId16"/>
    <sheet name="15.15" sheetId="17" r:id="rId17"/>
    <sheet name="15.16" sheetId="18" r:id="rId18"/>
    <sheet name="15.17" sheetId="19" r:id="rId19"/>
    <sheet name="15.18" sheetId="20" r:id="rId20"/>
    <sheet name="15.19" sheetId="21" r:id="rId21"/>
    <sheet name="15.20" sheetId="22" r:id="rId22"/>
    <sheet name="15.21" sheetId="23" r:id="rId23"/>
    <sheet name="15.22" sheetId="24" r:id="rId24"/>
    <sheet name="15.23" sheetId="25" r:id="rId25"/>
    <sheet name="15.24" sheetId="26" r:id="rId26"/>
    <sheet name="15.25" sheetId="27" r:id="rId27"/>
    <sheet name="15.26" sheetId="28" r:id="rId28"/>
    <sheet name="15.27" sheetId="29" r:id="rId29"/>
    <sheet name="15.28" sheetId="30" r:id="rId30"/>
    <sheet name="15.29" sheetId="31" r:id="rId31"/>
    <sheet name="15.30" sheetId="32" r:id="rId32"/>
    <sheet name="15.31" sheetId="33" r:id="rId33"/>
    <sheet name="15.32" sheetId="34" r:id="rId34"/>
    <sheet name="15.33" sheetId="35" r:id="rId35"/>
    <sheet name="15.34" sheetId="36" r:id="rId36"/>
  </sheets>
  <externalReferences>
    <externalReference r:id="rId39"/>
  </externalReferences>
  <definedNames>
    <definedName name="Census_Tract_Density_Query">#REF!</definedName>
    <definedName name="CTY_EST2002_01_15">#REF!</definedName>
    <definedName name="FieldName_Query">#REF!</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PRINT_AREA_MI">#REF!</definedName>
    <definedName name="_xlnm.Print_Titles" localSheetId="0">'Titles'!$1:$4</definedName>
    <definedName name="SMS_print">#REF!</definedName>
    <definedName name="TABLE1_15">#REF!</definedName>
    <definedName name="TABLE2_15">#REF!</definedName>
    <definedName name="TABLE3_15">#REF!</definedName>
    <definedName name="TABLE4_15">#REF!</definedName>
  </definedNames>
  <calcPr fullCalcOnLoad="1"/>
</workbook>
</file>

<file path=xl/sharedStrings.xml><?xml version="1.0" encoding="utf-8"?>
<sst xmlns="http://schemas.openxmlformats.org/spreadsheetml/2006/main" count="1684" uniqueCount="998">
  <si>
    <r>
      <t xml:space="preserve">Series, </t>
    </r>
    <r>
      <rPr>
        <i/>
        <sz val="10"/>
        <rFont val="Times New Roman"/>
        <family val="1"/>
      </rPr>
      <t xml:space="preserve">Asian-Owned Firms: 2002, </t>
    </r>
    <r>
      <rPr>
        <sz val="10"/>
        <rFont val="Times New Roman"/>
        <family val="1"/>
      </rPr>
      <t xml:space="preserve">SB02-00CS-ASIAN (May 2006), table 2 and 14; </t>
    </r>
    <r>
      <rPr>
        <i/>
        <sz val="10"/>
        <rFont val="Times New Roman"/>
        <family val="1"/>
      </rPr>
      <t>Native Hawaiian-</t>
    </r>
  </si>
  <si>
    <r>
      <t>and Other Pacific Islander-Owned Firms: 2002,</t>
    </r>
    <r>
      <rPr>
        <sz val="10"/>
        <rFont val="Times New Roman"/>
        <family val="1"/>
      </rPr>
      <t xml:space="preserve"> SB02-00CS-NHPI (June 2006), table 2; </t>
    </r>
    <r>
      <rPr>
        <i/>
        <sz val="10"/>
        <rFont val="Times New Roman"/>
        <family val="1"/>
      </rPr>
      <t xml:space="preserve">Hispanic-Owned  </t>
    </r>
  </si>
  <si>
    <r>
      <t xml:space="preserve">Firms: 2002, </t>
    </r>
    <r>
      <rPr>
        <sz val="10"/>
        <rFont val="Times New Roman"/>
        <family val="1"/>
      </rPr>
      <t xml:space="preserve">table 2 &lt;http://www.census.gov/csd/sbo/&gt; accessed June 30, 2006. </t>
    </r>
  </si>
  <si>
    <t xml:space="preserve">Table 15.28-- CHARACTERISTICS OF NONEMPLOYER </t>
  </si>
  <si>
    <t>BUSINESSES, BY MAJOR GROUP:  2003</t>
  </si>
  <si>
    <t xml:space="preserve">[Data refer to businesses that have no paid employees and are subject to federal income tax.  </t>
  </si>
  <si>
    <t xml:space="preserve">Statistics based on the 2002 North American Industry Classification System (NAICS)] </t>
  </si>
  <si>
    <t>2002 NAICS                   code</t>
  </si>
  <si>
    <t>Major group 1/</t>
  </si>
  <si>
    <t>Number of establish-      ments 2/</t>
  </si>
  <si>
    <t>Receipts 3/                   ($1,000)</t>
  </si>
  <si>
    <t xml:space="preserve">support services 4/ </t>
  </si>
  <si>
    <t xml:space="preserve">Construction   </t>
  </si>
  <si>
    <t>236</t>
  </si>
  <si>
    <t>Construction of buildings</t>
  </si>
  <si>
    <t>238</t>
  </si>
  <si>
    <t>Specialty trade contractors</t>
  </si>
  <si>
    <t xml:space="preserve">Manufacturing   </t>
  </si>
  <si>
    <t>321</t>
  </si>
  <si>
    <t>Wood product manufacturing</t>
  </si>
  <si>
    <t xml:space="preserve">Retail trade   </t>
  </si>
  <si>
    <t>Clothing and clothing accessories stores</t>
  </si>
  <si>
    <t>454</t>
  </si>
  <si>
    <t>Nonstore retailers 5/</t>
  </si>
  <si>
    <t xml:space="preserve">Transportation and warehousing 6/ </t>
  </si>
  <si>
    <t>485</t>
  </si>
  <si>
    <t>Transit and ground passenger transportation</t>
  </si>
  <si>
    <t xml:space="preserve">Information   </t>
  </si>
  <si>
    <t xml:space="preserve">Finance and insurance   </t>
  </si>
  <si>
    <t>531</t>
  </si>
  <si>
    <t xml:space="preserve">Real estate                    </t>
  </si>
  <si>
    <t>Professional, scientific and technical services</t>
  </si>
  <si>
    <t xml:space="preserve">Table 15.33-- WOMEN-OWNED BUSINESSES FOR </t>
  </si>
  <si>
    <t>Table 15.32-- NATIVE HAWAIIAN- AND OTHER PACIFIC</t>
  </si>
  <si>
    <t>Table 15.31-- ASIAN-OWNED BUSINESSES FOR</t>
  </si>
  <si>
    <t xml:space="preserve">Table 15.30-- SELECTED MINORITY-OWNED BUSINESS </t>
  </si>
  <si>
    <t xml:space="preserve">Table 15.34-- BUSINESS INQUIRIES AND COMPLAINTS THROUGH </t>
  </si>
  <si>
    <t>Health care and social assistance</t>
  </si>
  <si>
    <t>711</t>
  </si>
  <si>
    <t xml:space="preserve">Performing arts, spectator sports, and related </t>
  </si>
  <si>
    <t>industries</t>
  </si>
  <si>
    <t>Other services (except public administration)</t>
  </si>
  <si>
    <t>BUSINESSES, BY MAJOR GROUP:  2003 -- Con.</t>
  </si>
  <si>
    <t>1/  Major groups include other subgroups not shown separately in this table.</t>
  </si>
  <si>
    <t>2/  Data refer to each distinct business income tax return filed by a nonemployer business.</t>
  </si>
  <si>
    <t>3/  Includes gross receipts, sales, commissions and income received from trades and businesses, as</t>
  </si>
  <si>
    <t>reported on annual business income tax returns.  Business income consists of all payments received for</t>
  </si>
  <si>
    <t>services rendered by nonemployer businesses, such as payments received as independent agents and</t>
  </si>
  <si>
    <t>contractors.</t>
  </si>
  <si>
    <t>4/  Does not include crop and animal production.</t>
  </si>
  <si>
    <t>5/  Includes electronic shopping and mail-order houses, vending machine operators and direct selling</t>
  </si>
  <si>
    <t>establishments.</t>
  </si>
  <si>
    <t>6/  Data do not include large certificated passenger carriers that report to the Office of Airline</t>
  </si>
  <si>
    <t xml:space="preserve">Information, U.S. Department of Transportation.  Railroad transportation and U.S. Postal Service are </t>
  </si>
  <si>
    <t>out of scope.</t>
  </si>
  <si>
    <t xml:space="preserve">     Source:  U.S. Census Bureau, Nonemployer Statistics, 2003, Total for all sectors, Hawaii</t>
  </si>
  <si>
    <t>&lt;http://www.census.gov/epcd/nonemployer/2003/hi/HI000.HTM&gt; accessed September 30, 2005.</t>
  </si>
  <si>
    <t>Table 15.27-- NONEMPLOYER STATISTICS, FOR HAWAII</t>
  </si>
  <si>
    <t>From 1997 to 2001, data were tabulated based on the 1997 North American Industry</t>
  </si>
  <si>
    <t>Classification System (NAICS).  Starting in 2002, data were tabulated based on</t>
  </si>
  <si>
    <t>the 2002 NAICS codes]</t>
  </si>
  <si>
    <t>United States</t>
  </si>
  <si>
    <t>Receipts 2/ ($1,000)</t>
  </si>
  <si>
    <t>1/  Data refer to each distinct business income tax return filed by a nonemployer business.</t>
  </si>
  <si>
    <t>2/  Includes gross receipts, sales, commissions and income received from trades and businesses, as</t>
  </si>
  <si>
    <r>
      <t xml:space="preserve">for 1998 through 2001 (annual), 2002 Economic Census, </t>
    </r>
    <r>
      <rPr>
        <i/>
        <sz val="10"/>
        <rFont val="Times New Roman"/>
        <family val="1"/>
      </rPr>
      <t xml:space="preserve">Nonemployer Statistics </t>
    </r>
  </si>
  <si>
    <r>
      <t xml:space="preserve">     Source: U.S. Census Bureau, 1997 Economic Census </t>
    </r>
    <r>
      <rPr>
        <i/>
        <sz val="10"/>
        <rFont val="Times New Roman"/>
        <family val="1"/>
      </rPr>
      <t>Nonemployer Statistics,</t>
    </r>
    <r>
      <rPr>
        <sz val="10"/>
        <rFont val="Times New Roman"/>
        <family val="1"/>
      </rPr>
      <t xml:space="preserve"> </t>
    </r>
    <r>
      <rPr>
        <i/>
        <sz val="10"/>
        <rFont val="Times New Roman"/>
        <family val="1"/>
      </rPr>
      <t>Nonemployer Statistics</t>
    </r>
    <r>
      <rPr>
        <sz val="10"/>
        <rFont val="Times New Roman"/>
        <family val="1"/>
      </rPr>
      <t xml:space="preserve"> </t>
    </r>
  </si>
  <si>
    <t>Table 15.26-- NET INCOME OR LOSS AND TOTAL REVENUES OF</t>
  </si>
  <si>
    <t>SELECTED COMPANIES:  2003 AND 2004</t>
  </si>
  <si>
    <t>[Based on 2004 ranking of net income for reporting companies]</t>
  </si>
  <si>
    <t>Net income or loss                                  ($1,000)</t>
  </si>
  <si>
    <t>Sales                                  (million dollars)</t>
  </si>
  <si>
    <t>Company</t>
  </si>
  <si>
    <t>Largest net incomes 1/</t>
  </si>
  <si>
    <t>BancWest Corp.</t>
  </si>
  <si>
    <t>Bank of Hawaii Corp.</t>
  </si>
  <si>
    <t>Hawaiian Electric Industries Inc.</t>
  </si>
  <si>
    <t>Alexander &amp; Baldwin Inc.</t>
  </si>
  <si>
    <t>HMSA</t>
  </si>
  <si>
    <t>CPF Inc.</t>
  </si>
  <si>
    <t>First Insurance Co. of Hawaii Ltd.</t>
  </si>
  <si>
    <t>Largest net losses</t>
  </si>
  <si>
    <t>Hawaiian Airlines Inc.</t>
  </si>
  <si>
    <t>Maui Land &amp; Pineapple Co. Inc.</t>
  </si>
  <si>
    <t xml:space="preserve">     1/  For the largest net incomes, companies that had a net annual income of $20 million or more in 2004.</t>
  </si>
  <si>
    <r>
      <t xml:space="preserve">     Source:  </t>
    </r>
    <r>
      <rPr>
        <i/>
        <sz val="10"/>
        <rFont val="Times New Roman"/>
        <family val="1"/>
      </rPr>
      <t>Hawaii Business,</t>
    </r>
    <r>
      <rPr>
        <sz val="10"/>
        <rFont val="Times New Roman"/>
        <family val="1"/>
      </rPr>
      <t xml:space="preserve"> "Hawaii Business Top 250 Companies in Hawaii" (August 2005), p. 113.</t>
    </r>
  </si>
  <si>
    <t>Table 15.25-- LARGEST PUBLIC AND PRIVATE COMPANIES:  2005</t>
  </si>
  <si>
    <t xml:space="preserve">[Ranking based on sales in 2004.  Data may include sales and </t>
  </si>
  <si>
    <t>employment on the Mainland or abroad]</t>
  </si>
  <si>
    <t>Rank   in   sales</t>
  </si>
  <si>
    <t>Year         founded 1/</t>
  </si>
  <si>
    <t>Sales (million dollars)</t>
  </si>
  <si>
    <t>1858/1974</t>
  </si>
  <si>
    <t>1891/1983</t>
  </si>
  <si>
    <t>Hawaii Medical Service Assn. (HMSA)</t>
  </si>
  <si>
    <t>1870/1900</t>
  </si>
  <si>
    <t>University of Hawaii System</t>
  </si>
  <si>
    <t>1907</t>
  </si>
  <si>
    <t>Kamehameha Schools</t>
  </si>
  <si>
    <t>Kaiser Permanente Medical Care Program</t>
  </si>
  <si>
    <t>1958</t>
  </si>
  <si>
    <t>1929</t>
  </si>
  <si>
    <t>1897</t>
  </si>
  <si>
    <t>Hawaii Pacific Health</t>
  </si>
  <si>
    <t>1/  If two years are given, the first is the founding date of the original company and the second is when</t>
  </si>
  <si>
    <t>it became a holding company, was sold, or legally changed its name or year of incorporation.</t>
  </si>
  <si>
    <r>
      <t xml:space="preserve">     Source:  </t>
    </r>
    <r>
      <rPr>
        <i/>
        <sz val="10"/>
        <rFont val="Times New Roman"/>
        <family val="1"/>
      </rPr>
      <t>Hawaii Business,</t>
    </r>
    <r>
      <rPr>
        <sz val="10"/>
        <rFont val="Times New Roman"/>
        <family val="1"/>
      </rPr>
      <t xml:space="preserve"> "Hawaii Business Top 250 Companies in Hawaii" (August 2005), p. 66.</t>
    </r>
  </si>
  <si>
    <t>Table 15.24-- CHARACTERISTICS OF CORPORATIONS, PARTNERSHIPS,</t>
  </si>
  <si>
    <t>AND PROPRIETORSHIPS:  2002</t>
  </si>
  <si>
    <t xml:space="preserve">[Includes all active private-for-profit businesses in Hawaii except insurance underwriters who </t>
  </si>
  <si>
    <t>pay the insurance premium tax.  Inactive businesses, defined as those with no income</t>
  </si>
  <si>
    <t>no income and no expenses other than those to maintain licenses and to file tax</t>
  </si>
  <si>
    <t>returns, were not included]</t>
  </si>
  <si>
    <t>Corpora-tions</t>
  </si>
  <si>
    <t>Partner-ships</t>
  </si>
  <si>
    <t>Proprie-           torships</t>
  </si>
  <si>
    <t>Number of businesses, by taxation district</t>
  </si>
  <si>
    <t>1st (Oahu)</t>
  </si>
  <si>
    <t>2nd (Maui, Molokai, Lanai)</t>
  </si>
  <si>
    <t>3rd (Hawaii)</t>
  </si>
  <si>
    <t>4th (Kauai, Niihau)</t>
  </si>
  <si>
    <t>Businesses with $1 million or more in</t>
  </si>
  <si>
    <t>business receipts</t>
  </si>
  <si>
    <t>Business receipts ($1,000)</t>
  </si>
  <si>
    <t>Businesses with net profit</t>
  </si>
  <si>
    <t>Amount of net profit ( $1,000)</t>
  </si>
  <si>
    <t>Businesses with net loss</t>
  </si>
  <si>
    <t>Amount of net loss ($1,000)</t>
  </si>
  <si>
    <r>
      <t xml:space="preserve">     Source:  Hawaii State Department of Taxation, </t>
    </r>
    <r>
      <rPr>
        <i/>
        <sz val="10"/>
        <rFont val="Times New Roman"/>
        <family val="0"/>
      </rPr>
      <t xml:space="preserve">Hawaii Income Patterns:  Businesses 2002 </t>
    </r>
    <r>
      <rPr>
        <sz val="10"/>
        <rFont val="Times New Roman"/>
        <family val="1"/>
      </rPr>
      <t>(forthcoming).</t>
    </r>
  </si>
  <si>
    <t>HAWAII AND THE UNITED STATES:  2002</t>
  </si>
  <si>
    <t>[Details may not add to total because each owner had the option of selecting</t>
  </si>
  <si>
    <t>All firms</t>
  </si>
  <si>
    <t>Firms with paid employees</t>
  </si>
  <si>
    <t>Employ-ees</t>
  </si>
  <si>
    <t>Annual              payroll ($1,000)</t>
  </si>
  <si>
    <t>Asian Indian</t>
  </si>
  <si>
    <t>(1/)</t>
  </si>
  <si>
    <t>Chinese</t>
  </si>
  <si>
    <t>Filipino</t>
  </si>
  <si>
    <t>Japanese</t>
  </si>
  <si>
    <t>Korean</t>
  </si>
  <si>
    <t>Vietnamese</t>
  </si>
  <si>
    <t>Other Asian</t>
  </si>
  <si>
    <t>1/  Estimates are suppressed when publication standards are not met, such as, the firm count is less</t>
  </si>
  <si>
    <t>than 3, or the relative standard error of the sales and receipts is 50 percent or more.</t>
  </si>
  <si>
    <r>
      <t xml:space="preserve">     Source:  U.S. Census Bureau, </t>
    </r>
    <r>
      <rPr>
        <i/>
        <sz val="10"/>
        <rFont val="Times New Roman"/>
        <family val="1"/>
      </rPr>
      <t xml:space="preserve">2002 Economic Census, Survey of Business Owners, Company Statistics  </t>
    </r>
  </si>
  <si>
    <r>
      <t xml:space="preserve">Series, Asian-Owned Firms: 2002, </t>
    </r>
    <r>
      <rPr>
        <sz val="10"/>
        <rFont val="Times New Roman"/>
        <family val="1"/>
      </rPr>
      <t>SB02-00CS-ASIAN (May 2006), table 3</t>
    </r>
  </si>
  <si>
    <t>&lt;http://www.census.gov/prod/ec02/sb0200csasian.pdf&gt; accessed June 9, 2006.</t>
  </si>
  <si>
    <t>HAWAII AND THE UNITED STATES: 2002</t>
  </si>
  <si>
    <t>[Male/female ownership of a business was based on the gender of the person(s) owning the</t>
  </si>
  <si>
    <t>majority interest in the business.  Businesses equally male-/female-owned were tabulated</t>
  </si>
  <si>
    <t>and published as a separate entity]</t>
  </si>
  <si>
    <t>Total 1/</t>
  </si>
  <si>
    <t>Women-                         owned                              firms 2/</t>
  </si>
  <si>
    <t>Percent         women-                               owned</t>
  </si>
  <si>
    <t xml:space="preserve">     1/  Based on the 2002 Economic Census.  All firms whether or not they are owned by women.</t>
  </si>
  <si>
    <t xml:space="preserve">     2/  Based on the 2002 Survey of Business Owners.</t>
  </si>
  <si>
    <r>
      <t xml:space="preserve">Series, Women-Owned Firms:  2002, </t>
    </r>
    <r>
      <rPr>
        <sz val="10"/>
        <rFont val="Times New Roman"/>
        <family val="1"/>
      </rPr>
      <t>SB02-00CS-WMN (January 2006), table 12</t>
    </r>
  </si>
  <si>
    <t xml:space="preserve">&lt;http://www.census.gov/prod/ec02/sb0200cswmn.pdf&gt; accessed June 9, 2006; calculations by the </t>
  </si>
  <si>
    <t>Hawaii State Department of Business, Economic Development &amp; Tourism.</t>
  </si>
  <si>
    <r>
      <t xml:space="preserve">     Source:  U.S. Census Bureau,</t>
    </r>
    <r>
      <rPr>
        <i/>
        <sz val="10"/>
        <rFont val="Times New Roman"/>
        <family val="0"/>
      </rPr>
      <t xml:space="preserve"> 2002 Economic Census, Survey of Business Owners, Company Statistics</t>
    </r>
  </si>
  <si>
    <t>ISLANDER-OWNED BUSINESSES FOR HAWAII AND</t>
  </si>
  <si>
    <t>THE UNITED STATES:  2002</t>
  </si>
  <si>
    <t>Total Native Hawaiian- and</t>
  </si>
  <si>
    <t>Other Pacific Islander</t>
  </si>
  <si>
    <t>Native Hawaiian</t>
  </si>
  <si>
    <t>Samoan</t>
  </si>
  <si>
    <t>Guamanian or Chamorro</t>
  </si>
  <si>
    <t xml:space="preserve">     1/  Estimates are suppressed when publication standards are not met, such as, the firm count is less than 3,</t>
  </si>
  <si>
    <t>or the relative standard error of the sales and receipts is 50 percent or more.</t>
  </si>
  <si>
    <t xml:space="preserve">     Source:  U.S. Census Bureau, 2002 Economic Census, Survey of Business Owners, Company Statistics  </t>
  </si>
  <si>
    <t>table 3 &lt;http://www.census.gov/prod/ec02/sb0200csnhpi.pdf&gt; accessed June 28, 2006.</t>
  </si>
  <si>
    <r>
      <t xml:space="preserve">Series, </t>
    </r>
    <r>
      <rPr>
        <i/>
        <sz val="10"/>
        <rFont val="Times New Roman"/>
        <family val="0"/>
      </rPr>
      <t xml:space="preserve">Native Hawaiian- and Other Pacific Islander-Owned Firms: 2002, </t>
    </r>
    <r>
      <rPr>
        <sz val="10"/>
        <rFont val="Times New Roman"/>
        <family val="0"/>
      </rPr>
      <t xml:space="preserve">SB02-00CS-NHPI (June 2006), </t>
    </r>
  </si>
  <si>
    <t>THE BETTER BUSINESS BUREAU, BY TYPE OF INDUSTRY:  2005</t>
  </si>
  <si>
    <t>Type of industry</t>
  </si>
  <si>
    <t>Number of inquiries</t>
  </si>
  <si>
    <t>Average dollar value per complaint</t>
  </si>
  <si>
    <t>Inquiries</t>
  </si>
  <si>
    <t>Consumer complaints</t>
  </si>
  <si>
    <t>Wedding consultants</t>
  </si>
  <si>
    <t>Auto dealers - new cars 1/</t>
  </si>
  <si>
    <t>Travel agencies &amp; bureaus</t>
  </si>
  <si>
    <t>Internet shopping services</t>
  </si>
  <si>
    <t>Roofing contractors</t>
  </si>
  <si>
    <t>Airlines</t>
  </si>
  <si>
    <t>Pest control services</t>
  </si>
  <si>
    <t>Cellular phone equip &amp; supp</t>
  </si>
  <si>
    <t>Automobile dealers - new cars</t>
  </si>
  <si>
    <t>Real estate management</t>
  </si>
  <si>
    <t>Mortgage</t>
  </si>
  <si>
    <t>Hotels</t>
  </si>
  <si>
    <t>Cellular phone services</t>
  </si>
  <si>
    <t>Timeshare companies</t>
  </si>
  <si>
    <t>Auto rental and leasing</t>
  </si>
  <si>
    <t>Travel agencies and bureaus</t>
  </si>
  <si>
    <t>Construction &amp; remodeling</t>
  </si>
  <si>
    <t>Toys - retail</t>
  </si>
  <si>
    <t xml:space="preserve">     1/  Includes new car repair issues.</t>
  </si>
  <si>
    <t xml:space="preserve">     Source:  Better Business Bureau of Hawaii, records.</t>
  </si>
  <si>
    <t xml:space="preserve">Table 15.01-- NUMBER OF FINANCIAL INSTITUTIONS, BY TYPES:  </t>
  </si>
  <si>
    <t xml:space="preserve">[Includes main offices, but excludes out-of-State branches of Hawaii-based institutions.  </t>
  </si>
  <si>
    <t>As of December 31]</t>
  </si>
  <si>
    <t>Banks</t>
  </si>
  <si>
    <t>Savings and loan associations</t>
  </si>
  <si>
    <t>Trust                         companies</t>
  </si>
  <si>
    <t>Financial services loan companies</t>
  </si>
  <si>
    <t>Type of                            charter,                                          island, and year</t>
  </si>
  <si>
    <t>Firms</t>
  </si>
  <si>
    <t>Loca-      tions</t>
  </si>
  <si>
    <t>Associ-ations</t>
  </si>
  <si>
    <t>Loca-     tions</t>
  </si>
  <si>
    <t>Loca-       tions</t>
  </si>
  <si>
    <t>-</t>
  </si>
  <si>
    <t>Federal</t>
  </si>
  <si>
    <t>Hawaii</t>
  </si>
  <si>
    <t>Maui</t>
  </si>
  <si>
    <t>Lanai</t>
  </si>
  <si>
    <t>Molokai</t>
  </si>
  <si>
    <t>Oahu</t>
  </si>
  <si>
    <t>Kauai</t>
  </si>
  <si>
    <t>Niihau</t>
  </si>
  <si>
    <t xml:space="preserve">Source:  Hawaii State Department of Commerce and Consumer Affairs, Division of Financial Institutions, </t>
  </si>
  <si>
    <t>records.</t>
  </si>
  <si>
    <t>3</t>
  </si>
  <si>
    <t xml:space="preserve"> </t>
  </si>
  <si>
    <t>State 1/</t>
  </si>
  <si>
    <t xml:space="preserve">TYPE OF </t>
  </si>
  <si>
    <t xml:space="preserve">CHARTER: </t>
  </si>
  <si>
    <t xml:space="preserve">ISLANDS:      </t>
  </si>
  <si>
    <t>1/  Chartered by any state in the U.S.</t>
  </si>
  <si>
    <t>1995 TO 2005</t>
  </si>
  <si>
    <t xml:space="preserve">Table 15.14-- AVERAGE EXPENDITURES AND PREMIUMS FOR PERSONAL </t>
  </si>
  <si>
    <t xml:space="preserve">     AUTOMOBILE INSURANCE, FOR THE UNITED STATES AND HAWAII:</t>
  </si>
  <si>
    <t>1997 TO 2001</t>
  </si>
  <si>
    <t>Average expenditures 1/</t>
  </si>
  <si>
    <t>Combined average premiums 2/</t>
  </si>
  <si>
    <t>Year</t>
  </si>
  <si>
    <t>United States (dollars)</t>
  </si>
  <si>
    <t>Average (dollars)</t>
  </si>
  <si>
    <t>Rank 3/</t>
  </si>
  <si>
    <t>4/ 705.34</t>
  </si>
  <si>
    <t>4/ 802.02</t>
  </si>
  <si>
    <t>4/ 702.74</t>
  </si>
  <si>
    <t>4/ 800.63</t>
  </si>
  <si>
    <t>4/ 683.36</t>
  </si>
  <si>
    <t>4/ 782.43</t>
  </si>
  <si>
    <t>4/ 686.32</t>
  </si>
  <si>
    <t>4/ 701.51</t>
  </si>
  <si>
    <t>4/ 784.85</t>
  </si>
  <si>
    <t>4/ 811.15</t>
  </si>
  <si>
    <t>1/  Total written premiums for all coverages divided by the liability written car years.  A written car year is</t>
  </si>
  <si>
    <t xml:space="preserve">equal to 365 days of insurance coverage for a single vehicle and is the standard measure of exposure for </t>
  </si>
  <si>
    <t xml:space="preserve">automobile insurance.  Assumes that all insured vehicles carry liability coverage but do not necessarily </t>
  </si>
  <si>
    <t xml:space="preserve">carry collision and/or comprehensive coverage. </t>
  </si>
  <si>
    <t xml:space="preserve">2/  Average premiums for each of the major coverages (liability, comprehensive, and collision) added </t>
  </si>
  <si>
    <t>together to estimate the representative average premium for an insured vehicle carrying all coverages.</t>
  </si>
  <si>
    <t>3/  Among 50 States and D.C., highest average expenditure and combined average premium ranked 1.</t>
  </si>
  <si>
    <r>
      <t xml:space="preserve">     4/  Revised from previous </t>
    </r>
    <r>
      <rPr>
        <i/>
        <sz val="10"/>
        <rFont val="Times New Roman"/>
        <family val="1"/>
      </rPr>
      <t>Data Book</t>
    </r>
    <r>
      <rPr>
        <sz val="10"/>
        <rFont val="Times New Roman"/>
        <family val="1"/>
      </rPr>
      <t>.</t>
    </r>
  </si>
  <si>
    <r>
      <t xml:space="preserve">     Source:  National Association of Insurance Commissioners, </t>
    </r>
    <r>
      <rPr>
        <i/>
        <sz val="10"/>
        <rFont val="Times New Roman"/>
        <family val="0"/>
      </rPr>
      <t xml:space="preserve">State Average Expenditures &amp; Premiums  </t>
    </r>
  </si>
  <si>
    <r>
      <t xml:space="preserve">for Personal Automobile Insurance in 2001 </t>
    </r>
    <r>
      <rPr>
        <sz val="10"/>
        <rFont val="Times New Roman"/>
        <family val="1"/>
      </rPr>
      <t>(July 2003), tables 2 and 3.</t>
    </r>
  </si>
  <si>
    <t>Table 15.12-- HEALTH PLANS:  2002 TO 2005</t>
  </si>
  <si>
    <t>Subject</t>
  </si>
  <si>
    <t>Hawaii Medical Service Association:</t>
  </si>
  <si>
    <t>Persons covered, Dec. 31 1/</t>
  </si>
  <si>
    <t>Membership dues 3/ ($1,000)</t>
  </si>
  <si>
    <t>2/ 1,283,564</t>
  </si>
  <si>
    <t>2/ 1,458,861</t>
  </si>
  <si>
    <t>2/ 1,603,488</t>
  </si>
  <si>
    <t>Queen's Hawaii Care:</t>
  </si>
  <si>
    <t>4/ 13,075</t>
  </si>
  <si>
    <t>(4/)</t>
  </si>
  <si>
    <t>4/ 13,007</t>
  </si>
  <si>
    <t>Kaiser Foundation Health Plan:</t>
  </si>
  <si>
    <t>Persons covered:  1/</t>
  </si>
  <si>
    <t>Annual average</t>
  </si>
  <si>
    <t>Dec. 31</t>
  </si>
  <si>
    <t>University Health Alliance:</t>
  </si>
  <si>
    <t>2/ 66,604</t>
  </si>
  <si>
    <t>Island Care:</t>
  </si>
  <si>
    <t>Commercial carrier premiums for</t>
  </si>
  <si>
    <t>accident and health insurance ($1,000)</t>
  </si>
  <si>
    <t>(NA)</t>
  </si>
  <si>
    <t>NA  Not available.</t>
  </si>
  <si>
    <t xml:space="preserve">     1/  Subscribers and dependents, whether on a group or individual basis.</t>
  </si>
  <si>
    <r>
      <t xml:space="preserve">     2/  Revised from previous </t>
    </r>
    <r>
      <rPr>
        <i/>
        <sz val="10"/>
        <rFont val="Times New Roman"/>
        <family val="1"/>
      </rPr>
      <t>Data Book.</t>
    </r>
  </si>
  <si>
    <t xml:space="preserve">     3/  Includes both employers' and employees' contributions.</t>
  </si>
  <si>
    <t xml:space="preserve">     4/  Queen's Hawaii Care ceased operations effective June 30, 2002.  Data are for persons covered on</t>
  </si>
  <si>
    <t xml:space="preserve">June 30, 2002 and membership dues up to June 30, 2002.  </t>
  </si>
  <si>
    <t xml:space="preserve">     Source:  Data provided by Hawaii Medical Service Association, Queen's Health Plans, Kaiser</t>
  </si>
  <si>
    <t xml:space="preserve">Foundation Health Plan, Inc. and University Health Alliance; Hawaii State Department of Commerce </t>
  </si>
  <si>
    <t>&lt;http://www.hawaii.gov/dcca/areas/ins/main/reports/&gt; accessed May 30, 2006.</t>
  </si>
  <si>
    <r>
      <t>and Consumer Affairs,</t>
    </r>
    <r>
      <rPr>
        <i/>
        <sz val="10"/>
        <rFont val="Times New Roman"/>
        <family val="1"/>
      </rPr>
      <t xml:space="preserve"> Report of the Insurance Commissioner </t>
    </r>
    <r>
      <rPr>
        <sz val="10"/>
        <rFont val="Times New Roman"/>
        <family val="1"/>
      </rPr>
      <t xml:space="preserve">(annual) </t>
    </r>
  </si>
  <si>
    <t>Table 15.13-- PERCENT OF PERSONS NOT COVERED BY HEALTH</t>
  </si>
  <si>
    <t xml:space="preserve">INSURANCE, FOR THE UNITED STATES AND HAWAII:  </t>
  </si>
  <si>
    <t>ANNUAL AND AVERAGES FOR 2002 TO 2004</t>
  </si>
  <si>
    <t xml:space="preserve">[Based on small samples and subject to considerable sampling variation.  The Census </t>
  </si>
  <si>
    <t xml:space="preserve">Bureau recommends 2-year averages to evaluate changes in state estimates over </t>
  </si>
  <si>
    <t>time, and 3-year averages to compare the relative ranking of states]</t>
  </si>
  <si>
    <t>Annual</t>
  </si>
  <si>
    <t>Two-year moving average</t>
  </si>
  <si>
    <t>Three-year moving average</t>
  </si>
  <si>
    <t>2002-2003</t>
  </si>
  <si>
    <t>2003-2004</t>
  </si>
  <si>
    <t>2002-2004</t>
  </si>
  <si>
    <t xml:space="preserve">Percent not covered </t>
  </si>
  <si>
    <t>Standard error 1/</t>
  </si>
  <si>
    <t>Rank 2/</t>
  </si>
  <si>
    <t>(X)</t>
  </si>
  <si>
    <t>3/ 2</t>
  </si>
  <si>
    <t>U.S.</t>
  </si>
  <si>
    <t>Percent not covered</t>
  </si>
  <si>
    <t xml:space="preserve">     X  Not applicable.</t>
  </si>
  <si>
    <t xml:space="preserve">     1/  Plus or minus percent.  At the 90-percent confidence interval.</t>
  </si>
  <si>
    <t xml:space="preserve">     2/  Among 50 states, with lowest percentage ranking 1.</t>
  </si>
  <si>
    <t xml:space="preserve">     3/  There are seven states that are not statistically different from Hawaii at the 90-percent confidence</t>
  </si>
  <si>
    <t>level.  Minnesota is ranked 1.</t>
  </si>
  <si>
    <t>Source:  U.S. Census Bureau, Table HI05 "Health Insurance Coverage Status and Type of Coverage by</t>
  </si>
  <si>
    <t>State and Age for All People: 2004" &lt;http://pubdb3.census.gov/macro/032005/health/h05_000.htm&gt;</t>
  </si>
  <si>
    <t xml:space="preserve">accessed August 31, 2005; "Income, Poverty, and Health Insurance Coverage in the United States:  2004"  </t>
  </si>
  <si>
    <t xml:space="preserve">(August 2005) &lt;http://www.census.gov/prod/2005pubs/p60-229.pdf&gt; accessed August 30, 2005; and  </t>
  </si>
  <si>
    <t xml:space="preserve">"Comparison of Uninsured Rates Between States Using 3-year Averages:  2002 to 2004" </t>
  </si>
  <si>
    <t xml:space="preserve">&lt;http://www.census.gov/hhes/www/hlthins/hlthin04/statecomp04.xls&gt; accessed September 26, 2005. </t>
  </si>
  <si>
    <t>Table 15.11-- INSURANCE BUSINESS TRANSACTED IN HAWAII, BY</t>
  </si>
  <si>
    <t>LOCATION OF HOME OFFICE:  2004</t>
  </si>
  <si>
    <t xml:space="preserve">[Money amounts in millions of dollars.  For all insurance companies </t>
  </si>
  <si>
    <t>licensed to do business in Hawaii]</t>
  </si>
  <si>
    <t>All                        companies</t>
  </si>
  <si>
    <t>Domestic                                           com-                     panies 1/</t>
  </si>
  <si>
    <t>Foreign                         com-                        panies 2/</t>
  </si>
  <si>
    <t>Alien com-                panies 3/</t>
  </si>
  <si>
    <t>Number of companies, Dec. 31</t>
  </si>
  <si>
    <t>Life incl. Fraternal Benefit Societies</t>
  </si>
  <si>
    <t>Other than life</t>
  </si>
  <si>
    <t>Financial condition, Dec. 31:</t>
  </si>
  <si>
    <t>Assets</t>
  </si>
  <si>
    <t>Liabilities exc. capital and surplus</t>
  </si>
  <si>
    <t>Policyholders' surplus incl. capital</t>
  </si>
  <si>
    <t>Capital</t>
  </si>
  <si>
    <t>Net income or loss</t>
  </si>
  <si>
    <t>Hawaii business:</t>
  </si>
  <si>
    <t>Direct premiums written</t>
  </si>
  <si>
    <t>Claims and benefits paid</t>
  </si>
  <si>
    <t>Investments in Hawaii, Dec. 31</t>
  </si>
  <si>
    <t>Mortgage loans (principal</t>
  </si>
  <si>
    <t>indebtedness)</t>
  </si>
  <si>
    <t>Collateral loans (amount loaned)</t>
  </si>
  <si>
    <t>State and county bonds 4/</t>
  </si>
  <si>
    <t>Utilities stocks and bonds 4/</t>
  </si>
  <si>
    <t xml:space="preserve">Industrial and miscellaneous </t>
  </si>
  <si>
    <t>stocks and bonds 4/</t>
  </si>
  <si>
    <t>Real estate 5/</t>
  </si>
  <si>
    <t>Balances in Hawaii banks, Dec. 31</t>
  </si>
  <si>
    <t>1/  A domestic insurer is one formed under the laws of Hawaii.</t>
  </si>
  <si>
    <t xml:space="preserve">2/  A foreign insurer is one formed under the laws of any state of the United States (including the District </t>
  </si>
  <si>
    <t>of Columbia and Commonwealth of Puerto Rico) other than Hawaii.</t>
  </si>
  <si>
    <t>3/  An alien insurer is one formed under the laws of a nation other than the United States.</t>
  </si>
  <si>
    <t>4/  Market value.</t>
  </si>
  <si>
    <t>5/  Market value less encumbrances.</t>
  </si>
  <si>
    <t xml:space="preserve">&lt;http://www.hawaii.gov/dcca/areas/ins/main/reports/reports_insurance_commissioner_hawaii_2005.pdf&gt; </t>
  </si>
  <si>
    <t>accessed March 21, 2006; and calculations by the Hawaii State Department of Business, Economic</t>
  </si>
  <si>
    <t>Development &amp; Tourism.</t>
  </si>
  <si>
    <r>
      <t xml:space="preserve">     Source:  Hawaii State Department of Commerce and Consumer Affairs, </t>
    </r>
    <r>
      <rPr>
        <i/>
        <sz val="10"/>
        <rFont val="Times New Roman"/>
        <family val="0"/>
      </rPr>
      <t xml:space="preserve">Report of the Insurance </t>
    </r>
  </si>
  <si>
    <r>
      <t xml:space="preserve">Commissioner of Hawaii, 2005, </t>
    </r>
    <r>
      <rPr>
        <sz val="10"/>
        <rFont val="Times New Roman"/>
        <family val="1"/>
      </rPr>
      <t>pp. 15-43</t>
    </r>
  </si>
  <si>
    <t>Table 15.10-- INSURANCE PREMIUMS AND LOSSES PAID, BY CLASS OF</t>
  </si>
  <si>
    <t>INSURANCE:  2004</t>
  </si>
  <si>
    <t>[Dollars]</t>
  </si>
  <si>
    <t>Class of insurance</t>
  </si>
  <si>
    <t>Premiums</t>
  </si>
  <si>
    <t>Losses, claims,                        and benefits paid</t>
  </si>
  <si>
    <t>All classes</t>
  </si>
  <si>
    <t>Life 1/</t>
  </si>
  <si>
    <t>Fraternal</t>
  </si>
  <si>
    <t>Fire, marine, casualty, and miscellaneous:</t>
  </si>
  <si>
    <t>Accident and health</t>
  </si>
  <si>
    <t>Fire</t>
  </si>
  <si>
    <t>Allied lines</t>
  </si>
  <si>
    <t>Multiple peril crop</t>
  </si>
  <si>
    <t>Federal flood</t>
  </si>
  <si>
    <t>Farmowners multiple peril</t>
  </si>
  <si>
    <t>Homeowners multiple peril</t>
  </si>
  <si>
    <t>Commercial multiple peril (fire &amp; allied lines)</t>
  </si>
  <si>
    <t>Commercial multiple peril (liability portion)</t>
  </si>
  <si>
    <t>Mortgage guaranty</t>
  </si>
  <si>
    <t>Ocean marine</t>
  </si>
  <si>
    <t>Inland marine</t>
  </si>
  <si>
    <t>Financial guaranty</t>
  </si>
  <si>
    <t>Medical malpractice</t>
  </si>
  <si>
    <t>Earthquake</t>
  </si>
  <si>
    <t>Workers' compensation</t>
  </si>
  <si>
    <t>Other liability</t>
  </si>
  <si>
    <t>Products liability</t>
  </si>
  <si>
    <t>Private passenger auto no-fault</t>
  </si>
  <si>
    <t>Other private passenger auto liability</t>
  </si>
  <si>
    <t>Commercial auto no-fault</t>
  </si>
  <si>
    <t>Other commercial auto liability</t>
  </si>
  <si>
    <t>Private passenger auto physical damage</t>
  </si>
  <si>
    <t>Commercial auto physical damage</t>
  </si>
  <si>
    <t>Aircraft</t>
  </si>
  <si>
    <t>Fidelity</t>
  </si>
  <si>
    <t>Surety</t>
  </si>
  <si>
    <t>Burglary and theft</t>
  </si>
  <si>
    <t>Boiler and machinery</t>
  </si>
  <si>
    <t>Credit</t>
  </si>
  <si>
    <t>Title</t>
  </si>
  <si>
    <t xml:space="preserve">All other </t>
  </si>
  <si>
    <t>Surplus lines 2/</t>
  </si>
  <si>
    <t xml:space="preserve">     1/  Excludes annuities.</t>
  </si>
  <si>
    <t xml:space="preserve">     2/  Net of reinsurance.</t>
  </si>
  <si>
    <t xml:space="preserve">reports_insurance_commissioner_hawaii_2005.pdf&gt; accessed March 21, 2006.  </t>
  </si>
  <si>
    <r>
      <t>Commissioner of Hawaii, 2005,</t>
    </r>
    <r>
      <rPr>
        <sz val="10"/>
        <rFont val="Times New Roman"/>
        <family val="1"/>
      </rPr>
      <t xml:space="preserve"> p. 6 &lt;http://www.hawaii.gov/dcca/areas/ins/main/reports/</t>
    </r>
  </si>
  <si>
    <t>Table 15.09-- LIFE INSURANCE BUSINESS TRANSACTED IN HAWAII:</t>
  </si>
  <si>
    <t>1998 TO 2004</t>
  </si>
  <si>
    <t>[Includes fraternal benefit societies]</t>
  </si>
  <si>
    <t>Number of companies licensed                       in Hawaii,           Dec. 31</t>
  </si>
  <si>
    <t>Face value                                of policies written 1/ ($1,000)</t>
  </si>
  <si>
    <t>Insurance                        in force,                      Dec. 31 2/                             ($1,000)</t>
  </si>
  <si>
    <t>Premiums 3/ ($1,000)</t>
  </si>
  <si>
    <t>Losses,                        claims, and benefits paid 3/  ($1,000)</t>
  </si>
  <si>
    <t xml:space="preserve">     1/  Includes insurance revived, increased, or transferred.  Excludes annuities.  Data not audited.</t>
  </si>
  <si>
    <t xml:space="preserve">     2/  Excludes annuities.  Data not audited.</t>
  </si>
  <si>
    <t xml:space="preserve">     3/  Life insurance portion excludes annuities, but fraternal portion includes it.</t>
  </si>
  <si>
    <r>
      <t>Commissioner of Hawaii</t>
    </r>
    <r>
      <rPr>
        <sz val="10"/>
        <rFont val="Times New Roman"/>
        <family val="1"/>
      </rPr>
      <t xml:space="preserve"> (annual) &lt;http://www.hawaii.gov/dcca/areas/ins/main/reports&gt; accessed </t>
    </r>
  </si>
  <si>
    <t>March 21, 2006 and records.</t>
  </si>
  <si>
    <r>
      <t xml:space="preserve">     </t>
    </r>
    <r>
      <rPr>
        <sz val="10"/>
        <rFont val="Times New Roman"/>
        <family val="0"/>
      </rPr>
      <t xml:space="preserve">Source:  Hawaii State Department of Commerce and Consumer Affairs,  </t>
    </r>
    <r>
      <rPr>
        <i/>
        <sz val="10"/>
        <rFont val="Times New Roman"/>
        <family val="0"/>
      </rPr>
      <t>Report of the Insurance</t>
    </r>
  </si>
  <si>
    <t>Table 15.08-- INSURANCE BUSINESS TRANSACTED IN HAWAII:</t>
  </si>
  <si>
    <t>[Includes data for all insurance companies, life or other, licensed in Hawaii]</t>
  </si>
  <si>
    <t>Number of companies licensed in Hawaii, Dec. 31</t>
  </si>
  <si>
    <t>Premiums paid ($1,000)</t>
  </si>
  <si>
    <t>Losses, claims                                and benefits                               paid ($1,000)</t>
  </si>
  <si>
    <t>Cumulative net investments in Hawaii, Dec. 31 1/ ($1,000)</t>
  </si>
  <si>
    <t xml:space="preserve">     1/  Excludes bank balances.</t>
  </si>
  <si>
    <t xml:space="preserve">March 21, 2006.  </t>
  </si>
  <si>
    <r>
      <t xml:space="preserve">     Source:  Hawaii State Department of Commerce and Consumer Affairs, </t>
    </r>
    <r>
      <rPr>
        <i/>
        <sz val="10"/>
        <rFont val="Times New Roman"/>
        <family val="0"/>
      </rPr>
      <t>Report of the Insurance</t>
    </r>
    <r>
      <rPr>
        <sz val="10"/>
        <rFont val="Times New Roman"/>
        <family val="1"/>
      </rPr>
      <t xml:space="preserve"> </t>
    </r>
  </si>
  <si>
    <t>Table 15.07-- CREDIT UNIONS:  1999 TO 2005</t>
  </si>
  <si>
    <t>[As of December 31]</t>
  </si>
  <si>
    <t>Number            of credit unions</t>
  </si>
  <si>
    <t>Assets                                        (dollars)</t>
  </si>
  <si>
    <t>Shares                                       (dollars)</t>
  </si>
  <si>
    <t>Loans                                       (dollars)</t>
  </si>
  <si>
    <t>Number of           credit union members</t>
  </si>
  <si>
    <t>106</t>
  </si>
  <si>
    <t>102</t>
  </si>
  <si>
    <t>100</t>
  </si>
  <si>
    <t>101</t>
  </si>
  <si>
    <t>97</t>
  </si>
  <si>
    <t>1/ 6,442,599,837</t>
  </si>
  <si>
    <t>1/ 2,826,290,922</t>
  </si>
  <si>
    <r>
      <t xml:space="preserve">     1/  Revised from previous </t>
    </r>
    <r>
      <rPr>
        <i/>
        <sz val="10"/>
        <rFont val="Times New Roman"/>
        <family val="1"/>
      </rPr>
      <t>Data Book.</t>
    </r>
  </si>
  <si>
    <t xml:space="preserve">     Source:  Hawaii Credit Union League, records.</t>
  </si>
  <si>
    <t xml:space="preserve">Table 15.06-- CHARACTERISTICS OF COMMERCIAL BANKS </t>
  </si>
  <si>
    <t>HEADQUARTERED IN HAWAII, BY ASSET SIZE:  2005</t>
  </si>
  <si>
    <t xml:space="preserve">[As of December 31.  Includes out-of-State branches and facilities of banks.  Excludes data  </t>
  </si>
  <si>
    <t xml:space="preserve"> for banks with branches and facilities in Hawaii but headquartered outside Hawaii]   </t>
  </si>
  <si>
    <t>All banks</t>
  </si>
  <si>
    <t>Banks with          assets of          $100 million            to $1 billion</t>
  </si>
  <si>
    <t>Banks with                assets of               more than                       $1 billion</t>
  </si>
  <si>
    <t>Number of institutions reporting</t>
  </si>
  <si>
    <t xml:space="preserve">Total employees (full-time equivalent) </t>
  </si>
  <si>
    <t>ASSETS AND LIABILITIES</t>
  </si>
  <si>
    <t>(MILLION DOLLARS)</t>
  </si>
  <si>
    <t>Loans and leases</t>
  </si>
  <si>
    <t>Foreign 1/</t>
  </si>
  <si>
    <t>Domestic 2/</t>
  </si>
  <si>
    <t>Securities</t>
  </si>
  <si>
    <t>Liabilities</t>
  </si>
  <si>
    <t>Deposits</t>
  </si>
  <si>
    <t>Equity capital</t>
  </si>
  <si>
    <t>Loan loss allowance</t>
  </si>
  <si>
    <t>Unused loan commitments</t>
  </si>
  <si>
    <t>ASSET QUALITY</t>
  </si>
  <si>
    <t>(PERCENT OF LOANS)</t>
  </si>
  <si>
    <t>Past due and non-accrual</t>
  </si>
  <si>
    <t>Real estate</t>
  </si>
  <si>
    <t>Commercial and industrial</t>
  </si>
  <si>
    <t>Consumer</t>
  </si>
  <si>
    <t xml:space="preserve">1/  The assets, loans or deposits of the offices of the banks in foreign countries.  Not comparable to </t>
  </si>
  <si>
    <r>
      <t xml:space="preserve">Data Books </t>
    </r>
    <r>
      <rPr>
        <sz val="10"/>
        <rFont val="Times New Roman"/>
        <family val="1"/>
      </rPr>
      <t>prior to 2002.</t>
    </r>
  </si>
  <si>
    <t>2/  The assets, loans or deposits of the bank offices within the United States.</t>
  </si>
  <si>
    <t xml:space="preserve">     Source:  Federal Deposit Insurance Corporation &lt;http://www2.fdic.gov/SDI/SOB/&gt; accessed </t>
  </si>
  <si>
    <t xml:space="preserve">June 9, 2006; calculations by the Hawaii State Department of Business, Economic Development &amp; Tourism. </t>
  </si>
  <si>
    <t xml:space="preserve">Table 15.05-- CHARACTERISTICS OF STATE-CHARTERED FINANCIAL </t>
  </si>
  <si>
    <t>Characteristics of Business Establishments, by Major Group: 2003</t>
  </si>
  <si>
    <t>Characteristics of Business Establishments, by Major Group: 2004</t>
  </si>
  <si>
    <t>INSTITUTIONS, BY TYPES:  2003 TO 2005</t>
  </si>
  <si>
    <t xml:space="preserve">[Includes out-of-state branches and facilities.  Includes only institutions </t>
  </si>
  <si>
    <t>chartered by the State of Hawaii.  As of December 31]</t>
  </si>
  <si>
    <t>BANKS</t>
  </si>
  <si>
    <t>Number of banks</t>
  </si>
  <si>
    <t>Number of branches and agency offices</t>
  </si>
  <si>
    <t>Assets (million dollars)</t>
  </si>
  <si>
    <t>Deposits (million dollars)</t>
  </si>
  <si>
    <t xml:space="preserve">DEPOSITORY FINANCIAL SERVICES                 </t>
  </si>
  <si>
    <t xml:space="preserve"> LOAN COMPANIES</t>
  </si>
  <si>
    <t>Number of companies</t>
  </si>
  <si>
    <t xml:space="preserve">Source:  Hawaii State Department of Commerce and Consumer Affairs, Division of Financial Institutions,  </t>
  </si>
  <si>
    <r>
      <t xml:space="preserve">Comparative Statements of Condition </t>
    </r>
    <r>
      <rPr>
        <sz val="10"/>
        <rFont val="Times New Roman"/>
        <family val="1"/>
      </rPr>
      <t>(semi-annual) &lt;http://www.hawaii.gov/dcca/areas/dfi/main/reports/&gt;</t>
    </r>
  </si>
  <si>
    <t>accessed May 24, 2006.</t>
  </si>
  <si>
    <t>Table 15.04-- CHARACTERISTICS OF THE FINANCE AND</t>
  </si>
  <si>
    <t>INSURANCE SECTOR (NAICS 52):  2002</t>
  </si>
  <si>
    <t xml:space="preserve">[Includes only establishments with payroll.  Statistics based on the North American Industry </t>
  </si>
  <si>
    <t>Classification System (NAICS) which replaced the Standard Industrial Classification</t>
  </si>
  <si>
    <t>(SIC) system used in Economic Censuses prior to 1997]</t>
  </si>
  <si>
    <t>NAICS code</t>
  </si>
  <si>
    <t>Kind of business</t>
  </si>
  <si>
    <t>Establish-ments</t>
  </si>
  <si>
    <t>Revenue ($1,000)</t>
  </si>
  <si>
    <t>Annual payroll                       ($1,000)</t>
  </si>
  <si>
    <t>Paid emplo-yees 1/</t>
  </si>
  <si>
    <t>52</t>
  </si>
  <si>
    <t xml:space="preserve">       Total</t>
  </si>
  <si>
    <t>(2/)</t>
  </si>
  <si>
    <t>522</t>
  </si>
  <si>
    <t>Credit intermediation and related activities</t>
  </si>
  <si>
    <t>5221</t>
  </si>
  <si>
    <t>Depository credit intermediation</t>
  </si>
  <si>
    <t>52211</t>
  </si>
  <si>
    <t>Commercial banking</t>
  </si>
  <si>
    <t>(3/)</t>
  </si>
  <si>
    <t>52212</t>
  </si>
  <si>
    <t>Savings institutions</t>
  </si>
  <si>
    <t>52213</t>
  </si>
  <si>
    <t>Credit unions</t>
  </si>
  <si>
    <t>5222</t>
  </si>
  <si>
    <t>Nondepository credit intermediation</t>
  </si>
  <si>
    <t>5223</t>
  </si>
  <si>
    <t>Activities related to credit intermediation 4/</t>
  </si>
  <si>
    <t>52231</t>
  </si>
  <si>
    <t>Mortgage and nonmortgage loan brokers</t>
  </si>
  <si>
    <t>523</t>
  </si>
  <si>
    <t>Securities, commodity contracts, other financial</t>
  </si>
  <si>
    <t xml:space="preserve"> investments and related activities 4/</t>
  </si>
  <si>
    <t>(D)</t>
  </si>
  <si>
    <t>(5/)</t>
  </si>
  <si>
    <t>5231</t>
  </si>
  <si>
    <t>Securities and commodity contracts</t>
  </si>
  <si>
    <t xml:space="preserve"> intermediation and brokerage</t>
  </si>
  <si>
    <t>524</t>
  </si>
  <si>
    <t>Insurance carriers and related activities</t>
  </si>
  <si>
    <t>5241</t>
  </si>
  <si>
    <t>Insurance carriers 4/</t>
  </si>
  <si>
    <t>52411</t>
  </si>
  <si>
    <t>Direct life, health, medical insurance carriers</t>
  </si>
  <si>
    <t>5242</t>
  </si>
  <si>
    <t>Agencies, brokerages, and other insurance</t>
  </si>
  <si>
    <t xml:space="preserve"> related activities 4/</t>
  </si>
  <si>
    <t>52421</t>
  </si>
  <si>
    <t>Insurance agencies and brokerages</t>
  </si>
  <si>
    <t>525</t>
  </si>
  <si>
    <t>Funds, trusts, and other financial vehicles (part)</t>
  </si>
  <si>
    <t>(6/)</t>
  </si>
  <si>
    <t xml:space="preserve">     D  Withheld to avoid disclosing data for individual companies.</t>
  </si>
  <si>
    <t>1/  Pay period including March 12.</t>
  </si>
  <si>
    <t>2/  Not available or not comparable.</t>
  </si>
  <si>
    <t>3/  Revenue not collected at this level of detail for multiestablishment firms.</t>
  </si>
  <si>
    <t>4/  Includes subgroups not shown separately.</t>
  </si>
  <si>
    <t>5/  1,000 to 2,499 employees.</t>
  </si>
  <si>
    <t>6/  0 to 19 employees.</t>
  </si>
  <si>
    <r>
      <t xml:space="preserve">Hawaii, </t>
    </r>
    <r>
      <rPr>
        <sz val="10"/>
        <rFont val="Times New Roman"/>
        <family val="1"/>
      </rPr>
      <t>EC02-52A-HI (August 2005), table 1 &lt;http://www.census.gov/prod/ec02/ec0252hi.pdf&gt;</t>
    </r>
  </si>
  <si>
    <t>accessed January 17, 2006.</t>
  </si>
  <si>
    <r>
      <t xml:space="preserve">     Source:  U.S. Census Bureau, </t>
    </r>
    <r>
      <rPr>
        <i/>
        <sz val="10"/>
        <rFont val="Times New Roman"/>
        <family val="1"/>
      </rPr>
      <t xml:space="preserve">2002 </t>
    </r>
    <r>
      <rPr>
        <i/>
        <sz val="10"/>
        <rFont val="Times New Roman"/>
        <family val="0"/>
      </rPr>
      <t xml:space="preserve">Economic Census, Finance and Insurance, Geographic Area Series,  </t>
    </r>
  </si>
  <si>
    <t xml:space="preserve">Table 15.03-- FINANCE AND INSURANCE SUBSECTOR (NAICS 52): </t>
  </si>
  <si>
    <t xml:space="preserve">[Data refer to establishments with taxable payrolls.  Excludes government and self-employed </t>
  </si>
  <si>
    <t xml:space="preserve">workers.  Statistics based on the North American Industry Classification System </t>
  </si>
  <si>
    <t xml:space="preserve">(NAICS)] </t>
  </si>
  <si>
    <t>NAICS       code</t>
  </si>
  <si>
    <t>Major group</t>
  </si>
  <si>
    <t>Establish-                            ments</t>
  </si>
  <si>
    <t>Number                             of em-           ployees 1/</t>
  </si>
  <si>
    <t>Annual payroll ($1,000)</t>
  </si>
  <si>
    <t>Total</t>
  </si>
  <si>
    <t>Activities related to credit intermediation 2/</t>
  </si>
  <si>
    <t>investments, and related activities 2/</t>
  </si>
  <si>
    <t>intermediation and brokerage</t>
  </si>
  <si>
    <t>Insurance carriers 2/</t>
  </si>
  <si>
    <t>Direct life, health, &amp; medical insurance carriers</t>
  </si>
  <si>
    <t xml:space="preserve">related activities 2/ </t>
  </si>
  <si>
    <t xml:space="preserve">     1/  For week including March 12.</t>
  </si>
  <si>
    <t xml:space="preserve">     2/  Includes subgroups not shown separately.</t>
  </si>
  <si>
    <t xml:space="preserve">     3/  1,000 to 2,499 employees.</t>
  </si>
  <si>
    <t xml:space="preserve">     4/   0 to 19 employees.</t>
  </si>
  <si>
    <t xml:space="preserve">table 2 &lt;http://www.census.gov/prod/2006pubs/04cbp/cb0400ahi.pdf&gt; accessed June 15, 2006.  </t>
  </si>
  <si>
    <r>
      <t xml:space="preserve">     Source:  U.S. Census Bureau, </t>
    </r>
    <r>
      <rPr>
        <i/>
        <sz val="10"/>
        <rFont val="Times New Roman"/>
        <family val="1"/>
      </rPr>
      <t>County Business Patterns 2004, Hawaii,</t>
    </r>
    <r>
      <rPr>
        <sz val="10"/>
        <rFont val="Times New Roman"/>
        <family val="1"/>
      </rPr>
      <t xml:space="preserve"> CBP/04-13 (June 2006),</t>
    </r>
  </si>
  <si>
    <t xml:space="preserve">Table 15.02-- FINANCE AND INSURANCE SUBSECTOR (NAICS 52): </t>
  </si>
  <si>
    <t>Credit intermediation &amp; related activities</t>
  </si>
  <si>
    <t>Mortgage &amp; nonmortgage brokers</t>
  </si>
  <si>
    <t>Securities, commodity contracts &amp; like activities 2/</t>
  </si>
  <si>
    <t>Securities and commodity contracts,</t>
  </si>
  <si>
    <t>intermediation &amp; brokerage</t>
  </si>
  <si>
    <t>Insurance carriers 3/</t>
  </si>
  <si>
    <t xml:space="preserve">Agencies &amp; other insurance related activities 3/ </t>
  </si>
  <si>
    <t>Funds, trusts, &amp; other financial vehicles</t>
  </si>
  <si>
    <t xml:space="preserve">     4/   5,000 to 9,999 employees.</t>
  </si>
  <si>
    <t xml:space="preserve">     5/   2,500 to 4,999 employees.</t>
  </si>
  <si>
    <t xml:space="preserve">     6/   0 to 19 employees.</t>
  </si>
  <si>
    <t xml:space="preserve">p. 18-19 &lt;http://www.census.gov/prod/2005pubs/03cbp/cbp03-13.pdf&gt; accessed September 28, 2005.  </t>
  </si>
  <si>
    <r>
      <t xml:space="preserve">     Source:  U.S. Census Bureau, </t>
    </r>
    <r>
      <rPr>
        <i/>
        <sz val="10"/>
        <rFont val="Times New Roman"/>
        <family val="1"/>
      </rPr>
      <t>County Business Patterns 2003, Hawaii,</t>
    </r>
    <r>
      <rPr>
        <sz val="10"/>
        <rFont val="Times New Roman"/>
        <family val="1"/>
      </rPr>
      <t xml:space="preserve"> CBP/03-13 (September 2005),</t>
    </r>
  </si>
  <si>
    <t>Table 15.15-- FIRES, DEATHS, AND LOSSES REPORTED BY COUNTY</t>
  </si>
  <si>
    <t>FIRE DEPARTMENTS:  2001 TO 2005</t>
  </si>
  <si>
    <t>[Fiscal year ending June 30]</t>
  </si>
  <si>
    <t>Subject and year</t>
  </si>
  <si>
    <t>State total</t>
  </si>
  <si>
    <t>Honolulu</t>
  </si>
  <si>
    <t>Number of fires:</t>
  </si>
  <si>
    <t>Fire deaths:</t>
  </si>
  <si>
    <t>Fire losses ($1,000):</t>
  </si>
  <si>
    <t xml:space="preserve">Source:  Compiled by Hawaii State Department of Business, Economic Development &amp; Tourism from </t>
  </si>
  <si>
    <t xml:space="preserve">Honolulu Fire Department, Hawaii County Fire Department, Kauai Fire Department, and Maui County </t>
  </si>
  <si>
    <t>Department of Fire Control.</t>
  </si>
  <si>
    <t>Table 15.22-- CHARACTERISTICS OF BUSINESS AND PROFESSIONAL</t>
  </si>
  <si>
    <t>FIRMS, BY COUNTY:  2005</t>
  </si>
  <si>
    <t>Characteristic</t>
  </si>
  <si>
    <t>State total 1/</t>
  </si>
  <si>
    <t>All businesses</t>
  </si>
  <si>
    <t>Business type, total 2/</t>
  </si>
  <si>
    <t>Corporation</t>
  </si>
  <si>
    <t>Partnership</t>
  </si>
  <si>
    <t>Proprietorship</t>
  </si>
  <si>
    <t>Employees, total 3/</t>
  </si>
  <si>
    <t>1 to 4</t>
  </si>
  <si>
    <t>5 to 9</t>
  </si>
  <si>
    <t>10 to 19</t>
  </si>
  <si>
    <t>20 to 49</t>
  </si>
  <si>
    <t>50 to 99</t>
  </si>
  <si>
    <t>100 to 199</t>
  </si>
  <si>
    <t>200 to 299</t>
  </si>
  <si>
    <t>300 to 499</t>
  </si>
  <si>
    <t>500 to 999</t>
  </si>
  <si>
    <t>1,000 to 9,999</t>
  </si>
  <si>
    <t>Annual sales volume, total 2/</t>
  </si>
  <si>
    <t>Under $500,000</t>
  </si>
  <si>
    <t>$500,000 to $1,000,000</t>
  </si>
  <si>
    <t>$1 to $5 million</t>
  </si>
  <si>
    <t>$5 to $10 million</t>
  </si>
  <si>
    <t>$10 to $25 million</t>
  </si>
  <si>
    <t>Over $25 million</t>
  </si>
  <si>
    <t>Year established, total 3/</t>
  </si>
  <si>
    <t>1820 to 1849</t>
  </si>
  <si>
    <t>1850 to 1899</t>
  </si>
  <si>
    <t>1900 to 1949</t>
  </si>
  <si>
    <t>1950 to 1959</t>
  </si>
  <si>
    <t>1960 to 1969</t>
  </si>
  <si>
    <t>1970 to 1979</t>
  </si>
  <si>
    <t>1980 to 1989</t>
  </si>
  <si>
    <t>1990 to 1999</t>
  </si>
  <si>
    <t>Table Number</t>
  </si>
  <si>
    <t>Table Name</t>
  </si>
  <si>
    <t>(Click on the table number to go to corresponding table)</t>
  </si>
  <si>
    <t>(To return to this "Titles" worksheet, you must select this worksheet again)</t>
  </si>
  <si>
    <t>Narrative</t>
  </si>
  <si>
    <t>15.01</t>
  </si>
  <si>
    <t>Number of Financial Institutions, by Types: 1995 to 2005</t>
  </si>
  <si>
    <t>15.02</t>
  </si>
  <si>
    <t>Finance and Insurance Subsector (NAICS 52): 2003</t>
  </si>
  <si>
    <t>15.03</t>
  </si>
  <si>
    <t>Finance and Insurance Subsector (NAICS 52): 2004</t>
  </si>
  <si>
    <t>15.04</t>
  </si>
  <si>
    <t>Characteristics of the Finance and Insurance Sector (NAICS 52): 2002</t>
  </si>
  <si>
    <t>15.05</t>
  </si>
  <si>
    <t>Characteristics of State-Chartered Financial Institutions, by Types: 2003 to 2005</t>
  </si>
  <si>
    <t>15.06</t>
  </si>
  <si>
    <t>Characteristics of Commercial Banks Headquartered in Hawaii, by Asset Size: 2005</t>
  </si>
  <si>
    <t>15.07</t>
  </si>
  <si>
    <t>Credit Unions: 1999 to 2005</t>
  </si>
  <si>
    <t>15.08</t>
  </si>
  <si>
    <t>Insurance Business Transacted in Hawaii: 1998 to 2004</t>
  </si>
  <si>
    <t>15.09</t>
  </si>
  <si>
    <t>Life Insurance Business Transacted in Hawaii: 1998 to 2004</t>
  </si>
  <si>
    <t>15.10</t>
  </si>
  <si>
    <t>Insurance Premiums and Losses Paid, by Class of Insurance: 2004</t>
  </si>
  <si>
    <t>15.11</t>
  </si>
  <si>
    <t>Insurance Business Transacted in Hawaii, by Location of Home Office: 2004</t>
  </si>
  <si>
    <t>15.12</t>
  </si>
  <si>
    <t>Health Plans: 2002 to 2005</t>
  </si>
  <si>
    <t>15.13</t>
  </si>
  <si>
    <t>Percent of Persons Not Covered by Health Insurance, for the United States and Hawaii:  Annual and Averages for 2002 to 2004</t>
  </si>
  <si>
    <t>15.14</t>
  </si>
  <si>
    <t>Average Expenditures and Premiums for Personal Automobile Insurance, for the United States and Hawaii: 1997 to 2001</t>
  </si>
  <si>
    <t>15.15</t>
  </si>
  <si>
    <t>Fires, Deaths, and Losses Reported by County Fire Departments: 2001 to 2005</t>
  </si>
  <si>
    <t>15.16</t>
  </si>
  <si>
    <t>Characteristics of Business Establishments: 1994 to 2004</t>
  </si>
  <si>
    <t>15.17</t>
  </si>
  <si>
    <t>Characteristics of Business Establishments, by County: 2003 and 2004</t>
  </si>
  <si>
    <t>15.18</t>
  </si>
  <si>
    <t>15.19</t>
  </si>
  <si>
    <t>15.20</t>
  </si>
  <si>
    <t>Characteristics of Business Establishments, by Employment-Size Class: 2003 and 2004</t>
  </si>
  <si>
    <t>15.21</t>
  </si>
  <si>
    <t>Economic Development Indexes: 2001 to 2005</t>
  </si>
  <si>
    <t>15.22</t>
  </si>
  <si>
    <t>Characteristics of Business and Professional Firms, by County: 2005</t>
  </si>
  <si>
    <t>15.23</t>
  </si>
  <si>
    <t>Registered Corporations and Partnerships: 2002 to 2005</t>
  </si>
  <si>
    <t>15.24</t>
  </si>
  <si>
    <t>Characteristics of Corporations, Partnerships, and Proprietorships: 2002</t>
  </si>
  <si>
    <t>15.25</t>
  </si>
  <si>
    <t>Largest Public and Private Companies: 2005</t>
  </si>
  <si>
    <t>15.26</t>
  </si>
  <si>
    <t>Net Income or Loss and Total Revenues of Selected Companies: 2003 and 2004</t>
  </si>
  <si>
    <t>15.27</t>
  </si>
  <si>
    <t>Nonemployer Statistics, for Hawaii and the United States:  1997 to 2004</t>
  </si>
  <si>
    <t>15.28</t>
  </si>
  <si>
    <t>Characteristics of Nonemployer Businesses, by Major Group:  2003</t>
  </si>
  <si>
    <t>15.29</t>
  </si>
  <si>
    <t>Characteristics of Nonemployer Businesses, by Major Group:  2004</t>
  </si>
  <si>
    <t>15.30</t>
  </si>
  <si>
    <t>Selected Minority-Owned Business Enterprises: 2002</t>
  </si>
  <si>
    <t>15.31</t>
  </si>
  <si>
    <t>Asian-Owned Businesses for Hawaii and the United States: 2002</t>
  </si>
  <si>
    <t>15.32</t>
  </si>
  <si>
    <t>Native Hawaiian-and Other Pacific Islander-Owned Businesses for Hawaii and the United States: 2002</t>
  </si>
  <si>
    <t>15.33</t>
  </si>
  <si>
    <t>Women-Owned Businesses for Hawaii and the United States: 2002</t>
  </si>
  <si>
    <t>15.34</t>
  </si>
  <si>
    <t>Business Inquiries and Complaints Through the Better Business Bureau, by Type of Industry:  2005</t>
  </si>
  <si>
    <t>2000 and later</t>
  </si>
  <si>
    <t>1/  Subcategory figures may not sum to the total.</t>
  </si>
  <si>
    <t xml:space="preserve">2/  Selected professionals are not included.  Distributions exclude non-responding firms and those for </t>
  </si>
  <si>
    <t>which item (typically sales volume) was not applicable.  Subcategory figures may not sum to the total.</t>
  </si>
  <si>
    <t xml:space="preserve">3/  Distributions exclude non-responding firms and those for which item (typically sales volume) was  </t>
  </si>
  <si>
    <t>not applicable.  Subcategory figures may not sum to the total.</t>
  </si>
  <si>
    <t xml:space="preserve">Hawaii State Department of Business, Economic Development &amp; Tourism. </t>
  </si>
  <si>
    <t>File Business enterprise, general</t>
  </si>
  <si>
    <t>93-94   15.20        358</t>
  </si>
  <si>
    <t>95        15.21        395</t>
  </si>
  <si>
    <t>RCS</t>
  </si>
  <si>
    <t>96        15.22        417</t>
  </si>
  <si>
    <r>
      <t xml:space="preserve">     Source:  HBD Inc., </t>
    </r>
    <r>
      <rPr>
        <i/>
        <sz val="10"/>
        <rFont val="Times New Roman"/>
        <family val="1"/>
      </rPr>
      <t>Hawaii Business Directory 2005</t>
    </r>
    <r>
      <rPr>
        <sz val="10"/>
        <rFont val="Times New Roman"/>
        <family val="1"/>
      </rPr>
      <t xml:space="preserve"> (2005), pages ix, xi and xiii;  calculations by the </t>
    </r>
  </si>
  <si>
    <t>Table 15.21-- ECONOMIC DEVELOPMENT INDEXES:  2001 TO 2005</t>
  </si>
  <si>
    <t>that measure different aspects of economic health.  Each index is composed</t>
  </si>
  <si>
    <t>of two or more subindexes, also graded that provide a more detailed</t>
  </si>
  <si>
    <t>understanding of a state's economy.  Grades are based on state ranking within</t>
  </si>
  <si>
    <t>each index and subindex.  Changes to the measures and the sources have</t>
  </si>
  <si>
    <t>occurred over time.  Timeliness of each measure also varies depending on how</t>
  </si>
  <si>
    <t>it is collected so there may be time lags]</t>
  </si>
  <si>
    <t>Index</t>
  </si>
  <si>
    <t>Grade</t>
  </si>
  <si>
    <t>Rank</t>
  </si>
  <si>
    <t>Economic performance</t>
  </si>
  <si>
    <t>D</t>
  </si>
  <si>
    <t>B</t>
  </si>
  <si>
    <t>C</t>
  </si>
  <si>
    <t>Employment</t>
  </si>
  <si>
    <t>F</t>
  </si>
  <si>
    <t>Earnings and job quality</t>
  </si>
  <si>
    <t>Equity 1/</t>
  </si>
  <si>
    <t>Quality of life</t>
  </si>
  <si>
    <t>Resource efficiency 2/</t>
  </si>
  <si>
    <t>A</t>
  </si>
  <si>
    <t>Business vitality</t>
  </si>
  <si>
    <t xml:space="preserve">Competitiveness of </t>
  </si>
  <si>
    <t>existing businesses</t>
  </si>
  <si>
    <t>Structural diversity 3/</t>
  </si>
  <si>
    <t>Entrepreneurial energy 4/</t>
  </si>
  <si>
    <t>Development capacity</t>
  </si>
  <si>
    <t>Human resources</t>
  </si>
  <si>
    <t>Financial resources</t>
  </si>
  <si>
    <t>Infrastructure resources</t>
  </si>
  <si>
    <t>Amenity resources and</t>
  </si>
  <si>
    <t>natural capital</t>
  </si>
  <si>
    <t>Innovation assets 5/</t>
  </si>
  <si>
    <t xml:space="preserve">     1/  Includes poverty rate;  income distribution, income distribution change, and disparity between urban</t>
  </si>
  <si>
    <t xml:space="preserve">and rural areas. </t>
  </si>
  <si>
    <t xml:space="preserve">     2/  Includes per capita energy consumption, renewable energy, toxic release inventory, vehicle miles</t>
  </si>
  <si>
    <t>traveled, recycling rate and greenhouse gas emissions.</t>
  </si>
  <si>
    <t xml:space="preserve">     3/  The subindex structural diversity was eliminated from the index business vitality after 2002. </t>
  </si>
  <si>
    <t xml:space="preserve">     4/  Includes new companies, change in new companies, job growth due to new business, technology</t>
  </si>
  <si>
    <t>industry employment and initial public offerings.</t>
  </si>
  <si>
    <t xml:space="preserve">     5/  Includes Ph.D. scientists and engineers, graduate students in science and engineering,</t>
  </si>
  <si>
    <t>households with computers, university research and development, federal research and</t>
  </si>
  <si>
    <t>development, private research and development, small business innovation research (SBIR) grants,</t>
  </si>
  <si>
    <t>royalties and licenses, patents issued, and university spin-outs.</t>
  </si>
  <si>
    <t xml:space="preserve">&lt;http://www.cfed.org/focus.m?parentid=34&amp;siteid=1581&amp;id=1581&gt; accessed January 31, 2006. </t>
  </si>
  <si>
    <r>
      <t xml:space="preserve">              [</t>
    </r>
    <r>
      <rPr>
        <i/>
        <sz val="10"/>
        <rFont val="Arial"/>
        <family val="2"/>
      </rPr>
      <t>The Development Report Card for the States</t>
    </r>
    <r>
      <rPr>
        <sz val="10"/>
        <rFont val="Arial"/>
        <family val="0"/>
      </rPr>
      <t xml:space="preserve"> grades all states in three indexes</t>
    </r>
  </si>
  <si>
    <r>
      <t xml:space="preserve">     Source:  Corporation for Enterprise Development, </t>
    </r>
    <r>
      <rPr>
        <i/>
        <sz val="10"/>
        <rFont val="Times New Roman"/>
        <family val="1"/>
      </rPr>
      <t xml:space="preserve">Development Report Card for the States </t>
    </r>
    <r>
      <rPr>
        <sz val="10"/>
        <rFont val="Times New Roman"/>
        <family val="1"/>
      </rPr>
      <t xml:space="preserve">(annual) </t>
    </r>
  </si>
  <si>
    <t>Table 15.20-- CHARACTERISTICS OF BUSINESS ESTABLISHMENTS,</t>
  </si>
  <si>
    <t>BY EMPLOYMENT-SIZE CLASS:  2003 AND 2004</t>
  </si>
  <si>
    <t xml:space="preserve">[Data refer to establishments with taxable payrolls.  Excludes government </t>
  </si>
  <si>
    <t>and self-employed workers]</t>
  </si>
  <si>
    <t>Number of establishments 1/</t>
  </si>
  <si>
    <t>Number of                                                   employees 2/</t>
  </si>
  <si>
    <t>Annual payroll                                                            ($1,000)</t>
  </si>
  <si>
    <t>Employment-size class</t>
  </si>
  <si>
    <t>100 to 249</t>
  </si>
  <si>
    <t>250 to 499</t>
  </si>
  <si>
    <t>1,000 or more</t>
  </si>
  <si>
    <t>3/ 26</t>
  </si>
  <si>
    <t>4/ 27</t>
  </si>
  <si>
    <t xml:space="preserve">     1/  Data refer to establishments active anytime during the year.</t>
  </si>
  <si>
    <t xml:space="preserve">     2/  For week including March 12.</t>
  </si>
  <si>
    <t xml:space="preserve">3/  19 establishments had 1,000-1,499 employees; 5 establishments had 1,500-2,499 employees; </t>
  </si>
  <si>
    <t xml:space="preserve">and 2 establishments had 2,500-4,999 employees. </t>
  </si>
  <si>
    <t xml:space="preserve">4/  18 establishments had 1,000-1,499 employees; 7 establishments had 1,500-2,499 employees; </t>
  </si>
  <si>
    <t>&lt;http://www.census.gov/prod/www/abs/cbptotal.html&gt; accessed June 15, 2006.</t>
  </si>
  <si>
    <r>
      <t xml:space="preserve">     Source:  U.S. Census Bureau, </t>
    </r>
    <r>
      <rPr>
        <i/>
        <sz val="10"/>
        <rFont val="Times New Roman"/>
        <family val="1"/>
      </rPr>
      <t xml:space="preserve">County Business Patterns 2003, Hawaii, </t>
    </r>
    <r>
      <rPr>
        <sz val="10"/>
        <rFont val="Times New Roman"/>
        <family val="1"/>
      </rPr>
      <t>CBP/03-13 (August 2005),</t>
    </r>
  </si>
  <si>
    <r>
      <t xml:space="preserve">pp. 3, 27, and 32 and </t>
    </r>
    <r>
      <rPr>
        <i/>
        <sz val="10"/>
        <rFont val="Times New Roman"/>
        <family val="1"/>
      </rPr>
      <t>County Business Patterns 2004, Hawaii,</t>
    </r>
    <r>
      <rPr>
        <sz val="10"/>
        <rFont val="Times New Roman"/>
        <family val="1"/>
      </rPr>
      <t xml:space="preserve"> CBP/04-13 (June 2006), pp. 4</t>
    </r>
    <r>
      <rPr>
        <sz val="10"/>
        <color indexed="8"/>
        <rFont val="Times New Roman"/>
        <family val="1"/>
      </rPr>
      <t xml:space="preserve"> and 247 </t>
    </r>
  </si>
  <si>
    <t xml:space="preserve">Table 15.19-- CHARACTERISTICS OF BUSINESS ESTABLISHMENTS, </t>
  </si>
  <si>
    <t>BY MAJOR GROUP:  2004</t>
  </si>
  <si>
    <t xml:space="preserve">              workers.  Statistics based on the 2002 North American Industry Classification System </t>
  </si>
  <si>
    <t xml:space="preserve">              (NAICS)]</t>
  </si>
  <si>
    <t>NAICS                   code</t>
  </si>
  <si>
    <t>Number of establish-      ments 1/</t>
  </si>
  <si>
    <t>Number of employees 2/</t>
  </si>
  <si>
    <t>Annual                               payroll                           ($1,000)</t>
  </si>
  <si>
    <t>11</t>
  </si>
  <si>
    <t>Forestry, fishing &amp; hunting and agricultural</t>
  </si>
  <si>
    <t xml:space="preserve">  support services</t>
  </si>
  <si>
    <t>21</t>
  </si>
  <si>
    <t>Mining</t>
  </si>
  <si>
    <t>22</t>
  </si>
  <si>
    <t>Utilities</t>
  </si>
  <si>
    <t>23</t>
  </si>
  <si>
    <t>Construction</t>
  </si>
  <si>
    <t>31-33</t>
  </si>
  <si>
    <t>Manufacturing 3/</t>
  </si>
  <si>
    <t>311</t>
  </si>
  <si>
    <t>Food manufacturing</t>
  </si>
  <si>
    <t>315</t>
  </si>
  <si>
    <t>Apparel manufacturing</t>
  </si>
  <si>
    <t>323</t>
  </si>
  <si>
    <t>Printing and related support activities</t>
  </si>
  <si>
    <t>42</t>
  </si>
  <si>
    <t>Wholesale trade</t>
  </si>
  <si>
    <t>44-45</t>
  </si>
  <si>
    <t>Retail trade 3/</t>
  </si>
  <si>
    <t>441</t>
  </si>
  <si>
    <t>Motor vehicle and parts dealers</t>
  </si>
  <si>
    <t>445</t>
  </si>
  <si>
    <t>Food and beverage stores</t>
  </si>
  <si>
    <t>448</t>
  </si>
  <si>
    <t>Clothing &amp; clothing accessories stores</t>
  </si>
  <si>
    <t>48-49</t>
  </si>
  <si>
    <t>Transportation and warehousing 3/</t>
  </si>
  <si>
    <t>481</t>
  </si>
  <si>
    <t>Air transportation</t>
  </si>
  <si>
    <t>51</t>
  </si>
  <si>
    <t>Information</t>
  </si>
  <si>
    <t>Finance and insurance</t>
  </si>
  <si>
    <t>53</t>
  </si>
  <si>
    <t>Real estate and rental and leasing</t>
  </si>
  <si>
    <t>54</t>
  </si>
  <si>
    <t>Professional, scientific &amp; technical services</t>
  </si>
  <si>
    <t>55</t>
  </si>
  <si>
    <t>Management of companies &amp; enterprises</t>
  </si>
  <si>
    <t>56</t>
  </si>
  <si>
    <t>Administrative and support and waste</t>
  </si>
  <si>
    <t>management and remediation services</t>
  </si>
  <si>
    <t>61</t>
  </si>
  <si>
    <t>Educational services</t>
  </si>
  <si>
    <t>62</t>
  </si>
  <si>
    <t>Health care and social assistance 3/</t>
  </si>
  <si>
    <t>621</t>
  </si>
  <si>
    <t>Ambulatory health care services</t>
  </si>
  <si>
    <t>71</t>
  </si>
  <si>
    <t>Arts, entertainment and recreation</t>
  </si>
  <si>
    <t>72</t>
  </si>
  <si>
    <t>Accommodation and food services</t>
  </si>
  <si>
    <t>721</t>
  </si>
  <si>
    <t>Accommodation</t>
  </si>
  <si>
    <t>722</t>
  </si>
  <si>
    <t>Food services and drinking places</t>
  </si>
  <si>
    <t>81</t>
  </si>
  <si>
    <t>Other services (except public admin.)</t>
  </si>
  <si>
    <t>99</t>
  </si>
  <si>
    <t>Industries not classified</t>
  </si>
  <si>
    <t xml:space="preserve">     Continued on next page.</t>
  </si>
  <si>
    <t xml:space="preserve">Table 15.17a-- CHARACTERISTICS OF BUSINESS ESTABLISHMENTS, </t>
  </si>
  <si>
    <t>BY MAJOR GROUP:  2004 -- Con.</t>
  </si>
  <si>
    <t>1/  Data refer to establishments active anytime during the year.</t>
  </si>
  <si>
    <t>2/  For week including March 12.</t>
  </si>
  <si>
    <t>3/  Includes other subgroups not shown separately.</t>
  </si>
  <si>
    <t xml:space="preserve">table 1 &lt;http://www.census.gov/prod/2006pubs/04cbp/cb0400ahi.pdf&gt; accessed June 15, 2006.  </t>
  </si>
  <si>
    <r>
      <t xml:space="preserve">     Source:  U.S. Census Bureau, </t>
    </r>
    <r>
      <rPr>
        <i/>
        <sz val="10"/>
        <rFont val="Times New Roman"/>
        <family val="1"/>
      </rPr>
      <t xml:space="preserve">County Business Patterns 2004, Hawaii, </t>
    </r>
    <r>
      <rPr>
        <sz val="10"/>
        <rFont val="Times New Roman"/>
        <family val="1"/>
      </rPr>
      <t>CBP/04-13 (June 2006),</t>
    </r>
  </si>
  <si>
    <t xml:space="preserve">Table 15.18-- CHARACTERISTICS OF BUSINESS ESTABLISHMENTS, </t>
  </si>
  <si>
    <t>BY MAJOR GROUP:  2003</t>
  </si>
  <si>
    <t>AND THE UNITED STATES:  1997 TO 2004</t>
  </si>
  <si>
    <r>
      <t xml:space="preserve">&lt;http://www.census.gov/prod/www/abs/nonemp.html&gt; accessed September 30, 2005, </t>
    </r>
    <r>
      <rPr>
        <i/>
        <sz val="10"/>
        <rFont val="Times New Roman"/>
        <family val="1"/>
      </rPr>
      <t xml:space="preserve">Nonemployer   </t>
    </r>
  </si>
  <si>
    <r>
      <t>Statistics</t>
    </r>
    <r>
      <rPr>
        <sz val="10"/>
        <rFont val="Times New Roman"/>
        <family val="1"/>
      </rPr>
      <t xml:space="preserve"> (annual) &lt;http://www.census.gov/epcd/nonemployer/pdf.html&gt; accessed July 27, 2006.</t>
    </r>
  </si>
  <si>
    <t xml:space="preserve">Table 15.29-- CHARACTERISTICS OF NONEMPLOYER </t>
  </si>
  <si>
    <t>BUSINESSES, BY MAJOR GROUP:  2004</t>
  </si>
  <si>
    <t xml:space="preserve">Insurance carriers and related activities  </t>
  </si>
  <si>
    <t>812</t>
  </si>
  <si>
    <t>Personal and laundry services</t>
  </si>
  <si>
    <t>BUSINESSES, BY MAJOR GROUP:  2004 -- Con.</t>
  </si>
  <si>
    <t xml:space="preserve">     D  Withheld to avoid disclosing data for individual businesses;  data are included in broader industry</t>
  </si>
  <si>
    <t>totals.</t>
  </si>
  <si>
    <t xml:space="preserve">     Source:  U.S. Census Bureau, Nonemployer Statistics: 2004</t>
  </si>
  <si>
    <t>&lt;http://www.census.gov/epcd/nonemployer/pdf.html&gt; accessed July 27, 2006.</t>
  </si>
  <si>
    <t>Forestry, fishing, hunting and agricultural</t>
  </si>
  <si>
    <t xml:space="preserve">  support</t>
  </si>
  <si>
    <t>Manufacturing 5/</t>
  </si>
  <si>
    <t>Printing &amp; related support activities</t>
  </si>
  <si>
    <t>Retail trade 5/</t>
  </si>
  <si>
    <t>Motor vehicle &amp; parts dealers</t>
  </si>
  <si>
    <t>Food &amp; beverage stores</t>
  </si>
  <si>
    <t>Transportation &amp; warehousing 5/</t>
  </si>
  <si>
    <t>Finance &amp; insurance</t>
  </si>
  <si>
    <t>Real estate &amp; rental &amp; leasing</t>
  </si>
  <si>
    <t>Health care and social assistance 5/</t>
  </si>
  <si>
    <t>Arts, entertainment &amp; recreation</t>
  </si>
  <si>
    <t>Accommodation &amp; food services</t>
  </si>
  <si>
    <t>Food services &amp; drinking places</t>
  </si>
  <si>
    <t>95</t>
  </si>
  <si>
    <t>Auxiliaries (except corporate, subsidiary &amp;</t>
  </si>
  <si>
    <t xml:space="preserve">   regional mgt.)</t>
  </si>
  <si>
    <t>Unclassified establishments</t>
  </si>
  <si>
    <t xml:space="preserve">Table 15.17-- CHARACTERISTICS OF BUSINESS ESTABLISHMENTS, </t>
  </si>
  <si>
    <t>BY MAJOR GROUP:  2003 -- Con.</t>
  </si>
  <si>
    <t>3/  Number of employees are between 250 to 499.</t>
  </si>
  <si>
    <t>4/  Number of employees are between 100 to 249.</t>
  </si>
  <si>
    <t>5/  Includes other subgroups not shown separately.</t>
  </si>
  <si>
    <t xml:space="preserve">     Source:  U.S. Census Bureau, County Business Patterns 2003, Hawaii, CBP/03-13 (September 2005),</t>
  </si>
  <si>
    <t xml:space="preserve">table 1 &lt;http://www.census.gov/prod/2005pubs/03cbp/cbp03-13.pdf&gt; accessed September 28, 2005.  </t>
  </si>
  <si>
    <t>Table 15.17-- CHARACTERISTICS OF BUSINESS ESTABLISHMENTS,</t>
  </si>
  <si>
    <t>BY COUNTY:  2003 AND 2004</t>
  </si>
  <si>
    <t>Payroll ($1,000)</t>
  </si>
  <si>
    <t>Year and county</t>
  </si>
  <si>
    <t>Number of establish-               ments 1/</t>
  </si>
  <si>
    <t>First                   quarter</t>
  </si>
  <si>
    <t>Statewide</t>
  </si>
  <si>
    <t>3/  Number of employees are between 10,000 to 24,999.</t>
  </si>
  <si>
    <t>4/  Number of employees are between 1,000 to 2,499.</t>
  </si>
  <si>
    <t xml:space="preserve">table 4 &lt;http://www.census.gov/prod/2006pubs/04cbp/cb0400ahi.pdf&gt; accessed June 15, 2006.  </t>
  </si>
  <si>
    <r>
      <t xml:space="preserve">     Source:  U.S. Census Bureau, </t>
    </r>
    <r>
      <rPr>
        <i/>
        <sz val="10"/>
        <rFont val="Times New Roman"/>
        <family val="1"/>
      </rPr>
      <t xml:space="preserve">County Business Patterns 2004, Hawaii, </t>
    </r>
    <r>
      <rPr>
        <sz val="10"/>
        <rFont val="Times New Roman"/>
        <family val="1"/>
      </rPr>
      <t xml:space="preserve">CBP/04-13 (June 2006), </t>
    </r>
  </si>
  <si>
    <t>Table 15.16-- CHARACTERISTICS OF BUSINESS ESTABLISHMENTS:</t>
  </si>
  <si>
    <t>1994 TO 2004</t>
  </si>
  <si>
    <t>Payroll                                                           ($1,000)</t>
  </si>
  <si>
    <t>Number of establishments by employment-size class 2/</t>
  </si>
  <si>
    <t>First                                                quarter</t>
  </si>
  <si>
    <t>1 to                         4</t>
  </si>
  <si>
    <t>5 to                          9</t>
  </si>
  <si>
    <t>Number of establishments by employment-size class 2/--Con.</t>
  </si>
  <si>
    <t>10 to         19</t>
  </si>
  <si>
    <t>20 to            49</t>
  </si>
  <si>
    <t>50 to            99</t>
  </si>
  <si>
    <t>100 to        249</t>
  </si>
  <si>
    <t>250 to                            499</t>
  </si>
  <si>
    <t>500 to                       999</t>
  </si>
  <si>
    <t>1/  For week including March 12.</t>
  </si>
  <si>
    <t>2/  Data refer to establishments active anytime during the year.</t>
  </si>
  <si>
    <r>
      <t xml:space="preserve">     Source:  U.S. Census Bureau, </t>
    </r>
    <r>
      <rPr>
        <i/>
        <sz val="10"/>
        <rFont val="Times New Roman"/>
        <family val="0"/>
      </rPr>
      <t xml:space="preserve">County Business Patterns </t>
    </r>
    <r>
      <rPr>
        <sz val="10"/>
        <rFont val="Times New Roman"/>
        <family val="1"/>
      </rPr>
      <t xml:space="preserve">(annual)  </t>
    </r>
  </si>
  <si>
    <t>Table 15.23-- REGISTERED CORPORATIONS AND PARTNERSHIPS:</t>
  </si>
  <si>
    <t>2002 TO 2005</t>
  </si>
  <si>
    <t>[Fiscal year ending June 30 unless otherwise specified.  Excludes nonprofit corporations]</t>
  </si>
  <si>
    <t>Domestic (Hawaii) corporations:</t>
  </si>
  <si>
    <t>Formed</t>
  </si>
  <si>
    <t>Dissolved or merged 1/</t>
  </si>
  <si>
    <t>On record, June 30 2/</t>
  </si>
  <si>
    <t>Foreign (non-Hawaii) corporations:</t>
  </si>
  <si>
    <t>Qualified</t>
  </si>
  <si>
    <t>Withdrawn, merged, or cancelled 1/</t>
  </si>
  <si>
    <t>Partnerships:</t>
  </si>
  <si>
    <t>Registered</t>
  </si>
  <si>
    <t>Dissolved or cancelled 1/</t>
  </si>
  <si>
    <t>Domestic (Hawaii) Limited Liability Companies:</t>
  </si>
  <si>
    <t>Foreign (non-Hawaii) Limited Liability Companies:</t>
  </si>
  <si>
    <t>Withdrawn or merged 1/</t>
  </si>
  <si>
    <t>Domestic (Hawaii) Limited Liability Partnerships:</t>
  </si>
  <si>
    <t>Foreign (non-Hawaii) Limited Liability Partnerships:</t>
  </si>
  <si>
    <t>Withdrawn or cancelled 1/</t>
  </si>
  <si>
    <t xml:space="preserve">     1/  Annual fluctuations may partly reflect the sporadic purging of defunct firms from the registration files. </t>
  </si>
  <si>
    <t xml:space="preserve">2/  Number on record may be inconsistent with data on components of change or conversion from another </t>
  </si>
  <si>
    <t xml:space="preserve">type of entity, reflecting inaccuracy in manual tabulation.  A discrepancy does occur when a domestic </t>
  </si>
  <si>
    <t xml:space="preserve">corporation converts to a limited liability company because the statistic is reflected for the domestic </t>
  </si>
  <si>
    <t xml:space="preserve">corporation and included in the dissolved or merged statistic, but it is not reflected in the limited liability </t>
  </si>
  <si>
    <t>company's formed statistic.  Domestic entities that are reinstated after being involuntarily</t>
  </si>
  <si>
    <t>dissolved, cancelled or terminated are also not reflected in the formed statistics.</t>
  </si>
  <si>
    <t xml:space="preserve">Source:  Hawaii State Department of Commerce and Consumer Affairs, Business Registration Div., records. </t>
  </si>
  <si>
    <t>93-94    15.21       359</t>
  </si>
  <si>
    <t xml:space="preserve">95         15.22      396         </t>
  </si>
  <si>
    <t>96         15.23      418</t>
  </si>
  <si>
    <t>97         15.21      412</t>
  </si>
  <si>
    <t>98         15.21      449</t>
  </si>
  <si>
    <t>ENTERPRISES:  2002</t>
  </si>
  <si>
    <t xml:space="preserve">[Fifty-one percent or more of the stock or equity in the business must be held by minorities </t>
  </si>
  <si>
    <t>to be included as a minority-owned business.  Details may not total because a Hispanic</t>
  </si>
  <si>
    <t>or Latino firm may be of any race.  Moreover, each owner had the option of selecting</t>
  </si>
  <si>
    <t>more than one race and therefore is included in each race selected]</t>
  </si>
  <si>
    <t>Firms owned by selected minorities 1/</t>
  </si>
  <si>
    <t>Characteristics</t>
  </si>
  <si>
    <t xml:space="preserve"> All firms (whether or    not owned by minorities)</t>
  </si>
  <si>
    <t>Asian-                             owned</t>
  </si>
  <si>
    <t>Native         Hawaiian-                and Other Pacific                Islander-owned</t>
  </si>
  <si>
    <t>Hispanic-       owned 2/</t>
  </si>
  <si>
    <t>All firms:</t>
  </si>
  <si>
    <t>Number</t>
  </si>
  <si>
    <t>Sales and receipts ($1,000)</t>
  </si>
  <si>
    <t>Firms with paid employees:</t>
  </si>
  <si>
    <t>Employees</t>
  </si>
  <si>
    <t>1/  Race was based on self-identification and each owner could select more than one racial group.</t>
  </si>
  <si>
    <t>Section 15</t>
  </si>
  <si>
    <t>BANKING, INSURANCE, AND BUSINESS ENTERPRISE</t>
  </si>
  <si>
    <t xml:space="preserve">        Statistics in this section relate to banks, savings and loans, and other financial institutions, insurance, fires, and business firms.</t>
  </si>
  <si>
    <r>
      <t xml:space="preserve">        Sources for statistics on these subjects include the Hawaii State Department of Commerce and Consumer Affairs, the Hawaii State Department of Taxation, county fire departments, major island banks, local health insurance plans, the Hawaii Credit Union League, the 2002 Economic Census</t>
    </r>
    <r>
      <rPr>
        <i/>
        <sz val="12"/>
        <rFont val="Times New Roman"/>
        <family val="1"/>
      </rPr>
      <t xml:space="preserve">, </t>
    </r>
    <r>
      <rPr>
        <sz val="12"/>
        <rFont val="Times New Roman"/>
        <family val="1"/>
      </rPr>
      <t xml:space="preserve">and the annual report on </t>
    </r>
    <r>
      <rPr>
        <i/>
        <sz val="12"/>
        <rFont val="Times New Roman"/>
        <family val="1"/>
      </rPr>
      <t>County Business Patterns</t>
    </r>
    <r>
      <rPr>
        <sz val="12"/>
        <rFont val="Times New Roman"/>
        <family val="1"/>
      </rPr>
      <t xml:space="preserve"> issued by the U.S. Census Bureau.  </t>
    </r>
    <r>
      <rPr>
        <i/>
        <sz val="12"/>
        <rFont val="Times New Roman"/>
        <family val="1"/>
      </rPr>
      <t>Historical Statistics of Hawaii</t>
    </r>
    <r>
      <rPr>
        <sz val="12"/>
        <rFont val="Times New Roman"/>
        <family val="1"/>
      </rPr>
      <t xml:space="preserve">, Sections 22 and 23, provides information for earlier periods.  Comparable national data appear in Sections 15 and 25 of the </t>
    </r>
    <r>
      <rPr>
        <i/>
        <sz val="12"/>
        <rFont val="Times New Roman"/>
        <family val="1"/>
      </rPr>
      <t>Statistical Abstract of the United States:  2006.</t>
    </r>
  </si>
  <si>
    <t>Owners selecting white race alone (Caucasians), although only 24.3 percent of general population of</t>
  </si>
  <si>
    <t>Hawaii in 2000, were treated as a non-minority group for census purposes.</t>
  </si>
  <si>
    <t>2/  Persons of Hispanic origin may be members of any race.</t>
  </si>
  <si>
    <t xml:space="preserve">     Source:  U.S. Census Bureau, 2002 Economic Census, Survey of Business Owners, Company Statistics</t>
  </si>
</sst>
</file>

<file path=xl/styles.xml><?xml version="1.0" encoding="utf-8"?>
<styleSheet xmlns="http://schemas.openxmlformats.org/spreadsheetml/2006/main">
  <numFmts count="7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 \ "/>
    <numFmt numFmtId="166" formatCode="\ \ \ \ \ @"/>
    <numFmt numFmtId="167" formatCode="0\ \ \ \ \ \ "/>
    <numFmt numFmtId="168" formatCode="@\ \ \ \ "/>
    <numFmt numFmtId="169" formatCode="@\ \ \ \ \ \ "/>
    <numFmt numFmtId="170" formatCode="0\ \ \ \ \ "/>
    <numFmt numFmtId="171" formatCode="@\ \ \ \ \ "/>
    <numFmt numFmtId="172" formatCode="@\ \ \ \ \ \ \ "/>
    <numFmt numFmtId="173" formatCode="#,##0\ \ \ \ \ "/>
    <numFmt numFmtId="174" formatCode="#,##0\ \ \ \ "/>
    <numFmt numFmtId="175" formatCode="\ \ \ @"/>
    <numFmt numFmtId="176" formatCode="\ \ \ \ \ \ @"/>
    <numFmt numFmtId="177" formatCode="\ \ \ \ \ \ \ \ \ @"/>
    <numFmt numFmtId="178" formatCode="#,##0.00\ \ \ \ \ "/>
    <numFmt numFmtId="179" formatCode="#,##0.00\ \ \ \ "/>
    <numFmt numFmtId="180" formatCode="@\ \ \ "/>
    <numFmt numFmtId="181" formatCode="@\ \ \ \ \ \ \ \ "/>
    <numFmt numFmtId="182" formatCode="#,##0\ \ \ "/>
    <numFmt numFmtId="183" formatCode="#,##0\ \ "/>
    <numFmt numFmtId="184" formatCode="#,##0\ "/>
    <numFmt numFmtId="185" formatCode="@\ \ \ \ \ \ \ \ \ "/>
    <numFmt numFmtId="186" formatCode="@\ \ \ \ \ \ \ \ \ \ "/>
    <numFmt numFmtId="187" formatCode="0\ \ \ \ \ \ \ \ "/>
    <numFmt numFmtId="188" formatCode="#,##0\ \ \ \ \ \ \ \ "/>
    <numFmt numFmtId="189" formatCode="#,##0\ \ \ \ \ \ \ \ \ "/>
    <numFmt numFmtId="190" formatCode="\ \ @"/>
    <numFmt numFmtId="191" formatCode="\ \ \ \ @"/>
    <numFmt numFmtId="192" formatCode="\ \ \ \ \ \ \ @"/>
    <numFmt numFmtId="193" formatCode="#,##0\ \ \ \ \ \ "/>
    <numFmt numFmtId="194" formatCode="@\ "/>
    <numFmt numFmtId="195" formatCode="0.0\ \ \ \ \ \ \ "/>
    <numFmt numFmtId="196" formatCode="0\ \ \ \ \ \ \ "/>
    <numFmt numFmtId="197" formatCode="0.0\ \ \ \ \ "/>
    <numFmt numFmtId="198" formatCode="\ \ \ \ \ \ \ \ @"/>
    <numFmt numFmtId="199" formatCode="\ \ \ \ \ \ \ \ \ \ \ \ \ \ @"/>
    <numFmt numFmtId="200" formatCode="\ \ \ \ \ \ \ \ \ \ @"/>
    <numFmt numFmtId="201" formatCode="\ \ \ \ \ \ \ \ \ \ \ \ @"/>
    <numFmt numFmtId="202" formatCode="\ \ \ \ \ \ \ \ \ \ \ \ \ \ \ \ \ @"/>
    <numFmt numFmtId="203" formatCode="\ \ \ \ \ \ \ \ \ \ \ \ \ \ \ \ \ \ @"/>
    <numFmt numFmtId="204" formatCode="#,##0.0\ \ \ \ "/>
    <numFmt numFmtId="205" formatCode="#,##0.0\ \ \ "/>
    <numFmt numFmtId="206" formatCode="#,##0.0\ \ \ \ \ "/>
    <numFmt numFmtId="207" formatCode="#,##0.0\ \ "/>
    <numFmt numFmtId="208" formatCode="#,##0.0\ \ \ \ \ \ "/>
    <numFmt numFmtId="209" formatCode="#,##0.0\ "/>
    <numFmt numFmtId="210" formatCode="0.0"/>
    <numFmt numFmtId="211" formatCode="\ #,##0"/>
    <numFmt numFmtId="212" formatCode="#,##0\ \ \ \ \ \ \ "/>
    <numFmt numFmtId="213" formatCode="#,##0\ \ \ \ \ \ \ \ \ \ "/>
    <numFmt numFmtId="214" formatCode="#,###\ \ \ \ "/>
    <numFmt numFmtId="215" formatCode="#,##0\ \ \ \ \ \ \ \ \ \ \ \ "/>
    <numFmt numFmtId="216" formatCode="\ @"/>
    <numFmt numFmtId="217" formatCode="0.000\ \ \ \ \ \ \ "/>
    <numFmt numFmtId="218" formatCode="\ \ \ \ \ \ \ \ \ \ \ \ \ \ \ \ \ \ \ \ \ \ \ \ \ @"/>
    <numFmt numFmtId="219" formatCode="\ \ \ \ \ \ \ \ \ \ \ \ \ \ \ \ \ \ \ \ @"/>
    <numFmt numFmtId="220" formatCode="#,##0.000\ \ \ \ \ \ \ \ "/>
    <numFmt numFmtId="221" formatCode="0.000\ \ \ \ \ \ \ \ \ \ "/>
    <numFmt numFmtId="222" formatCode="\ \ \ \ \ \ \ \ \ \ \ \ \ @"/>
    <numFmt numFmtId="223" formatCode="\ \ \ \ \ \ \ \ \ \ \ \ \ \ \ @"/>
    <numFmt numFmtId="224" formatCode="\ \ \ \ \ \ \ \ \ \ \ \ \ \ \ \ @"/>
    <numFmt numFmtId="225" formatCode="\ \ \ 0"/>
    <numFmt numFmtId="226" formatCode="0.0\ \ \ \ \ \ \ \ \ "/>
    <numFmt numFmtId="227" formatCode="#."/>
    <numFmt numFmtId="228" formatCode="###,##0\ \ \ \ \ \ \ "/>
  </numFmts>
  <fonts count="25">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6"/>
      <name val="Arial"/>
      <family val="2"/>
    </font>
    <font>
      <u val="single"/>
      <sz val="10"/>
      <color indexed="36"/>
      <name val="Arial"/>
      <family val="0"/>
    </font>
    <font>
      <u val="single"/>
      <sz val="10"/>
      <color indexed="12"/>
      <name val="Arial"/>
      <family val="0"/>
    </font>
    <font>
      <sz val="10"/>
      <color indexed="8"/>
      <name val="Arial"/>
      <family val="2"/>
    </font>
    <font>
      <sz val="10"/>
      <color indexed="8"/>
      <name val="Times New Roman"/>
      <family val="1"/>
    </font>
    <font>
      <sz val="10"/>
      <color indexed="16"/>
      <name val="Courier"/>
      <family val="0"/>
    </font>
    <font>
      <b/>
      <sz val="10"/>
      <color indexed="16"/>
      <name val="Courier"/>
      <family val="0"/>
    </font>
    <font>
      <u val="single"/>
      <sz val="10"/>
      <color indexed="12"/>
      <name val="MS Sans Serif"/>
      <family val="0"/>
    </font>
    <font>
      <sz val="10"/>
      <name val="MS Sans Serif"/>
      <family val="0"/>
    </font>
    <font>
      <sz val="9"/>
      <name val="Times New Roman"/>
      <family val="1"/>
    </font>
    <font>
      <sz val="8"/>
      <name val="Arial"/>
      <family val="0"/>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i/>
      <sz val="12"/>
      <name val="Times New Roman"/>
      <family val="1"/>
    </font>
  </fonts>
  <fills count="2">
    <fill>
      <patternFill/>
    </fill>
    <fill>
      <patternFill patternType="gray125"/>
    </fill>
  </fills>
  <borders count="3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double"/>
      <bottom style="thin"/>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style="thin"/>
    </border>
    <border>
      <left>
        <color indexed="63"/>
      </left>
      <right style="double"/>
      <top>
        <color indexed="63"/>
      </top>
      <bottom style="thin"/>
    </border>
    <border>
      <left style="thin"/>
      <right style="double"/>
      <top>
        <color indexed="63"/>
      </top>
      <bottom style="thin"/>
    </border>
    <border>
      <left>
        <color indexed="63"/>
      </left>
      <right style="double"/>
      <top>
        <color indexed="63"/>
      </top>
      <bottom>
        <color indexed="63"/>
      </bottom>
    </border>
    <border>
      <left style="thin"/>
      <right style="double"/>
      <top>
        <color indexed="63"/>
      </top>
      <bottom>
        <color indexed="63"/>
      </bottom>
    </border>
    <border>
      <left style="thin"/>
      <right>
        <color indexed="63"/>
      </right>
      <top style="thin"/>
      <bottom>
        <color indexed="63"/>
      </bottom>
    </border>
    <border>
      <left style="thin"/>
      <right style="double"/>
      <top style="double"/>
      <bottom style="thin"/>
    </border>
    <border>
      <left>
        <color indexed="63"/>
      </left>
      <right style="thin"/>
      <top style="double"/>
      <bottom style="thin"/>
    </border>
    <border>
      <left style="thin"/>
      <right style="thin"/>
      <top style="thin"/>
      <bottom>
        <color indexed="63"/>
      </bottom>
    </border>
    <border>
      <left style="double"/>
      <right style="thin"/>
      <top>
        <color indexed="63"/>
      </top>
      <bottom>
        <color indexed="63"/>
      </bottom>
    </border>
    <border>
      <left style="thin"/>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double"/>
      <top style="double"/>
      <bottom>
        <color indexed="63"/>
      </bottom>
    </border>
    <border>
      <left style="hair"/>
      <right style="hair"/>
      <top style="hair"/>
      <bottom style="hair"/>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75" fontId="0" fillId="0" borderId="1" applyBorder="0">
      <alignment/>
      <protection/>
    </xf>
    <xf numFmtId="176" fontId="0" fillId="0" borderId="1" applyBorder="0">
      <alignment/>
      <protection/>
    </xf>
    <xf numFmtId="177" fontId="0" fillId="0" borderId="1">
      <alignment/>
      <protection/>
    </xf>
    <xf numFmtId="201" fontId="0" fillId="0" borderId="1">
      <alignment/>
      <protection/>
    </xf>
    <xf numFmtId="223" fontId="0" fillId="0" borderId="1">
      <alignment/>
      <protection/>
    </xf>
    <xf numFmtId="203" fontId="0" fillId="0" borderId="1">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7" fontId="12" fillId="0" borderId="0">
      <alignment/>
      <protection locked="0"/>
    </xf>
    <xf numFmtId="227" fontId="12" fillId="0" borderId="0">
      <alignment/>
      <protection locked="0"/>
    </xf>
    <xf numFmtId="227" fontId="12" fillId="0" borderId="0">
      <alignment/>
      <protection locked="0"/>
    </xf>
    <xf numFmtId="0" fontId="8" fillId="0" borderId="0" applyNumberFormat="0" applyFill="0" applyBorder="0" applyAlignment="0" applyProtection="0"/>
    <xf numFmtId="166" fontId="4" fillId="0" borderId="0">
      <alignment/>
      <protection/>
    </xf>
    <xf numFmtId="0" fontId="1" fillId="0" borderId="0">
      <alignment horizontal="center" wrapText="1"/>
      <protection/>
    </xf>
    <xf numFmtId="227" fontId="12" fillId="0" borderId="0">
      <alignment/>
      <protection locked="0"/>
    </xf>
    <xf numFmtId="227" fontId="13" fillId="0" borderId="0">
      <alignment/>
      <protection locked="0"/>
    </xf>
    <xf numFmtId="0" fontId="9" fillId="0" borderId="0" applyNumberFormat="0" applyFill="0" applyBorder="0" applyAlignment="0" applyProtection="0"/>
    <xf numFmtId="0" fontId="14" fillId="0" borderId="0" applyNumberFormat="0" applyFill="0" applyBorder="0" applyAlignment="0" applyProtection="0"/>
    <xf numFmtId="0" fontId="0" fillId="0" borderId="0">
      <alignment horizontal="left" wrapText="1"/>
      <protection/>
    </xf>
    <xf numFmtId="0" fontId="0" fillId="0" borderId="0">
      <alignment/>
      <protection/>
    </xf>
    <xf numFmtId="0" fontId="15" fillId="0" borderId="0">
      <alignment/>
      <protection/>
    </xf>
    <xf numFmtId="0" fontId="15" fillId="0" borderId="0">
      <alignment/>
      <protection/>
    </xf>
    <xf numFmtId="228" fontId="16" fillId="0" borderId="2" applyBorder="0">
      <alignment horizontal="right"/>
      <protection/>
    </xf>
    <xf numFmtId="9" fontId="0" fillId="0" borderId="0" applyFont="0" applyFill="0" applyBorder="0" applyAlignment="0" applyProtection="0"/>
    <xf numFmtId="0" fontId="5" fillId="0" borderId="0">
      <alignment wrapText="1"/>
      <protection/>
    </xf>
    <xf numFmtId="227" fontId="12" fillId="0" borderId="3">
      <alignment/>
      <protection locked="0"/>
    </xf>
  </cellStyleXfs>
  <cellXfs count="595">
    <xf numFmtId="0" fontId="0" fillId="0" borderId="0" xfId="0" applyAlignment="1">
      <alignment/>
    </xf>
    <xf numFmtId="0" fontId="0" fillId="0" borderId="0" xfId="0" applyAlignment="1">
      <alignment horizontal="centerContinuous" wrapText="1"/>
    </xf>
    <xf numFmtId="0" fontId="0" fillId="0" borderId="0" xfId="0" applyAlignment="1">
      <alignment horizontal="centerContinuous"/>
    </xf>
    <xf numFmtId="0" fontId="0" fillId="0" borderId="4" xfId="0" applyBorder="1" applyAlignment="1">
      <alignment/>
    </xf>
    <xf numFmtId="0" fontId="0" fillId="0" borderId="1" xfId="0" applyBorder="1" applyAlignment="1">
      <alignment horizontal="center" wrapText="1"/>
    </xf>
    <xf numFmtId="0" fontId="0" fillId="0" borderId="1" xfId="0" applyBorder="1" applyAlignment="1">
      <alignment/>
    </xf>
    <xf numFmtId="0" fontId="0" fillId="0" borderId="1" xfId="0" applyBorder="1" applyAlignment="1">
      <alignment horizontal="left"/>
    </xf>
    <xf numFmtId="0" fontId="0" fillId="0" borderId="1" xfId="0" applyBorder="1" applyAlignment="1">
      <alignment horizontal="center"/>
    </xf>
    <xf numFmtId="0" fontId="0" fillId="0" borderId="5" xfId="0" applyBorder="1" applyAlignment="1">
      <alignment/>
    </xf>
    <xf numFmtId="0" fontId="5" fillId="0" borderId="0" xfId="43">
      <alignment wrapText="1"/>
      <protection/>
    </xf>
    <xf numFmtId="0" fontId="5" fillId="0" borderId="0" xfId="43" applyAlignment="1">
      <alignment horizontal="centerContinuous" wrapText="1"/>
      <protection/>
    </xf>
    <xf numFmtId="0" fontId="1" fillId="0" borderId="0" xfId="32">
      <alignment horizontal="center" wrapText="1"/>
      <protection/>
    </xf>
    <xf numFmtId="0" fontId="1" fillId="0" borderId="2" xfId="32" applyBorder="1" applyAlignment="1">
      <alignment horizontal="centerContinuous" wrapText="1"/>
      <protection/>
    </xf>
    <xf numFmtId="0" fontId="1" fillId="0" borderId="6" xfId="32" applyBorder="1" applyAlignment="1">
      <alignment horizontal="centerContinuous" wrapText="1"/>
      <protection/>
    </xf>
    <xf numFmtId="0" fontId="1" fillId="0" borderId="6" xfId="32" applyBorder="1">
      <alignment horizontal="center" wrapText="1"/>
      <protection/>
    </xf>
    <xf numFmtId="0" fontId="1" fillId="0" borderId="6" xfId="32" applyFont="1" applyBorder="1">
      <alignment horizontal="center" wrapText="1"/>
      <protection/>
    </xf>
    <xf numFmtId="167" fontId="0" fillId="0" borderId="1" xfId="0" applyNumberFormat="1" applyBorder="1" applyAlignment="1">
      <alignment/>
    </xf>
    <xf numFmtId="169" fontId="0" fillId="0" borderId="1" xfId="0" applyNumberFormat="1" applyBorder="1" applyAlignment="1">
      <alignment horizontal="right"/>
    </xf>
    <xf numFmtId="166" fontId="4" fillId="0" borderId="0" xfId="31">
      <alignment/>
      <protection/>
    </xf>
    <xf numFmtId="49" fontId="4" fillId="0" borderId="0" xfId="31" applyNumberFormat="1">
      <alignment/>
      <protection/>
    </xf>
    <xf numFmtId="0" fontId="5" fillId="0" borderId="0" xfId="43" applyFont="1" applyAlignment="1">
      <alignment horizontal="centerContinuous" wrapText="1"/>
      <protection/>
    </xf>
    <xf numFmtId="0" fontId="1" fillId="0" borderId="6" xfId="32" applyFont="1" applyBorder="1" applyAlignment="1">
      <alignment horizontal="centerContinuous" wrapText="1"/>
      <protection/>
    </xf>
    <xf numFmtId="170" fontId="0" fillId="0" borderId="1" xfId="0" applyNumberFormat="1" applyBorder="1" applyAlignment="1">
      <alignment/>
    </xf>
    <xf numFmtId="170" fontId="0" fillId="0" borderId="0" xfId="0" applyNumberFormat="1" applyAlignment="1">
      <alignment/>
    </xf>
    <xf numFmtId="0" fontId="1" fillId="0" borderId="2" xfId="32" applyFont="1" applyBorder="1">
      <alignment horizontal="center" wrapText="1"/>
      <protection/>
    </xf>
    <xf numFmtId="171" fontId="0" fillId="0" borderId="1" xfId="0" applyNumberFormat="1" applyBorder="1" applyAlignment="1">
      <alignment horizontal="right"/>
    </xf>
    <xf numFmtId="171" fontId="0" fillId="0" borderId="7" xfId="0" applyNumberFormat="1" applyBorder="1" applyAlignment="1">
      <alignment horizontal="right"/>
    </xf>
    <xf numFmtId="171" fontId="0" fillId="0" borderId="0" xfId="0" applyNumberFormat="1" applyBorder="1" applyAlignment="1">
      <alignment horizontal="right"/>
    </xf>
    <xf numFmtId="169" fontId="0" fillId="0" borderId="2" xfId="0" applyNumberFormat="1" applyBorder="1" applyAlignment="1">
      <alignment horizontal="right"/>
    </xf>
    <xf numFmtId="166" fontId="4" fillId="0" borderId="0" xfId="31" applyFont="1">
      <alignment/>
      <protection/>
    </xf>
    <xf numFmtId="170" fontId="0" fillId="0" borderId="7" xfId="0" applyNumberFormat="1" applyBorder="1" applyAlignment="1">
      <alignment/>
    </xf>
    <xf numFmtId="0" fontId="5" fillId="0" borderId="0" xfId="0" applyFont="1" applyAlignment="1">
      <alignment horizontal="left"/>
    </xf>
    <xf numFmtId="0" fontId="5" fillId="0" borderId="0" xfId="0" applyFont="1" applyAlignment="1">
      <alignment/>
    </xf>
    <xf numFmtId="166" fontId="5" fillId="0" borderId="0" xfId="0" applyNumberFormat="1" applyFont="1" applyAlignment="1">
      <alignment horizontal="left"/>
    </xf>
    <xf numFmtId="0" fontId="5" fillId="0" borderId="4" xfId="0" applyFont="1" applyBorder="1" applyAlignment="1">
      <alignment horizontal="centerContinuous" wrapText="1"/>
    </xf>
    <xf numFmtId="0" fontId="0" fillId="0" borderId="4" xfId="0" applyBorder="1" applyAlignment="1">
      <alignment horizontal="centerContinuous"/>
    </xf>
    <xf numFmtId="0" fontId="1" fillId="0" borderId="1" xfId="32" applyBorder="1" applyAlignment="1">
      <alignment horizontal="center" vertical="center" wrapText="1"/>
      <protection/>
    </xf>
    <xf numFmtId="0" fontId="1" fillId="0" borderId="2" xfId="32" applyBorder="1" applyAlignment="1">
      <alignment horizontal="centerContinuous" vertical="center" wrapText="1"/>
      <protection/>
    </xf>
    <xf numFmtId="0" fontId="1" fillId="0" borderId="5" xfId="32" applyBorder="1" applyAlignment="1">
      <alignment horizontal="centerContinuous" vertical="center" wrapText="1"/>
      <protection/>
    </xf>
    <xf numFmtId="0" fontId="1" fillId="0" borderId="0" xfId="32" applyAlignment="1">
      <alignment horizontal="center" vertical="center" wrapText="1"/>
      <protection/>
    </xf>
    <xf numFmtId="0" fontId="1" fillId="0" borderId="5" xfId="32" applyBorder="1">
      <alignment horizontal="center" wrapText="1"/>
      <protection/>
    </xf>
    <xf numFmtId="0" fontId="1" fillId="0" borderId="2" xfId="32" applyBorder="1">
      <alignment horizontal="center" wrapText="1"/>
      <protection/>
    </xf>
    <xf numFmtId="4" fontId="0" fillId="0" borderId="1" xfId="0" applyNumberFormat="1" applyBorder="1" applyAlignment="1">
      <alignment horizontal="center"/>
    </xf>
    <xf numFmtId="187" fontId="0" fillId="0" borderId="1" xfId="0" applyNumberFormat="1" applyBorder="1" applyAlignment="1">
      <alignment horizontal="right"/>
    </xf>
    <xf numFmtId="168" fontId="0" fillId="0" borderId="1" xfId="0" applyNumberFormat="1" applyBorder="1" applyAlignment="1">
      <alignment horizontal="center"/>
    </xf>
    <xf numFmtId="179" fontId="0" fillId="0" borderId="1" xfId="0" applyNumberFormat="1" applyBorder="1" applyAlignment="1">
      <alignment/>
    </xf>
    <xf numFmtId="189" fontId="0" fillId="0" borderId="0" xfId="0" applyNumberFormat="1" applyAlignment="1">
      <alignment horizontal="right"/>
    </xf>
    <xf numFmtId="168" fontId="0" fillId="0" borderId="1" xfId="0" applyNumberFormat="1" applyBorder="1" applyAlignment="1">
      <alignment horizontal="right"/>
    </xf>
    <xf numFmtId="178" fontId="0" fillId="0" borderId="1" xfId="0" applyNumberFormat="1" applyBorder="1" applyAlignment="1">
      <alignment horizontal="right"/>
    </xf>
    <xf numFmtId="179" fontId="0" fillId="0" borderId="5" xfId="0" applyNumberFormat="1" applyBorder="1" applyAlignment="1">
      <alignment/>
    </xf>
    <xf numFmtId="164" fontId="0" fillId="0" borderId="2" xfId="0" applyNumberFormat="1" applyBorder="1" applyAlignment="1">
      <alignment/>
    </xf>
    <xf numFmtId="49" fontId="4" fillId="0" borderId="0" xfId="31" applyNumberFormat="1" applyFont="1">
      <alignment/>
      <protection/>
    </xf>
    <xf numFmtId="49" fontId="6" fillId="0" borderId="0" xfId="31" applyNumberFormat="1" applyFont="1">
      <alignment/>
      <protection/>
    </xf>
    <xf numFmtId="0" fontId="5" fillId="0" borderId="0" xfId="0" applyFont="1" applyAlignment="1">
      <alignment horizontal="centerContinuous"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0" fillId="0" borderId="9" xfId="0" applyBorder="1" applyAlignment="1">
      <alignment/>
    </xf>
    <xf numFmtId="175" fontId="0" fillId="0" borderId="1" xfId="16" applyFont="1" applyBorder="1">
      <alignment/>
      <protection/>
    </xf>
    <xf numFmtId="184" fontId="0" fillId="0" borderId="9" xfId="0" applyNumberFormat="1" applyBorder="1" applyAlignment="1">
      <alignment horizontal="right"/>
    </xf>
    <xf numFmtId="184" fontId="0" fillId="0" borderId="9" xfId="0" applyNumberFormat="1" applyBorder="1" applyAlignment="1">
      <alignment/>
    </xf>
    <xf numFmtId="182" fontId="0" fillId="0" borderId="0" xfId="0" applyNumberFormat="1" applyAlignment="1">
      <alignment/>
    </xf>
    <xf numFmtId="194" fontId="0" fillId="0" borderId="9" xfId="0" applyNumberFormat="1" applyBorder="1" applyAlignment="1">
      <alignment horizontal="right"/>
    </xf>
    <xf numFmtId="182" fontId="0" fillId="0" borderId="9" xfId="0" applyNumberFormat="1" applyBorder="1" applyAlignment="1">
      <alignment horizontal="right"/>
    </xf>
    <xf numFmtId="194" fontId="0" fillId="0" borderId="9" xfId="0" applyNumberFormat="1" applyBorder="1" applyAlignment="1">
      <alignment/>
    </xf>
    <xf numFmtId="182" fontId="0" fillId="0" borderId="9" xfId="0" applyNumberFormat="1" applyBorder="1" applyAlignment="1">
      <alignment/>
    </xf>
    <xf numFmtId="194" fontId="0" fillId="0" borderId="9" xfId="0" applyNumberFormat="1" applyBorder="1" applyAlignment="1" quotePrefix="1">
      <alignment horizontal="right"/>
    </xf>
    <xf numFmtId="180" fontId="0" fillId="0" borderId="0" xfId="0" applyNumberFormat="1" applyBorder="1" applyAlignment="1" quotePrefix="1">
      <alignment horizontal="right"/>
    </xf>
    <xf numFmtId="176" fontId="0" fillId="0" borderId="1" xfId="17" applyBorder="1">
      <alignment/>
      <protection/>
    </xf>
    <xf numFmtId="175" fontId="0" fillId="0" borderId="1" xfId="16" applyBorder="1">
      <alignment/>
      <protection/>
    </xf>
    <xf numFmtId="180" fontId="0" fillId="0" borderId="0" xfId="0" applyNumberFormat="1" applyBorder="1" applyAlignment="1">
      <alignment horizontal="right"/>
    </xf>
    <xf numFmtId="0" fontId="0" fillId="0" borderId="10" xfId="0" applyBorder="1" applyAlignment="1">
      <alignment/>
    </xf>
    <xf numFmtId="0" fontId="0" fillId="0" borderId="2" xfId="0" applyBorder="1" applyAlignment="1">
      <alignment/>
    </xf>
    <xf numFmtId="49" fontId="4" fillId="0" borderId="0" xfId="0" applyNumberFormat="1" applyFont="1" applyAlignment="1">
      <alignment horizontal="left"/>
    </xf>
    <xf numFmtId="49" fontId="0" fillId="0" borderId="0" xfId="0" applyNumberFormat="1" applyAlignment="1">
      <alignment/>
    </xf>
    <xf numFmtId="49" fontId="4" fillId="0" borderId="0" xfId="0" applyNumberFormat="1" applyFont="1" applyAlignment="1" quotePrefix="1">
      <alignment horizontal="left"/>
    </xf>
    <xf numFmtId="49" fontId="4" fillId="0" borderId="0" xfId="0" applyNumberFormat="1" applyFont="1" applyAlignment="1">
      <alignment/>
    </xf>
    <xf numFmtId="202" fontId="5" fillId="0" borderId="0" xfId="0" applyNumberFormat="1" applyFont="1" applyAlignment="1">
      <alignment horizontal="left"/>
    </xf>
    <xf numFmtId="0" fontId="0" fillId="0" borderId="0" xfId="0" applyBorder="1" applyAlignment="1">
      <alignment/>
    </xf>
    <xf numFmtId="0" fontId="0" fillId="0" borderId="0" xfId="0" applyBorder="1" applyAlignment="1">
      <alignment horizontal="centerContinuous"/>
    </xf>
    <xf numFmtId="203" fontId="0" fillId="0" borderId="0" xfId="0" applyNumberFormat="1" applyFont="1" applyBorder="1" applyAlignment="1">
      <alignment/>
    </xf>
    <xf numFmtId="0" fontId="0" fillId="0" borderId="11" xfId="0" applyBorder="1" applyAlignment="1">
      <alignment/>
    </xf>
    <xf numFmtId="0" fontId="1" fillId="0" borderId="12" xfId="0" applyFont="1"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1" fillId="0" borderId="13" xfId="0" applyFont="1" applyBorder="1" applyAlignment="1">
      <alignment horizontal="centerContinuous" wrapText="1"/>
    </xf>
    <xf numFmtId="0" fontId="0" fillId="0" borderId="14" xfId="0" applyBorder="1" applyAlignment="1">
      <alignment horizontal="centerContinuous"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vertical="center"/>
    </xf>
    <xf numFmtId="0" fontId="0" fillId="0" borderId="18" xfId="0" applyBorder="1" applyAlignment="1">
      <alignment/>
    </xf>
    <xf numFmtId="0" fontId="0" fillId="0" borderId="19" xfId="0" applyBorder="1" applyAlignment="1">
      <alignment/>
    </xf>
    <xf numFmtId="175" fontId="0" fillId="0" borderId="1" xfId="0" applyNumberFormat="1" applyBorder="1" applyAlignment="1">
      <alignment/>
    </xf>
    <xf numFmtId="197" fontId="0" fillId="0" borderId="9" xfId="0" applyNumberFormat="1" applyBorder="1" applyAlignment="1">
      <alignment/>
    </xf>
    <xf numFmtId="197" fontId="0" fillId="0" borderId="18" xfId="0" applyNumberFormat="1" applyBorder="1" applyAlignment="1">
      <alignment/>
    </xf>
    <xf numFmtId="197" fontId="0" fillId="0" borderId="7" xfId="0" applyNumberFormat="1" applyBorder="1" applyAlignment="1">
      <alignment/>
    </xf>
    <xf numFmtId="197" fontId="0" fillId="0" borderId="19" xfId="0" applyNumberFormat="1" applyBorder="1" applyAlignment="1">
      <alignment/>
    </xf>
    <xf numFmtId="195" fontId="0" fillId="0" borderId="0" xfId="0" applyNumberFormat="1" applyBorder="1" applyAlignment="1">
      <alignment/>
    </xf>
    <xf numFmtId="171" fontId="0" fillId="0" borderId="9" xfId="0" applyNumberFormat="1" applyBorder="1" applyAlignment="1">
      <alignment horizontal="right"/>
    </xf>
    <xf numFmtId="171" fontId="0" fillId="0" borderId="19" xfId="0" applyNumberFormat="1" applyBorder="1" applyAlignment="1">
      <alignment horizontal="right"/>
    </xf>
    <xf numFmtId="172" fontId="0" fillId="0" borderId="0" xfId="0" applyNumberFormat="1" applyBorder="1" applyAlignment="1" quotePrefix="1">
      <alignment horizontal="right"/>
    </xf>
    <xf numFmtId="196" fontId="0" fillId="0" borderId="7" xfId="0" applyNumberFormat="1" applyBorder="1" applyAlignment="1">
      <alignment/>
    </xf>
    <xf numFmtId="196" fontId="0" fillId="0" borderId="9" xfId="0" applyNumberFormat="1" applyBorder="1" applyAlignment="1">
      <alignment/>
    </xf>
    <xf numFmtId="196" fontId="0" fillId="0" borderId="18" xfId="0" applyNumberFormat="1" applyBorder="1" applyAlignment="1">
      <alignment/>
    </xf>
    <xf numFmtId="196" fontId="0" fillId="0" borderId="0" xfId="0" applyNumberFormat="1" applyBorder="1" applyAlignment="1">
      <alignment/>
    </xf>
    <xf numFmtId="196" fontId="0" fillId="0" borderId="19" xfId="0" applyNumberFormat="1" applyBorder="1" applyAlignment="1">
      <alignment/>
    </xf>
    <xf numFmtId="0" fontId="0" fillId="0" borderId="6" xfId="0" applyBorder="1" applyAlignment="1">
      <alignment/>
    </xf>
    <xf numFmtId="0" fontId="0" fillId="0" borderId="17" xfId="0" applyBorder="1" applyAlignment="1">
      <alignment/>
    </xf>
    <xf numFmtId="166" fontId="4" fillId="0" borderId="0" xfId="0" applyNumberFormat="1" applyFont="1" applyAlignment="1">
      <alignment/>
    </xf>
    <xf numFmtId="0" fontId="4" fillId="0" borderId="0" xfId="0" applyFont="1" applyAlignment="1">
      <alignment/>
    </xf>
    <xf numFmtId="0" fontId="7" fillId="0" borderId="0" xfId="0" applyFont="1" applyBorder="1" applyAlignment="1">
      <alignment/>
    </xf>
    <xf numFmtId="0" fontId="0" fillId="0" borderId="0" xfId="0" applyAlignment="1">
      <alignment wrapText="1"/>
    </xf>
    <xf numFmtId="0" fontId="1" fillId="0" borderId="17" xfId="32" applyBorder="1">
      <alignment horizontal="center" wrapText="1"/>
      <protection/>
    </xf>
    <xf numFmtId="0" fontId="1" fillId="0" borderId="10" xfId="32" applyFont="1" applyBorder="1">
      <alignment horizontal="center" wrapText="1"/>
      <protection/>
    </xf>
    <xf numFmtId="182" fontId="0" fillId="0" borderId="18" xfId="0" applyNumberFormat="1" applyBorder="1" applyAlignment="1">
      <alignment/>
    </xf>
    <xf numFmtId="193" fontId="0" fillId="0" borderId="1" xfId="0" applyNumberFormat="1" applyBorder="1" applyAlignment="1">
      <alignment/>
    </xf>
    <xf numFmtId="183" fontId="0" fillId="0" borderId="1" xfId="0" applyNumberFormat="1" applyBorder="1" applyAlignment="1">
      <alignment/>
    </xf>
    <xf numFmtId="174" fontId="0" fillId="0" borderId="0" xfId="0" applyNumberFormat="1" applyAlignment="1">
      <alignment/>
    </xf>
    <xf numFmtId="183" fontId="0" fillId="0" borderId="18" xfId="0" applyNumberFormat="1" applyBorder="1" applyAlignment="1">
      <alignment/>
    </xf>
    <xf numFmtId="206" fontId="0" fillId="0" borderId="1" xfId="0" applyNumberFormat="1" applyBorder="1" applyAlignment="1">
      <alignment/>
    </xf>
    <xf numFmtId="206" fontId="0" fillId="0" borderId="0" xfId="0" applyNumberFormat="1" applyAlignment="1">
      <alignment/>
    </xf>
    <xf numFmtId="205" fontId="0" fillId="0" borderId="18" xfId="0" applyNumberFormat="1" applyBorder="1" applyAlignment="1">
      <alignment horizontal="right"/>
    </xf>
    <xf numFmtId="208" fontId="0" fillId="0" borderId="1" xfId="0" applyNumberFormat="1" applyBorder="1" applyAlignment="1">
      <alignment/>
    </xf>
    <xf numFmtId="207" fontId="0" fillId="0" borderId="1" xfId="0" applyNumberFormat="1" applyBorder="1" applyAlignment="1">
      <alignment/>
    </xf>
    <xf numFmtId="204" fontId="0" fillId="0" borderId="0" xfId="0" applyNumberFormat="1" applyAlignment="1">
      <alignment/>
    </xf>
    <xf numFmtId="205" fontId="0" fillId="0" borderId="18" xfId="0" applyNumberFormat="1" applyBorder="1" applyAlignment="1">
      <alignment/>
    </xf>
    <xf numFmtId="207" fontId="0" fillId="0" borderId="0" xfId="0" applyNumberFormat="1" applyAlignment="1">
      <alignment/>
    </xf>
    <xf numFmtId="207" fontId="0" fillId="0" borderId="18" xfId="0" applyNumberFormat="1" applyBorder="1" applyAlignment="1">
      <alignment/>
    </xf>
    <xf numFmtId="165" fontId="0" fillId="0" borderId="0" xfId="0" applyNumberFormat="1" applyAlignment="1">
      <alignment horizontal="right"/>
    </xf>
    <xf numFmtId="168" fontId="0" fillId="0" borderId="0" xfId="0" applyNumberFormat="1" applyAlignment="1">
      <alignment horizontal="right"/>
    </xf>
    <xf numFmtId="169" fontId="0" fillId="0" borderId="1" xfId="0" applyNumberFormat="1" applyAlignment="1">
      <alignment horizontal="right"/>
    </xf>
    <xf numFmtId="176" fontId="0" fillId="0" borderId="1" xfId="17" applyFont="1" applyBorder="1">
      <alignment/>
      <protection/>
    </xf>
    <xf numFmtId="207" fontId="0" fillId="0" borderId="0" xfId="0" applyNumberFormat="1" applyAlignment="1">
      <alignment horizontal="right"/>
    </xf>
    <xf numFmtId="207" fontId="0" fillId="0" borderId="16" xfId="0" applyNumberFormat="1" applyBorder="1" applyAlignment="1">
      <alignment/>
    </xf>
    <xf numFmtId="207" fontId="0" fillId="0" borderId="5" xfId="0" applyNumberFormat="1" applyBorder="1" applyAlignment="1">
      <alignment/>
    </xf>
    <xf numFmtId="207" fontId="0" fillId="0" borderId="2" xfId="0" applyNumberFormat="1" applyBorder="1" applyAlignment="1">
      <alignment/>
    </xf>
    <xf numFmtId="166" fontId="4" fillId="0" borderId="0" xfId="31" applyFont="1" quotePrefix="1">
      <alignment/>
      <protection/>
    </xf>
    <xf numFmtId="49" fontId="4" fillId="0" borderId="0" xfId="31" applyNumberFormat="1" applyFont="1" quotePrefix="1">
      <alignment/>
      <protection/>
    </xf>
    <xf numFmtId="49" fontId="6" fillId="0" borderId="0" xfId="31" applyNumberFormat="1" applyFont="1" quotePrefix="1">
      <alignment/>
      <protection/>
    </xf>
    <xf numFmtId="0" fontId="0" fillId="0" borderId="0" xfId="0" applyAlignment="1">
      <alignment horizontal="center" wrapText="1"/>
    </xf>
    <xf numFmtId="0" fontId="1" fillId="0" borderId="5" xfId="0" applyFont="1" applyBorder="1" applyAlignment="1">
      <alignment horizontal="center" wrapText="1"/>
    </xf>
    <xf numFmtId="0" fontId="1" fillId="0" borderId="2" xfId="0" applyFont="1" applyBorder="1" applyAlignment="1">
      <alignment horizontal="center" wrapText="1"/>
    </xf>
    <xf numFmtId="188" fontId="0" fillId="0" borderId="5" xfId="0" applyNumberFormat="1" applyBorder="1" applyAlignment="1">
      <alignment/>
    </xf>
    <xf numFmtId="188" fontId="0" fillId="0" borderId="0" xfId="0" applyNumberFormat="1" applyBorder="1" applyAlignment="1">
      <alignment/>
    </xf>
    <xf numFmtId="188" fontId="0" fillId="0" borderId="1" xfId="0" applyNumberFormat="1" applyBorder="1" applyAlignment="1">
      <alignment/>
    </xf>
    <xf numFmtId="188" fontId="0" fillId="0" borderId="20" xfId="0" applyNumberFormat="1" applyBorder="1" applyAlignment="1">
      <alignment/>
    </xf>
    <xf numFmtId="188" fontId="0" fillId="0" borderId="0" xfId="0" applyNumberFormat="1" applyAlignment="1">
      <alignment/>
    </xf>
    <xf numFmtId="188" fontId="0" fillId="0" borderId="1" xfId="0" applyNumberFormat="1" applyFill="1" applyBorder="1" applyAlignment="1">
      <alignment/>
    </xf>
    <xf numFmtId="188" fontId="0" fillId="0" borderId="0" xfId="0" applyNumberFormat="1" applyFill="1" applyAlignment="1">
      <alignment/>
    </xf>
    <xf numFmtId="181" fontId="0" fillId="0" borderId="0" xfId="0" applyNumberFormat="1" applyAlignment="1">
      <alignment horizontal="right"/>
    </xf>
    <xf numFmtId="188" fontId="0" fillId="0" borderId="1" xfId="0" applyNumberFormat="1" applyAlignment="1">
      <alignment/>
    </xf>
    <xf numFmtId="181" fontId="0" fillId="0" borderId="7" xfId="0" applyNumberFormat="1" applyBorder="1" applyAlignment="1">
      <alignment horizontal="right"/>
    </xf>
    <xf numFmtId="182" fontId="0" fillId="0" borderId="5" xfId="0" applyNumberFormat="1" applyBorder="1" applyAlignment="1">
      <alignment/>
    </xf>
    <xf numFmtId="182" fontId="0" fillId="0" borderId="2" xfId="0" applyNumberFormat="1" applyBorder="1" applyAlignment="1">
      <alignment/>
    </xf>
    <xf numFmtId="49" fontId="6" fillId="0" borderId="0" xfId="0" applyNumberFormat="1" applyFont="1" applyAlignment="1" quotePrefix="1">
      <alignment horizontal="left"/>
    </xf>
    <xf numFmtId="0" fontId="4" fillId="0" borderId="0" xfId="0" applyFont="1" applyFill="1" applyAlignment="1">
      <alignment/>
    </xf>
    <xf numFmtId="0" fontId="1" fillId="0" borderId="5" xfId="0" applyFont="1" applyBorder="1" applyAlignment="1" quotePrefix="1">
      <alignment horizontal="center" wrapText="1"/>
    </xf>
    <xf numFmtId="3" fontId="0" fillId="0" borderId="1" xfId="0" applyNumberFormat="1" applyBorder="1" applyAlignment="1">
      <alignment horizontal="center"/>
    </xf>
    <xf numFmtId="214" fontId="0" fillId="0" borderId="1" xfId="0" applyNumberFormat="1" applyBorder="1" applyAlignment="1">
      <alignment/>
    </xf>
    <xf numFmtId="212" fontId="0" fillId="0" borderId="0" xfId="0" applyNumberFormat="1" applyAlignment="1">
      <alignment horizontal="right"/>
    </xf>
    <xf numFmtId="212" fontId="0" fillId="0" borderId="5" xfId="0" applyNumberFormat="1" applyBorder="1" applyAlignment="1">
      <alignment/>
    </xf>
    <xf numFmtId="174" fontId="0" fillId="0" borderId="5" xfId="0" applyNumberFormat="1" applyBorder="1" applyAlignment="1">
      <alignment/>
    </xf>
    <xf numFmtId="174" fontId="0" fillId="0" borderId="2" xfId="0" applyNumberFormat="1" applyBorder="1" applyAlignment="1">
      <alignment/>
    </xf>
    <xf numFmtId="215" fontId="0" fillId="0" borderId="5" xfId="0" applyNumberFormat="1" applyBorder="1" applyAlignment="1">
      <alignment horizontal="right"/>
    </xf>
    <xf numFmtId="193" fontId="0" fillId="0" borderId="5" xfId="0" applyNumberFormat="1" applyBorder="1" applyAlignment="1">
      <alignment/>
    </xf>
    <xf numFmtId="173" fontId="0" fillId="0" borderId="5" xfId="0" applyNumberFormat="1" applyBorder="1" applyAlignment="1">
      <alignment/>
    </xf>
    <xf numFmtId="212" fontId="0" fillId="0" borderId="2" xfId="0" applyNumberFormat="1" applyBorder="1" applyAlignment="1">
      <alignment/>
    </xf>
    <xf numFmtId="181" fontId="0" fillId="0" borderId="0" xfId="0" applyNumberFormat="1" applyBorder="1" applyAlignment="1">
      <alignment horizontal="right"/>
    </xf>
    <xf numFmtId="181" fontId="0" fillId="0" borderId="0" xfId="0" applyNumberFormat="1" applyBorder="1" applyAlignment="1" quotePrefix="1">
      <alignment horizontal="right"/>
    </xf>
    <xf numFmtId="0" fontId="1" fillId="0" borderId="2" xfId="0" applyFont="1" applyBorder="1" applyAlignment="1" quotePrefix="1">
      <alignment horizontal="center" wrapText="1"/>
    </xf>
    <xf numFmtId="172" fontId="0" fillId="0" borderId="1" xfId="0" applyNumberFormat="1" applyBorder="1" applyAlignment="1">
      <alignment horizontal="right"/>
    </xf>
    <xf numFmtId="182" fontId="0" fillId="0" borderId="1" xfId="0" applyNumberFormat="1" applyBorder="1" applyAlignment="1">
      <alignment horizontal="right"/>
    </xf>
    <xf numFmtId="183" fontId="0" fillId="0" borderId="1" xfId="0" applyNumberFormat="1" applyBorder="1" applyAlignment="1">
      <alignment horizontal="right"/>
    </xf>
    <xf numFmtId="193" fontId="0" fillId="0" borderId="0" xfId="0" applyNumberFormat="1" applyAlignment="1">
      <alignment horizontal="right"/>
    </xf>
    <xf numFmtId="180" fontId="0" fillId="0" borderId="1" xfId="0" applyNumberFormat="1" applyBorder="1" applyAlignment="1">
      <alignment horizontal="right"/>
    </xf>
    <xf numFmtId="165" fontId="0" fillId="0" borderId="1" xfId="0" applyNumberFormat="1" applyBorder="1" applyAlignment="1">
      <alignment horizontal="center"/>
    </xf>
    <xf numFmtId="213" fontId="0" fillId="0" borderId="5" xfId="0" applyNumberFormat="1" applyBorder="1" applyAlignment="1">
      <alignment/>
    </xf>
    <xf numFmtId="0" fontId="5" fillId="0" borderId="0" xfId="43" applyFont="1" applyAlignment="1">
      <alignment horizontal="centerContinuous"/>
      <protection/>
    </xf>
    <xf numFmtId="0" fontId="5" fillId="0" borderId="0" xfId="43" applyAlignment="1">
      <alignment horizontal="centerContinuous"/>
      <protection/>
    </xf>
    <xf numFmtId="219" fontId="5" fillId="0" borderId="0" xfId="43" applyNumberFormat="1" applyFont="1" applyAlignment="1">
      <alignment horizontal="left"/>
      <protection/>
    </xf>
    <xf numFmtId="49" fontId="0" fillId="0" borderId="0" xfId="0" applyNumberFormat="1" applyBorder="1" applyAlignment="1">
      <alignment horizontal="centerContinuous"/>
    </xf>
    <xf numFmtId="0" fontId="1" fillId="0" borderId="13" xfId="32" applyBorder="1">
      <alignment horizontal="center" wrapText="1"/>
      <protection/>
    </xf>
    <xf numFmtId="0" fontId="1" fillId="0" borderId="21" xfId="32" applyFont="1" applyBorder="1">
      <alignment horizontal="center" wrapText="1"/>
      <protection/>
    </xf>
    <xf numFmtId="0" fontId="1" fillId="0" borderId="22" xfId="32" applyFont="1" applyBorder="1">
      <alignment horizontal="center" wrapText="1"/>
      <protection/>
    </xf>
    <xf numFmtId="0" fontId="1" fillId="0" borderId="12" xfId="32" applyFont="1" applyBorder="1">
      <alignment horizontal="center" wrapText="1"/>
      <protection/>
    </xf>
    <xf numFmtId="0" fontId="0" fillId="0" borderId="23" xfId="0" applyBorder="1" applyAlignment="1">
      <alignment/>
    </xf>
    <xf numFmtId="188" fontId="0" fillId="0" borderId="18" xfId="0" applyNumberFormat="1" applyBorder="1" applyAlignment="1">
      <alignment/>
    </xf>
    <xf numFmtId="213" fontId="0" fillId="0" borderId="9" xfId="0" applyNumberFormat="1" applyBorder="1" applyAlignment="1">
      <alignment/>
    </xf>
    <xf numFmtId="212" fontId="0" fillId="0" borderId="0" xfId="0" applyNumberFormat="1" applyFill="1" applyBorder="1" applyAlignment="1">
      <alignment/>
    </xf>
    <xf numFmtId="0" fontId="0" fillId="0" borderId="1" xfId="0" applyBorder="1" applyAlignment="1">
      <alignment horizontal="center" vertical="top"/>
    </xf>
    <xf numFmtId="0" fontId="0" fillId="0" borderId="1" xfId="0" applyBorder="1" applyAlignment="1" quotePrefix="1">
      <alignment horizontal="center" vertical="top"/>
    </xf>
    <xf numFmtId="188" fontId="0" fillId="0" borderId="18" xfId="0" applyNumberFormat="1" applyFont="1" applyFill="1" applyBorder="1" applyAlignment="1">
      <alignment/>
    </xf>
    <xf numFmtId="213" fontId="0" fillId="0" borderId="9" xfId="0" applyNumberFormat="1" applyFont="1" applyFill="1" applyBorder="1" applyAlignment="1">
      <alignment/>
    </xf>
    <xf numFmtId="212" fontId="0" fillId="0" borderId="0" xfId="0" applyNumberFormat="1" applyFont="1" applyFill="1" applyBorder="1" applyAlignment="1">
      <alignment/>
    </xf>
    <xf numFmtId="191" fontId="0" fillId="0" borderId="1" xfId="16" applyNumberFormat="1" applyFont="1" applyBorder="1">
      <alignment/>
      <protection/>
    </xf>
    <xf numFmtId="0" fontId="0" fillId="0" borderId="1" xfId="0" applyFont="1" applyBorder="1" applyAlignment="1">
      <alignment/>
    </xf>
    <xf numFmtId="188" fontId="0" fillId="0" borderId="18" xfId="0" applyNumberFormat="1" applyFont="1" applyBorder="1" applyAlignment="1">
      <alignment/>
    </xf>
    <xf numFmtId="186" fontId="0" fillId="0" borderId="9" xfId="0" applyNumberFormat="1" applyFont="1" applyBorder="1" applyAlignment="1" quotePrefix="1">
      <alignment horizontal="right"/>
    </xf>
    <xf numFmtId="213" fontId="0" fillId="0" borderId="9" xfId="0" applyNumberFormat="1" applyFont="1" applyBorder="1" applyAlignment="1">
      <alignment/>
    </xf>
    <xf numFmtId="193" fontId="0" fillId="0" borderId="18" xfId="0" applyNumberFormat="1" applyBorder="1" applyAlignment="1">
      <alignment/>
    </xf>
    <xf numFmtId="217" fontId="0" fillId="0" borderId="9" xfId="0" applyNumberFormat="1" applyBorder="1" applyAlignment="1">
      <alignment/>
    </xf>
    <xf numFmtId="216" fontId="0" fillId="0" borderId="1" xfId="0" applyNumberFormat="1" applyBorder="1" applyAlignment="1">
      <alignment/>
    </xf>
    <xf numFmtId="220" fontId="0" fillId="0" borderId="18" xfId="0" applyNumberFormat="1" applyBorder="1" applyAlignment="1">
      <alignment/>
    </xf>
    <xf numFmtId="221" fontId="0" fillId="0" borderId="9" xfId="0" applyNumberFormat="1" applyBorder="1" applyAlignment="1">
      <alignment/>
    </xf>
    <xf numFmtId="217" fontId="0" fillId="0" borderId="0" xfId="0" applyNumberFormat="1" applyFill="1" applyBorder="1" applyAlignment="1">
      <alignment/>
    </xf>
    <xf numFmtId="191" fontId="0" fillId="0" borderId="1" xfId="16" applyNumberFormat="1" applyBorder="1">
      <alignment/>
      <protection/>
    </xf>
    <xf numFmtId="0" fontId="0" fillId="0" borderId="16" xfId="0" applyBorder="1" applyAlignment="1">
      <alignment/>
    </xf>
    <xf numFmtId="49" fontId="6" fillId="0" borderId="0" xfId="0" applyNumberFormat="1" applyFont="1" applyAlignment="1">
      <alignment/>
    </xf>
    <xf numFmtId="0" fontId="0" fillId="0" borderId="0" xfId="0" applyFill="1" applyAlignment="1">
      <alignment horizontal="centerContinuous"/>
    </xf>
    <xf numFmtId="0" fontId="1" fillId="0" borderId="2" xfId="32" applyBorder="1" applyAlignment="1">
      <alignment horizontal="center" vertical="center" wrapText="1"/>
      <protection/>
    </xf>
    <xf numFmtId="0" fontId="1" fillId="0" borderId="12" xfId="32" applyBorder="1" applyAlignment="1">
      <alignment horizontal="center" vertical="center" wrapText="1"/>
      <protection/>
    </xf>
    <xf numFmtId="0" fontId="0" fillId="0" borderId="7" xfId="0" applyBorder="1" applyAlignment="1">
      <alignment/>
    </xf>
    <xf numFmtId="193" fontId="0" fillId="0" borderId="7" xfId="0" applyNumberFormat="1" applyBorder="1" applyAlignment="1">
      <alignment/>
    </xf>
    <xf numFmtId="208" fontId="0" fillId="0" borderId="7" xfId="0" applyNumberFormat="1" applyBorder="1" applyAlignment="1">
      <alignment/>
    </xf>
    <xf numFmtId="209" fontId="0" fillId="0" borderId="7" xfId="0" applyNumberFormat="1" applyBorder="1" applyAlignment="1">
      <alignment/>
    </xf>
    <xf numFmtId="0" fontId="0" fillId="0" borderId="1" xfId="0" applyNumberFormat="1" applyBorder="1" applyAlignment="1">
      <alignment horizontal="center" wrapText="1"/>
    </xf>
    <xf numFmtId="193" fontId="10" fillId="0" borderId="7" xfId="0" applyNumberFormat="1" applyFont="1" applyBorder="1" applyAlignment="1">
      <alignment/>
    </xf>
    <xf numFmtId="208" fontId="10" fillId="0" borderId="7" xfId="0" applyNumberFormat="1" applyFont="1" applyBorder="1" applyAlignment="1">
      <alignment/>
    </xf>
    <xf numFmtId="209" fontId="0" fillId="0" borderId="6" xfId="0" applyNumberFormat="1" applyBorder="1" applyAlignment="1">
      <alignment/>
    </xf>
    <xf numFmtId="166" fontId="4" fillId="0" borderId="0" xfId="31" applyFont="1" applyAlignment="1" quotePrefix="1">
      <alignment horizontal="left"/>
      <protection/>
    </xf>
    <xf numFmtId="49" fontId="6" fillId="0" borderId="0" xfId="31" applyNumberFormat="1" applyFont="1" applyAlignment="1">
      <alignment horizontal="left"/>
      <protection/>
    </xf>
    <xf numFmtId="49" fontId="4" fillId="0" borderId="0" xfId="31" applyNumberFormat="1" applyFont="1" applyAlignment="1" quotePrefix="1">
      <alignment horizontal="left"/>
      <protection/>
    </xf>
    <xf numFmtId="0" fontId="5" fillId="0" borderId="0" xfId="43" applyBorder="1" applyAlignment="1">
      <alignment horizontal="centerContinuous"/>
      <protection/>
    </xf>
    <xf numFmtId="223" fontId="0" fillId="0" borderId="0" xfId="0" applyNumberFormat="1" applyBorder="1" applyAlignment="1">
      <alignment horizontal="left"/>
    </xf>
    <xf numFmtId="0" fontId="5" fillId="0" borderId="0" xfId="43" applyBorder="1">
      <alignment wrapText="1"/>
      <protection/>
    </xf>
    <xf numFmtId="0" fontId="1" fillId="0" borderId="13" xfId="32" applyFont="1" applyBorder="1">
      <alignment horizontal="center" wrapText="1"/>
      <protection/>
    </xf>
    <xf numFmtId="0" fontId="1" fillId="0" borderId="12" xfId="32" applyBorder="1">
      <alignment horizontal="center" wrapText="1"/>
      <protection/>
    </xf>
    <xf numFmtId="216" fontId="0" fillId="0" borderId="1" xfId="0" applyNumberFormat="1" applyBorder="1" applyAlignment="1" quotePrefix="1">
      <alignment horizontal="left"/>
    </xf>
    <xf numFmtId="174" fontId="0" fillId="0" borderId="1" xfId="0" applyNumberFormat="1" applyBorder="1" applyAlignment="1">
      <alignment/>
    </xf>
    <xf numFmtId="194" fontId="0" fillId="0" borderId="1" xfId="0" applyNumberFormat="1" applyBorder="1" applyAlignment="1" quotePrefix="1">
      <alignment horizontal="right"/>
    </xf>
    <xf numFmtId="184" fontId="0" fillId="0" borderId="0" xfId="0" applyNumberFormat="1" applyAlignment="1">
      <alignment/>
    </xf>
    <xf numFmtId="198" fontId="0" fillId="0" borderId="1" xfId="16" applyNumberFormat="1" applyFont="1" applyBorder="1">
      <alignment/>
      <protection/>
    </xf>
    <xf numFmtId="184" fontId="0" fillId="0" borderId="1" xfId="0" applyNumberFormat="1" applyBorder="1" applyAlignment="1">
      <alignment/>
    </xf>
    <xf numFmtId="165" fontId="0" fillId="0" borderId="1" xfId="0" applyNumberFormat="1" applyBorder="1" applyAlignment="1" quotePrefix="1">
      <alignment horizontal="right"/>
    </xf>
    <xf numFmtId="194" fontId="0" fillId="0" borderId="0" xfId="0" applyNumberFormat="1" applyAlignment="1">
      <alignment horizontal="right"/>
    </xf>
    <xf numFmtId="49" fontId="6" fillId="0" borderId="0" xfId="31" applyNumberFormat="1" applyFont="1">
      <alignment/>
      <protection/>
    </xf>
    <xf numFmtId="0" fontId="5" fillId="0" borderId="0" xfId="43" applyBorder="1" applyAlignment="1">
      <alignment horizontal="centerContinuous" wrapText="1"/>
      <protection/>
    </xf>
    <xf numFmtId="0" fontId="0" fillId="0" borderId="0" xfId="43" applyFont="1" applyBorder="1" applyAlignment="1">
      <alignment horizontal="centerContinuous"/>
      <protection/>
    </xf>
    <xf numFmtId="199" fontId="0" fillId="0" borderId="0" xfId="0" applyNumberFormat="1" applyBorder="1" applyAlignment="1">
      <alignment/>
    </xf>
    <xf numFmtId="0" fontId="0" fillId="0" borderId="0" xfId="43" applyFont="1" applyBorder="1" applyAlignment="1">
      <alignment horizontal="centerContinuous" wrapText="1"/>
      <protection/>
    </xf>
    <xf numFmtId="0" fontId="1" fillId="0" borderId="13" xfId="32" applyFont="1" applyBorder="1" applyAlignment="1">
      <alignment horizontal="center" wrapText="1"/>
      <protection/>
    </xf>
    <xf numFmtId="0" fontId="1" fillId="0" borderId="12" xfId="32" applyBorder="1" applyAlignment="1">
      <alignment horizontal="center" wrapText="1"/>
      <protection/>
    </xf>
    <xf numFmtId="0" fontId="1" fillId="0" borderId="12" xfId="32" applyFont="1" applyBorder="1" applyAlignment="1">
      <alignment horizontal="center" wrapText="1"/>
      <protection/>
    </xf>
    <xf numFmtId="0" fontId="1" fillId="0" borderId="8" xfId="32" applyFont="1" applyBorder="1" applyAlignment="1">
      <alignment horizontal="center" wrapText="1"/>
      <protection/>
    </xf>
    <xf numFmtId="175" fontId="0" fillId="0" borderId="1" xfId="0" applyNumberFormat="1" applyBorder="1" applyAlignment="1">
      <alignment horizontal="left"/>
    </xf>
    <xf numFmtId="192" fontId="0" fillId="0" borderId="1" xfId="17" applyNumberFormat="1">
      <alignment/>
      <protection/>
    </xf>
    <xf numFmtId="174" fontId="0" fillId="0" borderId="10" xfId="0" applyNumberFormat="1" applyBorder="1" applyAlignment="1">
      <alignment/>
    </xf>
    <xf numFmtId="174" fontId="0" fillId="0" borderId="9" xfId="0" applyNumberFormat="1" applyBorder="1" applyAlignment="1">
      <alignment/>
    </xf>
    <xf numFmtId="182" fontId="0" fillId="0" borderId="0" xfId="0" applyNumberFormat="1" applyBorder="1" applyAlignment="1">
      <alignment/>
    </xf>
    <xf numFmtId="175" fontId="0" fillId="0" borderId="1" xfId="0" applyNumberFormat="1" applyBorder="1" applyAlignment="1" quotePrefix="1">
      <alignment horizontal="left"/>
    </xf>
    <xf numFmtId="168" fontId="0" fillId="0" borderId="9" xfId="0" applyNumberFormat="1" applyBorder="1" applyAlignment="1">
      <alignment horizontal="right"/>
    </xf>
    <xf numFmtId="180" fontId="0" fillId="0" borderId="7" xfId="0" applyNumberFormat="1" applyBorder="1" applyAlignment="1">
      <alignment horizontal="right"/>
    </xf>
    <xf numFmtId="190" fontId="0" fillId="0" borderId="1" xfId="0" applyNumberFormat="1" applyBorder="1" applyAlignment="1">
      <alignment/>
    </xf>
    <xf numFmtId="166" fontId="0" fillId="0" borderId="1" xfId="16" applyNumberFormat="1" applyFont="1" applyBorder="1">
      <alignment/>
      <protection/>
    </xf>
    <xf numFmtId="0" fontId="0" fillId="0" borderId="0" xfId="0" applyAlignment="1">
      <alignment horizontal="right"/>
    </xf>
    <xf numFmtId="49" fontId="4" fillId="0" borderId="0" xfId="31" applyNumberFormat="1" applyFont="1" applyFill="1">
      <alignment/>
      <protection/>
    </xf>
    <xf numFmtId="0" fontId="0" fillId="0" borderId="0" xfId="0" applyFill="1" applyAlignment="1">
      <alignment/>
    </xf>
    <xf numFmtId="14" fontId="0" fillId="0" borderId="0" xfId="0" applyNumberFormat="1" applyAlignment="1">
      <alignment/>
    </xf>
    <xf numFmtId="0" fontId="1" fillId="0" borderId="16" xfId="0" applyFont="1" applyBorder="1" applyAlignment="1">
      <alignment horizontal="center" vertical="center" wrapText="1"/>
    </xf>
    <xf numFmtId="225" fontId="0" fillId="0" borderId="1" xfId="0" applyNumberFormat="1" applyBorder="1" applyAlignment="1">
      <alignment horizontal="left"/>
    </xf>
    <xf numFmtId="173" fontId="0" fillId="0" borderId="18" xfId="0" applyNumberFormat="1" applyBorder="1" applyAlignment="1">
      <alignment/>
    </xf>
    <xf numFmtId="173" fontId="0" fillId="0" borderId="1" xfId="0" applyNumberFormat="1" applyBorder="1" applyAlignment="1">
      <alignment/>
    </xf>
    <xf numFmtId="173" fontId="0" fillId="0" borderId="0" xfId="0" applyNumberFormat="1" applyAlignment="1">
      <alignment/>
    </xf>
    <xf numFmtId="173" fontId="0" fillId="0" borderId="7" xfId="0" applyNumberFormat="1" applyBorder="1" applyAlignment="1">
      <alignment/>
    </xf>
    <xf numFmtId="169" fontId="0" fillId="0" borderId="0" xfId="0" applyNumberFormat="1" applyAlignment="1">
      <alignment horizontal="right"/>
    </xf>
    <xf numFmtId="172" fontId="0" fillId="0" borderId="0" xfId="0" applyNumberFormat="1" applyAlignment="1">
      <alignment/>
    </xf>
    <xf numFmtId="182" fontId="0" fillId="0" borderId="18" xfId="0" applyNumberFormat="1" applyBorder="1" applyAlignment="1">
      <alignment horizontal="right"/>
    </xf>
    <xf numFmtId="173" fontId="0" fillId="0" borderId="16" xfId="0" applyNumberFormat="1" applyBorder="1" applyAlignment="1">
      <alignment/>
    </xf>
    <xf numFmtId="173" fontId="0" fillId="0" borderId="2" xfId="0" applyNumberFormat="1" applyBorder="1" applyAlignment="1">
      <alignment/>
    </xf>
    <xf numFmtId="171" fontId="0" fillId="0" borderId="0" xfId="0" applyNumberFormat="1" applyAlignment="1">
      <alignment/>
    </xf>
    <xf numFmtId="0" fontId="5" fillId="0" borderId="4" xfId="43" applyBorder="1">
      <alignment wrapText="1"/>
      <protection/>
    </xf>
    <xf numFmtId="0" fontId="1" fillId="0" borderId="17" xfId="32" applyFont="1" applyBorder="1" applyAlignment="1">
      <alignment horizontal="center" vertical="center" wrapText="1"/>
      <protection/>
    </xf>
    <xf numFmtId="0" fontId="1" fillId="0" borderId="5" xfId="32" applyBorder="1" applyAlignment="1">
      <alignment horizontal="center" vertical="center" wrapText="1"/>
      <protection/>
    </xf>
    <xf numFmtId="193" fontId="0" fillId="0" borderId="16" xfId="0" applyNumberFormat="1" applyFill="1" applyBorder="1" applyAlignment="1">
      <alignment horizontal="right"/>
    </xf>
    <xf numFmtId="193" fontId="0" fillId="0" borderId="18" xfId="0" applyNumberFormat="1" applyBorder="1" applyAlignment="1">
      <alignment horizontal="right"/>
    </xf>
    <xf numFmtId="193" fontId="0" fillId="0" borderId="18" xfId="0" applyNumberFormat="1" applyFill="1" applyBorder="1" applyAlignment="1">
      <alignment horizontal="right"/>
    </xf>
    <xf numFmtId="174" fontId="0" fillId="0" borderId="0" xfId="0" applyNumberFormat="1" applyBorder="1" applyAlignment="1">
      <alignment/>
    </xf>
    <xf numFmtId="173" fontId="0" fillId="0" borderId="1" xfId="0" applyNumberFormat="1" applyBorder="1" applyAlignment="1">
      <alignment horizontal="right"/>
    </xf>
    <xf numFmtId="3" fontId="1" fillId="0" borderId="19" xfId="0" applyNumberFormat="1" applyFont="1" applyBorder="1" applyAlignment="1">
      <alignment/>
    </xf>
    <xf numFmtId="3" fontId="1" fillId="0" borderId="24" xfId="0" applyNumberFormat="1" applyFont="1" applyBorder="1" applyAlignment="1">
      <alignment/>
    </xf>
    <xf numFmtId="3" fontId="1" fillId="0" borderId="9" xfId="0" applyNumberFormat="1" applyFont="1" applyBorder="1" applyAlignment="1">
      <alignment/>
    </xf>
    <xf numFmtId="3" fontId="1" fillId="0" borderId="0" xfId="0" applyNumberFormat="1" applyFont="1" applyBorder="1" applyAlignment="1">
      <alignment/>
    </xf>
    <xf numFmtId="174" fontId="0" fillId="0" borderId="1" xfId="0" applyNumberFormat="1" applyBorder="1" applyAlignment="1">
      <alignment horizontal="right"/>
    </xf>
    <xf numFmtId="168" fontId="0" fillId="0" borderId="1" xfId="0" applyNumberFormat="1" applyBorder="1" applyAlignment="1" quotePrefix="1">
      <alignment horizontal="right"/>
    </xf>
    <xf numFmtId="183" fontId="0" fillId="0" borderId="0" xfId="0" applyNumberFormat="1" applyAlignment="1">
      <alignment/>
    </xf>
    <xf numFmtId="174" fontId="0" fillId="0" borderId="0" xfId="0" applyNumberFormat="1" applyBorder="1" applyAlignment="1">
      <alignment horizontal="right"/>
    </xf>
    <xf numFmtId="14" fontId="0" fillId="0" borderId="0" xfId="0" applyNumberFormat="1" applyAlignment="1">
      <alignment horizontal="right"/>
    </xf>
    <xf numFmtId="0" fontId="5" fillId="0" borderId="0" xfId="37" applyFont="1" applyAlignment="1">
      <alignment horizontal="centerContinuous"/>
      <protection/>
    </xf>
    <xf numFmtId="4" fontId="0" fillId="0" borderId="0" xfId="37" applyNumberFormat="1" applyAlignment="1">
      <alignment horizontal="centerContinuous"/>
      <protection/>
    </xf>
    <xf numFmtId="0" fontId="0" fillId="0" borderId="0" xfId="37" applyAlignment="1">
      <alignment horizontal="centerContinuous"/>
      <protection/>
    </xf>
    <xf numFmtId="0" fontId="0" fillId="0" borderId="0" xfId="37">
      <alignment/>
      <protection/>
    </xf>
    <xf numFmtId="0" fontId="0" fillId="0" borderId="0" xfId="37" applyBorder="1">
      <alignment/>
      <protection/>
    </xf>
    <xf numFmtId="4" fontId="0" fillId="0" borderId="0" xfId="37" applyNumberFormat="1" applyBorder="1">
      <alignment/>
      <protection/>
    </xf>
    <xf numFmtId="49" fontId="0" fillId="0" borderId="0" xfId="37" applyNumberFormat="1" applyBorder="1" applyAlignment="1">
      <alignment horizontal="left"/>
      <protection/>
    </xf>
    <xf numFmtId="4" fontId="0" fillId="0" borderId="0" xfId="37" applyNumberFormat="1" applyBorder="1" applyAlignment="1">
      <alignment horizontal="centerContinuous"/>
      <protection/>
    </xf>
    <xf numFmtId="219" fontId="0" fillId="0" borderId="0" xfId="37" applyNumberFormat="1" applyBorder="1">
      <alignment/>
      <protection/>
    </xf>
    <xf numFmtId="0" fontId="0" fillId="0" borderId="11" xfId="37" applyBorder="1">
      <alignment/>
      <protection/>
    </xf>
    <xf numFmtId="0" fontId="1" fillId="0" borderId="25" xfId="37" applyFont="1" applyBorder="1" applyAlignment="1">
      <alignment horizontal="center" vertical="center" wrapText="1"/>
      <protection/>
    </xf>
    <xf numFmtId="0" fontId="1" fillId="0" borderId="8" xfId="37" applyFont="1" applyBorder="1" applyAlignment="1">
      <alignment horizontal="centerContinuous" vertical="center" wrapText="1"/>
      <protection/>
    </xf>
    <xf numFmtId="0" fontId="1" fillId="0" borderId="13" xfId="37" applyFont="1" applyBorder="1" applyAlignment="1">
      <alignment horizontal="centerContinuous" vertical="center" wrapText="1"/>
      <protection/>
    </xf>
    <xf numFmtId="0" fontId="1" fillId="0" borderId="0" xfId="37" applyFont="1" applyAlignment="1">
      <alignment vertical="center"/>
      <protection/>
    </xf>
    <xf numFmtId="0" fontId="1" fillId="0" borderId="5" xfId="37" applyFont="1" applyBorder="1" applyAlignment="1">
      <alignment horizontal="center" vertical="center" wrapText="1"/>
      <protection/>
    </xf>
    <xf numFmtId="0" fontId="1" fillId="0" borderId="26" xfId="37" applyFont="1" applyBorder="1" applyAlignment="1">
      <alignment horizontal="centerContinuous" vertical="center"/>
      <protection/>
    </xf>
    <xf numFmtId="0" fontId="1" fillId="0" borderId="27" xfId="37" applyFont="1" applyBorder="1" applyAlignment="1">
      <alignment horizontal="centerContinuous" vertical="center"/>
      <protection/>
    </xf>
    <xf numFmtId="0" fontId="1" fillId="0" borderId="28" xfId="37" applyFont="1" applyBorder="1" applyAlignment="1">
      <alignment horizontal="centerContinuous" vertical="center"/>
      <protection/>
    </xf>
    <xf numFmtId="0" fontId="1" fillId="0" borderId="10" xfId="37" applyFont="1" applyBorder="1" applyAlignment="1">
      <alignment horizontal="center" vertical="center" wrapText="1"/>
      <protection/>
    </xf>
    <xf numFmtId="0" fontId="1" fillId="0" borderId="2" xfId="37" applyFont="1" applyBorder="1" applyAlignment="1">
      <alignment horizontal="center" vertical="center" wrapText="1"/>
      <protection/>
    </xf>
    <xf numFmtId="0" fontId="0" fillId="0" borderId="1" xfId="37" applyBorder="1">
      <alignment/>
      <protection/>
    </xf>
    <xf numFmtId="0" fontId="0" fillId="0" borderId="9" xfId="37" applyBorder="1">
      <alignment/>
      <protection/>
    </xf>
    <xf numFmtId="49" fontId="0" fillId="0" borderId="9" xfId="37" applyNumberFormat="1" applyBorder="1" applyAlignment="1">
      <alignment horizontal="center"/>
      <protection/>
    </xf>
    <xf numFmtId="170" fontId="0" fillId="0" borderId="0" xfId="37" applyNumberFormat="1">
      <alignment/>
      <protection/>
    </xf>
    <xf numFmtId="166" fontId="10" fillId="0" borderId="0" xfId="37" applyNumberFormat="1" applyFont="1" applyFill="1" applyAlignment="1">
      <alignment horizontal="left" wrapText="1"/>
      <protection/>
    </xf>
    <xf numFmtId="0" fontId="0" fillId="0" borderId="1" xfId="37" applyFont="1" applyBorder="1">
      <alignment/>
      <protection/>
    </xf>
    <xf numFmtId="200" fontId="10" fillId="0" borderId="0" xfId="37" applyNumberFormat="1" applyFont="1" applyFill="1" applyAlignment="1">
      <alignment horizontal="left" wrapText="1"/>
      <protection/>
    </xf>
    <xf numFmtId="169" fontId="0" fillId="0" borderId="9" xfId="37" applyNumberFormat="1" applyBorder="1" applyAlignment="1" quotePrefix="1">
      <alignment horizontal="right"/>
      <protection/>
    </xf>
    <xf numFmtId="171" fontId="0" fillId="0" borderId="7" xfId="37" applyNumberFormat="1" applyBorder="1" applyAlignment="1" quotePrefix="1">
      <alignment horizontal="right"/>
      <protection/>
    </xf>
    <xf numFmtId="0" fontId="0" fillId="0" borderId="5" xfId="37" applyBorder="1">
      <alignment/>
      <protection/>
    </xf>
    <xf numFmtId="0" fontId="0" fillId="0" borderId="10" xfId="37" applyBorder="1" applyAlignment="1">
      <alignment horizontal="right"/>
      <protection/>
    </xf>
    <xf numFmtId="0" fontId="0" fillId="0" borderId="2" xfId="37" applyBorder="1">
      <alignment/>
      <protection/>
    </xf>
    <xf numFmtId="49" fontId="4" fillId="0" borderId="0" xfId="37" applyNumberFormat="1" applyFont="1">
      <alignment/>
      <protection/>
    </xf>
    <xf numFmtId="0" fontId="4" fillId="0" borderId="0" xfId="37" applyFont="1">
      <alignment/>
      <protection/>
    </xf>
    <xf numFmtId="0" fontId="1" fillId="0" borderId="15" xfId="32" applyBorder="1">
      <alignment horizontal="center" wrapText="1"/>
      <protection/>
    </xf>
    <xf numFmtId="0" fontId="1" fillId="0" borderId="27" xfId="32" applyBorder="1">
      <alignment horizontal="center" wrapText="1"/>
      <protection/>
    </xf>
    <xf numFmtId="0" fontId="0" fillId="0" borderId="29" xfId="0" applyBorder="1" applyAlignment="1">
      <alignment/>
    </xf>
    <xf numFmtId="183" fontId="0" fillId="0" borderId="5" xfId="0" applyNumberFormat="1" applyBorder="1" applyAlignment="1">
      <alignment/>
    </xf>
    <xf numFmtId="182" fontId="0" fillId="0" borderId="10" xfId="0" applyNumberFormat="1" applyBorder="1" applyAlignment="1">
      <alignment/>
    </xf>
    <xf numFmtId="182" fontId="0" fillId="0" borderId="23" xfId="0" applyNumberFormat="1" applyBorder="1" applyAlignment="1">
      <alignment/>
    </xf>
    <xf numFmtId="183" fontId="0" fillId="0" borderId="23" xfId="0" applyNumberFormat="1" applyBorder="1" applyAlignment="1">
      <alignment/>
    </xf>
    <xf numFmtId="182" fontId="0" fillId="0" borderId="29" xfId="0" applyNumberFormat="1" applyBorder="1" applyAlignment="1">
      <alignment/>
    </xf>
    <xf numFmtId="183" fontId="0" fillId="0" borderId="9" xfId="0" applyNumberFormat="1" applyBorder="1" applyAlignment="1">
      <alignment/>
    </xf>
    <xf numFmtId="180" fontId="0" fillId="0" borderId="9" xfId="0" applyNumberFormat="1" applyBorder="1" applyAlignment="1" quotePrefix="1">
      <alignment horizontal="right"/>
    </xf>
    <xf numFmtId="184" fontId="0" fillId="0" borderId="5" xfId="0" applyNumberFormat="1" applyBorder="1" applyAlignment="1">
      <alignment/>
    </xf>
    <xf numFmtId="211" fontId="0" fillId="0" borderId="5" xfId="0" applyNumberFormat="1" applyBorder="1" applyAlignment="1">
      <alignment/>
    </xf>
    <xf numFmtId="3" fontId="0" fillId="0" borderId="0" xfId="0" applyNumberFormat="1" applyAlignment="1">
      <alignment/>
    </xf>
    <xf numFmtId="166" fontId="4" fillId="0" borderId="0" xfId="31" applyFont="1" applyFill="1" applyAlignment="1" quotePrefix="1">
      <alignment horizontal="left"/>
      <protection/>
    </xf>
    <xf numFmtId="49" fontId="4" fillId="0" borderId="0" xfId="31" applyNumberFormat="1" applyFont="1" applyFill="1" applyAlignment="1" quotePrefix="1">
      <alignment horizontal="left"/>
      <protection/>
    </xf>
    <xf numFmtId="166" fontId="11" fillId="0" borderId="0" xfId="31" applyFont="1" applyFill="1" applyAlignment="1" quotePrefix="1">
      <alignment horizontal="left"/>
      <protection/>
    </xf>
    <xf numFmtId="49" fontId="11" fillId="0" borderId="0" xfId="31" applyNumberFormat="1" applyFont="1" applyFill="1" applyAlignment="1" quotePrefix="1">
      <alignment horizontal="left"/>
      <protection/>
    </xf>
    <xf numFmtId="4" fontId="0" fillId="0" borderId="0" xfId="0" applyNumberFormat="1" applyAlignment="1">
      <alignment/>
    </xf>
    <xf numFmtId="49" fontId="4" fillId="0" borderId="0" xfId="31" applyNumberFormat="1" applyFont="1" applyAlignment="1">
      <alignment horizontal="left"/>
      <protection/>
    </xf>
    <xf numFmtId="49" fontId="0" fillId="0" borderId="0" xfId="0" applyNumberFormat="1" applyAlignment="1">
      <alignment horizontal="centerContinuous"/>
    </xf>
    <xf numFmtId="49" fontId="0" fillId="0" borderId="0" xfId="0" applyNumberFormat="1" applyAlignment="1">
      <alignment horizontal="left"/>
    </xf>
    <xf numFmtId="0" fontId="0" fillId="0" borderId="0" xfId="0" applyAlignment="1">
      <alignment/>
    </xf>
    <xf numFmtId="0" fontId="1" fillId="0" borderId="22" xfId="0" applyFont="1" applyBorder="1" applyAlignment="1">
      <alignment horizontal="center" wrapText="1"/>
    </xf>
    <xf numFmtId="0" fontId="1" fillId="0" borderId="0" xfId="0" applyFont="1" applyAlignment="1">
      <alignment/>
    </xf>
    <xf numFmtId="0" fontId="0" fillId="0" borderId="30" xfId="0" applyBorder="1" applyAlignment="1">
      <alignment/>
    </xf>
    <xf numFmtId="0" fontId="0" fillId="0" borderId="1" xfId="0" applyBorder="1" applyAlignment="1">
      <alignment/>
    </xf>
    <xf numFmtId="212" fontId="0" fillId="0" borderId="1" xfId="0" applyNumberFormat="1" applyBorder="1" applyAlignment="1">
      <alignment/>
    </xf>
    <xf numFmtId="190" fontId="0" fillId="0" borderId="1" xfId="0" applyNumberFormat="1" applyBorder="1" applyAlignment="1" quotePrefix="1">
      <alignment horizontal="left"/>
    </xf>
    <xf numFmtId="172" fontId="0" fillId="0" borderId="1" xfId="0" applyNumberFormat="1" applyBorder="1" applyAlignment="1" quotePrefix="1">
      <alignment horizontal="right"/>
    </xf>
    <xf numFmtId="199" fontId="0" fillId="0" borderId="0" xfId="0" applyNumberFormat="1" applyAlignment="1" quotePrefix="1">
      <alignment/>
    </xf>
    <xf numFmtId="190" fontId="0" fillId="0" borderId="1" xfId="0" applyNumberFormat="1" applyBorder="1" applyAlignment="1">
      <alignment horizontal="left"/>
    </xf>
    <xf numFmtId="212" fontId="0" fillId="0" borderId="1" xfId="0" applyNumberFormat="1" applyFill="1" applyBorder="1" applyAlignment="1">
      <alignment/>
    </xf>
    <xf numFmtId="173" fontId="0" fillId="0" borderId="0" xfId="0" applyNumberFormat="1" applyFill="1" applyAlignment="1">
      <alignment/>
    </xf>
    <xf numFmtId="3" fontId="0" fillId="0" borderId="5" xfId="0" applyNumberFormat="1" applyBorder="1" applyAlignment="1">
      <alignment/>
    </xf>
    <xf numFmtId="4" fontId="0" fillId="0" borderId="2" xfId="0" applyNumberFormat="1" applyBorder="1" applyAlignment="1">
      <alignment/>
    </xf>
    <xf numFmtId="0" fontId="4" fillId="0" borderId="0" xfId="0" applyFont="1" applyAlignment="1">
      <alignment/>
    </xf>
    <xf numFmtId="166" fontId="4" fillId="0" borderId="0" xfId="31" applyFont="1" applyFill="1">
      <alignment/>
      <protection/>
    </xf>
    <xf numFmtId="49" fontId="4" fillId="0" borderId="0" xfId="31" applyNumberFormat="1" applyFont="1" applyFill="1" applyAlignment="1">
      <alignment horizontal="left"/>
      <protection/>
    </xf>
    <xf numFmtId="224" fontId="0" fillId="0" borderId="0" xfId="0" applyNumberFormat="1" applyAlignment="1" quotePrefix="1">
      <alignment/>
    </xf>
    <xf numFmtId="177" fontId="0" fillId="0" borderId="1" xfId="0" applyNumberFormat="1" applyBorder="1" applyAlignment="1">
      <alignment/>
    </xf>
    <xf numFmtId="201" fontId="0" fillId="0" borderId="9" xfId="0" applyNumberFormat="1" applyBorder="1" applyAlignment="1" quotePrefix="1">
      <alignment/>
    </xf>
    <xf numFmtId="222" fontId="0" fillId="0" borderId="0" xfId="0" applyNumberFormat="1" applyAlignment="1" quotePrefix="1">
      <alignment/>
    </xf>
    <xf numFmtId="223" fontId="0" fillId="0" borderId="0" xfId="0" applyNumberFormat="1" applyAlignment="1" quotePrefix="1">
      <alignment/>
    </xf>
    <xf numFmtId="0" fontId="5" fillId="0" borderId="0" xfId="0" applyFont="1" applyAlignment="1">
      <alignment horizontal="centerContinuous"/>
    </xf>
    <xf numFmtId="0" fontId="0" fillId="0" borderId="4" xfId="0" applyBorder="1" applyAlignment="1">
      <alignment horizontal="centerContinuous" wrapText="1"/>
    </xf>
    <xf numFmtId="0" fontId="1" fillId="0" borderId="1" xfId="0" applyFont="1" applyBorder="1" applyAlignment="1" applyProtection="1">
      <alignment horizontal="center" wrapText="1"/>
      <protection locked="0"/>
    </xf>
    <xf numFmtId="0" fontId="1" fillId="0" borderId="5" xfId="0" applyFont="1" applyBorder="1" applyAlignment="1" applyProtection="1">
      <alignment horizontal="centerContinuous" vertical="center" wrapText="1"/>
      <protection locked="0"/>
    </xf>
    <xf numFmtId="0" fontId="1" fillId="0" borderId="2" xfId="0" applyFont="1" applyBorder="1" applyAlignment="1" applyProtection="1">
      <alignment horizontal="centerContinuous" vertical="center" wrapText="1"/>
      <protection locked="0"/>
    </xf>
    <xf numFmtId="0" fontId="1" fillId="0" borderId="5" xfId="0" applyFont="1" applyBorder="1" applyAlignment="1" applyProtection="1">
      <alignment horizontal="center" wrapText="1"/>
      <protection locked="0"/>
    </xf>
    <xf numFmtId="0" fontId="1" fillId="0" borderId="5" xfId="0" applyFont="1" applyBorder="1" applyAlignment="1" applyProtection="1" quotePrefix="1">
      <alignment horizontal="center" wrapText="1"/>
      <protection locked="0"/>
    </xf>
    <xf numFmtId="3" fontId="1" fillId="0" borderId="5" xfId="0" applyNumberFormat="1" applyFont="1" applyBorder="1" applyAlignment="1" applyProtection="1">
      <alignment horizontal="center" wrapText="1"/>
      <protection locked="0"/>
    </xf>
    <xf numFmtId="3" fontId="1" fillId="0" borderId="2" xfId="0" applyNumberFormat="1" applyFont="1" applyBorder="1" applyAlignment="1" applyProtection="1">
      <alignment horizontal="center" wrapText="1"/>
      <protection locked="0"/>
    </xf>
    <xf numFmtId="3" fontId="1" fillId="0" borderId="0" xfId="0" applyNumberFormat="1" applyFont="1" applyAlignment="1">
      <alignment/>
    </xf>
    <xf numFmtId="212" fontId="0" fillId="0" borderId="10" xfId="0" applyNumberFormat="1" applyBorder="1" applyAlignment="1">
      <alignment/>
    </xf>
    <xf numFmtId="212" fontId="0" fillId="0" borderId="9" xfId="0" applyNumberFormat="1" applyBorder="1" applyAlignment="1">
      <alignment/>
    </xf>
    <xf numFmtId="169" fontId="0" fillId="0" borderId="1" xfId="0" applyNumberFormat="1" applyBorder="1" applyAlignment="1" quotePrefix="1">
      <alignment horizontal="right"/>
    </xf>
    <xf numFmtId="173" fontId="0" fillId="0" borderId="10" xfId="0" applyNumberFormat="1" applyBorder="1" applyAlignment="1">
      <alignment/>
    </xf>
    <xf numFmtId="0" fontId="4" fillId="0" borderId="0" xfId="0" applyFont="1" applyAlignment="1">
      <alignment horizontal="left"/>
    </xf>
    <xf numFmtId="3" fontId="0" fillId="0" borderId="4" xfId="0" applyNumberFormat="1" applyBorder="1" applyAlignment="1">
      <alignment/>
    </xf>
    <xf numFmtId="0" fontId="1" fillId="0" borderId="9" xfId="32" applyBorder="1" applyAlignment="1">
      <alignment horizontal="center" vertical="center" wrapText="1"/>
      <protection/>
    </xf>
    <xf numFmtId="0" fontId="1" fillId="0" borderId="2" xfId="32" applyFont="1" applyBorder="1" applyAlignment="1">
      <alignment horizontal="centerContinuous" wrapText="1"/>
      <protection/>
    </xf>
    <xf numFmtId="0" fontId="1" fillId="0" borderId="10" xfId="32" applyFont="1" applyBorder="1" quotePrefix="1">
      <alignment horizontal="center" wrapText="1"/>
      <protection/>
    </xf>
    <xf numFmtId="0" fontId="1" fillId="0" borderId="2" xfId="32" applyFont="1" applyBorder="1" applyAlignment="1" quotePrefix="1">
      <alignment horizontal="centerContinuous" wrapText="1"/>
      <protection/>
    </xf>
    <xf numFmtId="0" fontId="1" fillId="0" borderId="2" xfId="32" applyBorder="1" applyAlignment="1" quotePrefix="1">
      <alignment horizontal="centerContinuous" wrapText="1"/>
      <protection/>
    </xf>
    <xf numFmtId="49" fontId="1" fillId="0" borderId="6" xfId="32" applyNumberFormat="1" applyBorder="1" applyAlignment="1">
      <alignment horizontal="centerContinuous" wrapText="1"/>
      <protection/>
    </xf>
    <xf numFmtId="3" fontId="0" fillId="0" borderId="0" xfId="0" applyNumberFormat="1" applyBorder="1" applyAlignment="1">
      <alignment/>
    </xf>
    <xf numFmtId="3" fontId="0" fillId="0" borderId="1" xfId="0" applyNumberFormat="1" applyBorder="1" applyAlignment="1">
      <alignment/>
    </xf>
    <xf numFmtId="3" fontId="0" fillId="0" borderId="0" xfId="0" applyNumberFormat="1" applyBorder="1" applyAlignment="1">
      <alignment horizontal="centerContinuous"/>
    </xf>
    <xf numFmtId="0" fontId="0" fillId="0" borderId="19" xfId="0" applyBorder="1" applyAlignment="1">
      <alignment horizontal="centerContinuous"/>
    </xf>
    <xf numFmtId="3" fontId="0" fillId="0" borderId="1" xfId="0" applyNumberFormat="1" applyBorder="1" applyAlignment="1">
      <alignment horizontal="centerContinuous"/>
    </xf>
    <xf numFmtId="3" fontId="0" fillId="0" borderId="7" xfId="0" applyNumberFormat="1" applyBorder="1" applyAlignment="1">
      <alignment horizontal="center"/>
    </xf>
    <xf numFmtId="3" fontId="0" fillId="0" borderId="24" xfId="0" applyNumberFormat="1" applyBorder="1" applyAlignment="1">
      <alignment horizontal="center"/>
    </xf>
    <xf numFmtId="3" fontId="0" fillId="0" borderId="7" xfId="0" applyNumberFormat="1" applyBorder="1" applyAlignment="1">
      <alignment horizontal="centerContinuous"/>
    </xf>
    <xf numFmtId="3" fontId="0" fillId="0" borderId="19"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xf>
    <xf numFmtId="189" fontId="0" fillId="0" borderId="2" xfId="0" applyNumberFormat="1" applyBorder="1" applyAlignment="1">
      <alignment/>
    </xf>
    <xf numFmtId="189" fontId="0" fillId="0" borderId="17" xfId="0" applyNumberFormat="1" applyBorder="1" applyAlignment="1">
      <alignment/>
    </xf>
    <xf numFmtId="0" fontId="1" fillId="0" borderId="1" xfId="0" applyFont="1" applyBorder="1" applyAlignment="1">
      <alignment horizontal="center" vertical="center" wrapText="1"/>
    </xf>
    <xf numFmtId="0" fontId="1" fillId="0" borderId="5" xfId="0" applyFont="1" applyBorder="1" applyAlignment="1">
      <alignment horizontal="centerContinuous" vertical="center" wrapText="1"/>
    </xf>
    <xf numFmtId="3" fontId="1" fillId="0" borderId="5" xfId="0" applyNumberFormat="1" applyFont="1" applyBorder="1" applyAlignment="1">
      <alignment horizontal="centerContinuous" vertical="center" wrapText="1"/>
    </xf>
    <xf numFmtId="0" fontId="1" fillId="0" borderId="2" xfId="0" applyFont="1" applyBorder="1" applyAlignment="1">
      <alignment horizontal="centerContinuous" vertical="center" wrapText="1"/>
    </xf>
    <xf numFmtId="0" fontId="0" fillId="0" borderId="0" xfId="0" applyAlignment="1">
      <alignment vertical="center"/>
    </xf>
    <xf numFmtId="4" fontId="1" fillId="0" borderId="5" xfId="0" applyNumberFormat="1" applyFont="1" applyBorder="1" applyAlignment="1" quotePrefix="1">
      <alignment horizontal="center" wrapText="1"/>
    </xf>
    <xf numFmtId="4" fontId="1" fillId="0" borderId="2" xfId="0" applyNumberFormat="1" applyFont="1" applyBorder="1" applyAlignment="1" quotePrefix="1">
      <alignment horizontal="centerContinuous" wrapText="1"/>
    </xf>
    <xf numFmtId="4" fontId="1" fillId="0" borderId="5" xfId="0" applyNumberFormat="1" applyFont="1" applyBorder="1" applyAlignment="1" quotePrefix="1">
      <alignment horizontal="centerContinuous" wrapText="1"/>
    </xf>
    <xf numFmtId="3" fontId="1" fillId="0" borderId="5" xfId="0" applyNumberFormat="1" applyFont="1" applyBorder="1" applyAlignment="1">
      <alignment horizontal="center" wrapText="1"/>
    </xf>
    <xf numFmtId="4" fontId="0" fillId="0" borderId="1" xfId="0" applyNumberFormat="1" applyBorder="1" applyAlignment="1">
      <alignment/>
    </xf>
    <xf numFmtId="4" fontId="0" fillId="0" borderId="0" xfId="0" applyNumberFormat="1" applyBorder="1" applyAlignment="1">
      <alignment/>
    </xf>
    <xf numFmtId="3" fontId="0" fillId="0" borderId="0" xfId="0" applyNumberFormat="1" applyAlignment="1">
      <alignment horizontal="center"/>
    </xf>
    <xf numFmtId="0" fontId="0" fillId="0" borderId="5" xfId="0" applyBorder="1" applyAlignment="1">
      <alignment horizontal="right"/>
    </xf>
    <xf numFmtId="173" fontId="0" fillId="0" borderId="5" xfId="0" applyNumberFormat="1" applyBorder="1" applyAlignment="1">
      <alignment horizontal="right"/>
    </xf>
    <xf numFmtId="193" fontId="0" fillId="0" borderId="5" xfId="0" applyNumberFormat="1" applyBorder="1" applyAlignment="1">
      <alignment horizontal="right"/>
    </xf>
    <xf numFmtId="193" fontId="0" fillId="0" borderId="2" xfId="0" applyNumberFormat="1" applyBorder="1" applyAlignment="1">
      <alignment horizontal="right"/>
    </xf>
    <xf numFmtId="212" fontId="0" fillId="0" borderId="5" xfId="0" applyNumberFormat="1" applyBorder="1" applyAlignment="1">
      <alignment horizontal="right"/>
    </xf>
    <xf numFmtId="173" fontId="0" fillId="0" borderId="2" xfId="0" applyNumberFormat="1" applyBorder="1" applyAlignment="1">
      <alignment horizontal="right"/>
    </xf>
    <xf numFmtId="49" fontId="4" fillId="0" borderId="0" xfId="31" applyNumberFormat="1" applyFont="1" applyFill="1" quotePrefix="1">
      <alignment/>
      <protection/>
    </xf>
    <xf numFmtId="49" fontId="0" fillId="0" borderId="0" xfId="0" applyNumberFormat="1" applyFill="1" applyAlignment="1">
      <alignment/>
    </xf>
    <xf numFmtId="0" fontId="1" fillId="0" borderId="5" xfId="0" applyFont="1" applyBorder="1" applyAlignment="1">
      <alignment horizontal="center" vertical="center"/>
    </xf>
    <xf numFmtId="0" fontId="1" fillId="0" borderId="12" xfId="0" applyFont="1" applyBorder="1" applyAlignment="1">
      <alignment horizontal="center" vertical="center"/>
    </xf>
    <xf numFmtId="3" fontId="0" fillId="0" borderId="7" xfId="0" applyNumberFormat="1" applyBorder="1" applyAlignment="1">
      <alignment/>
    </xf>
    <xf numFmtId="182" fontId="0" fillId="0" borderId="7" xfId="0" applyNumberFormat="1" applyBorder="1" applyAlignment="1">
      <alignment horizontal="right"/>
    </xf>
    <xf numFmtId="173" fontId="0" fillId="0" borderId="9" xfId="0" applyNumberFormat="1" applyBorder="1" applyAlignment="1">
      <alignment/>
    </xf>
    <xf numFmtId="3" fontId="0" fillId="0" borderId="9" xfId="0" applyNumberFormat="1" applyFont="1" applyFill="1" applyBorder="1" applyAlignment="1">
      <alignment horizontal="center"/>
    </xf>
    <xf numFmtId="3" fontId="0" fillId="0" borderId="0" xfId="0" applyNumberFormat="1" applyFont="1" applyFill="1" applyAlignment="1">
      <alignment horizontal="center"/>
    </xf>
    <xf numFmtId="182" fontId="0" fillId="0" borderId="0" xfId="0" applyNumberFormat="1" applyBorder="1" applyAlignment="1">
      <alignment horizontal="right"/>
    </xf>
    <xf numFmtId="0" fontId="0" fillId="0" borderId="5" xfId="0" applyBorder="1" applyAlignment="1">
      <alignment horizontal="center"/>
    </xf>
    <xf numFmtId="3" fontId="0" fillId="0" borderId="10" xfId="0" applyNumberFormat="1" applyBorder="1" applyAlignment="1">
      <alignment horizontal="center"/>
    </xf>
    <xf numFmtId="3" fontId="0" fillId="0" borderId="2" xfId="0" applyNumberFormat="1" applyBorder="1" applyAlignment="1">
      <alignment horizontal="center"/>
    </xf>
    <xf numFmtId="0" fontId="0" fillId="0" borderId="0" xfId="43" applyFont="1" applyAlignment="1">
      <alignment horizontal="centerContinuous"/>
      <protection/>
    </xf>
    <xf numFmtId="166" fontId="4" fillId="0" borderId="0" xfId="31" applyAlignment="1">
      <alignment horizontal="centerContinuous"/>
      <protection/>
    </xf>
    <xf numFmtId="199" fontId="0" fillId="0" borderId="0" xfId="43" applyNumberFormat="1" applyFont="1" applyAlignment="1">
      <alignment horizontal="left"/>
      <protection/>
    </xf>
    <xf numFmtId="0" fontId="5" fillId="0" borderId="4" xfId="43" applyBorder="1" applyAlignment="1">
      <alignment horizontal="centerContinuous" wrapText="1"/>
      <protection/>
    </xf>
    <xf numFmtId="0" fontId="1" fillId="0" borderId="1" xfId="32" applyBorder="1">
      <alignment horizontal="center" wrapText="1"/>
      <protection/>
    </xf>
    <xf numFmtId="0" fontId="1" fillId="0" borderId="31" xfId="32" applyBorder="1">
      <alignment horizontal="center" wrapText="1"/>
      <protection/>
    </xf>
    <xf numFmtId="0" fontId="1" fillId="0" borderId="2" xfId="32" applyFont="1" applyBorder="1" applyAlignment="1">
      <alignment horizontal="centerContinuous" vertical="center" wrapText="1"/>
      <protection/>
    </xf>
    <xf numFmtId="0" fontId="1" fillId="0" borderId="5" xfId="32" applyFont="1" applyBorder="1">
      <alignment horizontal="center" wrapText="1"/>
      <protection/>
    </xf>
    <xf numFmtId="0" fontId="1" fillId="0" borderId="17" xfId="32" applyFont="1" applyBorder="1">
      <alignment horizontal="center" wrapText="1"/>
      <protection/>
    </xf>
    <xf numFmtId="0" fontId="1" fillId="0" borderId="5" xfId="32" applyFont="1" applyBorder="1" applyAlignment="1">
      <alignment horizontal="center" wrapText="1"/>
      <protection/>
    </xf>
    <xf numFmtId="0" fontId="1" fillId="0" borderId="15" xfId="32" applyFont="1" applyBorder="1" applyAlignment="1">
      <alignment horizontal="center" wrapText="1"/>
      <protection/>
    </xf>
    <xf numFmtId="0" fontId="1" fillId="0" borderId="26" xfId="32" applyFont="1" applyBorder="1">
      <alignment horizontal="center" wrapText="1"/>
      <protection/>
    </xf>
    <xf numFmtId="0" fontId="0" fillId="0" borderId="1" xfId="0" applyNumberFormat="1" applyBorder="1" applyAlignment="1">
      <alignment/>
    </xf>
    <xf numFmtId="0" fontId="0" fillId="0" borderId="19" xfId="0" applyNumberFormat="1" applyBorder="1" applyAlignment="1">
      <alignment/>
    </xf>
    <xf numFmtId="0" fontId="0" fillId="0" borderId="9" xfId="0" applyNumberFormat="1" applyBorder="1" applyAlignment="1">
      <alignment/>
    </xf>
    <xf numFmtId="0" fontId="0" fillId="0" borderId="20" xfId="0" applyNumberFormat="1" applyBorder="1" applyAlignment="1">
      <alignment/>
    </xf>
    <xf numFmtId="0" fontId="0" fillId="0" borderId="1" xfId="0" applyNumberFormat="1" applyBorder="1" applyAlignment="1">
      <alignment horizontal="left"/>
    </xf>
    <xf numFmtId="182" fontId="0" fillId="0" borderId="19" xfId="0" applyNumberFormat="1" applyBorder="1" applyAlignment="1">
      <alignment/>
    </xf>
    <xf numFmtId="0" fontId="0" fillId="0" borderId="7" xfId="0" applyNumberFormat="1" applyBorder="1" applyAlignment="1">
      <alignment/>
    </xf>
    <xf numFmtId="174" fontId="0" fillId="0" borderId="19" xfId="0" applyNumberFormat="1" applyFont="1" applyBorder="1" applyAlignment="1">
      <alignment/>
    </xf>
    <xf numFmtId="173" fontId="0" fillId="0" borderId="1" xfId="0" applyNumberFormat="1" applyFont="1" applyBorder="1" applyAlignment="1">
      <alignment/>
    </xf>
    <xf numFmtId="193" fontId="0" fillId="0" borderId="7" xfId="0" applyNumberFormat="1" applyFont="1" applyBorder="1" applyAlignment="1">
      <alignment/>
    </xf>
    <xf numFmtId="182" fontId="0" fillId="0" borderId="19" xfId="0" applyNumberFormat="1" applyFont="1" applyBorder="1" applyAlignment="1">
      <alignment/>
    </xf>
    <xf numFmtId="174" fontId="0" fillId="0" borderId="7" xfId="0" applyNumberFormat="1" applyFont="1" applyBorder="1" applyAlignment="1">
      <alignment/>
    </xf>
    <xf numFmtId="0" fontId="0" fillId="0" borderId="5" xfId="0" applyNumberFormat="1" applyBorder="1" applyAlignment="1">
      <alignment horizontal="left"/>
    </xf>
    <xf numFmtId="0" fontId="0" fillId="0" borderId="17" xfId="0" applyNumberFormat="1" applyBorder="1" applyAlignment="1">
      <alignment/>
    </xf>
    <xf numFmtId="0" fontId="0" fillId="0" borderId="5" xfId="0" applyNumberFormat="1" applyBorder="1" applyAlignment="1">
      <alignment/>
    </xf>
    <xf numFmtId="0" fontId="0" fillId="0" borderId="10" xfId="0" applyNumberFormat="1" applyBorder="1" applyAlignment="1">
      <alignment/>
    </xf>
    <xf numFmtId="0" fontId="0" fillId="0" borderId="6" xfId="0" applyNumberFormat="1" applyBorder="1" applyAlignment="1">
      <alignment/>
    </xf>
    <xf numFmtId="0" fontId="6" fillId="0" borderId="0" xfId="31" applyNumberFormat="1" applyFont="1">
      <alignment/>
      <protection/>
    </xf>
    <xf numFmtId="0" fontId="4" fillId="0" borderId="0" xfId="31" applyNumberFormat="1" applyFont="1">
      <alignment/>
      <protection/>
    </xf>
    <xf numFmtId="0" fontId="1" fillId="0" borderId="8" xfId="0" applyFont="1" applyBorder="1" applyAlignment="1">
      <alignment horizontal="center" wrapText="1"/>
    </xf>
    <xf numFmtId="0" fontId="1" fillId="0" borderId="22" xfId="0" applyFont="1" applyBorder="1" applyAlignment="1" quotePrefix="1">
      <alignment horizontal="center" wrapText="1"/>
    </xf>
    <xf numFmtId="0" fontId="1" fillId="0" borderId="12" xfId="0" applyFont="1" applyBorder="1" applyAlignment="1">
      <alignment horizontal="center" wrapText="1"/>
    </xf>
    <xf numFmtId="212" fontId="0" fillId="0" borderId="6" xfId="0" applyNumberFormat="1" applyBorder="1" applyAlignment="1">
      <alignment/>
    </xf>
    <xf numFmtId="212" fontId="0" fillId="0" borderId="7" xfId="0" applyNumberFormat="1" applyBorder="1" applyAlignment="1">
      <alignment/>
    </xf>
    <xf numFmtId="172" fontId="0" fillId="0" borderId="7" xfId="0" applyNumberFormat="1" applyBorder="1" applyAlignment="1">
      <alignment horizontal="right"/>
    </xf>
    <xf numFmtId="198" fontId="0" fillId="0" borderId="1" xfId="0" applyNumberFormat="1" applyBorder="1" applyAlignment="1">
      <alignment/>
    </xf>
    <xf numFmtId="3" fontId="0" fillId="0" borderId="6" xfId="0" applyNumberFormat="1" applyBorder="1" applyAlignment="1">
      <alignment/>
    </xf>
    <xf numFmtId="49" fontId="5" fillId="0" borderId="0" xfId="0" applyNumberFormat="1" applyFont="1" applyAlignment="1">
      <alignment horizontal="centerContinuous"/>
    </xf>
    <xf numFmtId="0" fontId="5" fillId="0" borderId="0" xfId="0" applyFont="1" applyAlignment="1">
      <alignment horizontal="centerContinuous"/>
    </xf>
    <xf numFmtId="0" fontId="0" fillId="0" borderId="0" xfId="0" applyAlignment="1">
      <alignment horizontal="left"/>
    </xf>
    <xf numFmtId="0" fontId="0" fillId="0" borderId="0" xfId="0" applyFill="1" applyAlignment="1">
      <alignment horizontal="left"/>
    </xf>
    <xf numFmtId="0" fontId="0" fillId="0" borderId="11" xfId="0" applyBorder="1" applyAlignment="1">
      <alignment horizontal="left"/>
    </xf>
    <xf numFmtId="0" fontId="1" fillId="0" borderId="12" xfId="0" applyFont="1" applyBorder="1" applyAlignment="1">
      <alignment horizontal="centerContinuous" vertical="center" wrapText="1"/>
    </xf>
    <xf numFmtId="0" fontId="1" fillId="0" borderId="22" xfId="0" applyFont="1" applyBorder="1" applyAlignment="1">
      <alignment horizontal="centerContinuous" vertical="center" wrapText="1"/>
    </xf>
    <xf numFmtId="0" fontId="1" fillId="0" borderId="13" xfId="0" applyFont="1" applyBorder="1" applyAlignment="1">
      <alignment horizontal="centerContinuous" vertical="center" wrapText="1"/>
    </xf>
    <xf numFmtId="0" fontId="1" fillId="0" borderId="10" xfId="0" applyFont="1" applyBorder="1" applyAlignment="1">
      <alignment horizontal="center" wrapText="1"/>
    </xf>
    <xf numFmtId="0" fontId="1" fillId="0" borderId="6" xfId="0" applyFont="1" applyBorder="1" applyAlignment="1">
      <alignment horizontal="center" wrapText="1"/>
    </xf>
    <xf numFmtId="0" fontId="0" fillId="0" borderId="30" xfId="0" applyBorder="1" applyAlignment="1">
      <alignment/>
    </xf>
    <xf numFmtId="189" fontId="0" fillId="0" borderId="1" xfId="0" applyNumberFormat="1" applyBorder="1" applyAlignment="1">
      <alignment/>
    </xf>
    <xf numFmtId="183" fontId="0" fillId="0" borderId="10" xfId="0" applyNumberFormat="1" applyBorder="1" applyAlignment="1">
      <alignment/>
    </xf>
    <xf numFmtId="181" fontId="0" fillId="0" borderId="5" xfId="0" applyNumberFormat="1" applyBorder="1" applyAlignment="1">
      <alignment horizontal="right"/>
    </xf>
    <xf numFmtId="185" fontId="0" fillId="0" borderId="2" xfId="0" applyNumberFormat="1" applyBorder="1" applyAlignment="1">
      <alignment horizontal="right"/>
    </xf>
    <xf numFmtId="175" fontId="0" fillId="0" borderId="0" xfId="0" applyNumberFormat="1" applyBorder="1" applyAlignment="1">
      <alignment/>
    </xf>
    <xf numFmtId="189" fontId="0" fillId="0" borderId="0" xfId="0" applyNumberFormat="1" applyBorder="1" applyAlignment="1">
      <alignment/>
    </xf>
    <xf numFmtId="0" fontId="1" fillId="0" borderId="0" xfId="0" applyFont="1" applyAlignment="1">
      <alignment vertical="center"/>
    </xf>
    <xf numFmtId="0" fontId="1" fillId="0" borderId="15" xfId="0" applyFont="1" applyBorder="1" applyAlignment="1">
      <alignment horizontal="center" vertical="center" wrapText="1"/>
    </xf>
    <xf numFmtId="206" fontId="0" fillId="0" borderId="9" xfId="0" applyNumberFormat="1" applyBorder="1" applyAlignment="1">
      <alignment/>
    </xf>
    <xf numFmtId="175" fontId="10" fillId="0" borderId="1" xfId="16" applyFont="1" applyBorder="1">
      <alignment/>
      <protection/>
    </xf>
    <xf numFmtId="174" fontId="0" fillId="0" borderId="1" xfId="0" applyNumberFormat="1" applyFill="1" applyBorder="1" applyAlignment="1">
      <alignment/>
    </xf>
    <xf numFmtId="208" fontId="0" fillId="0" borderId="9" xfId="0" applyNumberFormat="1" applyBorder="1" applyAlignment="1">
      <alignment/>
    </xf>
    <xf numFmtId="208" fontId="0" fillId="0" borderId="0" xfId="0" applyNumberFormat="1" applyAlignment="1">
      <alignment/>
    </xf>
    <xf numFmtId="49" fontId="4" fillId="0" borderId="0" xfId="0" applyNumberFormat="1" applyFont="1" applyFill="1" applyBorder="1" applyAlignment="1">
      <alignment/>
    </xf>
    <xf numFmtId="0" fontId="0" fillId="0" borderId="4" xfId="0" applyBorder="1" applyAlignment="1">
      <alignment horizontal="right"/>
    </xf>
    <xf numFmtId="0" fontId="1" fillId="0" borderId="13" xfId="0" applyFont="1" applyBorder="1" applyAlignment="1">
      <alignment horizontal="center" wrapText="1"/>
    </xf>
    <xf numFmtId="0" fontId="1" fillId="0" borderId="0" xfId="0" applyFont="1" applyAlignment="1">
      <alignment horizontal="center"/>
    </xf>
    <xf numFmtId="0" fontId="0" fillId="0" borderId="1" xfId="0" applyBorder="1" applyAlignment="1">
      <alignment horizontal="right"/>
    </xf>
    <xf numFmtId="204" fontId="0" fillId="0" borderId="1" xfId="0" applyNumberFormat="1" applyBorder="1" applyAlignment="1">
      <alignment/>
    </xf>
    <xf numFmtId="167" fontId="0" fillId="0" borderId="1" xfId="0" applyNumberFormat="1" applyBorder="1" applyAlignment="1">
      <alignment horizontal="right"/>
    </xf>
    <xf numFmtId="199" fontId="0" fillId="0" borderId="0" xfId="0" applyNumberFormat="1" applyAlignment="1">
      <alignment/>
    </xf>
    <xf numFmtId="0" fontId="1" fillId="0" borderId="5" xfId="32" applyBorder="1" applyAlignment="1">
      <alignment horizontal="center" wrapText="1"/>
      <protection/>
    </xf>
    <xf numFmtId="0" fontId="1" fillId="0" borderId="21" xfId="32" applyFont="1" applyBorder="1" applyAlignment="1">
      <alignment horizontal="center" wrapText="1"/>
      <protection/>
    </xf>
    <xf numFmtId="0" fontId="1" fillId="0" borderId="22" xfId="32" applyFont="1" applyBorder="1" applyAlignment="1">
      <alignment horizontal="center" wrapText="1"/>
      <protection/>
    </xf>
    <xf numFmtId="0" fontId="1" fillId="0" borderId="2" xfId="32" applyFont="1" applyBorder="1" applyAlignment="1">
      <alignment horizontal="center" wrapText="1"/>
      <protection/>
    </xf>
    <xf numFmtId="184" fontId="0" fillId="0" borderId="19" xfId="0" applyNumberFormat="1" applyBorder="1" applyAlignment="1">
      <alignment/>
    </xf>
    <xf numFmtId="191" fontId="0" fillId="0" borderId="1" xfId="0" applyNumberFormat="1" applyBorder="1" applyAlignment="1">
      <alignment/>
    </xf>
    <xf numFmtId="0" fontId="0" fillId="0" borderId="0" xfId="0" applyBorder="1" applyAlignment="1">
      <alignment horizontal="centerContinuous" wrapText="1"/>
    </xf>
    <xf numFmtId="0" fontId="1" fillId="0" borderId="11" xfId="0" applyFont="1" applyBorder="1" applyAlignment="1" applyProtection="1">
      <alignment horizontal="center" wrapText="1"/>
      <protection locked="0"/>
    </xf>
    <xf numFmtId="0" fontId="1" fillId="0" borderId="12" xfId="0" applyFont="1" applyBorder="1" applyAlignment="1" applyProtection="1">
      <alignment horizontal="centerContinuous" vertical="center" wrapText="1"/>
      <protection locked="0"/>
    </xf>
    <xf numFmtId="0" fontId="1" fillId="0" borderId="14" xfId="0" applyFont="1" applyBorder="1" applyAlignment="1" applyProtection="1">
      <alignment horizontal="centerContinuous" vertical="center" wrapText="1"/>
      <protection locked="0"/>
    </xf>
    <xf numFmtId="0" fontId="1" fillId="0" borderId="22" xfId="0" applyFont="1" applyBorder="1" applyAlignment="1" applyProtection="1">
      <alignment horizontal="centerContinuous" vertical="center" wrapText="1"/>
      <protection locked="0"/>
    </xf>
    <xf numFmtId="0" fontId="1" fillId="0" borderId="13" xfId="0" applyFont="1" applyBorder="1" applyAlignment="1" applyProtection="1">
      <alignment horizontal="centerContinuous" vertical="center" wrapText="1"/>
      <protection locked="0"/>
    </xf>
    <xf numFmtId="0" fontId="1" fillId="0" borderId="16"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171" fontId="0" fillId="0" borderId="18" xfId="0" applyNumberFormat="1" applyBorder="1" applyAlignment="1">
      <alignment horizontal="right"/>
    </xf>
    <xf numFmtId="168" fontId="0" fillId="0" borderId="23" xfId="0" applyNumberFormat="1" applyBorder="1" applyAlignment="1">
      <alignment horizontal="right"/>
    </xf>
    <xf numFmtId="168" fontId="0" fillId="0" borderId="20" xfId="0" applyNumberFormat="1" applyBorder="1" applyAlignment="1">
      <alignment horizontal="right"/>
    </xf>
    <xf numFmtId="3" fontId="0" fillId="0" borderId="10" xfId="0" applyNumberFormat="1" applyFont="1" applyBorder="1" applyAlignment="1">
      <alignment/>
    </xf>
    <xf numFmtId="184" fontId="0" fillId="0" borderId="16" xfId="0" applyNumberFormat="1" applyFont="1" applyBorder="1" applyAlignment="1">
      <alignment/>
    </xf>
    <xf numFmtId="184" fontId="0" fillId="0" borderId="5" xfId="0" applyNumberFormat="1" applyFont="1" applyBorder="1" applyAlignment="1">
      <alignment/>
    </xf>
    <xf numFmtId="184" fontId="0" fillId="0" borderId="10" xfId="0" applyNumberFormat="1" applyFont="1" applyBorder="1" applyAlignment="1">
      <alignment/>
    </xf>
    <xf numFmtId="3" fontId="0" fillId="0" borderId="6" xfId="0" applyNumberFormat="1" applyFont="1" applyBorder="1" applyAlignment="1">
      <alignment/>
    </xf>
    <xf numFmtId="174" fontId="0" fillId="0" borderId="7" xfId="0" applyNumberFormat="1" applyBorder="1" applyAlignment="1">
      <alignment/>
    </xf>
    <xf numFmtId="184" fontId="0" fillId="0" borderId="18" xfId="0" applyNumberFormat="1" applyBorder="1" applyAlignment="1">
      <alignment/>
    </xf>
    <xf numFmtId="49" fontId="0" fillId="0" borderId="1" xfId="0" applyNumberFormat="1" applyBorder="1" applyAlignment="1" quotePrefix="1">
      <alignment horizontal="right"/>
    </xf>
    <xf numFmtId="49" fontId="0" fillId="0" borderId="7" xfId="0" applyNumberFormat="1" applyBorder="1" applyAlignment="1" quotePrefix="1">
      <alignment horizontal="right"/>
    </xf>
    <xf numFmtId="3" fontId="0" fillId="0" borderId="9" xfId="0" applyNumberFormat="1" applyBorder="1" applyAlignment="1">
      <alignment/>
    </xf>
    <xf numFmtId="168" fontId="0" fillId="0" borderId="7" xfId="0" applyNumberFormat="1" applyBorder="1" applyAlignment="1">
      <alignment horizontal="right"/>
    </xf>
    <xf numFmtId="0" fontId="0" fillId="0" borderId="1" xfId="0" applyNumberFormat="1" applyBorder="1" applyAlignment="1">
      <alignment horizontal="center"/>
    </xf>
    <xf numFmtId="3" fontId="0" fillId="0" borderId="10" xfId="0" applyNumberFormat="1" applyBorder="1" applyAlignment="1">
      <alignment/>
    </xf>
    <xf numFmtId="184" fontId="0" fillId="0" borderId="16" xfId="0" applyNumberFormat="1" applyBorder="1" applyAlignment="1">
      <alignment/>
    </xf>
    <xf numFmtId="184" fontId="0" fillId="0" borderId="10" xfId="0" applyNumberFormat="1" applyBorder="1" applyAlignment="1">
      <alignment/>
    </xf>
    <xf numFmtId="173" fontId="0" fillId="0" borderId="17" xfId="0" applyNumberFormat="1" applyBorder="1" applyAlignment="1">
      <alignment/>
    </xf>
    <xf numFmtId="182" fontId="0" fillId="0" borderId="6" xfId="0" applyNumberFormat="1" applyBorder="1" applyAlignment="1">
      <alignment/>
    </xf>
    <xf numFmtId="49" fontId="4" fillId="0" borderId="0" xfId="31" applyNumberFormat="1" applyFont="1">
      <alignment/>
      <protection/>
    </xf>
    <xf numFmtId="201" fontId="0" fillId="0" borderId="0" xfId="43" applyNumberFormat="1" applyFont="1" applyAlignment="1">
      <alignment horizontal="left"/>
      <protection/>
    </xf>
    <xf numFmtId="0" fontId="0" fillId="0" borderId="0" xfId="43" applyFont="1" applyAlignment="1">
      <alignment horizontal="left"/>
      <protection/>
    </xf>
    <xf numFmtId="0" fontId="1" fillId="0" borderId="8" xfId="32" applyFont="1" applyBorder="1">
      <alignment horizontal="center" wrapText="1"/>
      <protection/>
    </xf>
    <xf numFmtId="193" fontId="1" fillId="0" borderId="22" xfId="32" applyNumberFormat="1" applyFont="1" applyBorder="1" applyAlignment="1">
      <alignment horizontal="center" wrapText="1"/>
      <protection/>
    </xf>
    <xf numFmtId="0" fontId="1" fillId="0" borderId="0" xfId="32" applyFont="1">
      <alignment horizontal="center" wrapText="1"/>
      <protection/>
    </xf>
    <xf numFmtId="0" fontId="0" fillId="0" borderId="0" xfId="0" applyNumberFormat="1" applyBorder="1" applyAlignment="1">
      <alignment/>
    </xf>
    <xf numFmtId="182" fontId="0" fillId="0" borderId="1" xfId="0" applyNumberFormat="1" applyBorder="1" applyAlignment="1">
      <alignment/>
    </xf>
    <xf numFmtId="226" fontId="0" fillId="0" borderId="0" xfId="0" applyNumberFormat="1" applyBorder="1" applyAlignment="1">
      <alignment horizontal="right"/>
    </xf>
    <xf numFmtId="210" fontId="0" fillId="0" borderId="0" xfId="0" applyNumberFormat="1" applyBorder="1" applyAlignment="1">
      <alignment horizontal="center"/>
    </xf>
    <xf numFmtId="0" fontId="0" fillId="0" borderId="2" xfId="0" applyNumberFormat="1" applyBorder="1" applyAlignment="1">
      <alignment/>
    </xf>
    <xf numFmtId="218" fontId="5" fillId="0" borderId="0" xfId="0" applyNumberFormat="1" applyFont="1" applyAlignment="1">
      <alignment horizontal="left"/>
    </xf>
    <xf numFmtId="183" fontId="0" fillId="0" borderId="1" xfId="0" applyNumberFormat="1" applyFont="1" applyBorder="1" applyAlignment="1">
      <alignment/>
    </xf>
    <xf numFmtId="184" fontId="0" fillId="0" borderId="18" xfId="0" applyNumberFormat="1" applyFont="1" applyBorder="1" applyAlignment="1">
      <alignment/>
    </xf>
    <xf numFmtId="3" fontId="0" fillId="0" borderId="9" xfId="0" applyNumberFormat="1" applyFont="1" applyBorder="1" applyAlignment="1">
      <alignment/>
    </xf>
    <xf numFmtId="182" fontId="0" fillId="0" borderId="9" xfId="0" applyNumberFormat="1" applyFont="1" applyBorder="1" applyAlignment="1">
      <alignment/>
    </xf>
    <xf numFmtId="184" fontId="0" fillId="0" borderId="7" xfId="0" applyNumberFormat="1" applyFont="1" applyBorder="1" applyAlignment="1">
      <alignment/>
    </xf>
    <xf numFmtId="212" fontId="0" fillId="0" borderId="1" xfId="0" applyNumberFormat="1" applyFont="1" applyBorder="1" applyAlignment="1">
      <alignment/>
    </xf>
    <xf numFmtId="173" fontId="0" fillId="0" borderId="18" xfId="0" applyNumberFormat="1" applyFont="1" applyBorder="1" applyAlignment="1">
      <alignment/>
    </xf>
    <xf numFmtId="174" fontId="0" fillId="0" borderId="9" xfId="0" applyNumberFormat="1" applyFont="1" applyBorder="1" applyAlignment="1">
      <alignment/>
    </xf>
    <xf numFmtId="216" fontId="0" fillId="0" borderId="1" xfId="0" applyNumberFormat="1" applyBorder="1" applyAlignment="1">
      <alignment horizontal="left"/>
    </xf>
    <xf numFmtId="183" fontId="0" fillId="0" borderId="10" xfId="0" applyNumberFormat="1" applyFont="1" applyBorder="1" applyAlignment="1">
      <alignment/>
    </xf>
    <xf numFmtId="183" fontId="0" fillId="0" borderId="16" xfId="0" applyNumberFormat="1" applyFont="1" applyBorder="1" applyAlignment="1">
      <alignment/>
    </xf>
    <xf numFmtId="182" fontId="0" fillId="0" borderId="5" xfId="0" applyNumberFormat="1" applyFont="1" applyBorder="1" applyAlignment="1">
      <alignment/>
    </xf>
    <xf numFmtId="174" fontId="0" fillId="0" borderId="10" xfId="0" applyNumberFormat="1" applyFont="1" applyBorder="1" applyAlignment="1">
      <alignment/>
    </xf>
    <xf numFmtId="183" fontId="0" fillId="0" borderId="6" xfId="0" applyNumberFormat="1" applyFont="1" applyBorder="1" applyAlignment="1">
      <alignment/>
    </xf>
    <xf numFmtId="183" fontId="0" fillId="0" borderId="18" xfId="0" applyNumberFormat="1" applyFont="1" applyBorder="1" applyAlignment="1">
      <alignment/>
    </xf>
    <xf numFmtId="182" fontId="0" fillId="0" borderId="1" xfId="0" applyNumberFormat="1" applyFont="1" applyBorder="1" applyAlignment="1">
      <alignment/>
    </xf>
    <xf numFmtId="184" fontId="0" fillId="0" borderId="9" xfId="0" applyNumberFormat="1" applyFont="1" applyBorder="1" applyAlignment="1">
      <alignment/>
    </xf>
    <xf numFmtId="183" fontId="0" fillId="0" borderId="7" xfId="0" applyNumberFormat="1" applyFont="1" applyBorder="1" applyAlignment="1">
      <alignment/>
    </xf>
    <xf numFmtId="165" fontId="0" fillId="0" borderId="1" xfId="0" applyNumberFormat="1" applyFont="1" applyBorder="1" applyAlignment="1">
      <alignment horizontal="right"/>
    </xf>
    <xf numFmtId="165" fontId="0" fillId="0" borderId="18" xfId="0" applyNumberFormat="1" applyFont="1" applyBorder="1" applyAlignment="1">
      <alignment horizontal="right"/>
    </xf>
    <xf numFmtId="180" fontId="0" fillId="0" borderId="1" xfId="0" applyNumberFormat="1" applyFont="1" applyBorder="1" applyAlignment="1">
      <alignment horizontal="right"/>
    </xf>
    <xf numFmtId="194" fontId="0" fillId="0" borderId="9" xfId="0" applyNumberFormat="1" applyFont="1" applyBorder="1" applyAlignment="1">
      <alignment horizontal="right"/>
    </xf>
    <xf numFmtId="168" fontId="0" fillId="0" borderId="9" xfId="0" applyNumberFormat="1" applyFont="1" applyBorder="1" applyAlignment="1">
      <alignment horizontal="right"/>
    </xf>
    <xf numFmtId="165" fontId="0" fillId="0" borderId="7" xfId="0" applyNumberFormat="1" applyFont="1" applyBorder="1" applyAlignment="1">
      <alignment horizontal="right"/>
    </xf>
    <xf numFmtId="0" fontId="4" fillId="0" borderId="0" xfId="31" applyNumberFormat="1" applyFont="1">
      <alignment/>
      <protection/>
    </xf>
    <xf numFmtId="0" fontId="1" fillId="0" borderId="0" xfId="0" applyFont="1" applyAlignment="1">
      <alignment wrapText="1"/>
    </xf>
    <xf numFmtId="193" fontId="0" fillId="0" borderId="9" xfId="0" applyNumberFormat="1" applyBorder="1" applyAlignment="1">
      <alignment/>
    </xf>
    <xf numFmtId="175" fontId="0" fillId="0" borderId="1" xfId="16" applyFont="1" applyFill="1" applyBorder="1">
      <alignment/>
      <protection/>
    </xf>
    <xf numFmtId="49" fontId="4" fillId="0" borderId="0" xfId="0" applyNumberFormat="1" applyFont="1" applyFill="1" applyAlignment="1">
      <alignment/>
    </xf>
    <xf numFmtId="222" fontId="0" fillId="0" borderId="0" xfId="0" applyNumberFormat="1" applyFill="1" applyAlignment="1">
      <alignment horizontal="left"/>
    </xf>
    <xf numFmtId="49" fontId="6" fillId="0" borderId="0" xfId="31" applyNumberFormat="1" applyFont="1" applyAlignment="1">
      <alignment horizontal="left"/>
      <protection/>
    </xf>
    <xf numFmtId="166" fontId="0" fillId="0" borderId="1" xfId="16" applyNumberFormat="1" applyFont="1" applyFill="1" applyBorder="1">
      <alignment/>
      <protection/>
    </xf>
    <xf numFmtId="0" fontId="18" fillId="0" borderId="0" xfId="40" applyNumberFormat="1" applyFont="1" applyAlignment="1" quotePrefix="1">
      <alignment wrapText="1"/>
      <protection/>
    </xf>
    <xf numFmtId="0" fontId="19" fillId="0" borderId="0" xfId="38" applyNumberFormat="1" applyFont="1" applyFill="1">
      <alignment/>
      <protection/>
    </xf>
    <xf numFmtId="0" fontId="20" fillId="0" borderId="0" xfId="36" applyNumberFormat="1" applyFont="1" applyAlignment="1">
      <alignment wrapText="1"/>
    </xf>
    <xf numFmtId="0" fontId="21" fillId="0" borderId="32" xfId="39" applyNumberFormat="1" applyFont="1" applyBorder="1" applyAlignment="1" quotePrefix="1">
      <alignment wrapText="1"/>
      <protection/>
    </xf>
    <xf numFmtId="0" fontId="20" fillId="0" borderId="32" xfId="35" applyNumberFormat="1" applyFont="1" applyBorder="1" applyAlignment="1" quotePrefix="1">
      <alignment vertical="top"/>
    </xf>
    <xf numFmtId="0" fontId="22" fillId="0" borderId="0" xfId="0" applyFont="1" applyAlignment="1">
      <alignment/>
    </xf>
    <xf numFmtId="0" fontId="23" fillId="0" borderId="0" xfId="0" applyFont="1" applyAlignment="1">
      <alignment horizontal="center" wrapText="1"/>
    </xf>
    <xf numFmtId="0" fontId="21" fillId="0" borderId="0" xfId="0" applyFont="1" applyAlignment="1">
      <alignment/>
    </xf>
    <xf numFmtId="0" fontId="21" fillId="0" borderId="0" xfId="0" applyFont="1" applyAlignment="1">
      <alignment wrapText="1"/>
    </xf>
    <xf numFmtId="0" fontId="0" fillId="0" borderId="0" xfId="0" applyAlignment="1">
      <alignment horizontal="center" wrapText="1"/>
    </xf>
    <xf numFmtId="3" fontId="0" fillId="0" borderId="7" xfId="0" applyNumberFormat="1" applyBorder="1" applyAlignment="1">
      <alignment horizontal="center"/>
    </xf>
    <xf numFmtId="3" fontId="0" fillId="0" borderId="1" xfId="0" applyNumberFormat="1" applyBorder="1" applyAlignment="1">
      <alignment horizontal="center"/>
    </xf>
  </cellXfs>
  <cellStyles count="30">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Hyperlink_Section15_title" xfId="36"/>
    <cellStyle name="Normal_152105" xfId="37"/>
    <cellStyle name="Normal_last year excel compiled sec02_a276" xfId="38"/>
    <cellStyle name="Normal_Revised title_8_4_04" xfId="39"/>
    <cellStyle name="Normal_Section 2 Titles" xfId="40"/>
    <cellStyle name="numbcent" xfId="41"/>
    <cellStyle name="Percent" xfId="42"/>
    <cellStyle name="TITLE" xfId="43"/>
    <cellStyle name="Total"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9"/>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583" t="s">
        <v>644</v>
      </c>
      <c r="B1" s="583" t="s">
        <v>645</v>
      </c>
    </row>
    <row r="2" spans="1:2" ht="15.75">
      <c r="A2" s="583"/>
      <c r="B2" s="583"/>
    </row>
    <row r="3" spans="1:2" ht="15.75">
      <c r="A3" s="584" t="s">
        <v>646</v>
      </c>
      <c r="B3" s="583"/>
    </row>
    <row r="4" spans="1:2" ht="15.75">
      <c r="A4" s="584" t="s">
        <v>647</v>
      </c>
      <c r="B4" s="583"/>
    </row>
    <row r="5" spans="1:2" ht="15.75">
      <c r="A5" s="585" t="s">
        <v>648</v>
      </c>
      <c r="B5" s="583"/>
    </row>
    <row r="6" spans="1:2" ht="15.75">
      <c r="A6" s="587" t="s">
        <v>649</v>
      </c>
      <c r="B6" s="586" t="s">
        <v>650</v>
      </c>
    </row>
    <row r="7" spans="1:2" ht="15.75">
      <c r="A7" s="587" t="s">
        <v>651</v>
      </c>
      <c r="B7" s="586" t="s">
        <v>652</v>
      </c>
    </row>
    <row r="8" spans="1:2" ht="15.75">
      <c r="A8" s="587" t="s">
        <v>653</v>
      </c>
      <c r="B8" s="586" t="s">
        <v>654</v>
      </c>
    </row>
    <row r="9" spans="1:2" ht="15.75">
      <c r="A9" s="587" t="s">
        <v>655</v>
      </c>
      <c r="B9" s="586" t="s">
        <v>656</v>
      </c>
    </row>
    <row r="10" spans="1:2" ht="31.5">
      <c r="A10" s="587" t="s">
        <v>657</v>
      </c>
      <c r="B10" s="586" t="s">
        <v>658</v>
      </c>
    </row>
    <row r="11" spans="1:2" ht="31.5">
      <c r="A11" s="587" t="s">
        <v>659</v>
      </c>
      <c r="B11" s="586" t="s">
        <v>660</v>
      </c>
    </row>
    <row r="12" spans="1:2" ht="15.75">
      <c r="A12" s="587" t="s">
        <v>661</v>
      </c>
      <c r="B12" s="586" t="s">
        <v>662</v>
      </c>
    </row>
    <row r="13" spans="1:2" ht="15.75">
      <c r="A13" s="587" t="s">
        <v>663</v>
      </c>
      <c r="B13" s="586" t="s">
        <v>664</v>
      </c>
    </row>
    <row r="14" spans="1:2" ht="15.75">
      <c r="A14" s="587" t="s">
        <v>665</v>
      </c>
      <c r="B14" s="586" t="s">
        <v>666</v>
      </c>
    </row>
    <row r="15" spans="1:2" ht="15.75">
      <c r="A15" s="587" t="s">
        <v>667</v>
      </c>
      <c r="B15" s="586" t="s">
        <v>668</v>
      </c>
    </row>
    <row r="16" spans="1:2" ht="15.75">
      <c r="A16" s="587" t="s">
        <v>669</v>
      </c>
      <c r="B16" s="586" t="s">
        <v>670</v>
      </c>
    </row>
    <row r="17" spans="1:2" ht="15.75">
      <c r="A17" s="587" t="s">
        <v>671</v>
      </c>
      <c r="B17" s="586" t="s">
        <v>672</v>
      </c>
    </row>
    <row r="18" spans="1:2" ht="31.5">
      <c r="A18" s="587" t="s">
        <v>673</v>
      </c>
      <c r="B18" s="586" t="s">
        <v>674</v>
      </c>
    </row>
    <row r="19" spans="1:2" ht="31.5">
      <c r="A19" s="587" t="s">
        <v>675</v>
      </c>
      <c r="B19" s="586" t="s">
        <v>676</v>
      </c>
    </row>
    <row r="20" spans="1:2" ht="15.75" customHeight="1">
      <c r="A20" s="587" t="s">
        <v>677</v>
      </c>
      <c r="B20" s="586" t="s">
        <v>678</v>
      </c>
    </row>
    <row r="21" spans="1:2" ht="15.75">
      <c r="A21" s="587" t="s">
        <v>679</v>
      </c>
      <c r="B21" s="586" t="s">
        <v>680</v>
      </c>
    </row>
    <row r="22" spans="1:2" ht="15.75">
      <c r="A22" s="587" t="s">
        <v>681</v>
      </c>
      <c r="B22" s="586" t="s">
        <v>682</v>
      </c>
    </row>
    <row r="23" spans="1:2" ht="15.75">
      <c r="A23" s="587" t="s">
        <v>683</v>
      </c>
      <c r="B23" s="586" t="s">
        <v>481</v>
      </c>
    </row>
    <row r="24" spans="1:2" ht="15.75">
      <c r="A24" s="587" t="s">
        <v>684</v>
      </c>
      <c r="B24" s="586" t="s">
        <v>482</v>
      </c>
    </row>
    <row r="25" spans="1:2" ht="31.5">
      <c r="A25" s="587" t="s">
        <v>685</v>
      </c>
      <c r="B25" s="586" t="s">
        <v>686</v>
      </c>
    </row>
    <row r="26" spans="1:2" ht="15.75">
      <c r="A26" s="587" t="s">
        <v>687</v>
      </c>
      <c r="B26" s="586" t="s">
        <v>688</v>
      </c>
    </row>
    <row r="27" spans="1:2" ht="15.75">
      <c r="A27" s="587" t="s">
        <v>689</v>
      </c>
      <c r="B27" s="586" t="s">
        <v>690</v>
      </c>
    </row>
    <row r="28" spans="1:2" ht="15.75">
      <c r="A28" s="587" t="s">
        <v>691</v>
      </c>
      <c r="B28" s="586" t="s">
        <v>692</v>
      </c>
    </row>
    <row r="29" spans="1:2" ht="15.75">
      <c r="A29" s="587" t="s">
        <v>693</v>
      </c>
      <c r="B29" s="586" t="s">
        <v>694</v>
      </c>
    </row>
    <row r="30" spans="1:2" ht="15.75">
      <c r="A30" s="587" t="s">
        <v>695</v>
      </c>
      <c r="B30" s="586" t="s">
        <v>696</v>
      </c>
    </row>
    <row r="31" spans="1:2" ht="31.5">
      <c r="A31" s="587" t="s">
        <v>697</v>
      </c>
      <c r="B31" s="586" t="s">
        <v>698</v>
      </c>
    </row>
    <row r="32" spans="1:2" ht="15.75">
      <c r="A32" s="587" t="s">
        <v>699</v>
      </c>
      <c r="B32" s="586" t="s">
        <v>700</v>
      </c>
    </row>
    <row r="33" spans="1:2" ht="15.75">
      <c r="A33" s="587" t="s">
        <v>701</v>
      </c>
      <c r="B33" s="586" t="s">
        <v>702</v>
      </c>
    </row>
    <row r="34" spans="1:2" ht="15.75">
      <c r="A34" s="587" t="s">
        <v>703</v>
      </c>
      <c r="B34" s="586" t="s">
        <v>704</v>
      </c>
    </row>
    <row r="35" spans="1:2" ht="15.75">
      <c r="A35" s="587" t="s">
        <v>705</v>
      </c>
      <c r="B35" s="586" t="s">
        <v>706</v>
      </c>
    </row>
    <row r="36" spans="1:2" ht="15.75">
      <c r="A36" s="587" t="s">
        <v>707</v>
      </c>
      <c r="B36" s="586" t="s">
        <v>708</v>
      </c>
    </row>
    <row r="37" spans="1:2" ht="31.5">
      <c r="A37" s="587" t="s">
        <v>709</v>
      </c>
      <c r="B37" s="586" t="s">
        <v>710</v>
      </c>
    </row>
    <row r="38" spans="1:2" ht="15.75">
      <c r="A38" s="587" t="s">
        <v>711</v>
      </c>
      <c r="B38" s="586" t="s">
        <v>712</v>
      </c>
    </row>
    <row r="39" spans="1:2" ht="31.5">
      <c r="A39" s="587" t="s">
        <v>713</v>
      </c>
      <c r="B39" s="586" t="s">
        <v>714</v>
      </c>
    </row>
  </sheetData>
  <hyperlinks>
    <hyperlink ref="A5" location="Narrative!A1" display="Narrative"/>
    <hyperlink ref="A7" location="'15.02'!A1" display="15.02"/>
    <hyperlink ref="A9" location="'15.04'!A1" display="15.04"/>
    <hyperlink ref="A10" location="'15.05'!A1" display="15.05"/>
    <hyperlink ref="A11" location="'15.06'!A1" display="15.06"/>
    <hyperlink ref="A12" location="'15.07'!A1" display="15.07"/>
    <hyperlink ref="A13" location="'15.08'!A1" display="15.08"/>
    <hyperlink ref="A14" location="'15.09'!A1" display="15.09"/>
    <hyperlink ref="A15" location="'15.10'!A1" display="15.10"/>
    <hyperlink ref="A16" location="'15.11'!A1" display="15.11"/>
    <hyperlink ref="A17" location="'15.12'!A1" display="15.12"/>
    <hyperlink ref="A18" location="'15.13'!A1" display="15.13"/>
    <hyperlink ref="A19" location="'15.14'!A1" display="15.14"/>
    <hyperlink ref="A20" location="'15.15'!A1" display="15.15"/>
    <hyperlink ref="A21" location="'15.16'!A1" display="15.16"/>
    <hyperlink ref="A22" location="'15.17'!A1" display="15.17"/>
    <hyperlink ref="A23" location="'15.18'!A1" display="15.18"/>
    <hyperlink ref="A25" location="'15.20'!A1" display="15.20"/>
    <hyperlink ref="A26" location="'15.21'!A1" display="15.21"/>
    <hyperlink ref="A27" location="'15.22'!A1" display="15.22"/>
    <hyperlink ref="A28" location="'15.23'!A1" display="15.23"/>
    <hyperlink ref="A29" location="'15.24'!A1" display="15.24"/>
    <hyperlink ref="A30" location="'15.25'!A1" display="15.25"/>
    <hyperlink ref="A31" location="'15.26'!A1" display="15.26"/>
    <hyperlink ref="A32" location="'15.27'!A1" display="15.27"/>
    <hyperlink ref="A33" location="'15.28'!A1" display="15.28"/>
    <hyperlink ref="A35" location="'15.30'!A1" display="15.30"/>
    <hyperlink ref="A36" location="'15.31'!A1" display="15.31"/>
    <hyperlink ref="A38" location="'15.33'!A1" display="15.33"/>
    <hyperlink ref="A39" location="'15.34'!A1" display="15.34"/>
    <hyperlink ref="A6" location="'15.01'!A1" display="15.01"/>
    <hyperlink ref="A8" location="'15.03'!A1" display="15.03"/>
    <hyperlink ref="A24" location="'15.19'!A1" display="15.19"/>
    <hyperlink ref="A37" location="'15.32'!A1" display="15.32"/>
    <hyperlink ref="A34" location="'15.29'!A1" display="15.29"/>
  </hyperlinks>
  <printOptions/>
  <pageMargins left="0.75" right="0.75" top="1" bottom="1" header="0.5" footer="0.5"/>
  <pageSetup horizontalDpi="600" verticalDpi="600" orientation="portrait" r:id="rId1"/>
  <ignoredErrors>
    <ignoredError sqref="A6:A39" numberStoredAsText="1"/>
  </ignoredErrors>
</worksheet>
</file>

<file path=xl/worksheets/sheet10.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9.140625" defaultRowHeight="12.75"/>
  <cols>
    <col min="1" max="1" width="12.8515625" style="0" customWidth="1"/>
    <col min="2" max="5" width="17.7109375" style="0" customWidth="1"/>
  </cols>
  <sheetData>
    <row r="1" spans="1:5" ht="15.75">
      <c r="A1" s="53" t="s">
        <v>424</v>
      </c>
      <c r="B1" s="2"/>
      <c r="C1" s="2"/>
      <c r="D1" s="2"/>
      <c r="E1" s="2"/>
    </row>
    <row r="2" spans="1:5" ht="15.75">
      <c r="A2" s="53" t="s">
        <v>411</v>
      </c>
      <c r="B2" s="2"/>
      <c r="C2" s="2"/>
      <c r="D2" s="2"/>
      <c r="E2" s="2"/>
    </row>
    <row r="4" spans="1:5" ht="12.75">
      <c r="A4" s="1" t="s">
        <v>425</v>
      </c>
      <c r="B4" s="2"/>
      <c r="C4" s="2"/>
      <c r="D4" s="2"/>
      <c r="E4" s="2"/>
    </row>
    <row r="5" spans="1:5" ht="13.5" thickBot="1">
      <c r="A5" s="3"/>
      <c r="B5" s="3"/>
      <c r="C5" s="3"/>
      <c r="D5" s="3"/>
      <c r="E5" s="3"/>
    </row>
    <row r="6" spans="1:9" ht="54.75" customHeight="1" thickTop="1">
      <c r="A6" s="144" t="s">
        <v>236</v>
      </c>
      <c r="B6" s="144" t="s">
        <v>426</v>
      </c>
      <c r="C6" s="144" t="s">
        <v>427</v>
      </c>
      <c r="D6" s="144" t="s">
        <v>428</v>
      </c>
      <c r="E6" s="145" t="s">
        <v>429</v>
      </c>
      <c r="F6" s="143"/>
      <c r="G6" s="143"/>
      <c r="H6" s="143"/>
      <c r="I6" s="143"/>
    </row>
    <row r="7" spans="1:4" ht="12.75">
      <c r="A7" s="5"/>
      <c r="B7" s="5"/>
      <c r="C7" s="5"/>
      <c r="D7" s="5"/>
    </row>
    <row r="8" spans="1:5" ht="12.75">
      <c r="A8" s="6">
        <v>1998</v>
      </c>
      <c r="B8" s="161">
        <v>979</v>
      </c>
      <c r="C8" s="148">
        <v>1955457</v>
      </c>
      <c r="D8" s="148">
        <v>1352865</v>
      </c>
      <c r="E8" s="150">
        <v>4792872</v>
      </c>
    </row>
    <row r="9" spans="1:5" ht="12.75">
      <c r="A9" s="6">
        <v>1999</v>
      </c>
      <c r="B9" s="161">
        <v>992</v>
      </c>
      <c r="C9" s="148">
        <v>1997905</v>
      </c>
      <c r="D9" s="148">
        <v>2187970</v>
      </c>
      <c r="E9" s="150">
        <v>4241739</v>
      </c>
    </row>
    <row r="10" spans="1:5" ht="12.75">
      <c r="A10" s="6">
        <v>2000</v>
      </c>
      <c r="B10" s="161">
        <v>997</v>
      </c>
      <c r="C10" s="148">
        <v>2115812</v>
      </c>
      <c r="D10" s="148">
        <v>1912430</v>
      </c>
      <c r="E10" s="150">
        <v>3836913</v>
      </c>
    </row>
    <row r="11" spans="1:5" ht="12.75">
      <c r="A11" s="6">
        <v>2001</v>
      </c>
      <c r="B11" s="161">
        <v>988</v>
      </c>
      <c r="C11" s="148">
        <v>2186640</v>
      </c>
      <c r="D11" s="148">
        <v>1648415</v>
      </c>
      <c r="E11" s="150">
        <v>3609657</v>
      </c>
    </row>
    <row r="12" spans="1:5" ht="12.75">
      <c r="A12" s="6">
        <v>2002</v>
      </c>
      <c r="B12" s="161">
        <v>989</v>
      </c>
      <c r="C12" s="148">
        <v>2429982</v>
      </c>
      <c r="D12" s="148">
        <v>1500930</v>
      </c>
      <c r="E12" s="150">
        <v>3433944</v>
      </c>
    </row>
    <row r="13" spans="1:5" ht="12.75">
      <c r="A13" s="6">
        <v>2003</v>
      </c>
      <c r="B13" s="161">
        <v>987</v>
      </c>
      <c r="C13" s="148">
        <v>2732865</v>
      </c>
      <c r="D13" s="148">
        <v>1538481</v>
      </c>
      <c r="E13" s="150">
        <v>3471284</v>
      </c>
    </row>
    <row r="14" spans="1:5" ht="12.75">
      <c r="A14" s="6">
        <v>2004</v>
      </c>
      <c r="B14" s="161">
        <v>953</v>
      </c>
      <c r="C14" s="148">
        <v>2912186</v>
      </c>
      <c r="D14" s="148">
        <v>1869570</v>
      </c>
      <c r="E14" s="150">
        <v>4330020</v>
      </c>
    </row>
    <row r="15" spans="1:5" ht="12.75">
      <c r="A15" s="8"/>
      <c r="B15" s="167"/>
      <c r="C15" s="168"/>
      <c r="D15" s="169"/>
      <c r="E15" s="170"/>
    </row>
    <row r="17" spans="1:5" ht="12.75">
      <c r="A17" s="76" t="s">
        <v>430</v>
      </c>
      <c r="B17" s="75"/>
      <c r="C17" s="171"/>
      <c r="D17" s="172"/>
      <c r="E17" s="75"/>
    </row>
    <row r="18" spans="1:5" ht="12.75">
      <c r="A18" s="76" t="s">
        <v>432</v>
      </c>
      <c r="B18" s="75"/>
      <c r="C18" s="75"/>
      <c r="D18" s="75"/>
      <c r="E18" s="75"/>
    </row>
    <row r="19" spans="1:5" ht="12.75">
      <c r="A19" s="158" t="s">
        <v>421</v>
      </c>
      <c r="B19" s="75"/>
      <c r="C19" s="75"/>
      <c r="D19" s="75"/>
      <c r="E19" s="75"/>
    </row>
    <row r="20" spans="1:5" ht="12.75">
      <c r="A20" s="74" t="s">
        <v>431</v>
      </c>
      <c r="B20" s="75"/>
      <c r="C20" s="75"/>
      <c r="D20" s="75"/>
      <c r="E20" s="75"/>
    </row>
    <row r="21" ht="12.75">
      <c r="A21" s="74"/>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1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1" max="1" width="10.00390625" style="0" customWidth="1"/>
    <col min="2" max="5" width="14.28125" style="0" customWidth="1"/>
    <col min="6" max="6" width="15.57421875" style="0" customWidth="1"/>
  </cols>
  <sheetData>
    <row r="1" spans="1:6" ht="15.75">
      <c r="A1" s="53" t="s">
        <v>410</v>
      </c>
      <c r="B1" s="2"/>
      <c r="C1" s="2"/>
      <c r="D1" s="2"/>
      <c r="E1" s="2"/>
      <c r="F1" s="2"/>
    </row>
    <row r="2" spans="1:6" ht="15.75">
      <c r="A2" s="53" t="s">
        <v>411</v>
      </c>
      <c r="B2" s="2"/>
      <c r="C2" s="2"/>
      <c r="D2" s="2"/>
      <c r="E2" s="2"/>
      <c r="F2" s="2"/>
    </row>
    <row r="3" ht="12.75" customHeight="1"/>
    <row r="4" spans="1:6" ht="12.75">
      <c r="A4" s="1" t="s">
        <v>412</v>
      </c>
      <c r="B4" s="2"/>
      <c r="C4" s="2"/>
      <c r="D4" s="2"/>
      <c r="E4" s="2"/>
      <c r="F4" s="2"/>
    </row>
    <row r="5" spans="1:6" ht="13.5" thickBot="1">
      <c r="A5" s="3"/>
      <c r="B5" s="3"/>
      <c r="C5" s="3"/>
      <c r="D5" s="3"/>
      <c r="E5" s="3"/>
      <c r="F5" s="3"/>
    </row>
    <row r="6" spans="1:7" ht="69.75" customHeight="1" thickTop="1">
      <c r="A6" s="144" t="s">
        <v>236</v>
      </c>
      <c r="B6" s="160" t="s">
        <v>413</v>
      </c>
      <c r="C6" s="144" t="s">
        <v>414</v>
      </c>
      <c r="D6" s="160" t="s">
        <v>415</v>
      </c>
      <c r="E6" s="144" t="s">
        <v>416</v>
      </c>
      <c r="F6" s="145" t="s">
        <v>417</v>
      </c>
      <c r="G6" s="143"/>
    </row>
    <row r="7" spans="1:5" ht="12.75">
      <c r="A7" s="5"/>
      <c r="B7" s="5"/>
      <c r="C7" s="5"/>
      <c r="D7" s="5"/>
      <c r="E7" s="5"/>
    </row>
    <row r="8" spans="1:6" ht="12.75">
      <c r="A8" s="6">
        <v>1998</v>
      </c>
      <c r="B8" s="161">
        <v>485</v>
      </c>
      <c r="C8" s="162">
        <v>7237492</v>
      </c>
      <c r="D8" s="162">
        <v>63999905</v>
      </c>
      <c r="E8" s="161">
        <v>485295</v>
      </c>
      <c r="F8" s="163">
        <v>661743</v>
      </c>
    </row>
    <row r="9" spans="1:6" ht="12.75">
      <c r="A9" s="6">
        <v>1999</v>
      </c>
      <c r="B9" s="161">
        <v>483</v>
      </c>
      <c r="C9" s="162">
        <v>12397141</v>
      </c>
      <c r="D9" s="162">
        <v>69661030</v>
      </c>
      <c r="E9" s="161">
        <v>519003</v>
      </c>
      <c r="F9" s="163">
        <v>1552836</v>
      </c>
    </row>
    <row r="10" spans="1:6" ht="12.75">
      <c r="A10" s="6">
        <v>2000</v>
      </c>
      <c r="B10" s="161">
        <v>478</v>
      </c>
      <c r="C10" s="162">
        <v>9802583</v>
      </c>
      <c r="D10" s="162">
        <v>73452956</v>
      </c>
      <c r="E10" s="161">
        <v>615360</v>
      </c>
      <c r="F10" s="163">
        <v>1168646</v>
      </c>
    </row>
    <row r="11" spans="1:6" ht="12.75">
      <c r="A11" s="6">
        <v>2001</v>
      </c>
      <c r="B11" s="161">
        <v>472</v>
      </c>
      <c r="C11" s="162">
        <v>7528187</v>
      </c>
      <c r="D11" s="162">
        <v>71621301</v>
      </c>
      <c r="E11" s="161">
        <v>509806</v>
      </c>
      <c r="F11" s="163">
        <v>925602</v>
      </c>
    </row>
    <row r="12" spans="1:6" ht="12.75">
      <c r="A12" s="6">
        <v>2002</v>
      </c>
      <c r="B12" s="161">
        <v>461</v>
      </c>
      <c r="C12" s="162">
        <v>8497926</v>
      </c>
      <c r="D12" s="162">
        <v>77883570</v>
      </c>
      <c r="E12" s="161">
        <v>546095</v>
      </c>
      <c r="F12" s="163">
        <v>792006</v>
      </c>
    </row>
    <row r="13" spans="1:6" ht="12.75">
      <c r="A13" s="6">
        <v>2003</v>
      </c>
      <c r="B13" s="161">
        <v>448</v>
      </c>
      <c r="C13" s="162">
        <v>15195349</v>
      </c>
      <c r="D13" s="162">
        <v>87362008</v>
      </c>
      <c r="E13" s="161">
        <v>602830</v>
      </c>
      <c r="F13" s="163">
        <v>804336</v>
      </c>
    </row>
    <row r="14" spans="1:6" ht="12.75">
      <c r="A14" s="6">
        <v>2004</v>
      </c>
      <c r="B14" s="161">
        <v>433</v>
      </c>
      <c r="C14" s="162">
        <v>9650742</v>
      </c>
      <c r="D14" s="162">
        <v>91221745</v>
      </c>
      <c r="E14" s="161">
        <v>549083</v>
      </c>
      <c r="F14" s="163">
        <v>1057134</v>
      </c>
    </row>
    <row r="15" spans="1:6" ht="12.75">
      <c r="A15" s="8"/>
      <c r="B15" s="164"/>
      <c r="C15" s="8"/>
      <c r="D15" s="156"/>
      <c r="E15" s="165"/>
      <c r="F15" s="166"/>
    </row>
    <row r="17" spans="1:6" ht="12.75">
      <c r="A17" s="76" t="s">
        <v>418</v>
      </c>
      <c r="B17" s="75"/>
      <c r="C17" s="75"/>
      <c r="D17" s="75"/>
      <c r="E17" s="75"/>
      <c r="F17" s="75"/>
    </row>
    <row r="18" spans="1:6" ht="12.75">
      <c r="A18" s="76" t="s">
        <v>419</v>
      </c>
      <c r="B18" s="75"/>
      <c r="C18" s="75"/>
      <c r="D18" s="75"/>
      <c r="E18" s="75"/>
      <c r="F18" s="75"/>
    </row>
    <row r="19" spans="1:6" ht="12.75">
      <c r="A19" s="76" t="s">
        <v>420</v>
      </c>
      <c r="B19" s="75"/>
      <c r="C19" s="75"/>
      <c r="D19" s="75"/>
      <c r="E19" s="75"/>
      <c r="F19" s="75"/>
    </row>
    <row r="20" spans="1:6" ht="12.75">
      <c r="A20" s="76" t="s">
        <v>423</v>
      </c>
      <c r="B20" s="75"/>
      <c r="C20" s="75"/>
      <c r="D20" s="75"/>
      <c r="E20" s="75"/>
      <c r="F20" s="75"/>
    </row>
    <row r="21" spans="1:6" ht="12.75">
      <c r="A21" s="158" t="s">
        <v>421</v>
      </c>
      <c r="B21" s="75"/>
      <c r="C21" s="75"/>
      <c r="D21" s="75"/>
      <c r="E21" s="75"/>
      <c r="F21" s="75"/>
    </row>
    <row r="22" spans="1:6" ht="12.75">
      <c r="A22" s="74" t="s">
        <v>422</v>
      </c>
      <c r="B22" s="75"/>
      <c r="C22" s="75"/>
      <c r="D22" s="75"/>
      <c r="E22" s="75"/>
      <c r="F22" s="75"/>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12.xml><?xml version="1.0" encoding="utf-8"?>
<worksheet xmlns="http://schemas.openxmlformats.org/spreadsheetml/2006/main" xmlns:r="http://schemas.openxmlformats.org/officeDocument/2006/relationships">
  <dimension ref="A1:C53"/>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ht="15.75">
      <c r="A1" s="53" t="s">
        <v>363</v>
      </c>
      <c r="B1" s="2"/>
      <c r="C1" s="2"/>
    </row>
    <row r="2" spans="1:3" ht="15.75">
      <c r="A2" s="53" t="s">
        <v>364</v>
      </c>
      <c r="B2" s="2"/>
      <c r="C2" s="2"/>
    </row>
    <row r="3" spans="1:3" ht="4.5" customHeight="1">
      <c r="A3" s="2"/>
      <c r="B3" s="2"/>
      <c r="C3" s="2"/>
    </row>
    <row r="4" spans="1:3" ht="12.75">
      <c r="A4" s="592" t="s">
        <v>365</v>
      </c>
      <c r="B4" s="592"/>
      <c r="C4" s="592"/>
    </row>
    <row r="5" spans="1:3" ht="4.5" customHeight="1" thickBot="1">
      <c r="A5" s="3"/>
      <c r="B5" s="3"/>
      <c r="C5" s="3"/>
    </row>
    <row r="6" spans="1:3" ht="30" customHeight="1" thickTop="1">
      <c r="A6" s="144" t="s">
        <v>366</v>
      </c>
      <c r="B6" s="144" t="s">
        <v>367</v>
      </c>
      <c r="C6" s="145" t="s">
        <v>368</v>
      </c>
    </row>
    <row r="7" spans="1:2" ht="9.75" customHeight="1">
      <c r="A7" s="5"/>
      <c r="B7" s="5"/>
    </row>
    <row r="8" spans="1:3" ht="12.75" customHeight="1">
      <c r="A8" s="69" t="s">
        <v>369</v>
      </c>
      <c r="B8" s="146">
        <v>2912186150</v>
      </c>
      <c r="C8" s="147">
        <v>1869570480</v>
      </c>
    </row>
    <row r="9" spans="1:3" ht="6.75" customHeight="1">
      <c r="A9" s="5"/>
      <c r="B9" s="148"/>
      <c r="C9" s="149"/>
    </row>
    <row r="10" spans="1:3" ht="12.75">
      <c r="A10" s="5" t="s">
        <v>370</v>
      </c>
      <c r="B10" s="148">
        <v>543258447</v>
      </c>
      <c r="C10" s="150">
        <v>1052988825</v>
      </c>
    </row>
    <row r="11" spans="1:3" ht="12.75">
      <c r="A11" s="5" t="s">
        <v>371</v>
      </c>
      <c r="B11" s="148">
        <v>5824599</v>
      </c>
      <c r="C11" s="150">
        <v>4145378</v>
      </c>
    </row>
    <row r="12" spans="1:3" ht="12.75">
      <c r="A12" s="5" t="s">
        <v>372</v>
      </c>
      <c r="B12" s="151" t="s">
        <v>224</v>
      </c>
      <c r="C12" s="152"/>
    </row>
    <row r="13" spans="1:3" ht="12.75">
      <c r="A13" s="70" t="s">
        <v>373</v>
      </c>
      <c r="B13" s="148">
        <v>252227157</v>
      </c>
      <c r="C13" s="150">
        <v>119331975</v>
      </c>
    </row>
    <row r="14" spans="1:3" ht="12.75">
      <c r="A14" s="70" t="s">
        <v>374</v>
      </c>
      <c r="B14" s="148">
        <v>25132071</v>
      </c>
      <c r="C14" s="150">
        <v>3162280</v>
      </c>
    </row>
    <row r="15" spans="1:3" ht="12.75">
      <c r="A15" s="59" t="s">
        <v>375</v>
      </c>
      <c r="B15" s="148">
        <v>20329314</v>
      </c>
      <c r="C15" s="150">
        <v>4778085</v>
      </c>
    </row>
    <row r="16" spans="1:3" ht="12.75">
      <c r="A16" s="59" t="s">
        <v>376</v>
      </c>
      <c r="B16" s="148">
        <v>1149566</v>
      </c>
      <c r="C16" s="150">
        <v>910045</v>
      </c>
    </row>
    <row r="17" spans="1:3" ht="12.75">
      <c r="A17" s="59" t="s">
        <v>377</v>
      </c>
      <c r="B17" s="148">
        <v>15381966</v>
      </c>
      <c r="C17" s="150">
        <v>1534942</v>
      </c>
    </row>
    <row r="18" spans="1:3" ht="12.75">
      <c r="A18" s="59" t="s">
        <v>378</v>
      </c>
      <c r="B18" s="148">
        <v>30276</v>
      </c>
      <c r="C18" s="150">
        <v>5931</v>
      </c>
    </row>
    <row r="19" spans="1:3" ht="12.75">
      <c r="A19" s="70" t="s">
        <v>379</v>
      </c>
      <c r="B19" s="148">
        <v>214594400</v>
      </c>
      <c r="C19" s="150">
        <v>52443121</v>
      </c>
    </row>
    <row r="20" spans="1:3" ht="12.75">
      <c r="A20" s="59" t="s">
        <v>380</v>
      </c>
      <c r="B20" s="148">
        <v>70686272</v>
      </c>
      <c r="C20" s="150">
        <v>13924063</v>
      </c>
    </row>
    <row r="21" spans="1:3" ht="12.75">
      <c r="A21" s="59" t="s">
        <v>381</v>
      </c>
      <c r="B21" s="148">
        <v>54602405</v>
      </c>
      <c r="C21" s="150">
        <v>15254202</v>
      </c>
    </row>
    <row r="22" spans="1:3" ht="12.75">
      <c r="A22" s="59" t="s">
        <v>382</v>
      </c>
      <c r="B22" s="148">
        <v>28921457</v>
      </c>
      <c r="C22" s="150">
        <v>192911</v>
      </c>
    </row>
    <row r="23" spans="1:3" ht="12.75">
      <c r="A23" s="70" t="s">
        <v>383</v>
      </c>
      <c r="B23" s="148">
        <v>12963170</v>
      </c>
      <c r="C23" s="150">
        <v>6165725</v>
      </c>
    </row>
    <row r="24" spans="1:3" ht="12.75">
      <c r="A24" s="70" t="s">
        <v>384</v>
      </c>
      <c r="B24" s="148">
        <v>28647212</v>
      </c>
      <c r="C24" s="150">
        <v>10291011</v>
      </c>
    </row>
    <row r="25" spans="1:3" ht="12.75">
      <c r="A25" s="59" t="s">
        <v>385</v>
      </c>
      <c r="B25" s="148">
        <v>7505615</v>
      </c>
      <c r="C25" s="150">
        <v>-1</v>
      </c>
    </row>
    <row r="26" spans="1:3" ht="12.75">
      <c r="A26" s="70" t="s">
        <v>386</v>
      </c>
      <c r="B26" s="148">
        <v>22666111</v>
      </c>
      <c r="C26" s="150">
        <v>26828397</v>
      </c>
    </row>
    <row r="27" spans="1:3" ht="12.75">
      <c r="A27" s="70" t="s">
        <v>387</v>
      </c>
      <c r="B27" s="148">
        <v>1235208</v>
      </c>
      <c r="C27" s="153" t="s">
        <v>212</v>
      </c>
    </row>
    <row r="28" spans="1:3" ht="12.75">
      <c r="A28" s="70" t="s">
        <v>388</v>
      </c>
      <c r="B28" s="148">
        <v>341333624</v>
      </c>
      <c r="C28" s="150">
        <v>121479435</v>
      </c>
    </row>
    <row r="29" spans="1:3" ht="12.75">
      <c r="A29" s="70" t="s">
        <v>389</v>
      </c>
      <c r="B29" s="148">
        <v>171423970</v>
      </c>
      <c r="C29" s="150">
        <v>47780720</v>
      </c>
    </row>
    <row r="30" spans="1:3" ht="12.75">
      <c r="A30" s="59" t="s">
        <v>390</v>
      </c>
      <c r="B30" s="154">
        <v>13122029</v>
      </c>
      <c r="C30" s="150">
        <v>3014312</v>
      </c>
    </row>
    <row r="31" spans="1:3" ht="12.75">
      <c r="A31" s="70" t="s">
        <v>391</v>
      </c>
      <c r="B31" s="148">
        <v>88502054</v>
      </c>
      <c r="C31" s="150">
        <v>47691577</v>
      </c>
    </row>
    <row r="32" spans="1:3" ht="12.75">
      <c r="A32" s="70" t="s">
        <v>392</v>
      </c>
      <c r="B32" s="148">
        <v>306179984</v>
      </c>
      <c r="C32" s="150">
        <v>147802146</v>
      </c>
    </row>
    <row r="33" spans="1:3" ht="12.75">
      <c r="A33" s="70" t="s">
        <v>393</v>
      </c>
      <c r="B33" s="148">
        <v>5951871</v>
      </c>
      <c r="C33" s="150">
        <v>2781678</v>
      </c>
    </row>
    <row r="34" spans="1:3" ht="12.75">
      <c r="A34" s="70" t="s">
        <v>394</v>
      </c>
      <c r="B34" s="148">
        <v>81224689</v>
      </c>
      <c r="C34" s="150">
        <v>32105905</v>
      </c>
    </row>
    <row r="35" spans="1:3" ht="12.75">
      <c r="A35" s="70" t="s">
        <v>395</v>
      </c>
      <c r="B35" s="148">
        <v>211039965</v>
      </c>
      <c r="C35" s="150">
        <v>121530286</v>
      </c>
    </row>
    <row r="36" spans="1:3" ht="12.75">
      <c r="A36" s="70" t="s">
        <v>396</v>
      </c>
      <c r="B36" s="148">
        <v>19917181</v>
      </c>
      <c r="C36" s="150">
        <v>10171905</v>
      </c>
    </row>
    <row r="37" spans="1:3" ht="12.75">
      <c r="A37" s="59" t="s">
        <v>397</v>
      </c>
      <c r="B37" s="148">
        <v>14810437</v>
      </c>
      <c r="C37" s="150">
        <v>6333651</v>
      </c>
    </row>
    <row r="38" spans="1:3" ht="12.75">
      <c r="A38" s="70" t="s">
        <v>398</v>
      </c>
      <c r="B38" s="148">
        <v>4939551</v>
      </c>
      <c r="C38" s="150">
        <v>546218</v>
      </c>
    </row>
    <row r="39" spans="1:3" ht="12.75">
      <c r="A39" s="70" t="s">
        <v>399</v>
      </c>
      <c r="B39" s="148">
        <v>30367786</v>
      </c>
      <c r="C39" s="150">
        <v>5421521</v>
      </c>
    </row>
    <row r="40" spans="1:3" ht="12.75">
      <c r="A40" s="70" t="s">
        <v>400</v>
      </c>
      <c r="B40" s="148">
        <v>266342</v>
      </c>
      <c r="C40" s="150">
        <v>13500</v>
      </c>
    </row>
    <row r="41" spans="1:3" ht="12.75">
      <c r="A41" s="70" t="s">
        <v>401</v>
      </c>
      <c r="B41" s="148">
        <v>2697729</v>
      </c>
      <c r="C41" s="150">
        <v>2292385</v>
      </c>
    </row>
    <row r="42" spans="1:3" ht="12.75">
      <c r="A42" s="59" t="s">
        <v>402</v>
      </c>
      <c r="B42" s="148">
        <v>1863074</v>
      </c>
      <c r="C42" s="150">
        <v>919350</v>
      </c>
    </row>
    <row r="43" spans="1:3" ht="12.75">
      <c r="A43" s="59" t="s">
        <v>403</v>
      </c>
      <c r="B43" s="148">
        <v>105176139</v>
      </c>
      <c r="C43" s="150">
        <v>4362553</v>
      </c>
    </row>
    <row r="44" spans="1:3" ht="12.75">
      <c r="A44" s="59" t="s">
        <v>404</v>
      </c>
      <c r="B44" s="148">
        <v>9704728</v>
      </c>
      <c r="C44" s="150">
        <v>3366448</v>
      </c>
    </row>
    <row r="45" spans="1:3" ht="12.75">
      <c r="A45" s="5" t="s">
        <v>405</v>
      </c>
      <c r="B45" s="148">
        <v>198509751</v>
      </c>
      <c r="C45" s="155" t="s">
        <v>281</v>
      </c>
    </row>
    <row r="46" spans="1:3" ht="4.5" customHeight="1">
      <c r="A46" s="8"/>
      <c r="B46" s="156"/>
      <c r="C46" s="157"/>
    </row>
    <row r="47" spans="2:3" ht="4.5" customHeight="1">
      <c r="B47" s="62" t="s">
        <v>224</v>
      </c>
      <c r="C47" s="62"/>
    </row>
    <row r="48" spans="1:3" ht="12.75" customHeight="1">
      <c r="A48" s="18" t="s">
        <v>282</v>
      </c>
      <c r="B48" s="62"/>
      <c r="C48" s="62"/>
    </row>
    <row r="49" spans="1:3" ht="12.75">
      <c r="A49" s="76" t="s">
        <v>406</v>
      </c>
      <c r="B49" s="75"/>
      <c r="C49" s="75"/>
    </row>
    <row r="50" spans="1:3" ht="12.75">
      <c r="A50" s="76" t="s">
        <v>407</v>
      </c>
      <c r="B50" s="75"/>
      <c r="C50" s="75"/>
    </row>
    <row r="51" spans="1:3" ht="12.75">
      <c r="A51" s="76" t="s">
        <v>361</v>
      </c>
      <c r="B51" s="75"/>
      <c r="C51" s="75"/>
    </row>
    <row r="52" spans="1:2" ht="12.75">
      <c r="A52" s="158" t="s">
        <v>409</v>
      </c>
      <c r="B52" s="75"/>
    </row>
    <row r="53" spans="1:3" ht="12.75">
      <c r="A53" s="159" t="s">
        <v>408</v>
      </c>
      <c r="B53" s="62"/>
      <c r="C53" s="62"/>
    </row>
  </sheetData>
  <mergeCells count="1">
    <mergeCell ref="A4:C4"/>
  </mergeCells>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13.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32.7109375" style="0" customWidth="1"/>
    <col min="2" max="2" width="12.8515625" style="0" customWidth="1"/>
    <col min="3" max="3" width="12.28125" style="0" customWidth="1"/>
    <col min="4" max="4" width="12.8515625" style="0" customWidth="1"/>
    <col min="5" max="5" width="12.7109375" style="0" customWidth="1"/>
  </cols>
  <sheetData>
    <row r="1" spans="1:5" ht="15.75" customHeight="1">
      <c r="A1" s="53" t="s">
        <v>322</v>
      </c>
      <c r="B1" s="2"/>
      <c r="C1" s="2"/>
      <c r="D1" s="2"/>
      <c r="E1" s="2"/>
    </row>
    <row r="2" spans="1:5" ht="15.75" customHeight="1">
      <c r="A2" s="53" t="s">
        <v>323</v>
      </c>
      <c r="B2" s="2"/>
      <c r="C2" s="2"/>
      <c r="D2" s="2"/>
      <c r="E2" s="2"/>
    </row>
    <row r="4" spans="1:5" s="115" customFormat="1" ht="12.75" customHeight="1">
      <c r="A4" s="1" t="s">
        <v>324</v>
      </c>
      <c r="B4" s="1"/>
      <c r="C4" s="1"/>
      <c r="D4" s="1"/>
      <c r="E4" s="1"/>
    </row>
    <row r="5" spans="1:5" s="115" customFormat="1" ht="12.75" customHeight="1">
      <c r="A5" s="1" t="s">
        <v>325</v>
      </c>
      <c r="B5" s="1"/>
      <c r="C5" s="1"/>
      <c r="D5" s="1"/>
      <c r="E5" s="1"/>
    </row>
    <row r="6" spans="1:5" ht="13.5" thickBot="1">
      <c r="A6" s="3"/>
      <c r="B6" s="3"/>
      <c r="C6" s="3"/>
      <c r="D6" s="3"/>
      <c r="E6" s="3"/>
    </row>
    <row r="7" spans="1:5" s="11" customFormat="1" ht="45" customHeight="1" thickTop="1">
      <c r="A7" s="41" t="s">
        <v>261</v>
      </c>
      <c r="B7" s="116" t="s">
        <v>326</v>
      </c>
      <c r="C7" s="24" t="s">
        <v>327</v>
      </c>
      <c r="D7" s="117" t="s">
        <v>328</v>
      </c>
      <c r="E7" s="24" t="s">
        <v>329</v>
      </c>
    </row>
    <row r="8" spans="1:5" s="79" customFormat="1" ht="12.75">
      <c r="A8" s="5"/>
      <c r="B8" s="94"/>
      <c r="C8" s="5"/>
      <c r="D8" s="5"/>
      <c r="E8"/>
    </row>
    <row r="9" spans="1:5" ht="12.75">
      <c r="A9" s="5" t="s">
        <v>330</v>
      </c>
      <c r="B9" s="118"/>
      <c r="C9" s="119"/>
      <c r="D9" s="120"/>
      <c r="E9" s="121"/>
    </row>
    <row r="10" spans="1:5" ht="12.75">
      <c r="A10" s="59" t="s">
        <v>331</v>
      </c>
      <c r="B10" s="118">
        <v>433</v>
      </c>
      <c r="C10" s="119">
        <v>3</v>
      </c>
      <c r="D10" s="120">
        <v>424</v>
      </c>
      <c r="E10" s="121">
        <v>6</v>
      </c>
    </row>
    <row r="11" spans="1:5" ht="12.75">
      <c r="A11" s="70" t="s">
        <v>332</v>
      </c>
      <c r="B11" s="118">
        <v>520</v>
      </c>
      <c r="C11" s="119">
        <v>17</v>
      </c>
      <c r="D11" s="120">
        <v>499</v>
      </c>
      <c r="E11" s="121">
        <v>4</v>
      </c>
    </row>
    <row r="12" spans="1:5" ht="12.75">
      <c r="A12" s="5"/>
      <c r="B12" s="122"/>
      <c r="C12" s="123"/>
      <c r="D12" s="5"/>
      <c r="E12" s="124"/>
    </row>
    <row r="13" spans="1:5" ht="12.75">
      <c r="A13" s="5" t="s">
        <v>333</v>
      </c>
      <c r="B13" s="122"/>
      <c r="C13" s="123" t="s">
        <v>224</v>
      </c>
      <c r="D13" s="5" t="s">
        <v>224</v>
      </c>
      <c r="E13" s="124"/>
    </row>
    <row r="14" spans="1:5" ht="12.75">
      <c r="A14" s="70" t="s">
        <v>334</v>
      </c>
      <c r="B14" s="125">
        <v>5026902.6</v>
      </c>
      <c r="C14" s="126">
        <v>1862.8</v>
      </c>
      <c r="D14" s="127">
        <v>5005075.3</v>
      </c>
      <c r="E14" s="128">
        <v>19964.6</v>
      </c>
    </row>
    <row r="15" spans="1:5" ht="12.75">
      <c r="A15" s="70" t="s">
        <v>335</v>
      </c>
      <c r="B15" s="125">
        <v>4429821.2</v>
      </c>
      <c r="C15" s="126">
        <v>1303</v>
      </c>
      <c r="D15" s="127">
        <v>4410417.1</v>
      </c>
      <c r="E15" s="128">
        <v>18101</v>
      </c>
    </row>
    <row r="16" spans="1:5" ht="12.75">
      <c r="A16" s="59" t="s">
        <v>336</v>
      </c>
      <c r="B16" s="129">
        <v>597081.4</v>
      </c>
      <c r="C16" s="126">
        <v>559.7</v>
      </c>
      <c r="D16" s="127">
        <v>594658.1</v>
      </c>
      <c r="E16" s="128">
        <v>1863.6</v>
      </c>
    </row>
    <row r="17" spans="1:5" ht="12.75">
      <c r="A17" s="70" t="s">
        <v>337</v>
      </c>
      <c r="B17" s="129">
        <v>7813.1</v>
      </c>
      <c r="C17" s="126">
        <v>53.5</v>
      </c>
      <c r="D17" s="127">
        <v>7748.6</v>
      </c>
      <c r="E17" s="128">
        <v>11</v>
      </c>
    </row>
    <row r="18" spans="1:5" ht="12.75">
      <c r="A18" s="70" t="s">
        <v>338</v>
      </c>
      <c r="B18" s="129">
        <v>66584.4</v>
      </c>
      <c r="C18" s="126">
        <v>68.4</v>
      </c>
      <c r="D18" s="127">
        <v>66302.6</v>
      </c>
      <c r="E18" s="128">
        <v>213.4</v>
      </c>
    </row>
    <row r="19" spans="1:5" ht="12.75">
      <c r="A19" s="5"/>
      <c r="B19" s="129"/>
      <c r="C19" s="126"/>
      <c r="D19" s="127"/>
      <c r="E19" s="130"/>
    </row>
    <row r="20" spans="1:5" ht="12.75">
      <c r="A20" s="5" t="s">
        <v>339</v>
      </c>
      <c r="B20" s="129"/>
      <c r="C20" s="126"/>
      <c r="D20" s="127"/>
      <c r="E20" s="130"/>
    </row>
    <row r="21" spans="1:5" ht="12.75">
      <c r="A21" s="70" t="s">
        <v>340</v>
      </c>
      <c r="B21" s="129">
        <v>3754.551524</v>
      </c>
      <c r="C21" s="126">
        <v>724.416369</v>
      </c>
      <c r="D21" s="127">
        <v>3016.39622</v>
      </c>
      <c r="E21" s="128">
        <v>13.738935</v>
      </c>
    </row>
    <row r="22" spans="1:5" ht="12.75">
      <c r="A22" s="70" t="s">
        <v>341</v>
      </c>
      <c r="B22" s="129">
        <v>2180.954562</v>
      </c>
      <c r="C22" s="126">
        <v>257.334053</v>
      </c>
      <c r="D22" s="127">
        <v>1909.215871</v>
      </c>
      <c r="E22" s="128">
        <v>14.404638</v>
      </c>
    </row>
    <row r="23" spans="1:5" ht="12.75">
      <c r="A23" s="5"/>
      <c r="B23" s="131"/>
      <c r="C23" s="126"/>
      <c r="D23" s="127"/>
      <c r="E23" s="130"/>
    </row>
    <row r="24" spans="1:5" ht="12.75">
      <c r="A24" s="5" t="s">
        <v>342</v>
      </c>
      <c r="B24" s="129">
        <v>4330.02</v>
      </c>
      <c r="C24" s="126">
        <v>135.965</v>
      </c>
      <c r="D24" s="127">
        <v>4184.6</v>
      </c>
      <c r="E24" s="128">
        <v>9.4</v>
      </c>
    </row>
    <row r="25" spans="1:5" ht="12.75">
      <c r="A25" s="70" t="s">
        <v>343</v>
      </c>
      <c r="B25" s="129"/>
      <c r="C25" s="126"/>
      <c r="D25" s="127"/>
      <c r="E25" s="132"/>
    </row>
    <row r="26" spans="1:5" ht="12.75">
      <c r="A26" s="69" t="s">
        <v>344</v>
      </c>
      <c r="B26" s="129">
        <v>1308.4</v>
      </c>
      <c r="C26" s="126">
        <v>83</v>
      </c>
      <c r="D26" s="127">
        <v>1225.5</v>
      </c>
      <c r="E26" s="133" t="s">
        <v>212</v>
      </c>
    </row>
    <row r="27" spans="1:5" ht="12.75">
      <c r="A27" s="70" t="s">
        <v>345</v>
      </c>
      <c r="B27" s="129">
        <v>36</v>
      </c>
      <c r="C27" s="134" t="s">
        <v>212</v>
      </c>
      <c r="D27" s="127">
        <v>26.5</v>
      </c>
      <c r="E27" s="128">
        <v>9.4</v>
      </c>
    </row>
    <row r="28" spans="1:5" ht="12.75">
      <c r="A28" s="59" t="s">
        <v>346</v>
      </c>
      <c r="B28" s="129">
        <v>1299.1</v>
      </c>
      <c r="C28" s="126">
        <v>2.6</v>
      </c>
      <c r="D28" s="127">
        <v>1296.4</v>
      </c>
      <c r="E28" s="133" t="s">
        <v>212</v>
      </c>
    </row>
    <row r="29" spans="1:5" ht="12.75">
      <c r="A29" s="59" t="s">
        <v>347</v>
      </c>
      <c r="B29" s="129">
        <v>531.6</v>
      </c>
      <c r="C29" s="134" t="s">
        <v>212</v>
      </c>
      <c r="D29" s="127">
        <v>531.6</v>
      </c>
      <c r="E29" s="133" t="s">
        <v>212</v>
      </c>
    </row>
    <row r="30" spans="1:5" ht="12.75">
      <c r="A30" s="59" t="s">
        <v>348</v>
      </c>
      <c r="B30" s="129"/>
      <c r="C30" s="127"/>
      <c r="D30" s="127"/>
      <c r="E30" s="130"/>
    </row>
    <row r="31" spans="1:5" ht="12.75">
      <c r="A31" s="135" t="s">
        <v>349</v>
      </c>
      <c r="B31" s="129">
        <v>993.1</v>
      </c>
      <c r="C31" s="126">
        <v>45.9</v>
      </c>
      <c r="D31" s="127">
        <v>947.2</v>
      </c>
      <c r="E31" s="133" t="s">
        <v>212</v>
      </c>
    </row>
    <row r="32" spans="1:5" ht="12.75">
      <c r="A32" s="59" t="s">
        <v>350</v>
      </c>
      <c r="B32" s="129">
        <v>161.8</v>
      </c>
      <c r="C32" s="126">
        <v>4.5</v>
      </c>
      <c r="D32" s="127">
        <v>157.4</v>
      </c>
      <c r="E32" s="133" t="s">
        <v>212</v>
      </c>
    </row>
    <row r="33" spans="1:5" ht="9.75" customHeight="1">
      <c r="A33" s="5"/>
      <c r="B33" s="129"/>
      <c r="C33" s="126"/>
      <c r="D33" s="127"/>
      <c r="E33" s="136"/>
    </row>
    <row r="34" spans="1:5" ht="12.75">
      <c r="A34" s="5" t="s">
        <v>351</v>
      </c>
      <c r="B34" s="129">
        <v>92.2</v>
      </c>
      <c r="C34" s="126">
        <v>42.7</v>
      </c>
      <c r="D34" s="127">
        <v>49.5</v>
      </c>
      <c r="E34" s="128">
        <v>0.1</v>
      </c>
    </row>
    <row r="35" spans="1:5" ht="9" customHeight="1">
      <c r="A35" s="8"/>
      <c r="B35" s="137"/>
      <c r="C35" s="138"/>
      <c r="D35" s="138"/>
      <c r="E35" s="139" t="s">
        <v>224</v>
      </c>
    </row>
    <row r="36" ht="9" customHeight="1"/>
    <row r="37" spans="1:5" ht="12.75">
      <c r="A37" s="140" t="s">
        <v>352</v>
      </c>
      <c r="B37" s="75"/>
      <c r="C37" s="75"/>
      <c r="D37" s="75"/>
      <c r="E37" s="75"/>
    </row>
    <row r="38" spans="1:5" ht="12.75">
      <c r="A38" s="140" t="s">
        <v>353</v>
      </c>
      <c r="B38" s="75"/>
      <c r="C38" s="75"/>
      <c r="D38" s="75"/>
      <c r="E38" s="75"/>
    </row>
    <row r="39" spans="1:5" ht="12.75">
      <c r="A39" s="51" t="s">
        <v>354</v>
      </c>
      <c r="B39" s="75"/>
      <c r="C39" s="75"/>
      <c r="D39" s="75"/>
      <c r="E39" s="75"/>
    </row>
    <row r="40" spans="1:5" ht="12.75">
      <c r="A40" s="140" t="s">
        <v>355</v>
      </c>
      <c r="B40" s="75"/>
      <c r="C40" s="75"/>
      <c r="D40" s="75"/>
      <c r="E40" s="75"/>
    </row>
    <row r="41" spans="1:5" ht="12.75">
      <c r="A41" s="140" t="s">
        <v>356</v>
      </c>
      <c r="B41" s="75"/>
      <c r="C41" s="75"/>
      <c r="D41" s="75"/>
      <c r="E41" s="75"/>
    </row>
    <row r="42" spans="1:5" ht="12.75">
      <c r="A42" s="140" t="s">
        <v>357</v>
      </c>
      <c r="B42" s="75"/>
      <c r="C42" s="75"/>
      <c r="D42" s="75"/>
      <c r="E42" s="75"/>
    </row>
    <row r="43" spans="1:5" ht="12.75">
      <c r="A43" s="141" t="s">
        <v>361</v>
      </c>
      <c r="B43" s="75"/>
      <c r="C43" s="75"/>
      <c r="D43" s="75"/>
      <c r="E43" s="75"/>
    </row>
    <row r="44" spans="1:5" ht="12.75">
      <c r="A44" s="142" t="s">
        <v>362</v>
      </c>
      <c r="B44" s="75"/>
      <c r="E44" s="75"/>
    </row>
    <row r="45" ht="12.75">
      <c r="A45" s="113" t="s">
        <v>358</v>
      </c>
    </row>
    <row r="46" ht="12.75">
      <c r="A46" s="113" t="s">
        <v>359</v>
      </c>
    </row>
    <row r="47" ht="12.75">
      <c r="A47" s="113" t="s">
        <v>360</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14.xml><?xml version="1.0" encoding="utf-8"?>
<worksheet xmlns="http://schemas.openxmlformats.org/spreadsheetml/2006/main" xmlns:r="http://schemas.openxmlformats.org/officeDocument/2006/relationships">
  <dimension ref="A1:E40"/>
  <sheetViews>
    <sheetView workbookViewId="0" topLeftCell="A1">
      <selection activeCell="A1" sqref="A1"/>
    </sheetView>
  </sheetViews>
  <sheetFormatPr defaultColWidth="9.140625" defaultRowHeight="12.75"/>
  <cols>
    <col min="1" max="1" width="35.00390625" style="0" customWidth="1"/>
    <col min="2" max="5" width="11.8515625" style="0" customWidth="1"/>
  </cols>
  <sheetData>
    <row r="1" spans="1:5" ht="15.75">
      <c r="A1" s="53" t="s">
        <v>260</v>
      </c>
      <c r="B1" s="2"/>
      <c r="C1" s="2"/>
      <c r="D1" s="2"/>
      <c r="E1" s="2"/>
    </row>
    <row r="2" spans="1:5" ht="13.5" thickBot="1">
      <c r="A2" s="3"/>
      <c r="B2" s="3"/>
      <c r="C2" s="3"/>
      <c r="D2" s="3"/>
      <c r="E2" s="3"/>
    </row>
    <row r="3" spans="1:5" s="57" customFormat="1" ht="24" customHeight="1" thickTop="1">
      <c r="A3" s="54" t="s">
        <v>261</v>
      </c>
      <c r="B3" s="55">
        <v>2002</v>
      </c>
      <c r="C3" s="55">
        <v>2003</v>
      </c>
      <c r="D3" s="55">
        <v>2004</v>
      </c>
      <c r="E3" s="56">
        <v>2005</v>
      </c>
    </row>
    <row r="4" spans="1:4" ht="12.75">
      <c r="A4" s="5"/>
      <c r="B4" s="58"/>
      <c r="C4" s="58"/>
      <c r="D4" s="58"/>
    </row>
    <row r="5" spans="1:4" ht="12.75">
      <c r="A5" s="5" t="s">
        <v>262</v>
      </c>
      <c r="B5" s="58"/>
      <c r="C5" s="58"/>
      <c r="D5" s="58"/>
    </row>
    <row r="6" spans="1:5" ht="13.5" customHeight="1">
      <c r="A6" s="59" t="s">
        <v>263</v>
      </c>
      <c r="B6" s="60">
        <v>668493</v>
      </c>
      <c r="C6" s="60">
        <v>677140</v>
      </c>
      <c r="D6" s="61">
        <v>692786</v>
      </c>
      <c r="E6" s="62">
        <v>700493</v>
      </c>
    </row>
    <row r="7" spans="1:5" ht="12.75">
      <c r="A7" s="59" t="s">
        <v>264</v>
      </c>
      <c r="B7" s="63" t="s">
        <v>265</v>
      </c>
      <c r="C7" s="63" t="s">
        <v>266</v>
      </c>
      <c r="D7" s="63" t="s">
        <v>267</v>
      </c>
      <c r="E7" s="62">
        <v>1716312</v>
      </c>
    </row>
    <row r="8" spans="1:5" ht="12.75">
      <c r="A8" s="5"/>
      <c r="B8" s="64"/>
      <c r="C8" s="65" t="s">
        <v>224</v>
      </c>
      <c r="D8" s="66"/>
      <c r="E8" s="62"/>
    </row>
    <row r="9" spans="1:5" ht="12.75">
      <c r="A9" s="5" t="s">
        <v>268</v>
      </c>
      <c r="B9" s="64"/>
      <c r="C9" s="66"/>
      <c r="D9" s="66"/>
      <c r="E9" s="62"/>
    </row>
    <row r="10" spans="1:5" ht="12.75">
      <c r="A10" s="59" t="s">
        <v>263</v>
      </c>
      <c r="B10" s="63" t="s">
        <v>269</v>
      </c>
      <c r="C10" s="67" t="s">
        <v>270</v>
      </c>
      <c r="D10" s="63" t="s">
        <v>270</v>
      </c>
      <c r="E10" s="68" t="s">
        <v>270</v>
      </c>
    </row>
    <row r="11" spans="1:5" ht="12.75">
      <c r="A11" s="59" t="s">
        <v>264</v>
      </c>
      <c r="B11" s="63" t="s">
        <v>271</v>
      </c>
      <c r="C11" s="67" t="s">
        <v>270</v>
      </c>
      <c r="D11" s="63" t="s">
        <v>270</v>
      </c>
      <c r="E11" s="68" t="s">
        <v>270</v>
      </c>
    </row>
    <row r="12" spans="1:5" ht="12.75">
      <c r="A12" s="5"/>
      <c r="B12" s="64"/>
      <c r="C12" s="66"/>
      <c r="D12" s="66"/>
      <c r="E12" s="62"/>
    </row>
    <row r="13" spans="1:5" ht="12.75">
      <c r="A13" s="5" t="s">
        <v>272</v>
      </c>
      <c r="B13" s="64"/>
      <c r="C13" s="66"/>
      <c r="D13" s="66"/>
      <c r="E13" s="62"/>
    </row>
    <row r="14" spans="1:5" ht="12.75">
      <c r="A14" s="59" t="s">
        <v>273</v>
      </c>
      <c r="B14" s="64"/>
      <c r="C14" s="66"/>
      <c r="D14" s="66"/>
      <c r="E14" s="62"/>
    </row>
    <row r="15" spans="1:5" ht="12.75">
      <c r="A15" s="69" t="s">
        <v>274</v>
      </c>
      <c r="B15" s="60">
        <v>230142</v>
      </c>
      <c r="C15" s="60">
        <v>234186</v>
      </c>
      <c r="D15" s="61">
        <v>232941</v>
      </c>
      <c r="E15" s="62">
        <v>227185</v>
      </c>
    </row>
    <row r="16" spans="1:5" ht="12.75">
      <c r="A16" s="69" t="s">
        <v>275</v>
      </c>
      <c r="B16" s="60">
        <v>233646</v>
      </c>
      <c r="C16" s="60">
        <v>235192</v>
      </c>
      <c r="D16" s="61">
        <v>231179</v>
      </c>
      <c r="E16" s="62">
        <v>226653</v>
      </c>
    </row>
    <row r="17" spans="1:5" ht="12.75">
      <c r="A17" s="59" t="s">
        <v>264</v>
      </c>
      <c r="B17" s="60">
        <v>435007</v>
      </c>
      <c r="C17" s="60">
        <v>495918</v>
      </c>
      <c r="D17" s="61">
        <v>556300</v>
      </c>
      <c r="E17" s="62">
        <v>593883</v>
      </c>
    </row>
    <row r="18" spans="1:5" ht="12.75">
      <c r="A18" s="5"/>
      <c r="B18" s="64"/>
      <c r="C18" s="63" t="s">
        <v>224</v>
      </c>
      <c r="D18" s="66"/>
      <c r="E18" s="62"/>
    </row>
    <row r="19" spans="1:5" ht="12.75">
      <c r="A19" s="5" t="s">
        <v>276</v>
      </c>
      <c r="B19" s="64"/>
      <c r="C19" s="66"/>
      <c r="D19" s="66"/>
      <c r="E19" s="62"/>
    </row>
    <row r="20" spans="1:5" ht="12.75">
      <c r="A20" s="59" t="s">
        <v>263</v>
      </c>
      <c r="B20" s="60">
        <v>25586</v>
      </c>
      <c r="C20" s="60">
        <v>25865</v>
      </c>
      <c r="D20" s="61">
        <v>30955</v>
      </c>
      <c r="E20" s="62">
        <v>35972</v>
      </c>
    </row>
    <row r="21" spans="1:5" ht="12.75">
      <c r="A21" s="59" t="s">
        <v>264</v>
      </c>
      <c r="B21" s="60">
        <v>54554</v>
      </c>
      <c r="C21" s="60">
        <v>57086</v>
      </c>
      <c r="D21" s="63" t="s">
        <v>277</v>
      </c>
      <c r="E21" s="62">
        <v>83692</v>
      </c>
    </row>
    <row r="22" spans="1:5" ht="12.75">
      <c r="A22" s="59"/>
      <c r="B22" s="60"/>
      <c r="C22" s="63" t="s">
        <v>224</v>
      </c>
      <c r="D22" s="66"/>
      <c r="E22" s="62"/>
    </row>
    <row r="23" spans="1:5" ht="12.75" hidden="1">
      <c r="A23" s="5" t="s">
        <v>278</v>
      </c>
      <c r="B23" s="60"/>
      <c r="C23" s="66"/>
      <c r="D23" s="66"/>
      <c r="E23" s="62"/>
    </row>
    <row r="24" spans="1:5" ht="12.75" hidden="1">
      <c r="A24" s="59" t="s">
        <v>263</v>
      </c>
      <c r="B24" s="60"/>
      <c r="C24" s="66"/>
      <c r="D24" s="66"/>
      <c r="E24" s="62"/>
    </row>
    <row r="25" spans="1:5" ht="12.75" hidden="1">
      <c r="A25" s="59" t="s">
        <v>264</v>
      </c>
      <c r="B25" s="60"/>
      <c r="C25" s="66"/>
      <c r="D25" s="66"/>
      <c r="E25" s="62"/>
    </row>
    <row r="26" spans="1:5" ht="12.75" hidden="1">
      <c r="A26" s="59"/>
      <c r="B26" s="60"/>
      <c r="C26" s="66"/>
      <c r="D26" s="66"/>
      <c r="E26" s="62"/>
    </row>
    <row r="27" spans="1:4" ht="12.75">
      <c r="A27" s="5" t="s">
        <v>279</v>
      </c>
      <c r="B27" s="60"/>
      <c r="C27" s="58"/>
      <c r="D27" s="58"/>
    </row>
    <row r="28" spans="1:5" ht="12.75">
      <c r="A28" s="70" t="s">
        <v>280</v>
      </c>
      <c r="B28" s="60">
        <v>228761</v>
      </c>
      <c r="C28" s="61">
        <v>233308</v>
      </c>
      <c r="D28" s="61">
        <v>252227</v>
      </c>
      <c r="E28" s="71" t="s">
        <v>281</v>
      </c>
    </row>
    <row r="29" spans="1:5" ht="12.75">
      <c r="A29" s="8"/>
      <c r="B29" s="72"/>
      <c r="C29" s="72"/>
      <c r="D29" s="72"/>
      <c r="E29" s="73"/>
    </row>
    <row r="31" ht="12.75">
      <c r="A31" s="29" t="s">
        <v>282</v>
      </c>
    </row>
    <row r="32" spans="1:5" ht="12.75">
      <c r="A32" s="74" t="s">
        <v>283</v>
      </c>
      <c r="B32" s="75"/>
      <c r="C32" s="75"/>
      <c r="D32" s="75"/>
      <c r="E32" s="75"/>
    </row>
    <row r="33" spans="1:5" ht="12.75">
      <c r="A33" s="74" t="s">
        <v>284</v>
      </c>
      <c r="B33" s="75"/>
      <c r="C33" s="75"/>
      <c r="D33" s="75"/>
      <c r="E33" s="75"/>
    </row>
    <row r="34" spans="1:5" ht="12.75">
      <c r="A34" s="74" t="s">
        <v>285</v>
      </c>
      <c r="B34" s="75"/>
      <c r="C34" s="75"/>
      <c r="D34" s="75"/>
      <c r="E34" s="75"/>
    </row>
    <row r="35" spans="1:5" ht="12.75">
      <c r="A35" s="74" t="s">
        <v>286</v>
      </c>
      <c r="B35" s="75"/>
      <c r="C35" s="75"/>
      <c r="D35" s="75"/>
      <c r="E35" s="75"/>
    </row>
    <row r="36" spans="1:5" ht="12.75">
      <c r="A36" s="74" t="s">
        <v>287</v>
      </c>
      <c r="B36" s="75"/>
      <c r="C36" s="75"/>
      <c r="D36" s="75"/>
      <c r="E36" s="75"/>
    </row>
    <row r="37" spans="1:5" ht="12.75">
      <c r="A37" s="76" t="s">
        <v>288</v>
      </c>
      <c r="B37" s="75"/>
      <c r="C37" s="75"/>
      <c r="D37" s="75"/>
      <c r="E37" s="75"/>
    </row>
    <row r="38" spans="1:5" ht="12.75">
      <c r="A38" s="76" t="s">
        <v>289</v>
      </c>
      <c r="B38" s="75"/>
      <c r="C38" s="75"/>
      <c r="D38" s="75"/>
      <c r="E38" s="75"/>
    </row>
    <row r="39" ht="12.75">
      <c r="A39" s="77" t="s">
        <v>291</v>
      </c>
    </row>
    <row r="40" ht="12.75">
      <c r="A40" s="76" t="s">
        <v>290</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15.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2.75"/>
  <cols>
    <col min="1" max="1" width="19.8515625" style="0" customWidth="1"/>
    <col min="2" max="4" width="9.7109375" style="0" customWidth="1"/>
    <col min="5" max="6" width="10.7109375" style="0" customWidth="1"/>
    <col min="7" max="7" width="13.8515625" style="0" customWidth="1"/>
  </cols>
  <sheetData>
    <row r="1" spans="1:7" ht="15.75">
      <c r="A1" s="53" t="s">
        <v>292</v>
      </c>
      <c r="B1" s="2"/>
      <c r="C1" s="2"/>
      <c r="D1" s="2"/>
      <c r="E1" s="2"/>
      <c r="F1" s="2"/>
      <c r="G1" s="2"/>
    </row>
    <row r="2" spans="1:7" ht="15.75">
      <c r="A2" s="78" t="s">
        <v>293</v>
      </c>
      <c r="B2" s="2"/>
      <c r="C2" s="2"/>
      <c r="D2" s="2"/>
      <c r="E2" s="2"/>
      <c r="F2" s="2"/>
      <c r="G2" s="2"/>
    </row>
    <row r="3" spans="1:7" ht="15.75">
      <c r="A3" s="78" t="s">
        <v>294</v>
      </c>
      <c r="B3" s="2"/>
      <c r="C3" s="2"/>
      <c r="D3" s="2"/>
      <c r="E3" s="2"/>
      <c r="F3" s="2"/>
      <c r="G3" s="2"/>
    </row>
    <row r="4" ht="12.75">
      <c r="A4" s="79"/>
    </row>
    <row r="5" spans="1:7" ht="12.75">
      <c r="A5" s="80" t="s">
        <v>295</v>
      </c>
      <c r="B5" s="2"/>
      <c r="C5" s="2"/>
      <c r="D5" s="2"/>
      <c r="E5" s="2"/>
      <c r="F5" s="2"/>
      <c r="G5" s="2"/>
    </row>
    <row r="6" spans="1:7" ht="12.75">
      <c r="A6" s="81" t="s">
        <v>296</v>
      </c>
      <c r="B6" s="2"/>
      <c r="C6" s="2"/>
      <c r="D6" s="2"/>
      <c r="E6" s="2"/>
      <c r="F6" s="2"/>
      <c r="G6" s="2"/>
    </row>
    <row r="7" spans="1:7" ht="12.75">
      <c r="A7" s="81" t="s">
        <v>297</v>
      </c>
      <c r="B7" s="2"/>
      <c r="C7" s="2"/>
      <c r="D7" s="2"/>
      <c r="E7" s="2"/>
      <c r="F7" s="2"/>
      <c r="G7" s="2"/>
    </row>
    <row r="8" ht="13.5" thickBot="1">
      <c r="A8" s="79"/>
    </row>
    <row r="9" spans="1:7" ht="45" customHeight="1" thickTop="1">
      <c r="A9" s="82"/>
      <c r="B9" s="83" t="s">
        <v>298</v>
      </c>
      <c r="C9" s="84"/>
      <c r="D9" s="85"/>
      <c r="E9" s="86" t="s">
        <v>299</v>
      </c>
      <c r="F9" s="87"/>
      <c r="G9" s="86" t="s">
        <v>300</v>
      </c>
    </row>
    <row r="10" spans="1:7" s="93" customFormat="1" ht="24" customHeight="1">
      <c r="A10" s="88" t="s">
        <v>261</v>
      </c>
      <c r="B10" s="89">
        <v>2002</v>
      </c>
      <c r="C10" s="89">
        <v>2003</v>
      </c>
      <c r="D10" s="90">
        <v>2004</v>
      </c>
      <c r="E10" s="91" t="s">
        <v>301</v>
      </c>
      <c r="F10" s="92" t="s">
        <v>302</v>
      </c>
      <c r="G10" s="91" t="s">
        <v>303</v>
      </c>
    </row>
    <row r="11" spans="1:7" ht="12.75">
      <c r="A11" s="5"/>
      <c r="B11" s="58"/>
      <c r="C11" s="58"/>
      <c r="D11" s="94"/>
      <c r="E11" s="79"/>
      <c r="F11" s="95"/>
      <c r="G11" s="79"/>
    </row>
    <row r="12" spans="1:7" ht="12.75">
      <c r="A12" s="5" t="s">
        <v>214</v>
      </c>
      <c r="B12" s="58"/>
      <c r="C12" s="58"/>
      <c r="D12" s="94"/>
      <c r="E12" s="79"/>
      <c r="F12" s="95"/>
      <c r="G12" s="79"/>
    </row>
    <row r="13" spans="1:7" ht="12.75">
      <c r="A13" s="96" t="s">
        <v>304</v>
      </c>
      <c r="B13" s="97">
        <v>10</v>
      </c>
      <c r="C13" s="97">
        <v>10.1</v>
      </c>
      <c r="D13" s="98">
        <v>9.6</v>
      </c>
      <c r="E13" s="99">
        <v>10.1</v>
      </c>
      <c r="F13" s="100">
        <v>9.9</v>
      </c>
      <c r="G13" s="101">
        <v>9.9</v>
      </c>
    </row>
    <row r="14" spans="1:7" ht="12.75">
      <c r="A14" s="96" t="s">
        <v>305</v>
      </c>
      <c r="B14" s="97">
        <v>0.7</v>
      </c>
      <c r="C14" s="97">
        <v>0.7</v>
      </c>
      <c r="D14" s="98">
        <v>0.7</v>
      </c>
      <c r="E14" s="99">
        <v>0.9</v>
      </c>
      <c r="F14" s="100">
        <v>0.9</v>
      </c>
      <c r="G14" s="101">
        <v>0.8</v>
      </c>
    </row>
    <row r="15" spans="1:7" ht="12.75">
      <c r="A15" s="96" t="s">
        <v>306</v>
      </c>
      <c r="B15" s="102" t="s">
        <v>307</v>
      </c>
      <c r="C15" s="102" t="s">
        <v>307</v>
      </c>
      <c r="D15" s="103" t="s">
        <v>307</v>
      </c>
      <c r="E15" s="102" t="s">
        <v>307</v>
      </c>
      <c r="F15" s="103" t="s">
        <v>307</v>
      </c>
      <c r="G15" s="104" t="s">
        <v>308</v>
      </c>
    </row>
    <row r="16" spans="1:7" ht="12.75">
      <c r="A16" s="5"/>
      <c r="B16" s="105"/>
      <c r="C16" s="106"/>
      <c r="D16" s="107"/>
      <c r="E16" s="108"/>
      <c r="F16" s="109"/>
      <c r="G16" s="108"/>
    </row>
    <row r="17" spans="1:7" ht="12.75">
      <c r="A17" s="5" t="s">
        <v>309</v>
      </c>
      <c r="B17" s="105"/>
      <c r="C17" s="106"/>
      <c r="D17" s="107"/>
      <c r="E17" s="108"/>
      <c r="F17" s="109"/>
      <c r="G17" s="108"/>
    </row>
    <row r="18" spans="1:7" ht="12.75">
      <c r="A18" s="96" t="s">
        <v>310</v>
      </c>
      <c r="B18" s="97">
        <v>15.2</v>
      </c>
      <c r="C18" s="97">
        <v>15.6</v>
      </c>
      <c r="D18" s="98">
        <v>15.7</v>
      </c>
      <c r="E18" s="99">
        <v>15.4</v>
      </c>
      <c r="F18" s="100">
        <v>15.7</v>
      </c>
      <c r="G18" s="101">
        <v>15.5</v>
      </c>
    </row>
    <row r="19" spans="1:7" ht="12.75">
      <c r="A19" s="96" t="s">
        <v>305</v>
      </c>
      <c r="B19" s="97">
        <v>0.2</v>
      </c>
      <c r="C19" s="97">
        <v>0.1</v>
      </c>
      <c r="D19" s="98">
        <v>0.1</v>
      </c>
      <c r="E19" s="99">
        <v>0.1</v>
      </c>
      <c r="F19" s="100">
        <v>0.1</v>
      </c>
      <c r="G19" s="101">
        <v>0.1</v>
      </c>
    </row>
    <row r="20" spans="1:7" ht="12.75">
      <c r="A20" s="8"/>
      <c r="B20" s="110"/>
      <c r="C20" s="110"/>
      <c r="D20" s="111"/>
      <c r="E20" s="73"/>
      <c r="F20" s="111"/>
      <c r="G20" s="73"/>
    </row>
    <row r="22" ht="12.75">
      <c r="A22" s="77" t="s">
        <v>311</v>
      </c>
    </row>
    <row r="23" ht="12.75">
      <c r="A23" s="77" t="s">
        <v>312</v>
      </c>
    </row>
    <row r="24" ht="12.75">
      <c r="A24" s="77" t="s">
        <v>313</v>
      </c>
    </row>
    <row r="25" ht="12.75">
      <c r="A25" s="77" t="s">
        <v>314</v>
      </c>
    </row>
    <row r="26" ht="12.75">
      <c r="A26" s="77" t="s">
        <v>315</v>
      </c>
    </row>
    <row r="27" ht="12.75">
      <c r="A27" s="112" t="s">
        <v>316</v>
      </c>
    </row>
    <row r="28" s="113" customFormat="1" ht="12.75">
      <c r="A28" s="113" t="s">
        <v>317</v>
      </c>
    </row>
    <row r="29" s="113" customFormat="1" ht="12.75">
      <c r="A29" s="113" t="s">
        <v>318</v>
      </c>
    </row>
    <row r="30" s="113" customFormat="1" ht="12.75">
      <c r="A30" s="113" t="s">
        <v>319</v>
      </c>
    </row>
    <row r="31" ht="12.75">
      <c r="A31" s="113" t="s">
        <v>320</v>
      </c>
    </row>
    <row r="32" ht="12.75">
      <c r="A32" s="113" t="s">
        <v>321</v>
      </c>
    </row>
    <row r="37" ht="20.25">
      <c r="A37" s="114" t="s">
        <v>224</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16.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1.28125" style="0" customWidth="1"/>
    <col min="2" max="5" width="12.00390625" style="0" customWidth="1"/>
    <col min="6" max="6" width="12.57421875" style="0" customWidth="1"/>
    <col min="7" max="7" width="11.57421875" style="0" customWidth="1"/>
  </cols>
  <sheetData>
    <row r="1" spans="1:7" ht="15.75">
      <c r="A1" s="31" t="s">
        <v>231</v>
      </c>
      <c r="B1" s="2"/>
      <c r="C1" s="2"/>
      <c r="D1" s="2"/>
      <c r="E1" s="2"/>
      <c r="F1" s="2"/>
      <c r="G1" s="2"/>
    </row>
    <row r="2" ht="15.75">
      <c r="A2" s="32" t="s">
        <v>232</v>
      </c>
    </row>
    <row r="3" spans="1:7" ht="15.75">
      <c r="A3" s="33" t="s">
        <v>233</v>
      </c>
      <c r="B3" s="2"/>
      <c r="C3" s="2"/>
      <c r="D3" s="2"/>
      <c r="E3" s="2"/>
      <c r="F3" s="2"/>
      <c r="G3" s="2"/>
    </row>
    <row r="4" spans="1:7" ht="16.5" thickBot="1">
      <c r="A4" s="34"/>
      <c r="B4" s="35"/>
      <c r="C4" s="35"/>
      <c r="D4" s="35"/>
      <c r="E4" s="35"/>
      <c r="F4" s="35"/>
      <c r="G4" s="35"/>
    </row>
    <row r="5" spans="1:7" s="39" customFormat="1" ht="27" customHeight="1" thickTop="1">
      <c r="A5" s="36"/>
      <c r="B5" s="37" t="s">
        <v>234</v>
      </c>
      <c r="C5" s="37"/>
      <c r="D5" s="38"/>
      <c r="E5" s="37" t="s">
        <v>235</v>
      </c>
      <c r="F5" s="37"/>
      <c r="G5" s="37"/>
    </row>
    <row r="6" spans="1:7" s="39" customFormat="1" ht="28.5" customHeight="1">
      <c r="A6" s="36"/>
      <c r="B6" s="36"/>
      <c r="C6" s="37" t="s">
        <v>214</v>
      </c>
      <c r="D6" s="38"/>
      <c r="E6" s="36"/>
      <c r="F6" s="37" t="s">
        <v>214</v>
      </c>
      <c r="G6" s="37"/>
    </row>
    <row r="7" spans="1:7" s="11" customFormat="1" ht="38.25">
      <c r="A7" s="40" t="s">
        <v>236</v>
      </c>
      <c r="B7" s="40" t="s">
        <v>237</v>
      </c>
      <c r="C7" s="40" t="s">
        <v>238</v>
      </c>
      <c r="D7" s="40" t="s">
        <v>239</v>
      </c>
      <c r="E7" s="40" t="s">
        <v>237</v>
      </c>
      <c r="F7" s="40" t="s">
        <v>238</v>
      </c>
      <c r="G7" s="41" t="s">
        <v>239</v>
      </c>
    </row>
    <row r="8" spans="1:6" ht="12.75">
      <c r="A8" s="5"/>
      <c r="B8" s="5"/>
      <c r="C8" s="5"/>
      <c r="D8" s="5"/>
      <c r="E8" s="5"/>
      <c r="F8" s="5"/>
    </row>
    <row r="9" spans="1:7" ht="12.75">
      <c r="A9" s="6">
        <v>1997</v>
      </c>
      <c r="B9" s="25" t="s">
        <v>240</v>
      </c>
      <c r="C9" s="42">
        <v>912.36</v>
      </c>
      <c r="D9" s="43">
        <v>4</v>
      </c>
      <c r="E9" s="44" t="s">
        <v>241</v>
      </c>
      <c r="F9" s="45">
        <v>1038.02</v>
      </c>
      <c r="G9" s="46">
        <v>4</v>
      </c>
    </row>
    <row r="10" spans="1:7" ht="12.75">
      <c r="A10" s="6">
        <v>1998</v>
      </c>
      <c r="B10" s="25" t="s">
        <v>242</v>
      </c>
      <c r="C10" s="42">
        <v>797.49</v>
      </c>
      <c r="D10" s="43">
        <v>11</v>
      </c>
      <c r="E10" s="44" t="s">
        <v>243</v>
      </c>
      <c r="F10" s="45">
        <v>919.73</v>
      </c>
      <c r="G10" s="46">
        <v>9</v>
      </c>
    </row>
    <row r="11" spans="1:7" ht="12.75">
      <c r="A11" s="6">
        <v>1999</v>
      </c>
      <c r="B11" s="25" t="s">
        <v>244</v>
      </c>
      <c r="C11" s="42">
        <v>699.99</v>
      </c>
      <c r="D11" s="43">
        <v>16</v>
      </c>
      <c r="E11" s="44" t="s">
        <v>245</v>
      </c>
      <c r="F11" s="45">
        <v>833.73</v>
      </c>
      <c r="G11" s="46">
        <v>14</v>
      </c>
    </row>
    <row r="12" spans="1:7" ht="12.75">
      <c r="A12" s="6">
        <v>2000</v>
      </c>
      <c r="B12" s="25" t="s">
        <v>246</v>
      </c>
      <c r="C12" s="25" t="s">
        <v>247</v>
      </c>
      <c r="D12" s="43">
        <v>17</v>
      </c>
      <c r="E12" s="44" t="s">
        <v>248</v>
      </c>
      <c r="F12" s="47" t="s">
        <v>249</v>
      </c>
      <c r="G12" s="46">
        <v>17</v>
      </c>
    </row>
    <row r="13" spans="1:7" ht="12.75">
      <c r="A13" s="6">
        <v>2001</v>
      </c>
      <c r="B13" s="48">
        <v>717.7</v>
      </c>
      <c r="C13" s="42">
        <v>705.1</v>
      </c>
      <c r="D13" s="43">
        <v>21</v>
      </c>
      <c r="E13" s="42">
        <v>817.43</v>
      </c>
      <c r="F13" s="45">
        <v>811.12</v>
      </c>
      <c r="G13" s="46">
        <v>21</v>
      </c>
    </row>
    <row r="14" spans="1:7" ht="12.75">
      <c r="A14" s="8"/>
      <c r="B14" s="49"/>
      <c r="C14" s="49"/>
      <c r="D14" s="8"/>
      <c r="E14" s="8"/>
      <c r="F14" s="8"/>
      <c r="G14" s="50"/>
    </row>
    <row r="16" s="18" customFormat="1" ht="12.75">
      <c r="A16" s="29" t="s">
        <v>250</v>
      </c>
    </row>
    <row r="17" s="18" customFormat="1" ht="12.75">
      <c r="A17" s="51" t="s">
        <v>251</v>
      </c>
    </row>
    <row r="18" s="19" customFormat="1" ht="12.75">
      <c r="A18" s="51" t="s">
        <v>252</v>
      </c>
    </row>
    <row r="19" s="18" customFormat="1" ht="12.75">
      <c r="A19" s="51" t="s">
        <v>253</v>
      </c>
    </row>
    <row r="20" s="18" customFormat="1" ht="12.75">
      <c r="A20" s="18" t="s">
        <v>254</v>
      </c>
    </row>
    <row r="21" s="18" customFormat="1" ht="12.75">
      <c r="A21" s="19" t="s">
        <v>255</v>
      </c>
    </row>
    <row r="22" s="18" customFormat="1" ht="12.75">
      <c r="A22" s="29" t="s">
        <v>256</v>
      </c>
    </row>
    <row r="23" s="18" customFormat="1" ht="12.75">
      <c r="A23" s="51" t="s">
        <v>257</v>
      </c>
    </row>
    <row r="24" s="18" customFormat="1" ht="12.75">
      <c r="A24" s="51" t="s">
        <v>258</v>
      </c>
    </row>
    <row r="25" ht="12.75">
      <c r="A25" s="52" t="s">
        <v>259</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17.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23.28125" style="0" customWidth="1"/>
    <col min="2" max="6" width="11.8515625" style="0" customWidth="1"/>
  </cols>
  <sheetData>
    <row r="1" spans="1:6" ht="15.75">
      <c r="A1" s="53" t="s">
        <v>596</v>
      </c>
      <c r="B1" s="2"/>
      <c r="C1" s="2"/>
      <c r="D1" s="2"/>
      <c r="E1" s="2"/>
      <c r="F1" s="2"/>
    </row>
    <row r="2" spans="1:6" ht="15.75">
      <c r="A2" s="53" t="s">
        <v>597</v>
      </c>
      <c r="B2" s="2"/>
      <c r="C2" s="2"/>
      <c r="D2" s="2"/>
      <c r="E2" s="2"/>
      <c r="F2" s="2"/>
    </row>
    <row r="4" spans="1:6" ht="12.75">
      <c r="A4" s="1" t="s">
        <v>598</v>
      </c>
      <c r="B4" s="2"/>
      <c r="C4" s="2"/>
      <c r="D4" s="2"/>
      <c r="E4" s="2"/>
      <c r="F4" s="2"/>
    </row>
    <row r="5" spans="1:6" ht="13.5" thickBot="1">
      <c r="A5" s="3"/>
      <c r="B5" s="3"/>
      <c r="C5" s="3"/>
      <c r="D5" s="3"/>
      <c r="E5" s="3"/>
      <c r="F5" s="3"/>
    </row>
    <row r="6" spans="1:6" s="57" customFormat="1" ht="28.5" customHeight="1" thickTop="1">
      <c r="A6" s="54" t="s">
        <v>599</v>
      </c>
      <c r="B6" s="262" t="s">
        <v>600</v>
      </c>
      <c r="C6" s="54" t="s">
        <v>601</v>
      </c>
      <c r="D6" s="54" t="s">
        <v>214</v>
      </c>
      <c r="E6" s="54" t="s">
        <v>219</v>
      </c>
      <c r="F6" s="56" t="s">
        <v>215</v>
      </c>
    </row>
    <row r="7" spans="1:5" ht="12.75">
      <c r="A7" s="5"/>
      <c r="B7" s="94"/>
      <c r="C7" s="5"/>
      <c r="D7" s="5"/>
      <c r="E7" s="5"/>
    </row>
    <row r="8" spans="1:5" ht="12.75">
      <c r="A8" s="5" t="s">
        <v>602</v>
      </c>
      <c r="B8" s="94"/>
      <c r="C8" s="5"/>
      <c r="D8" s="5"/>
      <c r="E8" s="5"/>
    </row>
    <row r="9" spans="1:6" ht="12.75">
      <c r="A9" s="263">
        <v>2001</v>
      </c>
      <c r="B9" s="264">
        <v>4304</v>
      </c>
      <c r="C9" s="265">
        <v>2910</v>
      </c>
      <c r="D9" s="232">
        <v>637</v>
      </c>
      <c r="E9" s="232">
        <v>266</v>
      </c>
      <c r="F9" s="266">
        <v>491</v>
      </c>
    </row>
    <row r="10" spans="1:6" ht="12.75">
      <c r="A10" s="263">
        <v>2002</v>
      </c>
      <c r="B10" s="264">
        <v>4435</v>
      </c>
      <c r="C10" s="265">
        <v>2797</v>
      </c>
      <c r="D10" s="232">
        <v>904</v>
      </c>
      <c r="E10" s="232">
        <v>227</v>
      </c>
      <c r="F10" s="266">
        <v>507</v>
      </c>
    </row>
    <row r="11" spans="1:6" ht="12.75">
      <c r="A11" s="263">
        <v>2003</v>
      </c>
      <c r="B11" s="264">
        <v>5028</v>
      </c>
      <c r="C11" s="265">
        <v>3123</v>
      </c>
      <c r="D11" s="232">
        <v>1166</v>
      </c>
      <c r="E11" s="232">
        <v>288</v>
      </c>
      <c r="F11" s="266">
        <v>451</v>
      </c>
    </row>
    <row r="12" spans="1:6" ht="12.75">
      <c r="A12" s="263">
        <v>2004</v>
      </c>
      <c r="B12" s="264">
        <v>4746</v>
      </c>
      <c r="C12" s="265">
        <v>3064</v>
      </c>
      <c r="D12" s="232">
        <v>782</v>
      </c>
      <c r="E12" s="232">
        <v>273</v>
      </c>
      <c r="F12" s="266">
        <v>627</v>
      </c>
    </row>
    <row r="13" spans="1:6" ht="12.75">
      <c r="A13" s="263">
        <v>2005</v>
      </c>
      <c r="B13" s="264">
        <v>4297</v>
      </c>
      <c r="C13" s="265">
        <v>2411</v>
      </c>
      <c r="D13" s="232">
        <v>887</v>
      </c>
      <c r="E13" s="232">
        <v>258</v>
      </c>
      <c r="F13" s="266">
        <v>741</v>
      </c>
    </row>
    <row r="14" spans="1:6" ht="12.75">
      <c r="A14" s="5"/>
      <c r="B14" s="264"/>
      <c r="C14" s="265"/>
      <c r="D14" s="232"/>
      <c r="E14" s="232"/>
      <c r="F14" s="266"/>
    </row>
    <row r="15" spans="1:6" ht="12.75">
      <c r="A15" s="5" t="s">
        <v>603</v>
      </c>
      <c r="B15" s="264"/>
      <c r="C15" s="265"/>
      <c r="D15" s="232"/>
      <c r="E15" s="232"/>
      <c r="F15" s="266"/>
    </row>
    <row r="16" spans="1:6" ht="12.75">
      <c r="A16" s="263">
        <v>2001</v>
      </c>
      <c r="B16" s="264">
        <v>3</v>
      </c>
      <c r="C16" s="265">
        <v>2</v>
      </c>
      <c r="D16" s="47" t="s">
        <v>212</v>
      </c>
      <c r="E16" s="25" t="s">
        <v>212</v>
      </c>
      <c r="F16" s="267">
        <v>1</v>
      </c>
    </row>
    <row r="17" spans="1:6" ht="12.75">
      <c r="A17" s="263">
        <v>2002</v>
      </c>
      <c r="B17" s="264">
        <v>4</v>
      </c>
      <c r="C17" s="265">
        <v>4</v>
      </c>
      <c r="D17" s="47" t="s">
        <v>212</v>
      </c>
      <c r="E17" s="25" t="s">
        <v>212</v>
      </c>
      <c r="F17" s="268" t="s">
        <v>212</v>
      </c>
    </row>
    <row r="18" spans="1:6" ht="12.75">
      <c r="A18" s="263">
        <v>2003</v>
      </c>
      <c r="B18" s="264">
        <v>3</v>
      </c>
      <c r="C18" s="265">
        <v>1</v>
      </c>
      <c r="D18" s="232">
        <v>1</v>
      </c>
      <c r="E18" s="25" t="s">
        <v>212</v>
      </c>
      <c r="F18" s="267">
        <v>1</v>
      </c>
    </row>
    <row r="19" spans="1:6" ht="12.75">
      <c r="A19" s="263">
        <v>2004</v>
      </c>
      <c r="B19" s="264">
        <v>8</v>
      </c>
      <c r="C19" s="265">
        <v>7</v>
      </c>
      <c r="D19" s="232">
        <v>1</v>
      </c>
      <c r="E19" s="25" t="s">
        <v>212</v>
      </c>
      <c r="F19" s="268" t="s">
        <v>212</v>
      </c>
    </row>
    <row r="20" spans="1:6" ht="12.75">
      <c r="A20" s="263">
        <v>2005</v>
      </c>
      <c r="B20" s="264">
        <v>10</v>
      </c>
      <c r="C20" s="265">
        <v>10</v>
      </c>
      <c r="D20" s="47" t="s">
        <v>212</v>
      </c>
      <c r="E20" s="25" t="s">
        <v>212</v>
      </c>
      <c r="F20" s="268" t="s">
        <v>212</v>
      </c>
    </row>
    <row r="21" spans="1:6" ht="12.75">
      <c r="A21" s="5"/>
      <c r="B21" s="264"/>
      <c r="C21" s="265"/>
      <c r="D21" s="232"/>
      <c r="E21" s="232"/>
      <c r="F21" s="269"/>
    </row>
    <row r="22" spans="1:6" ht="12.75">
      <c r="A22" s="5" t="s">
        <v>604</v>
      </c>
      <c r="B22" s="264"/>
      <c r="C22" s="265"/>
      <c r="D22" s="232"/>
      <c r="E22" s="232"/>
      <c r="F22" s="266"/>
    </row>
    <row r="23" spans="1:6" ht="12.75">
      <c r="A23" s="263">
        <v>2001</v>
      </c>
      <c r="B23" s="270">
        <v>19268</v>
      </c>
      <c r="C23" s="265">
        <v>12589</v>
      </c>
      <c r="D23" s="232">
        <v>4094</v>
      </c>
      <c r="E23" s="232">
        <v>478</v>
      </c>
      <c r="F23" s="266">
        <v>2107</v>
      </c>
    </row>
    <row r="24" spans="1:6" ht="12.75">
      <c r="A24" s="263">
        <v>2002</v>
      </c>
      <c r="B24" s="270">
        <v>16214</v>
      </c>
      <c r="C24" s="265">
        <v>9940</v>
      </c>
      <c r="D24" s="232">
        <v>4212</v>
      </c>
      <c r="E24" s="232">
        <v>631</v>
      </c>
      <c r="F24" s="266">
        <v>1431</v>
      </c>
    </row>
    <row r="25" spans="1:6" ht="12.75">
      <c r="A25" s="263">
        <v>2003</v>
      </c>
      <c r="B25" s="270">
        <v>17913</v>
      </c>
      <c r="C25" s="265">
        <v>10702</v>
      </c>
      <c r="D25" s="232">
        <v>3343</v>
      </c>
      <c r="E25" s="232">
        <v>1462</v>
      </c>
      <c r="F25" s="266">
        <v>2406</v>
      </c>
    </row>
    <row r="26" spans="1:6" ht="12.75">
      <c r="A26" s="263">
        <v>2004</v>
      </c>
      <c r="B26" s="270">
        <v>37357</v>
      </c>
      <c r="C26" s="265">
        <v>12682</v>
      </c>
      <c r="D26" s="232">
        <v>15146</v>
      </c>
      <c r="E26" s="232">
        <v>1950</v>
      </c>
      <c r="F26" s="266">
        <v>7579</v>
      </c>
    </row>
    <row r="27" spans="1:6" ht="12.75">
      <c r="A27" s="263">
        <v>2005</v>
      </c>
      <c r="B27" s="270">
        <v>39436</v>
      </c>
      <c r="C27" s="265">
        <v>22032</v>
      </c>
      <c r="D27" s="232">
        <v>2847</v>
      </c>
      <c r="E27" s="232">
        <v>2012</v>
      </c>
      <c r="F27" s="266">
        <v>12545</v>
      </c>
    </row>
    <row r="28" spans="1:6" ht="12.75">
      <c r="A28" s="8"/>
      <c r="B28" s="271"/>
      <c r="C28" s="168"/>
      <c r="D28" s="165"/>
      <c r="E28" s="165"/>
      <c r="F28" s="272"/>
    </row>
    <row r="29" ht="12.75">
      <c r="C29" s="273"/>
    </row>
    <row r="30" ht="12.75">
      <c r="A30" s="112" t="s">
        <v>605</v>
      </c>
    </row>
    <row r="31" ht="12.75">
      <c r="A31" s="113" t="s">
        <v>606</v>
      </c>
    </row>
    <row r="32" ht="12" customHeight="1">
      <c r="A32" s="113" t="s">
        <v>607</v>
      </c>
    </row>
    <row r="33" ht="12" customHeight="1">
      <c r="A33" s="113"/>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18.xml><?xml version="1.0" encoding="utf-8"?>
<worksheet xmlns="http://schemas.openxmlformats.org/spreadsheetml/2006/main" xmlns:r="http://schemas.openxmlformats.org/officeDocument/2006/relationships">
  <dimension ref="A1:I43"/>
  <sheetViews>
    <sheetView workbookViewId="0" topLeftCell="A1">
      <selection activeCell="A1" sqref="A1"/>
    </sheetView>
  </sheetViews>
  <sheetFormatPr defaultColWidth="9.140625" defaultRowHeight="12.75"/>
  <cols>
    <col min="1" max="1" width="9.7109375" style="0" customWidth="1"/>
    <col min="2" max="3" width="10.57421875" style="0" customWidth="1"/>
    <col min="4" max="5" width="5.28125" style="0" customWidth="1"/>
    <col min="6" max="6" width="10.421875" style="0" customWidth="1"/>
    <col min="7" max="9" width="10.57421875" style="0" customWidth="1"/>
  </cols>
  <sheetData>
    <row r="1" spans="1:9" s="9" customFormat="1" ht="15.75">
      <c r="A1" s="20" t="s">
        <v>924</v>
      </c>
      <c r="B1" s="10"/>
      <c r="C1" s="10"/>
      <c r="D1" s="10"/>
      <c r="E1" s="10"/>
      <c r="F1" s="10"/>
      <c r="G1" s="10"/>
      <c r="H1" s="10"/>
      <c r="I1" s="10"/>
    </row>
    <row r="2" spans="1:9" s="9" customFormat="1" ht="15.75">
      <c r="A2" s="20" t="s">
        <v>925</v>
      </c>
      <c r="B2" s="10"/>
      <c r="C2" s="10"/>
      <c r="D2" s="10"/>
      <c r="E2" s="10"/>
      <c r="F2" s="10"/>
      <c r="G2" s="10"/>
      <c r="H2" s="10"/>
      <c r="I2" s="10"/>
    </row>
    <row r="3" s="9" customFormat="1" ht="12.75" customHeight="1"/>
    <row r="4" spans="1:9" ht="12.75">
      <c r="A4" s="1" t="s">
        <v>777</v>
      </c>
      <c r="B4" s="2"/>
      <c r="C4" s="2"/>
      <c r="D4" s="2"/>
      <c r="E4" s="2"/>
      <c r="F4" s="2"/>
      <c r="G4" s="2"/>
      <c r="H4" s="2"/>
      <c r="I4" s="2"/>
    </row>
    <row r="5" spans="1:9" ht="12.75">
      <c r="A5" s="1" t="s">
        <v>778</v>
      </c>
      <c r="B5" s="2"/>
      <c r="C5" s="2"/>
      <c r="D5" s="2"/>
      <c r="E5" s="2"/>
      <c r="F5" s="2"/>
      <c r="G5" s="2"/>
      <c r="H5" s="2"/>
      <c r="I5" s="2"/>
    </row>
    <row r="6" spans="1:9" ht="13.5" thickBot="1">
      <c r="A6" s="3"/>
      <c r="B6" s="3"/>
      <c r="C6" s="3"/>
      <c r="D6" s="3"/>
      <c r="E6" s="383"/>
      <c r="F6" s="383"/>
      <c r="G6" s="383"/>
      <c r="H6" s="383"/>
      <c r="I6" s="383"/>
    </row>
    <row r="7" spans="2:9" s="39" customFormat="1" ht="34.5" customHeight="1" thickTop="1">
      <c r="B7" s="384"/>
      <c r="C7" s="385" t="s">
        <v>926</v>
      </c>
      <c r="D7" s="385"/>
      <c r="E7" s="12"/>
      <c r="F7" s="12"/>
      <c r="G7" s="13" t="s">
        <v>927</v>
      </c>
      <c r="H7" s="12"/>
      <c r="I7" s="12"/>
    </row>
    <row r="8" spans="1:9" s="11" customFormat="1" ht="38.25">
      <c r="A8" s="41" t="s">
        <v>236</v>
      </c>
      <c r="B8" s="386" t="s">
        <v>567</v>
      </c>
      <c r="C8" s="387" t="s">
        <v>928</v>
      </c>
      <c r="D8" s="388"/>
      <c r="E8" s="389" t="s">
        <v>298</v>
      </c>
      <c r="F8" s="12"/>
      <c r="G8" s="116" t="s">
        <v>569</v>
      </c>
      <c r="H8" s="15" t="s">
        <v>929</v>
      </c>
      <c r="I8" s="15" t="s">
        <v>930</v>
      </c>
    </row>
    <row r="9" spans="1:9" ht="12.75">
      <c r="A9" s="5"/>
      <c r="B9" s="5"/>
      <c r="C9" s="390"/>
      <c r="D9" s="391"/>
      <c r="E9" s="392"/>
      <c r="F9" s="392"/>
      <c r="G9" s="393"/>
      <c r="H9" s="391"/>
      <c r="I9" s="337"/>
    </row>
    <row r="10" spans="1:9" ht="12.75">
      <c r="A10" s="6">
        <v>1994</v>
      </c>
      <c r="B10" s="161">
        <v>425987</v>
      </c>
      <c r="C10" s="392">
        <v>2538482</v>
      </c>
      <c r="D10" s="394"/>
      <c r="E10" s="392">
        <v>10551036</v>
      </c>
      <c r="F10" s="2"/>
      <c r="G10" s="395">
        <v>29995</v>
      </c>
      <c r="H10" s="396">
        <v>15548</v>
      </c>
      <c r="I10" s="395">
        <v>6326</v>
      </c>
    </row>
    <row r="11" spans="1:9" ht="12.75">
      <c r="A11" s="6">
        <v>1995</v>
      </c>
      <c r="B11" s="161">
        <v>423822</v>
      </c>
      <c r="C11" s="392">
        <v>2611193</v>
      </c>
      <c r="D11" s="394"/>
      <c r="E11" s="392">
        <v>10695990</v>
      </c>
      <c r="F11" s="2"/>
      <c r="G11" s="395">
        <v>29942</v>
      </c>
      <c r="H11" s="396">
        <v>15599</v>
      </c>
      <c r="I11" s="395">
        <v>6305</v>
      </c>
    </row>
    <row r="12" spans="1:9" ht="12.75">
      <c r="A12" s="6">
        <v>1996</v>
      </c>
      <c r="B12" s="161">
        <v>424116</v>
      </c>
      <c r="C12" s="392">
        <v>2666805</v>
      </c>
      <c r="D12" s="394"/>
      <c r="E12" s="392">
        <v>10954149</v>
      </c>
      <c r="F12" s="2"/>
      <c r="G12" s="395">
        <v>29967</v>
      </c>
      <c r="H12" s="396">
        <v>15785</v>
      </c>
      <c r="I12" s="395">
        <v>6257</v>
      </c>
    </row>
    <row r="13" spans="1:9" ht="12.75">
      <c r="A13" s="6">
        <v>1997</v>
      </c>
      <c r="B13" s="161">
        <v>426129</v>
      </c>
      <c r="C13" s="397">
        <v>2707015</v>
      </c>
      <c r="D13" s="394"/>
      <c r="E13" s="397">
        <v>11179954</v>
      </c>
      <c r="F13" s="394"/>
      <c r="G13" s="398">
        <v>29991</v>
      </c>
      <c r="H13" s="161">
        <v>15842</v>
      </c>
      <c r="I13" s="399">
        <v>6221</v>
      </c>
    </row>
    <row r="14" spans="1:9" ht="12.75">
      <c r="A14" s="6">
        <v>1998</v>
      </c>
      <c r="B14" s="161">
        <v>416571</v>
      </c>
      <c r="C14" s="397">
        <v>2736665</v>
      </c>
      <c r="D14" s="394"/>
      <c r="E14" s="397">
        <v>11291978</v>
      </c>
      <c r="F14" s="394"/>
      <c r="G14" s="398">
        <v>29603</v>
      </c>
      <c r="H14" s="161">
        <v>15466</v>
      </c>
      <c r="I14" s="399">
        <v>6235</v>
      </c>
    </row>
    <row r="15" spans="1:9" ht="12.75">
      <c r="A15" s="6">
        <v>1999</v>
      </c>
      <c r="B15" s="161">
        <v>419047</v>
      </c>
      <c r="C15" s="397">
        <v>2756846</v>
      </c>
      <c r="D15" s="394"/>
      <c r="E15" s="397">
        <v>11661968</v>
      </c>
      <c r="F15" s="394"/>
      <c r="G15" s="398">
        <v>29569</v>
      </c>
      <c r="H15" s="161">
        <v>15520</v>
      </c>
      <c r="I15" s="399">
        <v>6111</v>
      </c>
    </row>
    <row r="16" spans="1:9" ht="12.75">
      <c r="A16" s="6">
        <v>2000</v>
      </c>
      <c r="B16" s="161">
        <v>432092</v>
      </c>
      <c r="C16" s="593">
        <v>2982367</v>
      </c>
      <c r="D16" s="594"/>
      <c r="E16" s="593">
        <v>12331233</v>
      </c>
      <c r="F16" s="594"/>
      <c r="G16" s="398">
        <v>29853</v>
      </c>
      <c r="H16" s="161">
        <v>15658</v>
      </c>
      <c r="I16" s="399">
        <v>6063</v>
      </c>
    </row>
    <row r="17" spans="1:9" ht="12.75">
      <c r="A17" s="6">
        <v>2001</v>
      </c>
      <c r="B17" s="161">
        <v>441856</v>
      </c>
      <c r="C17" s="593">
        <v>3136371</v>
      </c>
      <c r="D17" s="594"/>
      <c r="E17" s="593">
        <v>12684140</v>
      </c>
      <c r="F17" s="594"/>
      <c r="G17" s="398">
        <v>30175</v>
      </c>
      <c r="H17" s="161">
        <v>15802</v>
      </c>
      <c r="I17" s="399">
        <v>6133</v>
      </c>
    </row>
    <row r="18" spans="1:9" ht="12.75">
      <c r="A18" s="6">
        <v>2002</v>
      </c>
      <c r="B18" s="161">
        <v>439934</v>
      </c>
      <c r="C18" s="593">
        <v>3237290</v>
      </c>
      <c r="D18" s="594"/>
      <c r="E18" s="593">
        <v>13352194</v>
      </c>
      <c r="F18" s="594"/>
      <c r="G18" s="398">
        <v>30633</v>
      </c>
      <c r="H18" s="161">
        <v>16181</v>
      </c>
      <c r="I18" s="399">
        <v>6245</v>
      </c>
    </row>
    <row r="19" spans="1:9" ht="12.75">
      <c r="A19" s="6">
        <v>2003</v>
      </c>
      <c r="B19" s="161">
        <v>459010</v>
      </c>
      <c r="C19" s="593">
        <v>3422999</v>
      </c>
      <c r="D19" s="594"/>
      <c r="E19" s="593">
        <v>14138996</v>
      </c>
      <c r="F19" s="594"/>
      <c r="G19" s="398">
        <v>31061</v>
      </c>
      <c r="H19" s="161">
        <v>16243</v>
      </c>
      <c r="I19" s="399">
        <v>6294</v>
      </c>
    </row>
    <row r="20" spans="1:9" ht="12.75">
      <c r="A20" s="6">
        <v>2004</v>
      </c>
      <c r="B20" s="161">
        <v>473500</v>
      </c>
      <c r="C20" s="593">
        <v>3552027</v>
      </c>
      <c r="D20" s="594"/>
      <c r="E20" s="593">
        <v>15074629</v>
      </c>
      <c r="F20" s="594"/>
      <c r="G20" s="398">
        <v>31605</v>
      </c>
      <c r="H20" s="161">
        <v>16503</v>
      </c>
      <c r="I20" s="399">
        <v>6431</v>
      </c>
    </row>
    <row r="21" spans="1:9" ht="12.75">
      <c r="A21" s="8"/>
      <c r="B21" s="8"/>
      <c r="C21" s="400"/>
      <c r="D21" s="358"/>
      <c r="E21" s="400"/>
      <c r="F21" s="401"/>
      <c r="G21" s="402"/>
      <c r="H21" s="8"/>
      <c r="I21" s="73"/>
    </row>
    <row r="22" spans="1:9" s="407" customFormat="1" ht="24" customHeight="1">
      <c r="A22" s="403"/>
      <c r="B22" s="404" t="s">
        <v>931</v>
      </c>
      <c r="C22" s="405"/>
      <c r="D22" s="405"/>
      <c r="E22" s="405"/>
      <c r="F22" s="405"/>
      <c r="G22" s="405"/>
      <c r="H22" s="404"/>
      <c r="I22" s="406"/>
    </row>
    <row r="23" spans="1:9" ht="34.5" customHeight="1">
      <c r="A23" s="144" t="s">
        <v>236</v>
      </c>
      <c r="B23" s="160" t="s">
        <v>932</v>
      </c>
      <c r="C23" s="408" t="s">
        <v>933</v>
      </c>
      <c r="D23" s="409" t="s">
        <v>934</v>
      </c>
      <c r="E23" s="410"/>
      <c r="F23" s="408" t="s">
        <v>935</v>
      </c>
      <c r="G23" s="411" t="s">
        <v>936</v>
      </c>
      <c r="H23" s="144" t="s">
        <v>937</v>
      </c>
      <c r="I23" s="145" t="s">
        <v>785</v>
      </c>
    </row>
    <row r="24" spans="1:8" ht="12.75">
      <c r="A24" s="5"/>
      <c r="B24" s="5"/>
      <c r="C24" s="412"/>
      <c r="D24" s="413"/>
      <c r="E24" s="412"/>
      <c r="F24" s="412"/>
      <c r="G24" s="391"/>
      <c r="H24" s="391"/>
    </row>
    <row r="25" spans="1:9" ht="12.75">
      <c r="A25" s="6">
        <v>1994</v>
      </c>
      <c r="B25" s="161">
        <v>4088</v>
      </c>
      <c r="C25" s="161">
        <v>2602</v>
      </c>
      <c r="D25" s="392">
        <v>876</v>
      </c>
      <c r="E25" s="394"/>
      <c r="F25" s="161">
        <v>389</v>
      </c>
      <c r="G25" s="351">
        <v>94</v>
      </c>
      <c r="H25" s="161">
        <v>47</v>
      </c>
      <c r="I25" s="414">
        <v>25</v>
      </c>
    </row>
    <row r="26" spans="1:9" ht="12.75">
      <c r="A26" s="6">
        <v>1995</v>
      </c>
      <c r="B26" s="161">
        <v>4064</v>
      </c>
      <c r="C26" s="161">
        <v>2515</v>
      </c>
      <c r="D26" s="392">
        <v>895</v>
      </c>
      <c r="E26" s="394"/>
      <c r="F26" s="161">
        <v>394</v>
      </c>
      <c r="G26" s="351">
        <v>102</v>
      </c>
      <c r="H26" s="161">
        <v>45</v>
      </c>
      <c r="I26" s="414">
        <v>23</v>
      </c>
    </row>
    <row r="27" spans="1:9" ht="12.75">
      <c r="A27" s="6">
        <v>1996</v>
      </c>
      <c r="B27" s="161">
        <v>3930</v>
      </c>
      <c r="C27" s="161">
        <v>2561</v>
      </c>
      <c r="D27" s="392">
        <v>856</v>
      </c>
      <c r="E27" s="394"/>
      <c r="F27" s="161">
        <v>412</v>
      </c>
      <c r="G27" s="351">
        <v>99</v>
      </c>
      <c r="H27" s="161">
        <v>42</v>
      </c>
      <c r="I27" s="414">
        <v>25</v>
      </c>
    </row>
    <row r="28" spans="1:9" ht="12.75">
      <c r="A28" s="6">
        <v>1997</v>
      </c>
      <c r="B28" s="161">
        <v>3934</v>
      </c>
      <c r="C28" s="161">
        <v>2515</v>
      </c>
      <c r="D28" s="397">
        <v>898</v>
      </c>
      <c r="E28" s="394"/>
      <c r="F28" s="161">
        <v>411</v>
      </c>
      <c r="G28" s="351">
        <v>99</v>
      </c>
      <c r="H28" s="161">
        <v>47</v>
      </c>
      <c r="I28" s="414">
        <v>24</v>
      </c>
    </row>
    <row r="29" spans="1:9" ht="12.75">
      <c r="A29" s="6">
        <v>1998</v>
      </c>
      <c r="B29" s="161">
        <v>3952</v>
      </c>
      <c r="C29" s="161">
        <v>2498</v>
      </c>
      <c r="D29" s="397">
        <v>883</v>
      </c>
      <c r="E29" s="394"/>
      <c r="F29" s="161">
        <v>404</v>
      </c>
      <c r="G29" s="351">
        <v>97</v>
      </c>
      <c r="H29" s="161">
        <v>45</v>
      </c>
      <c r="I29" s="414">
        <v>23</v>
      </c>
    </row>
    <row r="30" spans="1:9" ht="12.75">
      <c r="A30" s="6">
        <v>1999</v>
      </c>
      <c r="B30" s="161">
        <v>3948</v>
      </c>
      <c r="C30" s="161">
        <v>2474</v>
      </c>
      <c r="D30" s="397">
        <v>924</v>
      </c>
      <c r="E30" s="394"/>
      <c r="F30" s="161">
        <v>412</v>
      </c>
      <c r="G30" s="351">
        <v>115</v>
      </c>
      <c r="H30" s="161">
        <v>43</v>
      </c>
      <c r="I30" s="414">
        <v>22</v>
      </c>
    </row>
    <row r="31" spans="1:9" ht="12.75">
      <c r="A31" s="6">
        <v>2000</v>
      </c>
      <c r="B31" s="161">
        <v>4067</v>
      </c>
      <c r="C31" s="161">
        <v>2494</v>
      </c>
      <c r="D31" s="593">
        <v>953</v>
      </c>
      <c r="E31" s="594"/>
      <c r="F31" s="161">
        <v>430</v>
      </c>
      <c r="G31" s="351">
        <v>121</v>
      </c>
      <c r="H31" s="161">
        <v>42</v>
      </c>
      <c r="I31" s="414">
        <v>25</v>
      </c>
    </row>
    <row r="32" spans="1:9" ht="12.75">
      <c r="A32" s="6">
        <v>2001</v>
      </c>
      <c r="B32" s="161">
        <v>3998</v>
      </c>
      <c r="C32" s="161">
        <v>2651</v>
      </c>
      <c r="D32" s="593">
        <v>957</v>
      </c>
      <c r="E32" s="594"/>
      <c r="F32" s="161">
        <v>446</v>
      </c>
      <c r="G32" s="351">
        <v>116</v>
      </c>
      <c r="H32" s="161">
        <v>47</v>
      </c>
      <c r="I32" s="414">
        <v>25</v>
      </c>
    </row>
    <row r="33" spans="1:9" ht="12.75">
      <c r="A33" s="6">
        <v>2002</v>
      </c>
      <c r="B33" s="161">
        <v>4014</v>
      </c>
      <c r="C33" s="161">
        <v>2632</v>
      </c>
      <c r="D33" s="593">
        <v>914</v>
      </c>
      <c r="E33" s="594"/>
      <c r="F33" s="161">
        <v>455</v>
      </c>
      <c r="G33" s="351">
        <v>122</v>
      </c>
      <c r="H33" s="161">
        <v>46</v>
      </c>
      <c r="I33" s="414">
        <v>24</v>
      </c>
    </row>
    <row r="34" spans="1:9" ht="12.75">
      <c r="A34" s="6">
        <v>2003</v>
      </c>
      <c r="B34" s="161">
        <v>4194</v>
      </c>
      <c r="C34" s="161">
        <v>2666</v>
      </c>
      <c r="D34" s="593">
        <v>992</v>
      </c>
      <c r="E34" s="594"/>
      <c r="F34" s="161">
        <v>475</v>
      </c>
      <c r="G34" s="351">
        <v>126</v>
      </c>
      <c r="H34" s="161">
        <v>45</v>
      </c>
      <c r="I34" s="414">
        <v>26</v>
      </c>
    </row>
    <row r="35" spans="1:9" ht="12.75">
      <c r="A35" s="6">
        <v>2004</v>
      </c>
      <c r="B35" s="161">
        <v>4208</v>
      </c>
      <c r="C35" s="161">
        <v>2766</v>
      </c>
      <c r="D35" s="593">
        <v>1012</v>
      </c>
      <c r="E35" s="594"/>
      <c r="F35" s="161">
        <v>479</v>
      </c>
      <c r="G35" s="351">
        <v>121</v>
      </c>
      <c r="H35" s="161">
        <v>58</v>
      </c>
      <c r="I35" s="414">
        <v>27</v>
      </c>
    </row>
    <row r="36" spans="1:9" s="258" customFormat="1" ht="12.75">
      <c r="A36" s="415"/>
      <c r="B36" s="416"/>
      <c r="C36" s="417"/>
      <c r="D36" s="418"/>
      <c r="E36" s="419"/>
      <c r="F36" s="416"/>
      <c r="G36" s="415"/>
      <c r="H36" s="416"/>
      <c r="I36" s="420"/>
    </row>
    <row r="37" spans="3:5" ht="12.75">
      <c r="C37" s="337"/>
      <c r="D37" s="337"/>
      <c r="E37" s="337"/>
    </row>
    <row r="38" spans="1:5" ht="12.75">
      <c r="A38" s="18" t="s">
        <v>938</v>
      </c>
      <c r="C38" s="337"/>
      <c r="D38" s="337"/>
      <c r="E38" s="337"/>
    </row>
    <row r="39" spans="1:5" ht="12.75">
      <c r="A39" s="18" t="s">
        <v>939</v>
      </c>
      <c r="C39" s="337"/>
      <c r="D39" s="337"/>
      <c r="E39" s="337"/>
    </row>
    <row r="40" spans="1:9" ht="12.75">
      <c r="A40" s="421" t="s">
        <v>940</v>
      </c>
      <c r="B40" s="422"/>
      <c r="C40" s="422"/>
      <c r="D40" s="422"/>
      <c r="E40" s="422"/>
      <c r="F40" s="422"/>
      <c r="G40" s="422"/>
      <c r="H40" s="260"/>
      <c r="I40" s="260"/>
    </row>
    <row r="41" spans="1:9" ht="12.75">
      <c r="A41" s="421" t="s">
        <v>793</v>
      </c>
      <c r="B41" s="260"/>
      <c r="C41" s="260"/>
      <c r="D41" s="260"/>
      <c r="E41" s="260"/>
      <c r="F41" s="260"/>
      <c r="G41" s="260"/>
      <c r="H41" s="260"/>
      <c r="I41" s="260"/>
    </row>
    <row r="42" ht="12.75">
      <c r="H42" s="290"/>
    </row>
    <row r="43" ht="12.75">
      <c r="H43" s="258"/>
    </row>
  </sheetData>
  <mergeCells count="15">
    <mergeCell ref="C18:D18"/>
    <mergeCell ref="E18:F18"/>
    <mergeCell ref="C19:D19"/>
    <mergeCell ref="C16:D16"/>
    <mergeCell ref="E16:F16"/>
    <mergeCell ref="C17:D17"/>
    <mergeCell ref="E17:F17"/>
    <mergeCell ref="E19:F19"/>
    <mergeCell ref="C20:D20"/>
    <mergeCell ref="E20:F20"/>
    <mergeCell ref="D35:E35"/>
    <mergeCell ref="D34:E34"/>
    <mergeCell ref="D33:E33"/>
    <mergeCell ref="D32:E32"/>
    <mergeCell ref="D31:E31"/>
  </mergeCells>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19.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9.140625" defaultRowHeight="12.75"/>
  <cols>
    <col min="1" max="1" width="27.140625" style="0" customWidth="1"/>
    <col min="2" max="5" width="14.140625" style="0" customWidth="1"/>
    <col min="6" max="16384" width="13.421875" style="0" customWidth="1"/>
  </cols>
  <sheetData>
    <row r="1" spans="1:5" ht="15.75">
      <c r="A1" s="53" t="s">
        <v>913</v>
      </c>
      <c r="B1" s="368"/>
      <c r="C1" s="368"/>
      <c r="D1" s="368"/>
      <c r="E1" s="368"/>
    </row>
    <row r="2" spans="1:5" ht="15.75">
      <c r="A2" s="53" t="s">
        <v>914</v>
      </c>
      <c r="B2" s="368"/>
      <c r="C2" s="368"/>
      <c r="D2" s="368"/>
      <c r="E2" s="368"/>
    </row>
    <row r="4" spans="1:5" ht="12.75">
      <c r="A4" s="1" t="s">
        <v>777</v>
      </c>
      <c r="B4" s="2"/>
      <c r="C4" s="2"/>
      <c r="D4" s="2"/>
      <c r="E4" s="2"/>
    </row>
    <row r="5" spans="1:5" ht="12.75">
      <c r="A5" s="1" t="s">
        <v>778</v>
      </c>
      <c r="B5" s="2"/>
      <c r="C5" s="2"/>
      <c r="D5" s="2"/>
      <c r="E5" s="2"/>
    </row>
    <row r="6" spans="1:5" ht="13.5" thickBot="1">
      <c r="A6" s="369"/>
      <c r="B6" s="35"/>
      <c r="C6" s="35"/>
      <c r="D6" s="35"/>
      <c r="E6" s="35"/>
    </row>
    <row r="7" spans="1:5" s="348" customFormat="1" ht="24" customHeight="1" thickTop="1">
      <c r="A7" s="370"/>
      <c r="B7" s="370"/>
      <c r="C7" s="370"/>
      <c r="D7" s="371" t="s">
        <v>915</v>
      </c>
      <c r="E7" s="372"/>
    </row>
    <row r="8" spans="1:8" s="348" customFormat="1" ht="45" customHeight="1">
      <c r="A8" s="373" t="s">
        <v>916</v>
      </c>
      <c r="B8" s="373" t="s">
        <v>917</v>
      </c>
      <c r="C8" s="374" t="s">
        <v>802</v>
      </c>
      <c r="D8" s="375" t="s">
        <v>918</v>
      </c>
      <c r="E8" s="376" t="s">
        <v>298</v>
      </c>
      <c r="F8" s="377"/>
      <c r="G8" s="377"/>
      <c r="H8" s="377"/>
    </row>
    <row r="9" spans="1:5" ht="12.75">
      <c r="A9" s="5"/>
      <c r="B9" s="351"/>
      <c r="C9" s="25"/>
      <c r="D9" s="25"/>
      <c r="E9" s="133"/>
    </row>
    <row r="10" spans="1:7" ht="12.75">
      <c r="A10" s="7">
        <v>2003</v>
      </c>
      <c r="B10" s="265"/>
      <c r="C10" s="265"/>
      <c r="D10" s="232"/>
      <c r="E10" s="62"/>
      <c r="F10" s="337"/>
      <c r="G10" s="337"/>
    </row>
    <row r="11" spans="1:5" ht="12.75">
      <c r="A11" s="5"/>
      <c r="B11" s="265"/>
      <c r="C11" s="265"/>
      <c r="D11" s="232"/>
      <c r="E11" s="62"/>
    </row>
    <row r="12" spans="1:5" ht="12.75" customHeight="1">
      <c r="A12" s="69" t="s">
        <v>600</v>
      </c>
      <c r="B12" s="378">
        <v>31061</v>
      </c>
      <c r="C12" s="168">
        <v>459010</v>
      </c>
      <c r="D12" s="169">
        <v>3422999</v>
      </c>
      <c r="E12" s="166">
        <v>14138996</v>
      </c>
    </row>
    <row r="13" spans="1:4" ht="12.75">
      <c r="A13" s="5"/>
      <c r="B13" s="58"/>
      <c r="C13" s="58"/>
      <c r="D13" s="58"/>
    </row>
    <row r="14" spans="1:5" ht="12.75">
      <c r="A14" s="5" t="s">
        <v>214</v>
      </c>
      <c r="B14" s="379">
        <v>3853</v>
      </c>
      <c r="C14" s="119">
        <v>47452</v>
      </c>
      <c r="D14" s="265">
        <v>304359</v>
      </c>
      <c r="E14" s="280">
        <v>1271883</v>
      </c>
    </row>
    <row r="15" spans="1:5" ht="12.75">
      <c r="A15" s="5" t="s">
        <v>601</v>
      </c>
      <c r="B15" s="379">
        <v>21141</v>
      </c>
      <c r="C15" s="119">
        <v>329679</v>
      </c>
      <c r="D15" s="265">
        <v>2583027</v>
      </c>
      <c r="E15" s="280">
        <v>10642680</v>
      </c>
    </row>
    <row r="16" spans="1:6" ht="12.75">
      <c r="A16" s="5" t="s">
        <v>219</v>
      </c>
      <c r="B16" s="379">
        <v>1853</v>
      </c>
      <c r="C16" s="380" t="s">
        <v>517</v>
      </c>
      <c r="D16" s="102" t="s">
        <v>531</v>
      </c>
      <c r="E16" s="133" t="s">
        <v>531</v>
      </c>
      <c r="F16" s="337"/>
    </row>
    <row r="17" spans="1:6" ht="12.75">
      <c r="A17" s="5" t="s">
        <v>215</v>
      </c>
      <c r="B17" s="379">
        <v>4203</v>
      </c>
      <c r="C17" s="119">
        <v>57337</v>
      </c>
      <c r="D17" s="265">
        <v>380190</v>
      </c>
      <c r="E17" s="280">
        <v>1575874</v>
      </c>
      <c r="F17" s="337"/>
    </row>
    <row r="18" spans="1:6" ht="12.75">
      <c r="A18" s="5" t="s">
        <v>919</v>
      </c>
      <c r="B18" s="351">
        <v>11</v>
      </c>
      <c r="C18" s="380" t="s">
        <v>270</v>
      </c>
      <c r="D18" s="102" t="s">
        <v>531</v>
      </c>
      <c r="E18" s="133" t="s">
        <v>531</v>
      </c>
      <c r="F18" s="337"/>
    </row>
    <row r="19" spans="1:6" ht="12.75">
      <c r="A19" s="5"/>
      <c r="B19" s="351"/>
      <c r="C19" s="119"/>
      <c r="D19" s="265"/>
      <c r="E19" s="280"/>
      <c r="F19" s="337"/>
    </row>
    <row r="20" spans="1:7" ht="12.75">
      <c r="A20" s="7">
        <v>2004</v>
      </c>
      <c r="B20" s="265"/>
      <c r="C20" s="265"/>
      <c r="D20" s="232"/>
      <c r="E20" s="62"/>
      <c r="F20" s="337"/>
      <c r="G20" s="337"/>
    </row>
    <row r="21" spans="1:5" ht="12.75">
      <c r="A21" s="5"/>
      <c r="B21" s="265"/>
      <c r="C21" s="265"/>
      <c r="D21" s="232"/>
      <c r="E21" s="62"/>
    </row>
    <row r="22" spans="1:5" ht="12.75" customHeight="1">
      <c r="A22" s="69" t="s">
        <v>600</v>
      </c>
      <c r="B22" s="378">
        <v>31605</v>
      </c>
      <c r="C22" s="168">
        <v>473500</v>
      </c>
      <c r="D22" s="169">
        <v>3552027</v>
      </c>
      <c r="E22" s="166">
        <v>15074629</v>
      </c>
    </row>
    <row r="23" spans="1:4" ht="12.75">
      <c r="A23" s="5"/>
      <c r="B23" s="58"/>
      <c r="C23" s="58"/>
      <c r="D23" s="58"/>
    </row>
    <row r="24" spans="1:5" ht="12.75">
      <c r="A24" s="5" t="s">
        <v>214</v>
      </c>
      <c r="B24" s="379">
        <v>3929</v>
      </c>
      <c r="C24" s="119">
        <v>49749</v>
      </c>
      <c r="D24" s="265">
        <v>329642</v>
      </c>
      <c r="E24" s="280">
        <v>1401006</v>
      </c>
    </row>
    <row r="25" spans="1:5" ht="12.75">
      <c r="A25" s="5" t="s">
        <v>601</v>
      </c>
      <c r="B25" s="379">
        <v>21439</v>
      </c>
      <c r="C25" s="119">
        <v>333514</v>
      </c>
      <c r="D25" s="265">
        <v>2628832</v>
      </c>
      <c r="E25" s="280">
        <v>11134194</v>
      </c>
    </row>
    <row r="26" spans="1:6" ht="12.75">
      <c r="A26" s="5" t="s">
        <v>219</v>
      </c>
      <c r="B26" s="379">
        <v>1897</v>
      </c>
      <c r="C26" s="119">
        <v>25185</v>
      </c>
      <c r="D26" s="265">
        <v>157578</v>
      </c>
      <c r="E26" s="280">
        <v>676975</v>
      </c>
      <c r="F26" s="337"/>
    </row>
    <row r="27" spans="1:6" ht="12.75">
      <c r="A27" s="5" t="s">
        <v>215</v>
      </c>
      <c r="B27" s="379">
        <v>4295</v>
      </c>
      <c r="C27" s="119">
        <v>61020</v>
      </c>
      <c r="D27" s="265">
        <v>413146</v>
      </c>
      <c r="E27" s="280">
        <v>1759991</v>
      </c>
      <c r="F27" s="337"/>
    </row>
    <row r="28" spans="1:6" ht="12.75">
      <c r="A28" s="5" t="s">
        <v>919</v>
      </c>
      <c r="B28" s="351">
        <v>45</v>
      </c>
      <c r="C28" s="119">
        <v>4032</v>
      </c>
      <c r="D28" s="265">
        <v>22829</v>
      </c>
      <c r="E28" s="280">
        <v>102463</v>
      </c>
      <c r="F28" s="337"/>
    </row>
    <row r="29" spans="1:5" ht="12.75">
      <c r="A29" s="8"/>
      <c r="B29" s="381"/>
      <c r="C29" s="381"/>
      <c r="D29" s="250"/>
      <c r="E29" s="157"/>
    </row>
    <row r="31" ht="12.75">
      <c r="A31" s="113" t="s">
        <v>550</v>
      </c>
    </row>
    <row r="32" ht="12.75">
      <c r="A32" s="112" t="s">
        <v>868</v>
      </c>
    </row>
    <row r="33" spans="1:4" ht="12.75">
      <c r="A33" s="112" t="s">
        <v>869</v>
      </c>
      <c r="C33" s="337"/>
      <c r="D33" s="337"/>
    </row>
    <row r="34" spans="1:4" ht="12.75">
      <c r="A34" s="112" t="s">
        <v>920</v>
      </c>
      <c r="C34" s="337"/>
      <c r="D34" s="337"/>
    </row>
    <row r="35" spans="1:4" ht="12.75">
      <c r="A35" s="112" t="s">
        <v>921</v>
      </c>
      <c r="C35" s="337"/>
      <c r="D35" s="337"/>
    </row>
    <row r="36" spans="1:5" ht="12.75">
      <c r="A36" s="76" t="s">
        <v>923</v>
      </c>
      <c r="C36" s="337"/>
      <c r="D36" s="337"/>
      <c r="E36" s="337"/>
    </row>
    <row r="37" ht="12.75">
      <c r="A37" s="382" t="s">
        <v>922</v>
      </c>
    </row>
    <row r="39" spans="1:4" ht="12.75">
      <c r="A39" t="s">
        <v>224</v>
      </c>
      <c r="D39" s="290"/>
    </row>
    <row r="40" ht="12.75">
      <c r="D40" s="258"/>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588" t="s">
        <v>990</v>
      </c>
    </row>
    <row r="2" ht="12.75">
      <c r="A2" s="113"/>
    </row>
    <row r="3" ht="12.75">
      <c r="A3" s="113"/>
    </row>
    <row r="4" ht="45">
      <c r="A4" s="589" t="s">
        <v>991</v>
      </c>
    </row>
    <row r="5" ht="15.75">
      <c r="A5" s="590"/>
    </row>
    <row r="6" ht="15.75">
      <c r="A6" s="590"/>
    </row>
    <row r="7" ht="31.5">
      <c r="A7" s="591" t="s">
        <v>992</v>
      </c>
    </row>
    <row r="8" ht="15.75">
      <c r="A8" s="590"/>
    </row>
    <row r="9" ht="110.25">
      <c r="A9" s="591" t="s">
        <v>993</v>
      </c>
    </row>
  </sheetData>
  <printOptions horizontalCentered="1"/>
  <pageMargins left="1" right="1" top="1" bottom="1" header="0.5" footer="0.5"/>
  <pageSetup horizontalDpi="600" verticalDpi="600" orientation="portrait" r:id="rId1"/>
  <headerFooter alignWithMargins="0">
    <oddFooter>&amp;L&amp;"Arial,Italic"&amp;9      The State of Hawaii Data Book 2005&amp;R&amp;"Arial"&amp;9http://www.hawaii.gov/dbedt/</oddFooter>
  </headerFooter>
</worksheet>
</file>

<file path=xl/worksheets/sheet20.xml><?xml version="1.0" encoding="utf-8"?>
<worksheet xmlns="http://schemas.openxmlformats.org/spreadsheetml/2006/main" xmlns:r="http://schemas.openxmlformats.org/officeDocument/2006/relationships">
  <dimension ref="A1:E61"/>
  <sheetViews>
    <sheetView workbookViewId="0" topLeftCell="A1">
      <selection activeCell="A1" sqref="A1"/>
    </sheetView>
  </sheetViews>
  <sheetFormatPr defaultColWidth="9.140625" defaultRowHeight="12.75"/>
  <cols>
    <col min="1" max="1" width="7.00390625" style="346" customWidth="1"/>
    <col min="2" max="2" width="36.57421875" style="0" customWidth="1"/>
    <col min="3" max="3" width="12.421875" style="0" customWidth="1"/>
    <col min="4" max="5" width="13.7109375" style="0" customWidth="1"/>
  </cols>
  <sheetData>
    <row r="1" spans="1:5" s="9" customFormat="1" ht="15.75">
      <c r="A1" s="181" t="s">
        <v>873</v>
      </c>
      <c r="B1" s="10"/>
      <c r="C1" s="10"/>
      <c r="D1" s="10"/>
      <c r="E1" s="10"/>
    </row>
    <row r="2" spans="1:5" s="9" customFormat="1" ht="15.75">
      <c r="A2" s="181" t="s">
        <v>874</v>
      </c>
      <c r="B2" s="10"/>
      <c r="C2" s="10"/>
      <c r="D2" s="10"/>
      <c r="E2" s="10"/>
    </row>
    <row r="3" s="9" customFormat="1" ht="12.75" customHeight="1"/>
    <row r="4" spans="1:5" ht="12.75">
      <c r="A4" s="344" t="s">
        <v>561</v>
      </c>
      <c r="B4" s="2"/>
      <c r="C4" s="2"/>
      <c r="D4" s="2"/>
      <c r="E4" s="2"/>
    </row>
    <row r="5" spans="1:5" ht="12.75">
      <c r="A5" s="345" t="s">
        <v>798</v>
      </c>
      <c r="C5" s="2"/>
      <c r="D5" s="2"/>
      <c r="E5" s="2"/>
    </row>
    <row r="6" spans="1:5" ht="12.75">
      <c r="A6" s="345" t="s">
        <v>799</v>
      </c>
      <c r="C6" s="2"/>
      <c r="D6" s="2"/>
      <c r="E6" s="2"/>
    </row>
    <row r="7" spans="2:5" ht="12.75" customHeight="1" thickBot="1">
      <c r="B7" s="3"/>
      <c r="C7" s="3"/>
      <c r="D7" s="3"/>
      <c r="E7" s="3"/>
    </row>
    <row r="8" spans="1:5" s="348" customFormat="1" ht="41.25" customHeight="1" thickTop="1">
      <c r="A8" s="347" t="s">
        <v>800</v>
      </c>
      <c r="B8" s="144" t="s">
        <v>565</v>
      </c>
      <c r="C8" s="160" t="s">
        <v>801</v>
      </c>
      <c r="D8" s="144" t="s">
        <v>802</v>
      </c>
      <c r="E8" s="145" t="s">
        <v>803</v>
      </c>
    </row>
    <row r="9" spans="1:5" ht="12.75" customHeight="1">
      <c r="A9" s="349"/>
      <c r="B9" s="5"/>
      <c r="C9" s="5" t="s">
        <v>224</v>
      </c>
      <c r="D9" s="5"/>
      <c r="E9" s="337"/>
    </row>
    <row r="10" spans="1:5" ht="12.75" customHeight="1">
      <c r="A10" s="350"/>
      <c r="B10" s="69" t="s">
        <v>569</v>
      </c>
      <c r="C10" s="164">
        <v>31061</v>
      </c>
      <c r="D10" s="164">
        <v>459010</v>
      </c>
      <c r="E10" s="272">
        <v>14138996</v>
      </c>
    </row>
    <row r="11" spans="1:5" ht="12.75" customHeight="1">
      <c r="A11" s="350"/>
      <c r="B11" s="5"/>
      <c r="C11" s="148"/>
      <c r="D11" s="351"/>
      <c r="E11" s="266"/>
    </row>
    <row r="12" spans="1:5" ht="12.75" customHeight="1">
      <c r="A12" s="352" t="s">
        <v>804</v>
      </c>
      <c r="B12" s="5" t="s">
        <v>888</v>
      </c>
      <c r="C12" s="351"/>
      <c r="D12" s="353"/>
      <c r="E12" s="354"/>
    </row>
    <row r="13" spans="1:5" ht="12.75" customHeight="1">
      <c r="A13" s="355" t="s">
        <v>224</v>
      </c>
      <c r="B13" s="5" t="s">
        <v>889</v>
      </c>
      <c r="C13" s="351">
        <v>46</v>
      </c>
      <c r="D13" s="353" t="s">
        <v>517</v>
      </c>
      <c r="E13" s="363" t="s">
        <v>531</v>
      </c>
    </row>
    <row r="14" spans="1:5" ht="12.75" customHeight="1">
      <c r="A14" s="352" t="s">
        <v>807</v>
      </c>
      <c r="B14" s="5" t="s">
        <v>808</v>
      </c>
      <c r="C14" s="351">
        <v>10</v>
      </c>
      <c r="D14" s="353" t="s">
        <v>270</v>
      </c>
      <c r="E14" s="363" t="s">
        <v>531</v>
      </c>
    </row>
    <row r="15" spans="1:5" ht="12.75" customHeight="1">
      <c r="A15" s="352" t="s">
        <v>809</v>
      </c>
      <c r="B15" s="5" t="s">
        <v>810</v>
      </c>
      <c r="C15" s="351">
        <v>47</v>
      </c>
      <c r="D15" s="351">
        <v>2345</v>
      </c>
      <c r="E15" s="266">
        <v>166916</v>
      </c>
    </row>
    <row r="16" spans="1:5" ht="12.75" customHeight="1">
      <c r="A16" s="352" t="s">
        <v>811</v>
      </c>
      <c r="B16" s="5" t="s">
        <v>812</v>
      </c>
      <c r="C16" s="351">
        <v>2475</v>
      </c>
      <c r="D16" s="351">
        <v>26570</v>
      </c>
      <c r="E16" s="266">
        <v>1241356</v>
      </c>
    </row>
    <row r="17" spans="1:5" ht="12.75" customHeight="1">
      <c r="A17" s="352" t="s">
        <v>813</v>
      </c>
      <c r="B17" s="5" t="s">
        <v>890</v>
      </c>
      <c r="C17" s="351">
        <v>924</v>
      </c>
      <c r="D17" s="351">
        <v>14346</v>
      </c>
      <c r="E17" s="266">
        <v>455119</v>
      </c>
    </row>
    <row r="18" spans="1:5" ht="12.75" customHeight="1">
      <c r="A18" s="352" t="s">
        <v>815</v>
      </c>
      <c r="B18" s="257" t="s">
        <v>816</v>
      </c>
      <c r="C18" s="351">
        <v>253</v>
      </c>
      <c r="D18" s="351">
        <v>5723</v>
      </c>
      <c r="E18" s="266">
        <v>140748</v>
      </c>
    </row>
    <row r="19" spans="1:5" ht="12.75" customHeight="1">
      <c r="A19" s="352" t="s">
        <v>817</v>
      </c>
      <c r="B19" s="257" t="s">
        <v>818</v>
      </c>
      <c r="C19" s="356">
        <v>90</v>
      </c>
      <c r="D19" s="356">
        <v>1144</v>
      </c>
      <c r="E19" s="357">
        <v>24078</v>
      </c>
    </row>
    <row r="20" spans="1:5" ht="12.75" customHeight="1">
      <c r="A20" s="355" t="s">
        <v>819</v>
      </c>
      <c r="B20" s="257" t="s">
        <v>891</v>
      </c>
      <c r="C20" s="351">
        <v>121</v>
      </c>
      <c r="D20" s="351">
        <v>1324</v>
      </c>
      <c r="E20" s="266">
        <v>40252</v>
      </c>
    </row>
    <row r="21" spans="1:5" ht="12.75" customHeight="1">
      <c r="A21" s="352" t="s">
        <v>821</v>
      </c>
      <c r="B21" s="5" t="s">
        <v>822</v>
      </c>
      <c r="C21" s="351">
        <v>1895</v>
      </c>
      <c r="D21" s="351">
        <v>19886</v>
      </c>
      <c r="E21" s="266">
        <v>698785</v>
      </c>
    </row>
    <row r="22" spans="1:5" ht="12.75" customHeight="1">
      <c r="A22" s="352" t="s">
        <v>823</v>
      </c>
      <c r="B22" s="5" t="s">
        <v>892</v>
      </c>
      <c r="C22" s="351">
        <v>4893</v>
      </c>
      <c r="D22" s="351">
        <v>64425</v>
      </c>
      <c r="E22" s="266">
        <v>1451356</v>
      </c>
    </row>
    <row r="23" spans="1:5" ht="12.75" customHeight="1">
      <c r="A23" s="355" t="s">
        <v>825</v>
      </c>
      <c r="B23" s="257" t="s">
        <v>893</v>
      </c>
      <c r="C23" s="351">
        <v>344</v>
      </c>
      <c r="D23" s="351">
        <v>6628</v>
      </c>
      <c r="E23" s="266">
        <v>272511</v>
      </c>
    </row>
    <row r="24" spans="1:5" ht="12.75" customHeight="1">
      <c r="A24" s="355" t="s">
        <v>827</v>
      </c>
      <c r="B24" s="257" t="s">
        <v>894</v>
      </c>
      <c r="C24" s="351">
        <v>717</v>
      </c>
      <c r="D24" s="351">
        <v>12621</v>
      </c>
      <c r="E24" s="266">
        <v>246531</v>
      </c>
    </row>
    <row r="25" spans="1:5" ht="12.75" customHeight="1">
      <c r="A25" s="355" t="s">
        <v>829</v>
      </c>
      <c r="B25" s="257" t="s">
        <v>830</v>
      </c>
      <c r="C25" s="351">
        <v>1222</v>
      </c>
      <c r="D25" s="351">
        <v>10123</v>
      </c>
      <c r="E25" s="266">
        <v>187290</v>
      </c>
    </row>
    <row r="26" spans="1:5" ht="12.75" customHeight="1">
      <c r="A26" s="352" t="s">
        <v>831</v>
      </c>
      <c r="B26" s="5" t="s">
        <v>895</v>
      </c>
      <c r="C26" s="351">
        <v>810</v>
      </c>
      <c r="D26" s="351">
        <v>25300</v>
      </c>
      <c r="E26" s="266">
        <v>851921</v>
      </c>
    </row>
    <row r="27" spans="1:5" ht="12.75" customHeight="1">
      <c r="A27" s="355" t="s">
        <v>833</v>
      </c>
      <c r="B27" s="257" t="s">
        <v>834</v>
      </c>
      <c r="C27" s="351">
        <v>60</v>
      </c>
      <c r="D27" s="351">
        <v>7888</v>
      </c>
      <c r="E27" s="266">
        <v>338997</v>
      </c>
    </row>
    <row r="28" spans="1:5" ht="12.75" customHeight="1">
      <c r="A28" s="352" t="s">
        <v>835</v>
      </c>
      <c r="B28" s="5" t="s">
        <v>836</v>
      </c>
      <c r="C28" s="351">
        <v>621</v>
      </c>
      <c r="D28" s="351">
        <v>11646</v>
      </c>
      <c r="E28" s="266">
        <v>701531</v>
      </c>
    </row>
    <row r="29" spans="1:5" ht="12.75" customHeight="1">
      <c r="A29" s="352" t="s">
        <v>508</v>
      </c>
      <c r="B29" s="5" t="s">
        <v>896</v>
      </c>
      <c r="C29" s="351">
        <v>1495</v>
      </c>
      <c r="D29" s="351">
        <v>19218</v>
      </c>
      <c r="E29" s="266">
        <v>957863</v>
      </c>
    </row>
    <row r="30" spans="1:5" ht="12.75" customHeight="1">
      <c r="A30" s="352" t="s">
        <v>838</v>
      </c>
      <c r="B30" s="5" t="s">
        <v>897</v>
      </c>
      <c r="C30" s="351">
        <v>1906</v>
      </c>
      <c r="D30" s="351">
        <v>14449</v>
      </c>
      <c r="E30" s="266">
        <v>461328</v>
      </c>
    </row>
    <row r="31" spans="1:5" ht="12.75" customHeight="1">
      <c r="A31" s="352" t="s">
        <v>840</v>
      </c>
      <c r="B31" s="5" t="s">
        <v>841</v>
      </c>
      <c r="C31" s="351">
        <v>3084</v>
      </c>
      <c r="D31" s="351">
        <v>21694</v>
      </c>
      <c r="E31" s="266">
        <v>961950</v>
      </c>
    </row>
    <row r="32" spans="1:5" ht="12.75" customHeight="1">
      <c r="A32" s="352" t="s">
        <v>842</v>
      </c>
      <c r="B32" s="5" t="s">
        <v>843</v>
      </c>
      <c r="C32" s="351">
        <v>223</v>
      </c>
      <c r="D32" s="351">
        <v>5095</v>
      </c>
      <c r="E32" s="266">
        <v>280234</v>
      </c>
    </row>
    <row r="33" spans="1:5" ht="12.75" customHeight="1">
      <c r="A33" s="352" t="s">
        <v>844</v>
      </c>
      <c r="B33" s="5" t="s">
        <v>845</v>
      </c>
      <c r="C33" s="351"/>
      <c r="D33" s="351"/>
      <c r="E33" s="266"/>
    </row>
    <row r="34" spans="1:5" ht="12.75" customHeight="1">
      <c r="A34" s="355" t="s">
        <v>224</v>
      </c>
      <c r="B34" s="205" t="s">
        <v>846</v>
      </c>
      <c r="C34" s="351">
        <v>1691</v>
      </c>
      <c r="D34" s="351">
        <v>34622</v>
      </c>
      <c r="E34" s="266">
        <v>797101</v>
      </c>
    </row>
    <row r="35" spans="1:5" ht="12.75" customHeight="1">
      <c r="A35" s="352" t="s">
        <v>847</v>
      </c>
      <c r="B35" s="5" t="s">
        <v>848</v>
      </c>
      <c r="C35" s="351">
        <v>491</v>
      </c>
      <c r="D35" s="351">
        <v>15985</v>
      </c>
      <c r="E35" s="266">
        <v>428119</v>
      </c>
    </row>
    <row r="36" spans="1:5" ht="12.75" customHeight="1">
      <c r="A36" s="352" t="s">
        <v>849</v>
      </c>
      <c r="B36" s="5" t="s">
        <v>898</v>
      </c>
      <c r="C36" s="351">
        <v>3307</v>
      </c>
      <c r="D36" s="351">
        <v>57153</v>
      </c>
      <c r="E36" s="266">
        <v>2100102</v>
      </c>
    </row>
    <row r="37" spans="1:5" ht="12.75" customHeight="1">
      <c r="A37" s="355" t="s">
        <v>851</v>
      </c>
      <c r="B37" s="257" t="s">
        <v>852</v>
      </c>
      <c r="C37" s="351">
        <v>2587</v>
      </c>
      <c r="D37" s="351">
        <v>21262</v>
      </c>
      <c r="E37" s="266">
        <v>968775</v>
      </c>
    </row>
    <row r="38" spans="1:5" ht="12.75" customHeight="1">
      <c r="A38" s="352" t="s">
        <v>853</v>
      </c>
      <c r="B38" s="5" t="s">
        <v>899</v>
      </c>
      <c r="C38" s="351">
        <v>497</v>
      </c>
      <c r="D38" s="351">
        <v>11873</v>
      </c>
      <c r="E38" s="266">
        <v>209358</v>
      </c>
    </row>
    <row r="39" spans="1:5" ht="12.75" customHeight="1">
      <c r="A39" s="352" t="s">
        <v>855</v>
      </c>
      <c r="B39" s="5" t="s">
        <v>900</v>
      </c>
      <c r="C39" s="351">
        <v>3191</v>
      </c>
      <c r="D39" s="351">
        <v>89049</v>
      </c>
      <c r="E39" s="266">
        <v>1810529</v>
      </c>
    </row>
    <row r="40" spans="1:5" ht="12.75" customHeight="1">
      <c r="A40" s="355" t="s">
        <v>857</v>
      </c>
      <c r="B40" s="257" t="s">
        <v>858</v>
      </c>
      <c r="C40" s="351">
        <v>304</v>
      </c>
      <c r="D40" s="351">
        <v>35733</v>
      </c>
      <c r="E40" s="266">
        <v>1083936</v>
      </c>
    </row>
    <row r="41" spans="1:5" ht="12.75" customHeight="1">
      <c r="A41" s="355" t="s">
        <v>859</v>
      </c>
      <c r="B41" s="257" t="s">
        <v>901</v>
      </c>
      <c r="C41" s="351">
        <v>2887</v>
      </c>
      <c r="D41" s="351">
        <v>53316</v>
      </c>
      <c r="E41" s="266">
        <v>726593</v>
      </c>
    </row>
    <row r="42" spans="1:5" ht="12.75" customHeight="1">
      <c r="A42" s="352" t="s">
        <v>861</v>
      </c>
      <c r="B42" s="5" t="s">
        <v>862</v>
      </c>
      <c r="C42" s="351">
        <v>3347</v>
      </c>
      <c r="D42" s="351">
        <v>24684</v>
      </c>
      <c r="E42" s="266">
        <v>548777</v>
      </c>
    </row>
    <row r="43" spans="1:5" ht="12.75" customHeight="1">
      <c r="A43" s="352" t="s">
        <v>902</v>
      </c>
      <c r="B43" s="5" t="s">
        <v>903</v>
      </c>
      <c r="C43" s="364"/>
      <c r="D43" s="365"/>
      <c r="E43" s="366"/>
    </row>
    <row r="44" spans="1:5" ht="12.75" customHeight="1">
      <c r="A44" s="352"/>
      <c r="B44" s="5" t="s">
        <v>904</v>
      </c>
      <c r="C44" s="364" t="s">
        <v>281</v>
      </c>
      <c r="D44" s="365" t="s">
        <v>281</v>
      </c>
      <c r="E44" s="366" t="s">
        <v>281</v>
      </c>
    </row>
    <row r="45" spans="1:5" ht="12.75" customHeight="1">
      <c r="A45" s="352" t="s">
        <v>863</v>
      </c>
      <c r="B45" s="5" t="s">
        <v>905</v>
      </c>
      <c r="C45" s="351">
        <v>108</v>
      </c>
      <c r="D45" s="353" t="s">
        <v>270</v>
      </c>
      <c r="E45" s="367" t="s">
        <v>531</v>
      </c>
    </row>
    <row r="46" spans="1:5" ht="12.75" customHeight="1">
      <c r="A46" s="8"/>
      <c r="B46" s="8"/>
      <c r="C46" s="8"/>
      <c r="D46" s="358"/>
      <c r="E46" s="359"/>
    </row>
    <row r="47" spans="4:5" ht="12.75" customHeight="1">
      <c r="D47" s="337"/>
      <c r="E47" s="337"/>
    </row>
    <row r="48" spans="1:5" ht="12.75" customHeight="1">
      <c r="A48" s="360" t="s">
        <v>865</v>
      </c>
      <c r="D48" s="337"/>
      <c r="E48" s="337"/>
    </row>
    <row r="49" spans="1:5" ht="12.75" customHeight="1">
      <c r="A49" s="360"/>
      <c r="D49" s="337"/>
      <c r="E49" s="337"/>
    </row>
    <row r="50" spans="1:5" s="9" customFormat="1" ht="15.75">
      <c r="A50" s="181" t="s">
        <v>906</v>
      </c>
      <c r="B50" s="10"/>
      <c r="C50" s="10"/>
      <c r="D50" s="10"/>
      <c r="E50" s="10"/>
    </row>
    <row r="51" spans="1:5" s="9" customFormat="1" ht="15.75">
      <c r="A51" s="181" t="s">
        <v>907</v>
      </c>
      <c r="B51" s="10"/>
      <c r="C51" s="10"/>
      <c r="D51" s="10"/>
      <c r="E51" s="10"/>
    </row>
    <row r="52" s="9" customFormat="1" ht="12.75" customHeight="1"/>
    <row r="53" spans="1:5" ht="12.75">
      <c r="A53" s="113" t="s">
        <v>550</v>
      </c>
      <c r="C53" s="113"/>
      <c r="D53" s="337"/>
      <c r="E53" s="337"/>
    </row>
    <row r="54" spans="1:5" ht="12.75">
      <c r="A54" s="29" t="s">
        <v>282</v>
      </c>
      <c r="C54" s="113"/>
      <c r="D54" s="337"/>
      <c r="E54" s="337"/>
    </row>
    <row r="55" ht="12.75">
      <c r="A55" s="29" t="s">
        <v>868</v>
      </c>
    </row>
    <row r="56" ht="12.75">
      <c r="A56" s="29" t="s">
        <v>869</v>
      </c>
    </row>
    <row r="57" spans="1:2" ht="12.75">
      <c r="A57" s="361" t="s">
        <v>908</v>
      </c>
      <c r="B57" s="260"/>
    </row>
    <row r="58" spans="1:2" ht="12.75">
      <c r="A58" s="361" t="s">
        <v>909</v>
      </c>
      <c r="B58" s="260"/>
    </row>
    <row r="59" spans="1:2" ht="12.75">
      <c r="A59" s="361" t="s">
        <v>910</v>
      </c>
      <c r="B59" s="260"/>
    </row>
    <row r="60" ht="12.75">
      <c r="A60" s="339" t="s">
        <v>911</v>
      </c>
    </row>
    <row r="61" ht="12.75">
      <c r="A61" s="362" t="s">
        <v>912</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21.xml><?xml version="1.0" encoding="utf-8"?>
<worksheet xmlns="http://schemas.openxmlformats.org/spreadsheetml/2006/main" xmlns:r="http://schemas.openxmlformats.org/officeDocument/2006/relationships">
  <dimension ref="A1:E57"/>
  <sheetViews>
    <sheetView workbookViewId="0" topLeftCell="A1">
      <selection activeCell="A1" sqref="A1"/>
    </sheetView>
  </sheetViews>
  <sheetFormatPr defaultColWidth="9.140625" defaultRowHeight="12.75"/>
  <cols>
    <col min="1" max="1" width="7.00390625" style="346" customWidth="1"/>
    <col min="2" max="2" width="36.57421875" style="0" customWidth="1"/>
    <col min="3" max="3" width="12.421875" style="0" customWidth="1"/>
    <col min="4" max="5" width="13.7109375" style="0" customWidth="1"/>
  </cols>
  <sheetData>
    <row r="1" spans="1:5" s="9" customFormat="1" ht="15.75">
      <c r="A1" s="181" t="s">
        <v>796</v>
      </c>
      <c r="B1" s="10"/>
      <c r="C1" s="10"/>
      <c r="D1" s="10"/>
      <c r="E1" s="10"/>
    </row>
    <row r="2" spans="1:5" s="9" customFormat="1" ht="15.75">
      <c r="A2" s="181" t="s">
        <v>797</v>
      </c>
      <c r="B2" s="10"/>
      <c r="C2" s="10"/>
      <c r="D2" s="10"/>
      <c r="E2" s="10"/>
    </row>
    <row r="3" s="9" customFormat="1" ht="12.75" customHeight="1"/>
    <row r="4" spans="1:5" ht="12.75">
      <c r="A4" s="344" t="s">
        <v>561</v>
      </c>
      <c r="B4" s="2"/>
      <c r="C4" s="2"/>
      <c r="D4" s="2"/>
      <c r="E4" s="2"/>
    </row>
    <row r="5" spans="1:5" ht="12.75">
      <c r="A5" s="345" t="s">
        <v>798</v>
      </c>
      <c r="C5" s="2"/>
      <c r="D5" s="2"/>
      <c r="E5" s="2"/>
    </row>
    <row r="6" spans="1:5" ht="12.75">
      <c r="A6" s="345" t="s">
        <v>799</v>
      </c>
      <c r="C6" s="2"/>
      <c r="D6" s="2"/>
      <c r="E6" s="2"/>
    </row>
    <row r="7" spans="2:5" ht="12.75" customHeight="1" thickBot="1">
      <c r="B7" s="3"/>
      <c r="C7" s="3"/>
      <c r="D7" s="3"/>
      <c r="E7" s="3"/>
    </row>
    <row r="8" spans="1:5" s="348" customFormat="1" ht="41.25" customHeight="1" thickTop="1">
      <c r="A8" s="347" t="s">
        <v>800</v>
      </c>
      <c r="B8" s="144" t="s">
        <v>565</v>
      </c>
      <c r="C8" s="160" t="s">
        <v>801</v>
      </c>
      <c r="D8" s="144" t="s">
        <v>802</v>
      </c>
      <c r="E8" s="145" t="s">
        <v>803</v>
      </c>
    </row>
    <row r="9" spans="1:5" ht="12.75" customHeight="1">
      <c r="A9" s="349"/>
      <c r="B9" s="5"/>
      <c r="C9" s="5" t="s">
        <v>224</v>
      </c>
      <c r="D9" s="5"/>
      <c r="E9" s="337"/>
    </row>
    <row r="10" spans="1:5" ht="12.75" customHeight="1">
      <c r="A10" s="350"/>
      <c r="B10" s="69" t="s">
        <v>569</v>
      </c>
      <c r="C10" s="164">
        <v>31605</v>
      </c>
      <c r="D10" s="164">
        <v>473500</v>
      </c>
      <c r="E10" s="272">
        <v>15074629</v>
      </c>
    </row>
    <row r="11" spans="1:5" ht="12.75" customHeight="1">
      <c r="A11" s="350"/>
      <c r="B11" s="5"/>
      <c r="C11" s="148"/>
      <c r="D11" s="351"/>
      <c r="E11" s="266"/>
    </row>
    <row r="12" spans="1:5" ht="12.75" customHeight="1">
      <c r="A12" s="352" t="s">
        <v>804</v>
      </c>
      <c r="B12" s="5" t="s">
        <v>805</v>
      </c>
      <c r="C12" s="351"/>
      <c r="D12" s="353"/>
      <c r="E12" s="354"/>
    </row>
    <row r="13" spans="1:5" ht="12.75" customHeight="1">
      <c r="A13" s="355" t="s">
        <v>224</v>
      </c>
      <c r="B13" s="5" t="s">
        <v>806</v>
      </c>
      <c r="C13" s="351">
        <v>44</v>
      </c>
      <c r="D13" s="351">
        <v>387</v>
      </c>
      <c r="E13" s="266">
        <v>7177</v>
      </c>
    </row>
    <row r="14" spans="1:5" ht="12.75" customHeight="1">
      <c r="A14" s="352" t="s">
        <v>807</v>
      </c>
      <c r="B14" s="5" t="s">
        <v>808</v>
      </c>
      <c r="C14" s="351">
        <v>9</v>
      </c>
      <c r="D14" s="351">
        <v>125</v>
      </c>
      <c r="E14" s="266">
        <v>7126</v>
      </c>
    </row>
    <row r="15" spans="1:5" ht="12.75" customHeight="1">
      <c r="A15" s="352" t="s">
        <v>809</v>
      </c>
      <c r="B15" s="5" t="s">
        <v>810</v>
      </c>
      <c r="C15" s="351">
        <v>47</v>
      </c>
      <c r="D15" s="351">
        <v>2494</v>
      </c>
      <c r="E15" s="266">
        <v>191198</v>
      </c>
    </row>
    <row r="16" spans="1:5" ht="12.75" customHeight="1">
      <c r="A16" s="352" t="s">
        <v>811</v>
      </c>
      <c r="B16" s="5" t="s">
        <v>812</v>
      </c>
      <c r="C16" s="351">
        <v>2579</v>
      </c>
      <c r="D16" s="351">
        <v>27020</v>
      </c>
      <c r="E16" s="266">
        <v>1361382</v>
      </c>
    </row>
    <row r="17" spans="1:5" ht="12.75" customHeight="1">
      <c r="A17" s="352" t="s">
        <v>813</v>
      </c>
      <c r="B17" s="5" t="s">
        <v>814</v>
      </c>
      <c r="C17" s="351">
        <v>928</v>
      </c>
      <c r="D17" s="351">
        <v>14625</v>
      </c>
      <c r="E17" s="266">
        <v>478529</v>
      </c>
    </row>
    <row r="18" spans="1:5" ht="12.75" customHeight="1">
      <c r="A18" s="352" t="s">
        <v>815</v>
      </c>
      <c r="B18" s="257" t="s">
        <v>816</v>
      </c>
      <c r="C18" s="351">
        <v>248</v>
      </c>
      <c r="D18" s="351">
        <v>5736</v>
      </c>
      <c r="E18" s="266">
        <v>152915</v>
      </c>
    </row>
    <row r="19" spans="1:5" ht="12.75" customHeight="1">
      <c r="A19" s="352" t="s">
        <v>817</v>
      </c>
      <c r="B19" s="257" t="s">
        <v>818</v>
      </c>
      <c r="C19" s="356">
        <v>79</v>
      </c>
      <c r="D19" s="356">
        <v>1084</v>
      </c>
      <c r="E19" s="357">
        <v>23192</v>
      </c>
    </row>
    <row r="20" spans="1:5" ht="12.75" customHeight="1">
      <c r="A20" s="355" t="s">
        <v>819</v>
      </c>
      <c r="B20" s="257" t="s">
        <v>820</v>
      </c>
      <c r="C20" s="351">
        <v>123</v>
      </c>
      <c r="D20" s="351">
        <v>1315</v>
      </c>
      <c r="E20" s="266">
        <v>41429</v>
      </c>
    </row>
    <row r="21" spans="1:5" ht="12.75" customHeight="1">
      <c r="A21" s="352" t="s">
        <v>821</v>
      </c>
      <c r="B21" s="5" t="s">
        <v>822</v>
      </c>
      <c r="C21" s="351">
        <v>1881</v>
      </c>
      <c r="D21" s="351">
        <v>19986</v>
      </c>
      <c r="E21" s="266">
        <v>746536</v>
      </c>
    </row>
    <row r="22" spans="1:5" ht="12.75" customHeight="1">
      <c r="A22" s="352" t="s">
        <v>823</v>
      </c>
      <c r="B22" s="5" t="s">
        <v>824</v>
      </c>
      <c r="C22" s="351">
        <v>4887</v>
      </c>
      <c r="D22" s="351">
        <v>66584</v>
      </c>
      <c r="E22" s="266">
        <v>1563190</v>
      </c>
    </row>
    <row r="23" spans="1:5" ht="12.75" customHeight="1">
      <c r="A23" s="355" t="s">
        <v>825</v>
      </c>
      <c r="B23" s="257" t="s">
        <v>826</v>
      </c>
      <c r="C23" s="351">
        <v>336</v>
      </c>
      <c r="D23" s="351">
        <v>7029</v>
      </c>
      <c r="E23" s="266">
        <v>283864</v>
      </c>
    </row>
    <row r="24" spans="1:5" ht="12.75" customHeight="1">
      <c r="A24" s="355" t="s">
        <v>827</v>
      </c>
      <c r="B24" s="257" t="s">
        <v>828</v>
      </c>
      <c r="C24" s="351">
        <v>719</v>
      </c>
      <c r="D24" s="351">
        <v>13150</v>
      </c>
      <c r="E24" s="266">
        <v>257310</v>
      </c>
    </row>
    <row r="25" spans="1:5" ht="12.75" customHeight="1">
      <c r="A25" s="355" t="s">
        <v>829</v>
      </c>
      <c r="B25" s="257" t="s">
        <v>830</v>
      </c>
      <c r="C25" s="351">
        <v>1224</v>
      </c>
      <c r="D25" s="351">
        <v>11298</v>
      </c>
      <c r="E25" s="266">
        <v>210329</v>
      </c>
    </row>
    <row r="26" spans="1:5" ht="12.75" customHeight="1">
      <c r="A26" s="352" t="s">
        <v>831</v>
      </c>
      <c r="B26" s="5" t="s">
        <v>832</v>
      </c>
      <c r="C26" s="351">
        <v>826</v>
      </c>
      <c r="D26" s="351">
        <v>24578</v>
      </c>
      <c r="E26" s="266">
        <v>891219</v>
      </c>
    </row>
    <row r="27" spans="1:5" ht="12.75" customHeight="1">
      <c r="A27" s="355" t="s">
        <v>833</v>
      </c>
      <c r="B27" s="257" t="s">
        <v>834</v>
      </c>
      <c r="C27" s="351">
        <v>60</v>
      </c>
      <c r="D27" s="351">
        <v>7536</v>
      </c>
      <c r="E27" s="266">
        <v>309202</v>
      </c>
    </row>
    <row r="28" spans="1:5" ht="12.75" customHeight="1">
      <c r="A28" s="352" t="s">
        <v>835</v>
      </c>
      <c r="B28" s="5" t="s">
        <v>836</v>
      </c>
      <c r="C28" s="351">
        <v>593</v>
      </c>
      <c r="D28" s="351">
        <v>10370</v>
      </c>
      <c r="E28" s="266">
        <v>481271</v>
      </c>
    </row>
    <row r="29" spans="1:5" ht="12.75" customHeight="1">
      <c r="A29" s="352" t="s">
        <v>508</v>
      </c>
      <c r="B29" s="5" t="s">
        <v>837</v>
      </c>
      <c r="C29" s="351">
        <v>1519</v>
      </c>
      <c r="D29" s="351">
        <v>19256</v>
      </c>
      <c r="E29" s="266">
        <v>1099212</v>
      </c>
    </row>
    <row r="30" spans="1:5" ht="12.75" customHeight="1">
      <c r="A30" s="352" t="s">
        <v>838</v>
      </c>
      <c r="B30" s="5" t="s">
        <v>839</v>
      </c>
      <c r="C30" s="351">
        <v>1962</v>
      </c>
      <c r="D30" s="351">
        <v>14870</v>
      </c>
      <c r="E30" s="266">
        <v>502192</v>
      </c>
    </row>
    <row r="31" spans="1:5" ht="12.75" customHeight="1">
      <c r="A31" s="352" t="s">
        <v>840</v>
      </c>
      <c r="B31" s="5" t="s">
        <v>841</v>
      </c>
      <c r="C31" s="351">
        <v>3215</v>
      </c>
      <c r="D31" s="351">
        <v>23738</v>
      </c>
      <c r="E31" s="266">
        <v>1086591</v>
      </c>
    </row>
    <row r="32" spans="1:5" ht="12.75" customHeight="1">
      <c r="A32" s="352" t="s">
        <v>842</v>
      </c>
      <c r="B32" s="5" t="s">
        <v>843</v>
      </c>
      <c r="C32" s="351">
        <v>221</v>
      </c>
      <c r="D32" s="351">
        <v>5228</v>
      </c>
      <c r="E32" s="266">
        <v>301675</v>
      </c>
    </row>
    <row r="33" spans="1:5" ht="12.75" customHeight="1">
      <c r="A33" s="352" t="s">
        <v>844</v>
      </c>
      <c r="B33" s="5" t="s">
        <v>845</v>
      </c>
      <c r="C33" s="351"/>
      <c r="D33" s="351"/>
      <c r="E33" s="266"/>
    </row>
    <row r="34" spans="1:5" ht="12.75" customHeight="1">
      <c r="A34" s="355" t="s">
        <v>224</v>
      </c>
      <c r="B34" s="205" t="s">
        <v>846</v>
      </c>
      <c r="C34" s="351">
        <v>1706</v>
      </c>
      <c r="D34" s="351">
        <v>36958</v>
      </c>
      <c r="E34" s="266">
        <v>876279</v>
      </c>
    </row>
    <row r="35" spans="1:5" ht="12.75" customHeight="1">
      <c r="A35" s="352" t="s">
        <v>847</v>
      </c>
      <c r="B35" s="5" t="s">
        <v>848</v>
      </c>
      <c r="C35" s="351">
        <v>504</v>
      </c>
      <c r="D35" s="351">
        <v>16500</v>
      </c>
      <c r="E35" s="266">
        <v>461054</v>
      </c>
    </row>
    <row r="36" spans="1:5" ht="12.75" customHeight="1">
      <c r="A36" s="352" t="s">
        <v>849</v>
      </c>
      <c r="B36" s="5" t="s">
        <v>850</v>
      </c>
      <c r="C36" s="351">
        <v>3367</v>
      </c>
      <c r="D36" s="351">
        <v>59349</v>
      </c>
      <c r="E36" s="266">
        <v>2211263</v>
      </c>
    </row>
    <row r="37" spans="1:5" ht="12.75" customHeight="1">
      <c r="A37" s="355" t="s">
        <v>851</v>
      </c>
      <c r="B37" s="257" t="s">
        <v>852</v>
      </c>
      <c r="C37" s="351">
        <v>2606</v>
      </c>
      <c r="D37" s="351">
        <v>22889</v>
      </c>
      <c r="E37" s="266">
        <v>1023266</v>
      </c>
    </row>
    <row r="38" spans="1:5" ht="12.75" customHeight="1">
      <c r="A38" s="352" t="s">
        <v>853</v>
      </c>
      <c r="B38" s="5" t="s">
        <v>854</v>
      </c>
      <c r="C38" s="351">
        <v>501</v>
      </c>
      <c r="D38" s="351">
        <v>11842</v>
      </c>
      <c r="E38" s="266">
        <v>220675</v>
      </c>
    </row>
    <row r="39" spans="1:5" ht="12.75" customHeight="1">
      <c r="A39" s="352" t="s">
        <v>855</v>
      </c>
      <c r="B39" s="5" t="s">
        <v>856</v>
      </c>
      <c r="C39" s="351">
        <v>3330</v>
      </c>
      <c r="D39" s="351">
        <v>95337</v>
      </c>
      <c r="E39" s="266">
        <v>2028382</v>
      </c>
    </row>
    <row r="40" spans="1:5" ht="12.75" customHeight="1">
      <c r="A40" s="355" t="s">
        <v>857</v>
      </c>
      <c r="B40" s="257" t="s">
        <v>858</v>
      </c>
      <c r="C40" s="351">
        <v>313</v>
      </c>
      <c r="D40" s="351">
        <v>38949</v>
      </c>
      <c r="E40" s="266">
        <v>1240683</v>
      </c>
    </row>
    <row r="41" spans="1:5" ht="12.75" customHeight="1">
      <c r="A41" s="355" t="s">
        <v>859</v>
      </c>
      <c r="B41" s="257" t="s">
        <v>860</v>
      </c>
      <c r="C41" s="351">
        <v>3017</v>
      </c>
      <c r="D41" s="351">
        <v>56388</v>
      </c>
      <c r="E41" s="266">
        <v>787699</v>
      </c>
    </row>
    <row r="42" spans="1:5" ht="12.75" customHeight="1">
      <c r="A42" s="352" t="s">
        <v>861</v>
      </c>
      <c r="B42" s="5" t="s">
        <v>862</v>
      </c>
      <c r="C42" s="351">
        <v>3346</v>
      </c>
      <c r="D42" s="351">
        <v>24096</v>
      </c>
      <c r="E42" s="266">
        <v>556078</v>
      </c>
    </row>
    <row r="43" spans="1:5" ht="12.75" customHeight="1">
      <c r="A43" s="352" t="s">
        <v>863</v>
      </c>
      <c r="B43" s="5" t="s">
        <v>864</v>
      </c>
      <c r="C43" s="351">
        <v>140</v>
      </c>
      <c r="D43" s="351">
        <v>157</v>
      </c>
      <c r="E43" s="266">
        <v>3600</v>
      </c>
    </row>
    <row r="44" spans="1:5" ht="12.75" customHeight="1">
      <c r="A44" s="8"/>
      <c r="B44" s="8"/>
      <c r="C44" s="8"/>
      <c r="D44" s="358"/>
      <c r="E44" s="359"/>
    </row>
    <row r="45" spans="4:5" ht="12.75" customHeight="1">
      <c r="D45" s="337"/>
      <c r="E45" s="337"/>
    </row>
    <row r="46" spans="1:5" ht="12.75" customHeight="1">
      <c r="A46" s="360" t="s">
        <v>865</v>
      </c>
      <c r="D46" s="337"/>
      <c r="E46" s="337"/>
    </row>
    <row r="47" spans="1:5" ht="12.75" customHeight="1">
      <c r="A47" s="360"/>
      <c r="D47" s="337"/>
      <c r="E47" s="337"/>
    </row>
    <row r="48" spans="1:5" ht="12.75" customHeight="1">
      <c r="A48" s="360"/>
      <c r="D48" s="337"/>
      <c r="E48" s="337"/>
    </row>
    <row r="49" spans="1:5" ht="12.75" customHeight="1">
      <c r="A49" s="360"/>
      <c r="D49" s="337"/>
      <c r="E49" s="337"/>
    </row>
    <row r="50" spans="1:5" s="9" customFormat="1" ht="15.75">
      <c r="A50" s="181" t="s">
        <v>866</v>
      </c>
      <c r="B50" s="10"/>
      <c r="C50" s="10"/>
      <c r="D50" s="10"/>
      <c r="E50" s="10"/>
    </row>
    <row r="51" spans="1:5" s="9" customFormat="1" ht="15.75">
      <c r="A51" s="181" t="s">
        <v>867</v>
      </c>
      <c r="B51" s="10"/>
      <c r="C51" s="10"/>
      <c r="D51" s="10"/>
      <c r="E51" s="10"/>
    </row>
    <row r="52" s="9" customFormat="1" ht="12.75" customHeight="1"/>
    <row r="53" ht="12.75">
      <c r="A53" s="29" t="s">
        <v>868</v>
      </c>
    </row>
    <row r="54" ht="12.75">
      <c r="A54" s="29" t="s">
        <v>869</v>
      </c>
    </row>
    <row r="55" spans="1:2" ht="12.75">
      <c r="A55" s="361" t="s">
        <v>870</v>
      </c>
      <c r="B55" s="260"/>
    </row>
    <row r="56" ht="12.75">
      <c r="A56" s="339" t="s">
        <v>872</v>
      </c>
    </row>
    <row r="57" ht="12.75">
      <c r="A57" s="362" t="s">
        <v>871</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22.xml><?xml version="1.0" encoding="utf-8"?>
<worksheet xmlns="http://schemas.openxmlformats.org/spreadsheetml/2006/main" xmlns:r="http://schemas.openxmlformats.org/officeDocument/2006/relationships">
  <dimension ref="A1:G43"/>
  <sheetViews>
    <sheetView workbookViewId="0" topLeftCell="A1">
      <selection activeCell="A1" sqref="A1"/>
    </sheetView>
  </sheetViews>
  <sheetFormatPr defaultColWidth="9.140625" defaultRowHeight="12.75"/>
  <cols>
    <col min="1" max="1" width="17.140625" style="0" customWidth="1"/>
    <col min="2" max="5" width="10.140625" style="0" customWidth="1"/>
    <col min="6" max="6" width="12.8515625" style="0" customWidth="1"/>
    <col min="7" max="7" width="13.00390625" style="0" customWidth="1"/>
  </cols>
  <sheetData>
    <row r="1" spans="1:7" s="9" customFormat="1" ht="15.75" customHeight="1">
      <c r="A1" s="20" t="s">
        <v>775</v>
      </c>
      <c r="B1" s="10"/>
      <c r="C1" s="10"/>
      <c r="D1" s="10"/>
      <c r="E1" s="10"/>
      <c r="F1" s="10"/>
      <c r="G1" s="10"/>
    </row>
    <row r="2" spans="1:7" s="9" customFormat="1" ht="15.75" customHeight="1">
      <c r="A2" s="20" t="s">
        <v>776</v>
      </c>
      <c r="B2" s="10"/>
      <c r="C2" s="10"/>
      <c r="D2" s="10"/>
      <c r="E2" s="10"/>
      <c r="F2" s="10"/>
      <c r="G2" s="10"/>
    </row>
    <row r="3" s="9" customFormat="1" ht="12.75" customHeight="1"/>
    <row r="4" spans="1:7" ht="12.75">
      <c r="A4" s="1" t="s">
        <v>777</v>
      </c>
      <c r="B4" s="2"/>
      <c r="C4" s="2"/>
      <c r="D4" s="2"/>
      <c r="E4" s="2"/>
      <c r="F4" s="2"/>
      <c r="G4" s="2"/>
    </row>
    <row r="5" spans="1:7" ht="12.75">
      <c r="A5" s="1" t="s">
        <v>778</v>
      </c>
      <c r="B5" s="2"/>
      <c r="C5" s="2"/>
      <c r="D5" s="2"/>
      <c r="E5" s="2"/>
      <c r="F5" s="2"/>
      <c r="G5" s="2"/>
    </row>
    <row r="6" spans="1:7" ht="13.5" thickBot="1">
      <c r="A6" s="3"/>
      <c r="B6" s="3"/>
      <c r="C6" s="3"/>
      <c r="D6" s="3"/>
      <c r="E6" s="3"/>
      <c r="F6" s="3"/>
      <c r="G6" s="3"/>
    </row>
    <row r="7" spans="2:7" s="39" customFormat="1" ht="34.5" customHeight="1" thickTop="1">
      <c r="B7" s="21" t="s">
        <v>779</v>
      </c>
      <c r="C7" s="12"/>
      <c r="D7" s="21" t="s">
        <v>780</v>
      </c>
      <c r="E7" s="12"/>
      <c r="F7" s="21" t="s">
        <v>781</v>
      </c>
      <c r="G7" s="12"/>
    </row>
    <row r="8" spans="1:7" ht="34.5" customHeight="1">
      <c r="A8" s="41" t="s">
        <v>782</v>
      </c>
      <c r="B8" s="325">
        <v>2003</v>
      </c>
      <c r="C8" s="325">
        <v>2004</v>
      </c>
      <c r="D8" s="325">
        <v>2003</v>
      </c>
      <c r="E8" s="325">
        <v>2004</v>
      </c>
      <c r="F8" s="325">
        <v>2003</v>
      </c>
      <c r="G8" s="326">
        <v>2004</v>
      </c>
    </row>
    <row r="9" spans="1:7" ht="12.75">
      <c r="A9" s="5"/>
      <c r="B9" s="189"/>
      <c r="C9" s="189"/>
      <c r="D9" s="189"/>
      <c r="E9" s="189"/>
      <c r="F9" s="189"/>
      <c r="G9" s="327"/>
    </row>
    <row r="10" spans="1:7" ht="12.75" customHeight="1">
      <c r="A10" s="69" t="s">
        <v>569</v>
      </c>
      <c r="B10" s="156">
        <v>31061</v>
      </c>
      <c r="C10" s="156">
        <v>31605</v>
      </c>
      <c r="D10" s="328">
        <v>459010</v>
      </c>
      <c r="E10" s="328">
        <v>473500</v>
      </c>
      <c r="F10" s="329">
        <v>14138996</v>
      </c>
      <c r="G10" s="157">
        <v>15074629</v>
      </c>
    </row>
    <row r="11" spans="1:7" ht="12.75">
      <c r="A11" s="5"/>
      <c r="B11" s="330"/>
      <c r="C11" s="330"/>
      <c r="D11" s="331"/>
      <c r="E11" s="331"/>
      <c r="F11" s="330"/>
      <c r="G11" s="332"/>
    </row>
    <row r="12" spans="1:7" ht="12.75">
      <c r="A12" s="5" t="s">
        <v>618</v>
      </c>
      <c r="B12" s="66">
        <v>16243</v>
      </c>
      <c r="C12" s="66">
        <v>16503</v>
      </c>
      <c r="D12" s="333">
        <v>29256</v>
      </c>
      <c r="E12" s="333">
        <v>29497</v>
      </c>
      <c r="F12" s="66">
        <v>1000968</v>
      </c>
      <c r="G12" s="252">
        <v>1180987</v>
      </c>
    </row>
    <row r="13" spans="1:7" ht="12.75">
      <c r="A13" s="5" t="s">
        <v>619</v>
      </c>
      <c r="B13" s="66">
        <v>6294</v>
      </c>
      <c r="C13" s="66">
        <v>6431</v>
      </c>
      <c r="D13" s="333">
        <v>41759</v>
      </c>
      <c r="E13" s="333">
        <v>42746</v>
      </c>
      <c r="F13" s="66">
        <v>1155671</v>
      </c>
      <c r="G13" s="252">
        <v>1262887</v>
      </c>
    </row>
    <row r="14" spans="1:7" ht="12.75">
      <c r="A14" s="5" t="s">
        <v>620</v>
      </c>
      <c r="B14" s="66">
        <v>4194</v>
      </c>
      <c r="C14" s="66">
        <v>4208</v>
      </c>
      <c r="D14" s="333">
        <v>56412</v>
      </c>
      <c r="E14" s="333">
        <v>56815</v>
      </c>
      <c r="F14" s="66">
        <v>1587049</v>
      </c>
      <c r="G14" s="252">
        <v>1645012</v>
      </c>
    </row>
    <row r="15" spans="1:7" ht="12.75">
      <c r="A15" s="5" t="s">
        <v>621</v>
      </c>
      <c r="B15" s="66">
        <v>2666</v>
      </c>
      <c r="C15" s="66">
        <v>2766</v>
      </c>
      <c r="D15" s="333">
        <v>81265</v>
      </c>
      <c r="E15" s="333">
        <v>84139</v>
      </c>
      <c r="F15" s="66">
        <v>2321687</v>
      </c>
      <c r="G15" s="252">
        <v>2516365</v>
      </c>
    </row>
    <row r="16" spans="1:7" ht="12.75">
      <c r="A16" s="5" t="s">
        <v>622</v>
      </c>
      <c r="B16" s="66">
        <v>992</v>
      </c>
      <c r="C16" s="66">
        <v>1012</v>
      </c>
      <c r="D16" s="333">
        <v>67815</v>
      </c>
      <c r="E16" s="333">
        <v>69178</v>
      </c>
      <c r="F16" s="66">
        <v>1935586</v>
      </c>
      <c r="G16" s="252">
        <v>2089240</v>
      </c>
    </row>
    <row r="17" spans="1:7" ht="12.75">
      <c r="A17" s="5" t="s">
        <v>783</v>
      </c>
      <c r="B17" s="66">
        <v>475</v>
      </c>
      <c r="C17" s="66">
        <v>479</v>
      </c>
      <c r="D17" s="333">
        <v>69802</v>
      </c>
      <c r="E17" s="333">
        <v>70692</v>
      </c>
      <c r="F17" s="66">
        <v>2171302</v>
      </c>
      <c r="G17" s="252">
        <v>2194328</v>
      </c>
    </row>
    <row r="18" spans="1:7" ht="12.75">
      <c r="A18" s="5" t="s">
        <v>784</v>
      </c>
      <c r="B18" s="66">
        <v>126</v>
      </c>
      <c r="C18" s="66">
        <v>121</v>
      </c>
      <c r="D18" s="333">
        <v>43867</v>
      </c>
      <c r="E18" s="333">
        <v>40904</v>
      </c>
      <c r="F18" s="66">
        <v>1416515</v>
      </c>
      <c r="G18" s="252">
        <v>1360622</v>
      </c>
    </row>
    <row r="19" spans="1:7" ht="12.75">
      <c r="A19" s="5" t="s">
        <v>626</v>
      </c>
      <c r="B19" s="66">
        <v>45</v>
      </c>
      <c r="C19" s="66">
        <v>58</v>
      </c>
      <c r="D19" s="333">
        <v>30126</v>
      </c>
      <c r="E19" s="333">
        <v>38552</v>
      </c>
      <c r="F19" s="66">
        <v>1215117</v>
      </c>
      <c r="G19" s="252">
        <v>1410095</v>
      </c>
    </row>
    <row r="20" spans="1:7" ht="12.75">
      <c r="A20" s="5" t="s">
        <v>785</v>
      </c>
      <c r="B20" s="334" t="s">
        <v>786</v>
      </c>
      <c r="C20" s="334" t="s">
        <v>787</v>
      </c>
      <c r="D20" s="333">
        <v>38708</v>
      </c>
      <c r="E20" s="333">
        <v>40977</v>
      </c>
      <c r="F20" s="66">
        <v>1335101</v>
      </c>
      <c r="G20" s="252">
        <v>1415093</v>
      </c>
    </row>
    <row r="21" spans="1:7" ht="12.75">
      <c r="A21" s="8"/>
      <c r="B21" s="328"/>
      <c r="C21" s="156"/>
      <c r="D21" s="335"/>
      <c r="E21" s="336"/>
      <c r="F21" s="8"/>
      <c r="G21" s="73"/>
    </row>
    <row r="22" spans="3:6" ht="12.75">
      <c r="C22" s="337"/>
      <c r="D22" s="337"/>
      <c r="E22" s="337"/>
      <c r="F22" s="337"/>
    </row>
    <row r="23" spans="1:6" ht="12.75">
      <c r="A23" s="225" t="s">
        <v>788</v>
      </c>
      <c r="C23" s="337"/>
      <c r="D23" s="337"/>
      <c r="E23" s="337"/>
      <c r="F23" s="337"/>
    </row>
    <row r="24" spans="1:6" ht="12.75">
      <c r="A24" s="225" t="s">
        <v>789</v>
      </c>
      <c r="C24" s="337"/>
      <c r="D24" s="337"/>
      <c r="E24" s="337"/>
      <c r="F24" s="337"/>
    </row>
    <row r="25" spans="1:7" s="75" customFormat="1" ht="12.75">
      <c r="A25" s="338" t="s">
        <v>790</v>
      </c>
      <c r="B25"/>
      <c r="C25" s="337"/>
      <c r="D25" s="337"/>
      <c r="E25" s="337"/>
      <c r="F25"/>
      <c r="G25"/>
    </row>
    <row r="26" spans="1:7" s="75" customFormat="1" ht="12.75">
      <c r="A26" s="339" t="s">
        <v>791</v>
      </c>
      <c r="B26"/>
      <c r="C26" s="337"/>
      <c r="D26" s="337"/>
      <c r="E26" s="337"/>
      <c r="F26"/>
      <c r="G26"/>
    </row>
    <row r="27" spans="1:7" s="75" customFormat="1" ht="12.75">
      <c r="A27" s="340" t="s">
        <v>792</v>
      </c>
      <c r="B27"/>
      <c r="C27" s="337"/>
      <c r="D27" s="337"/>
      <c r="E27" s="337"/>
      <c r="F27"/>
      <c r="G27"/>
    </row>
    <row r="28" spans="1:7" s="75" customFormat="1" ht="12.75">
      <c r="A28" s="341" t="s">
        <v>791</v>
      </c>
      <c r="B28"/>
      <c r="C28" s="337"/>
      <c r="D28" s="337"/>
      <c r="E28" s="337"/>
      <c r="F28"/>
      <c r="G28"/>
    </row>
    <row r="29" spans="1:7" ht="12.75">
      <c r="A29" s="225" t="s">
        <v>794</v>
      </c>
      <c r="C29" s="342"/>
      <c r="D29" s="342"/>
      <c r="E29" s="342"/>
      <c r="F29" s="337"/>
      <c r="G29" s="337"/>
    </row>
    <row r="30" spans="1:7" ht="12.75">
      <c r="A30" s="343" t="s">
        <v>795</v>
      </c>
      <c r="C30" s="337"/>
      <c r="D30" s="337"/>
      <c r="E30" s="342"/>
      <c r="G30" s="337"/>
    </row>
    <row r="31" spans="1:5" ht="12.75">
      <c r="A31" s="113" t="s">
        <v>793</v>
      </c>
      <c r="C31" s="342"/>
      <c r="D31" s="342"/>
      <c r="E31" s="342"/>
    </row>
    <row r="32" spans="3:4" ht="12.75">
      <c r="C32" s="337"/>
      <c r="D32" s="337"/>
    </row>
    <row r="33" spans="3:4" ht="12.75">
      <c r="C33" s="337"/>
      <c r="D33" s="337"/>
    </row>
    <row r="34" spans="3:4" ht="12.75">
      <c r="C34" s="337"/>
      <c r="D34" s="337"/>
    </row>
    <row r="35" spans="3:4" ht="12.75">
      <c r="C35" s="337"/>
      <c r="D35" s="337"/>
    </row>
    <row r="36" spans="3:4" ht="12.75">
      <c r="C36" s="337"/>
      <c r="D36" s="337"/>
    </row>
    <row r="40" ht="12.75">
      <c r="B40" s="290"/>
    </row>
    <row r="41" ht="12.75">
      <c r="B41" s="258"/>
    </row>
    <row r="42" ht="12.75">
      <c r="F42" s="290"/>
    </row>
    <row r="43" ht="12.75">
      <c r="F43" s="258"/>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2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26.28125" style="294" customWidth="1"/>
    <col min="2" max="8" width="8.140625" style="294" customWidth="1"/>
    <col min="9" max="16384" width="9.140625" style="294" customWidth="1"/>
  </cols>
  <sheetData>
    <row r="1" spans="1:8" ht="15.75">
      <c r="A1" s="291" t="s">
        <v>728</v>
      </c>
      <c r="B1" s="292"/>
      <c r="C1" s="293"/>
      <c r="D1" s="293"/>
      <c r="E1" s="293"/>
      <c r="F1" s="293"/>
      <c r="G1" s="293"/>
      <c r="H1" s="293"/>
    </row>
    <row r="2" spans="1:7" ht="12.75" customHeight="1">
      <c r="A2" s="295"/>
      <c r="B2" s="296"/>
      <c r="C2" s="295"/>
      <c r="D2" s="295"/>
      <c r="E2" s="295"/>
      <c r="G2" s="295"/>
    </row>
    <row r="3" spans="1:8" ht="12.75" customHeight="1">
      <c r="A3" s="297" t="s">
        <v>773</v>
      </c>
      <c r="B3" s="298"/>
      <c r="C3" s="293"/>
      <c r="D3" s="293"/>
      <c r="E3" s="293"/>
      <c r="F3" s="293"/>
      <c r="G3" s="293"/>
      <c r="H3" s="293"/>
    </row>
    <row r="4" spans="1:2" ht="12.75" customHeight="1">
      <c r="A4" s="299" t="s">
        <v>729</v>
      </c>
      <c r="B4" s="296"/>
    </row>
    <row r="5" spans="1:2" ht="12.75" customHeight="1">
      <c r="A5" s="299" t="s">
        <v>730</v>
      </c>
      <c r="B5" s="296"/>
    </row>
    <row r="6" spans="1:2" ht="12.75" customHeight="1">
      <c r="A6" s="299" t="s">
        <v>731</v>
      </c>
      <c r="B6" s="296"/>
    </row>
    <row r="7" spans="1:2" ht="12.75" customHeight="1">
      <c r="A7" s="299" t="s">
        <v>732</v>
      </c>
      <c r="B7" s="296"/>
    </row>
    <row r="8" spans="1:2" ht="12.75" customHeight="1">
      <c r="A8" s="299" t="s">
        <v>733</v>
      </c>
      <c r="B8" s="296"/>
    </row>
    <row r="9" spans="1:2" ht="12.75" customHeight="1">
      <c r="A9" s="299" t="s">
        <v>734</v>
      </c>
      <c r="B9" s="296"/>
    </row>
    <row r="10" spans="1:2" ht="9" customHeight="1" thickBot="1">
      <c r="A10" s="295"/>
      <c r="B10" s="296"/>
    </row>
    <row r="11" spans="1:8" s="304" customFormat="1" ht="24" customHeight="1" thickTop="1">
      <c r="A11" s="300"/>
      <c r="B11" s="301">
        <v>2001</v>
      </c>
      <c r="C11" s="301">
        <v>2002</v>
      </c>
      <c r="D11" s="301">
        <v>2003</v>
      </c>
      <c r="E11" s="302">
        <v>2004</v>
      </c>
      <c r="F11" s="303"/>
      <c r="G11" s="302">
        <v>2005</v>
      </c>
      <c r="H11" s="303"/>
    </row>
    <row r="12" spans="1:8" s="304" customFormat="1" ht="24" customHeight="1">
      <c r="A12" s="305" t="s">
        <v>735</v>
      </c>
      <c r="B12" s="306" t="s">
        <v>736</v>
      </c>
      <c r="C12" s="307"/>
      <c r="D12" s="308"/>
      <c r="E12" s="309" t="s">
        <v>736</v>
      </c>
      <c r="F12" s="310" t="s">
        <v>737</v>
      </c>
      <c r="G12" s="309" t="s">
        <v>736</v>
      </c>
      <c r="H12" s="310" t="s">
        <v>737</v>
      </c>
    </row>
    <row r="13" spans="1:7" ht="12.75">
      <c r="A13" s="311"/>
      <c r="B13" s="312"/>
      <c r="C13" s="312"/>
      <c r="D13" s="312"/>
      <c r="E13" s="312"/>
      <c r="G13" s="312"/>
    </row>
    <row r="14" spans="1:8" ht="12.75">
      <c r="A14" s="311" t="s">
        <v>738</v>
      </c>
      <c r="B14" s="313" t="s">
        <v>739</v>
      </c>
      <c r="C14" s="313" t="s">
        <v>739</v>
      </c>
      <c r="D14" s="313" t="s">
        <v>739</v>
      </c>
      <c r="E14" s="313" t="s">
        <v>740</v>
      </c>
      <c r="F14" s="314">
        <v>19</v>
      </c>
      <c r="G14" s="313" t="s">
        <v>741</v>
      </c>
      <c r="H14" s="314">
        <v>23</v>
      </c>
    </row>
    <row r="15" spans="1:8" ht="12.75">
      <c r="A15" s="315" t="s">
        <v>742</v>
      </c>
      <c r="B15" s="313" t="s">
        <v>743</v>
      </c>
      <c r="C15" s="313" t="s">
        <v>739</v>
      </c>
      <c r="D15" s="313" t="s">
        <v>741</v>
      </c>
      <c r="E15" s="313" t="s">
        <v>741</v>
      </c>
      <c r="F15" s="314">
        <v>21</v>
      </c>
      <c r="G15" s="313" t="s">
        <v>741</v>
      </c>
      <c r="H15" s="314">
        <v>22</v>
      </c>
    </row>
    <row r="16" spans="1:8" ht="12.75">
      <c r="A16" s="315" t="s">
        <v>744</v>
      </c>
      <c r="B16" s="313" t="s">
        <v>739</v>
      </c>
      <c r="C16" s="313" t="s">
        <v>739</v>
      </c>
      <c r="D16" s="313" t="s">
        <v>739</v>
      </c>
      <c r="E16" s="313" t="s">
        <v>741</v>
      </c>
      <c r="F16" s="314">
        <v>23</v>
      </c>
      <c r="G16" s="313" t="s">
        <v>741</v>
      </c>
      <c r="H16" s="314">
        <v>27</v>
      </c>
    </row>
    <row r="17" spans="1:8" ht="12.75">
      <c r="A17" s="315" t="s">
        <v>745</v>
      </c>
      <c r="B17" s="313" t="s">
        <v>739</v>
      </c>
      <c r="C17" s="313" t="s">
        <v>739</v>
      </c>
      <c r="D17" s="313" t="s">
        <v>739</v>
      </c>
      <c r="E17" s="313" t="s">
        <v>739</v>
      </c>
      <c r="F17" s="314">
        <v>37</v>
      </c>
      <c r="G17" s="313" t="s">
        <v>741</v>
      </c>
      <c r="H17" s="314">
        <v>24</v>
      </c>
    </row>
    <row r="18" spans="1:8" ht="12.75">
      <c r="A18" s="315" t="s">
        <v>746</v>
      </c>
      <c r="B18" s="313" t="s">
        <v>741</v>
      </c>
      <c r="C18" s="313" t="s">
        <v>739</v>
      </c>
      <c r="D18" s="313" t="s">
        <v>739</v>
      </c>
      <c r="E18" s="313" t="s">
        <v>741</v>
      </c>
      <c r="F18" s="314">
        <v>29</v>
      </c>
      <c r="G18" s="313" t="s">
        <v>739</v>
      </c>
      <c r="H18" s="314">
        <v>42</v>
      </c>
    </row>
    <row r="19" spans="1:8" ht="12.75">
      <c r="A19" s="315" t="s">
        <v>747</v>
      </c>
      <c r="B19" s="313" t="s">
        <v>748</v>
      </c>
      <c r="C19" s="313" t="s">
        <v>748</v>
      </c>
      <c r="D19" s="313" t="s">
        <v>748</v>
      </c>
      <c r="E19" s="313" t="s">
        <v>748</v>
      </c>
      <c r="F19" s="314">
        <v>3</v>
      </c>
      <c r="G19" s="313" t="s">
        <v>748</v>
      </c>
      <c r="H19" s="314">
        <v>4</v>
      </c>
    </row>
    <row r="20" spans="1:8" ht="12.75">
      <c r="A20" s="315"/>
      <c r="B20" s="313"/>
      <c r="C20" s="313"/>
      <c r="D20" s="313"/>
      <c r="E20" s="313"/>
      <c r="F20" s="314"/>
      <c r="G20" s="313"/>
      <c r="H20" s="314"/>
    </row>
    <row r="21" spans="1:8" ht="12.75">
      <c r="A21" s="316" t="s">
        <v>749</v>
      </c>
      <c r="B21" s="313" t="s">
        <v>743</v>
      </c>
      <c r="C21" s="313" t="s">
        <v>739</v>
      </c>
      <c r="D21" s="313" t="s">
        <v>743</v>
      </c>
      <c r="E21" s="313" t="s">
        <v>743</v>
      </c>
      <c r="F21" s="314">
        <v>46</v>
      </c>
      <c r="G21" s="313" t="s">
        <v>743</v>
      </c>
      <c r="H21" s="314">
        <v>46</v>
      </c>
    </row>
    <row r="22" spans="1:8" ht="12.75">
      <c r="A22" s="315" t="s">
        <v>750</v>
      </c>
      <c r="B22" s="313"/>
      <c r="C22" s="313"/>
      <c r="D22" s="313"/>
      <c r="E22" s="313"/>
      <c r="F22" s="314" t="s">
        <v>224</v>
      </c>
      <c r="G22" s="313"/>
      <c r="H22" s="314"/>
    </row>
    <row r="23" spans="1:8" ht="12.75">
      <c r="A23" s="317" t="s">
        <v>751</v>
      </c>
      <c r="B23" s="313" t="s">
        <v>739</v>
      </c>
      <c r="C23" s="313" t="s">
        <v>741</v>
      </c>
      <c r="D23" s="313" t="s">
        <v>739</v>
      </c>
      <c r="E23" s="313" t="s">
        <v>739</v>
      </c>
      <c r="F23" s="314">
        <v>42</v>
      </c>
      <c r="G23" s="313" t="s">
        <v>739</v>
      </c>
      <c r="H23" s="314">
        <v>39</v>
      </c>
    </row>
    <row r="24" spans="1:8" ht="12.75">
      <c r="A24" s="315" t="s">
        <v>752</v>
      </c>
      <c r="B24" s="313" t="s">
        <v>739</v>
      </c>
      <c r="C24" s="313" t="s">
        <v>741</v>
      </c>
      <c r="D24" s="318" t="s">
        <v>307</v>
      </c>
      <c r="E24" s="318" t="s">
        <v>307</v>
      </c>
      <c r="F24" s="319" t="s">
        <v>307</v>
      </c>
      <c r="G24" s="318" t="s">
        <v>307</v>
      </c>
      <c r="H24" s="319" t="s">
        <v>307</v>
      </c>
    </row>
    <row r="25" spans="1:8" ht="12.75">
      <c r="A25" s="315" t="s">
        <v>753</v>
      </c>
      <c r="B25" s="313" t="s">
        <v>739</v>
      </c>
      <c r="C25" s="313" t="s">
        <v>739</v>
      </c>
      <c r="D25" s="313" t="s">
        <v>743</v>
      </c>
      <c r="E25" s="313" t="s">
        <v>739</v>
      </c>
      <c r="F25" s="314">
        <v>40</v>
      </c>
      <c r="G25" s="313" t="s">
        <v>743</v>
      </c>
      <c r="H25" s="314">
        <v>47</v>
      </c>
    </row>
    <row r="26" spans="1:8" ht="12.75">
      <c r="A26" s="315"/>
      <c r="B26" s="313"/>
      <c r="C26" s="313"/>
      <c r="D26" s="313"/>
      <c r="E26" s="313"/>
      <c r="F26" s="314"/>
      <c r="G26" s="313"/>
      <c r="H26" s="314"/>
    </row>
    <row r="27" spans="1:8" ht="12.75">
      <c r="A27" s="316" t="s">
        <v>754</v>
      </c>
      <c r="B27" s="313" t="s">
        <v>743</v>
      </c>
      <c r="C27" s="313" t="s">
        <v>739</v>
      </c>
      <c r="D27" s="313" t="s">
        <v>743</v>
      </c>
      <c r="E27" s="313" t="s">
        <v>743</v>
      </c>
      <c r="F27" s="314">
        <v>46</v>
      </c>
      <c r="G27" s="313" t="s">
        <v>743</v>
      </c>
      <c r="H27" s="314">
        <v>48</v>
      </c>
    </row>
    <row r="28" spans="1:8" ht="12.75">
      <c r="A28" s="315" t="s">
        <v>755</v>
      </c>
      <c r="B28" s="313" t="s">
        <v>739</v>
      </c>
      <c r="C28" s="313" t="s">
        <v>739</v>
      </c>
      <c r="D28" s="313" t="s">
        <v>741</v>
      </c>
      <c r="E28" s="313" t="s">
        <v>741</v>
      </c>
      <c r="F28" s="314">
        <v>35</v>
      </c>
      <c r="G28" s="313" t="s">
        <v>741</v>
      </c>
      <c r="H28" s="314">
        <v>31</v>
      </c>
    </row>
    <row r="29" spans="1:8" ht="12.75">
      <c r="A29" s="315" t="s">
        <v>756</v>
      </c>
      <c r="B29" s="313" t="s">
        <v>739</v>
      </c>
      <c r="C29" s="313" t="s">
        <v>739</v>
      </c>
      <c r="D29" s="313" t="s">
        <v>743</v>
      </c>
      <c r="E29" s="313" t="s">
        <v>739</v>
      </c>
      <c r="F29" s="314">
        <v>45</v>
      </c>
      <c r="G29" s="313" t="s">
        <v>743</v>
      </c>
      <c r="H29" s="314">
        <v>48</v>
      </c>
    </row>
    <row r="30" spans="1:8" ht="12.75">
      <c r="A30" s="315" t="s">
        <v>757</v>
      </c>
      <c r="B30" s="313" t="s">
        <v>739</v>
      </c>
      <c r="C30" s="313" t="s">
        <v>739</v>
      </c>
      <c r="D30" s="313" t="s">
        <v>739</v>
      </c>
      <c r="E30" s="313" t="s">
        <v>743</v>
      </c>
      <c r="F30" s="314">
        <v>49</v>
      </c>
      <c r="G30" s="313" t="s">
        <v>743</v>
      </c>
      <c r="H30" s="314">
        <v>49</v>
      </c>
    </row>
    <row r="31" spans="1:8" ht="12.75">
      <c r="A31" s="315" t="s">
        <v>758</v>
      </c>
      <c r="B31" s="313"/>
      <c r="C31" s="313"/>
      <c r="D31" s="313"/>
      <c r="E31" s="313"/>
      <c r="F31" s="314"/>
      <c r="G31" s="313"/>
      <c r="H31" s="314"/>
    </row>
    <row r="32" spans="1:8" ht="12.75">
      <c r="A32" s="317" t="s">
        <v>759</v>
      </c>
      <c r="B32" s="313" t="s">
        <v>739</v>
      </c>
      <c r="C32" s="313" t="s">
        <v>741</v>
      </c>
      <c r="D32" s="313" t="s">
        <v>741</v>
      </c>
      <c r="E32" s="313" t="s">
        <v>741</v>
      </c>
      <c r="F32" s="314">
        <v>33</v>
      </c>
      <c r="G32" s="313" t="s">
        <v>739</v>
      </c>
      <c r="H32" s="314">
        <v>37</v>
      </c>
    </row>
    <row r="33" spans="1:8" ht="12.75">
      <c r="A33" s="315" t="s">
        <v>760</v>
      </c>
      <c r="B33" s="313" t="s">
        <v>741</v>
      </c>
      <c r="C33" s="313" t="s">
        <v>741</v>
      </c>
      <c r="D33" s="313" t="s">
        <v>741</v>
      </c>
      <c r="E33" s="313" t="s">
        <v>741</v>
      </c>
      <c r="F33" s="314">
        <v>26</v>
      </c>
      <c r="G33" s="313" t="s">
        <v>741</v>
      </c>
      <c r="H33" s="314">
        <v>35</v>
      </c>
    </row>
    <row r="34" spans="1:8" ht="9" customHeight="1">
      <c r="A34" s="320"/>
      <c r="B34" s="321"/>
      <c r="C34" s="321"/>
      <c r="D34" s="321"/>
      <c r="E34" s="321"/>
      <c r="F34" s="322"/>
      <c r="G34" s="321"/>
      <c r="H34" s="322"/>
    </row>
    <row r="36" ht="12.75">
      <c r="A36" s="323" t="s">
        <v>311</v>
      </c>
    </row>
    <row r="37" ht="13.5" customHeight="1">
      <c r="A37" s="323" t="s">
        <v>761</v>
      </c>
    </row>
    <row r="38" ht="13.5" customHeight="1">
      <c r="A38" s="323" t="s">
        <v>762</v>
      </c>
    </row>
    <row r="39" ht="12.75">
      <c r="A39" s="323" t="s">
        <v>763</v>
      </c>
    </row>
    <row r="40" ht="12.75">
      <c r="A40" s="323" t="s">
        <v>764</v>
      </c>
    </row>
    <row r="41" ht="12.75">
      <c r="A41" s="323" t="s">
        <v>765</v>
      </c>
    </row>
    <row r="42" ht="12.75">
      <c r="A42" s="323" t="s">
        <v>766</v>
      </c>
    </row>
    <row r="43" ht="12.75">
      <c r="A43" s="323" t="s">
        <v>767</v>
      </c>
    </row>
    <row r="44" ht="12.75">
      <c r="A44" s="323" t="s">
        <v>768</v>
      </c>
    </row>
    <row r="45" ht="12.75">
      <c r="A45" s="323" t="s">
        <v>769</v>
      </c>
    </row>
    <row r="46" ht="12.75">
      <c r="A46" s="323" t="s">
        <v>770</v>
      </c>
    </row>
    <row r="47" ht="12.75">
      <c r="A47" s="323" t="s">
        <v>771</v>
      </c>
    </row>
    <row r="48" ht="12.75">
      <c r="A48" s="323" t="s">
        <v>774</v>
      </c>
    </row>
    <row r="49" ht="12.75">
      <c r="A49" s="324" t="s">
        <v>772</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24.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1" max="1" width="25.8515625" style="0" customWidth="1"/>
    <col min="2" max="2" width="13.57421875" style="0" customWidth="1"/>
    <col min="3" max="6" width="10.8515625" style="0" customWidth="1"/>
  </cols>
  <sheetData>
    <row r="1" spans="1:6" s="9" customFormat="1" ht="15.75">
      <c r="A1" s="20" t="s">
        <v>608</v>
      </c>
      <c r="B1" s="10"/>
      <c r="C1" s="10"/>
      <c r="D1" s="10"/>
      <c r="E1" s="10"/>
      <c r="F1" s="10"/>
    </row>
    <row r="2" spans="1:6" s="9" customFormat="1" ht="15.75">
      <c r="A2" s="20" t="s">
        <v>609</v>
      </c>
      <c r="B2" s="10"/>
      <c r="C2" s="10"/>
      <c r="D2" s="10"/>
      <c r="E2" s="10"/>
      <c r="F2" s="10"/>
    </row>
    <row r="3" spans="1:6" s="9" customFormat="1" ht="10.5" customHeight="1" thickBot="1">
      <c r="A3" s="274"/>
      <c r="B3" s="274"/>
      <c r="C3" s="274"/>
      <c r="D3" s="274"/>
      <c r="E3" s="274"/>
      <c r="F3" s="274"/>
    </row>
    <row r="4" spans="1:6" s="39" customFormat="1" ht="24" customHeight="1" thickTop="1">
      <c r="A4" s="213" t="s">
        <v>610</v>
      </c>
      <c r="B4" s="275" t="s">
        <v>611</v>
      </c>
      <c r="C4" s="276" t="s">
        <v>601</v>
      </c>
      <c r="D4" s="276" t="s">
        <v>215</v>
      </c>
      <c r="E4" s="276" t="s">
        <v>219</v>
      </c>
      <c r="F4" s="213" t="s">
        <v>214</v>
      </c>
    </row>
    <row r="5" spans="1:5" ht="12.75">
      <c r="A5" s="5"/>
      <c r="B5" s="94"/>
      <c r="C5" s="5"/>
      <c r="D5" s="5"/>
      <c r="E5" s="5"/>
    </row>
    <row r="6" spans="1:6" ht="12.75" customHeight="1">
      <c r="A6" s="135" t="s">
        <v>612</v>
      </c>
      <c r="B6" s="277">
        <v>50615</v>
      </c>
      <c r="C6" s="165">
        <v>36068</v>
      </c>
      <c r="D6" s="169">
        <v>5699</v>
      </c>
      <c r="E6" s="165">
        <v>2636</v>
      </c>
      <c r="F6" s="166">
        <v>6212</v>
      </c>
    </row>
    <row r="7" spans="1:6" ht="12.75">
      <c r="A7" s="5"/>
      <c r="B7" s="278"/>
      <c r="C7" s="232"/>
      <c r="D7" s="232"/>
      <c r="E7" s="232"/>
      <c r="F7" s="121"/>
    </row>
    <row r="8" spans="1:6" ht="12.75">
      <c r="A8" s="5" t="s">
        <v>613</v>
      </c>
      <c r="B8" s="279">
        <v>33341</v>
      </c>
      <c r="C8" s="232">
        <v>23625</v>
      </c>
      <c r="D8" s="265">
        <v>3472</v>
      </c>
      <c r="E8" s="232">
        <v>1731</v>
      </c>
      <c r="F8" s="280">
        <v>4516</v>
      </c>
    </row>
    <row r="9" spans="1:6" ht="12.75">
      <c r="A9" s="59" t="s">
        <v>614</v>
      </c>
      <c r="B9" s="279">
        <v>26626</v>
      </c>
      <c r="C9" s="232">
        <v>19179</v>
      </c>
      <c r="D9" s="281">
        <v>2872</v>
      </c>
      <c r="E9" s="232">
        <v>1354</v>
      </c>
      <c r="F9" s="121">
        <v>3224</v>
      </c>
    </row>
    <row r="10" spans="1:6" ht="12.75">
      <c r="A10" s="70" t="s">
        <v>615</v>
      </c>
      <c r="B10" s="279">
        <v>710</v>
      </c>
      <c r="C10" s="232">
        <v>502</v>
      </c>
      <c r="D10" s="281">
        <v>113</v>
      </c>
      <c r="E10" s="232">
        <v>26</v>
      </c>
      <c r="F10" s="121">
        <v>69</v>
      </c>
    </row>
    <row r="11" spans="1:6" ht="12.75">
      <c r="A11" s="70" t="s">
        <v>616</v>
      </c>
      <c r="B11" s="279">
        <v>6005</v>
      </c>
      <c r="C11" s="232">
        <v>3944</v>
      </c>
      <c r="D11" s="281">
        <v>487</v>
      </c>
      <c r="E11" s="232">
        <v>351</v>
      </c>
      <c r="F11" s="121">
        <v>1223</v>
      </c>
    </row>
    <row r="12" spans="1:6" ht="12.75">
      <c r="A12" s="5"/>
      <c r="B12" s="282"/>
      <c r="C12" s="283"/>
      <c r="D12" s="284"/>
      <c r="E12" s="284"/>
      <c r="F12" s="285"/>
    </row>
    <row r="13" spans="1:6" ht="12.75">
      <c r="A13" s="5" t="s">
        <v>617</v>
      </c>
      <c r="B13" s="278">
        <v>11316</v>
      </c>
      <c r="C13" s="286">
        <v>8685</v>
      </c>
      <c r="D13" s="281">
        <v>1178</v>
      </c>
      <c r="E13" s="232">
        <v>473</v>
      </c>
      <c r="F13" s="121">
        <v>982</v>
      </c>
    </row>
    <row r="14" spans="1:6" ht="12.75">
      <c r="A14" s="70" t="s">
        <v>618</v>
      </c>
      <c r="B14" s="278">
        <v>4001</v>
      </c>
      <c r="C14" s="286">
        <v>2931</v>
      </c>
      <c r="D14" s="281">
        <v>514</v>
      </c>
      <c r="E14" s="232">
        <v>178</v>
      </c>
      <c r="F14" s="121">
        <v>378</v>
      </c>
    </row>
    <row r="15" spans="1:6" ht="12.75">
      <c r="A15" s="70" t="s">
        <v>619</v>
      </c>
      <c r="B15" s="278">
        <v>2622</v>
      </c>
      <c r="C15" s="286">
        <v>1999</v>
      </c>
      <c r="D15" s="281">
        <v>258</v>
      </c>
      <c r="E15" s="232">
        <v>119</v>
      </c>
      <c r="F15" s="121">
        <v>246</v>
      </c>
    </row>
    <row r="16" spans="1:6" ht="12.75">
      <c r="A16" s="59" t="s">
        <v>620</v>
      </c>
      <c r="B16" s="278">
        <v>1914</v>
      </c>
      <c r="C16" s="286">
        <v>1500</v>
      </c>
      <c r="D16" s="281">
        <v>175</v>
      </c>
      <c r="E16" s="232">
        <v>74</v>
      </c>
      <c r="F16" s="121">
        <v>166</v>
      </c>
    </row>
    <row r="17" spans="1:6" ht="12.75">
      <c r="A17" s="70" t="s">
        <v>621</v>
      </c>
      <c r="B17" s="278">
        <v>1503</v>
      </c>
      <c r="C17" s="286">
        <v>1208</v>
      </c>
      <c r="D17" s="281">
        <v>122</v>
      </c>
      <c r="E17" s="232">
        <v>58</v>
      </c>
      <c r="F17" s="121">
        <v>115</v>
      </c>
    </row>
    <row r="18" spans="1:6" ht="12.75">
      <c r="A18" s="70" t="s">
        <v>622</v>
      </c>
      <c r="B18" s="278">
        <v>578</v>
      </c>
      <c r="C18" s="286">
        <v>476</v>
      </c>
      <c r="D18" s="281">
        <v>47</v>
      </c>
      <c r="E18" s="232">
        <v>20</v>
      </c>
      <c r="F18" s="121">
        <v>35</v>
      </c>
    </row>
    <row r="19" spans="1:6" ht="12.75">
      <c r="A19" s="70" t="s">
        <v>623</v>
      </c>
      <c r="B19" s="278">
        <v>324</v>
      </c>
      <c r="C19" s="286">
        <v>272</v>
      </c>
      <c r="D19" s="281">
        <v>27</v>
      </c>
      <c r="E19" s="232">
        <v>10</v>
      </c>
      <c r="F19" s="121">
        <v>15</v>
      </c>
    </row>
    <row r="20" spans="1:6" ht="12.75">
      <c r="A20" s="59" t="s">
        <v>624</v>
      </c>
      <c r="B20" s="278">
        <v>105</v>
      </c>
      <c r="C20" s="286">
        <v>85</v>
      </c>
      <c r="D20" s="281">
        <v>8</v>
      </c>
      <c r="E20" s="232">
        <v>4</v>
      </c>
      <c r="F20" s="121">
        <v>8</v>
      </c>
    </row>
    <row r="21" spans="1:6" ht="12.75">
      <c r="A21" s="59" t="s">
        <v>625</v>
      </c>
      <c r="B21" s="278">
        <v>124</v>
      </c>
      <c r="C21" s="286">
        <v>95</v>
      </c>
      <c r="D21" s="281">
        <v>14</v>
      </c>
      <c r="E21" s="232">
        <v>6</v>
      </c>
      <c r="F21" s="121">
        <v>9</v>
      </c>
    </row>
    <row r="22" spans="1:6" ht="12.75">
      <c r="A22" s="70" t="s">
        <v>626</v>
      </c>
      <c r="B22" s="278">
        <v>71</v>
      </c>
      <c r="C22" s="286">
        <v>51</v>
      </c>
      <c r="D22" s="281">
        <v>9</v>
      </c>
      <c r="E22" s="232">
        <v>4</v>
      </c>
      <c r="F22" s="121">
        <v>7</v>
      </c>
    </row>
    <row r="23" spans="1:6" ht="12.75">
      <c r="A23" s="59" t="s">
        <v>627</v>
      </c>
      <c r="B23" s="278">
        <v>74</v>
      </c>
      <c r="C23" s="286">
        <v>68</v>
      </c>
      <c r="D23" s="281">
        <v>4</v>
      </c>
      <c r="E23" s="287" t="s">
        <v>212</v>
      </c>
      <c r="F23" s="121">
        <v>3</v>
      </c>
    </row>
    <row r="24" spans="1:6" ht="12.75">
      <c r="A24" s="5"/>
      <c r="B24" s="278"/>
      <c r="C24" s="120"/>
      <c r="D24" s="120"/>
      <c r="E24" s="120"/>
      <c r="F24" s="288"/>
    </row>
    <row r="25" spans="1:6" ht="12.75">
      <c r="A25" s="5" t="s">
        <v>628</v>
      </c>
      <c r="B25" s="278">
        <v>8467</v>
      </c>
      <c r="C25" s="232">
        <v>6560</v>
      </c>
      <c r="D25" s="232">
        <v>852</v>
      </c>
      <c r="E25" s="232">
        <v>337</v>
      </c>
      <c r="F25" s="121">
        <v>719</v>
      </c>
    </row>
    <row r="26" spans="1:6" ht="12.75">
      <c r="A26" s="70" t="s">
        <v>629</v>
      </c>
      <c r="B26" s="278">
        <v>4271</v>
      </c>
      <c r="C26" s="232">
        <v>3233</v>
      </c>
      <c r="D26" s="232">
        <v>435</v>
      </c>
      <c r="E26" s="232">
        <v>173</v>
      </c>
      <c r="F26" s="121">
        <v>430</v>
      </c>
    </row>
    <row r="27" spans="1:6" ht="12.75">
      <c r="A27" s="59" t="s">
        <v>630</v>
      </c>
      <c r="B27" s="278">
        <v>1326</v>
      </c>
      <c r="C27" s="232">
        <v>1014</v>
      </c>
      <c r="D27" s="232">
        <v>130</v>
      </c>
      <c r="E27" s="232">
        <v>67</v>
      </c>
      <c r="F27" s="121">
        <v>115</v>
      </c>
    </row>
    <row r="28" spans="1:6" ht="12.75">
      <c r="A28" s="59" t="s">
        <v>631</v>
      </c>
      <c r="B28" s="278">
        <v>1656</v>
      </c>
      <c r="C28" s="232">
        <v>1320</v>
      </c>
      <c r="D28" s="232">
        <v>176</v>
      </c>
      <c r="E28" s="232">
        <v>63</v>
      </c>
      <c r="F28" s="121">
        <v>97</v>
      </c>
    </row>
    <row r="29" spans="1:6" ht="12.75">
      <c r="A29" s="59" t="s">
        <v>632</v>
      </c>
      <c r="B29" s="278">
        <v>385</v>
      </c>
      <c r="C29" s="232">
        <v>315</v>
      </c>
      <c r="D29" s="232">
        <v>42</v>
      </c>
      <c r="E29" s="232">
        <v>7</v>
      </c>
      <c r="F29" s="121">
        <v>21</v>
      </c>
    </row>
    <row r="30" spans="1:6" ht="12.75">
      <c r="A30" s="59" t="s">
        <v>633</v>
      </c>
      <c r="B30" s="278">
        <v>343</v>
      </c>
      <c r="C30" s="232">
        <v>279</v>
      </c>
      <c r="D30" s="232">
        <v>32</v>
      </c>
      <c r="E30" s="232">
        <v>9</v>
      </c>
      <c r="F30" s="121">
        <v>23</v>
      </c>
    </row>
    <row r="31" spans="1:6" ht="12.75">
      <c r="A31" s="59" t="s">
        <v>634</v>
      </c>
      <c r="B31" s="278">
        <v>486</v>
      </c>
      <c r="C31" s="232">
        <v>399</v>
      </c>
      <c r="D31" s="232">
        <v>37</v>
      </c>
      <c r="E31" s="232">
        <v>18</v>
      </c>
      <c r="F31" s="121">
        <v>33</v>
      </c>
    </row>
    <row r="32" spans="1:6" ht="12.75">
      <c r="A32" s="5"/>
      <c r="B32" s="278"/>
      <c r="C32" s="232"/>
      <c r="D32" s="232"/>
      <c r="E32" s="232"/>
      <c r="F32" s="121"/>
    </row>
    <row r="33" spans="1:6" ht="12.75">
      <c r="A33" s="5" t="s">
        <v>635</v>
      </c>
      <c r="B33" s="278">
        <v>19176</v>
      </c>
      <c r="C33" s="286">
        <v>14789</v>
      </c>
      <c r="D33" s="286">
        <v>1847</v>
      </c>
      <c r="E33" s="286">
        <v>756</v>
      </c>
      <c r="F33" s="289">
        <v>1785</v>
      </c>
    </row>
    <row r="34" spans="1:6" ht="12.75">
      <c r="A34" s="59" t="s">
        <v>636</v>
      </c>
      <c r="B34" s="278">
        <v>29</v>
      </c>
      <c r="C34" s="286">
        <v>17</v>
      </c>
      <c r="D34" s="286">
        <v>4</v>
      </c>
      <c r="E34" s="286">
        <v>3</v>
      </c>
      <c r="F34" s="289">
        <v>6</v>
      </c>
    </row>
    <row r="35" spans="1:6" ht="12.75">
      <c r="A35" s="70" t="s">
        <v>637</v>
      </c>
      <c r="B35" s="278">
        <v>173</v>
      </c>
      <c r="C35" s="286">
        <v>120</v>
      </c>
      <c r="D35" s="286">
        <v>17</v>
      </c>
      <c r="E35" s="286">
        <v>12</v>
      </c>
      <c r="F35" s="289">
        <v>24</v>
      </c>
    </row>
    <row r="36" spans="1:6" ht="12.75">
      <c r="A36" s="70" t="s">
        <v>638</v>
      </c>
      <c r="B36" s="278">
        <v>1237</v>
      </c>
      <c r="C36" s="286">
        <v>906</v>
      </c>
      <c r="D36" s="286">
        <v>111</v>
      </c>
      <c r="E36" s="286">
        <v>56</v>
      </c>
      <c r="F36" s="289">
        <v>164</v>
      </c>
    </row>
    <row r="37" spans="1:6" ht="12.75">
      <c r="A37" s="70" t="s">
        <v>639</v>
      </c>
      <c r="B37" s="278">
        <v>962</v>
      </c>
      <c r="C37" s="286">
        <v>790</v>
      </c>
      <c r="D37" s="286">
        <v>64</v>
      </c>
      <c r="E37" s="286">
        <v>35</v>
      </c>
      <c r="F37" s="289">
        <v>73</v>
      </c>
    </row>
    <row r="38" spans="1:6" ht="12.75">
      <c r="A38" s="70" t="s">
        <v>640</v>
      </c>
      <c r="B38" s="278">
        <v>2034</v>
      </c>
      <c r="C38" s="286">
        <v>1642</v>
      </c>
      <c r="D38" s="286">
        <v>161</v>
      </c>
      <c r="E38" s="286">
        <v>72</v>
      </c>
      <c r="F38" s="289">
        <v>159</v>
      </c>
    </row>
    <row r="39" spans="1:6" ht="12.75">
      <c r="A39" s="70" t="s">
        <v>641</v>
      </c>
      <c r="B39" s="278">
        <v>4815</v>
      </c>
      <c r="C39" s="286">
        <v>3641</v>
      </c>
      <c r="D39" s="286">
        <v>550</v>
      </c>
      <c r="E39" s="286">
        <v>178</v>
      </c>
      <c r="F39" s="289">
        <v>446</v>
      </c>
    </row>
    <row r="40" spans="1:6" ht="12.75">
      <c r="A40" s="70" t="s">
        <v>642</v>
      </c>
      <c r="B40" s="278">
        <v>6079</v>
      </c>
      <c r="C40" s="286">
        <v>4570</v>
      </c>
      <c r="D40" s="286">
        <v>579</v>
      </c>
      <c r="E40" s="286">
        <v>290</v>
      </c>
      <c r="F40" s="289">
        <v>640</v>
      </c>
    </row>
    <row r="41" spans="1:6" ht="12.75">
      <c r="A41" s="59" t="s">
        <v>643</v>
      </c>
      <c r="B41" s="278">
        <v>3351</v>
      </c>
      <c r="C41" s="286">
        <v>2646</v>
      </c>
      <c r="D41" s="286">
        <v>351</v>
      </c>
      <c r="E41" s="286">
        <v>101</v>
      </c>
      <c r="F41" s="289">
        <v>253</v>
      </c>
    </row>
    <row r="42" spans="1:6" ht="12.75">
      <c r="A42" s="59" t="s">
        <v>715</v>
      </c>
      <c r="B42" s="278">
        <v>496</v>
      </c>
      <c r="C42" s="286">
        <v>457</v>
      </c>
      <c r="D42" s="286">
        <v>10</v>
      </c>
      <c r="E42" s="286">
        <v>9</v>
      </c>
      <c r="F42" s="289">
        <v>20</v>
      </c>
    </row>
    <row r="43" spans="1:6" ht="9.75" customHeight="1">
      <c r="A43" s="8"/>
      <c r="B43" s="210"/>
      <c r="C43" s="8"/>
      <c r="D43" s="8"/>
      <c r="E43" s="8"/>
      <c r="F43" s="73"/>
    </row>
    <row r="44" ht="9" customHeight="1"/>
    <row r="45" ht="12.75">
      <c r="A45" s="29" t="s">
        <v>716</v>
      </c>
    </row>
    <row r="46" ht="12.75">
      <c r="A46" s="29" t="s">
        <v>717</v>
      </c>
    </row>
    <row r="47" ht="12.75">
      <c r="A47" s="51" t="s">
        <v>718</v>
      </c>
    </row>
    <row r="48" ht="12.75">
      <c r="A48" s="29" t="s">
        <v>719</v>
      </c>
    </row>
    <row r="49" ht="12.75">
      <c r="A49" s="51" t="s">
        <v>720</v>
      </c>
    </row>
    <row r="50" ht="12.75">
      <c r="A50" s="51" t="s">
        <v>727</v>
      </c>
    </row>
    <row r="51" ht="12.75">
      <c r="A51" s="51" t="s">
        <v>721</v>
      </c>
    </row>
    <row r="52" ht="12.75" hidden="1">
      <c r="A52" t="s">
        <v>722</v>
      </c>
    </row>
    <row r="53" spans="1:5" ht="12.75" hidden="1">
      <c r="A53" t="s">
        <v>723</v>
      </c>
      <c r="E53" s="290">
        <v>35823</v>
      </c>
    </row>
    <row r="54" spans="1:5" ht="12.75" hidden="1">
      <c r="A54" t="s">
        <v>724</v>
      </c>
      <c r="E54" s="258" t="s">
        <v>725</v>
      </c>
    </row>
    <row r="55" ht="12.75" hidden="1">
      <c r="A55" t="s">
        <v>726</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2.75"/>
  <cols>
    <col min="1" max="1" width="44.7109375" style="0" customWidth="1"/>
    <col min="2" max="5" width="9.7109375" style="0" customWidth="1"/>
  </cols>
  <sheetData>
    <row r="1" spans="1:5" ht="15.75">
      <c r="A1" s="53" t="s">
        <v>941</v>
      </c>
      <c r="B1" s="2"/>
      <c r="C1" s="2"/>
      <c r="D1" s="2"/>
      <c r="E1" s="2"/>
    </row>
    <row r="2" spans="1:5" ht="15.75">
      <c r="A2" s="53" t="s">
        <v>942</v>
      </c>
      <c r="B2" s="2"/>
      <c r="C2" s="2"/>
      <c r="D2" s="2"/>
      <c r="E2" s="2"/>
    </row>
    <row r="3" ht="12.75" customHeight="1"/>
    <row r="4" spans="1:5" ht="12.75">
      <c r="A4" s="1" t="s">
        <v>943</v>
      </c>
      <c r="B4" s="2"/>
      <c r="C4" s="2"/>
      <c r="D4" s="2"/>
      <c r="E4" s="2"/>
    </row>
    <row r="5" ht="9.75" customHeight="1" thickBot="1">
      <c r="A5" s="3"/>
    </row>
    <row r="6" spans="1:5" s="93" customFormat="1" ht="20.25" customHeight="1" thickTop="1">
      <c r="A6" s="423" t="s">
        <v>261</v>
      </c>
      <c r="B6" s="424">
        <v>2002</v>
      </c>
      <c r="C6" s="424">
        <v>2003</v>
      </c>
      <c r="D6" s="424">
        <v>2004</v>
      </c>
      <c r="E6" s="424">
        <v>2005</v>
      </c>
    </row>
    <row r="7" spans="1:5" ht="12.75">
      <c r="A7" s="5"/>
      <c r="B7" s="425"/>
      <c r="C7" s="425"/>
      <c r="D7" s="425"/>
      <c r="E7" s="425"/>
    </row>
    <row r="8" spans="1:5" ht="12.75">
      <c r="A8" s="5" t="s">
        <v>944</v>
      </c>
      <c r="B8" s="425"/>
      <c r="C8" s="425"/>
      <c r="D8" s="425"/>
      <c r="E8" s="425"/>
    </row>
    <row r="9" spans="1:5" ht="12.75">
      <c r="A9" s="59" t="s">
        <v>945</v>
      </c>
      <c r="B9" s="64">
        <v>2879</v>
      </c>
      <c r="C9" s="64">
        <v>3262</v>
      </c>
      <c r="D9" s="426">
        <v>3075</v>
      </c>
      <c r="E9" s="426">
        <v>3038</v>
      </c>
    </row>
    <row r="10" spans="1:5" ht="12.75">
      <c r="A10" s="59" t="s">
        <v>946</v>
      </c>
      <c r="B10" s="64">
        <v>3353</v>
      </c>
      <c r="C10" s="64">
        <v>847</v>
      </c>
      <c r="D10" s="426">
        <v>3227</v>
      </c>
      <c r="E10" s="426">
        <v>4422</v>
      </c>
    </row>
    <row r="11" spans="1:5" ht="12.75">
      <c r="A11" s="59" t="s">
        <v>947</v>
      </c>
      <c r="B11" s="64">
        <f>3860+32377</f>
        <v>36237</v>
      </c>
      <c r="C11" s="64">
        <f>35502+3124</f>
        <v>38626</v>
      </c>
      <c r="D11" s="426">
        <v>38536</v>
      </c>
      <c r="E11" s="426">
        <v>37184</v>
      </c>
    </row>
    <row r="12" spans="1:5" ht="12.75">
      <c r="A12" s="5"/>
      <c r="B12" s="64"/>
      <c r="C12" s="64"/>
      <c r="D12" s="426"/>
      <c r="E12" s="426"/>
    </row>
    <row r="13" spans="1:5" ht="12.75">
      <c r="A13" s="5" t="s">
        <v>948</v>
      </c>
      <c r="B13" s="64"/>
      <c r="C13" s="64"/>
      <c r="D13" s="426"/>
      <c r="E13" s="426"/>
    </row>
    <row r="14" spans="1:5" ht="12.75">
      <c r="A14" s="59" t="s">
        <v>949</v>
      </c>
      <c r="B14" s="64">
        <v>819</v>
      </c>
      <c r="C14" s="64">
        <v>1197</v>
      </c>
      <c r="D14" s="426">
        <v>1231</v>
      </c>
      <c r="E14" s="426">
        <v>1453</v>
      </c>
    </row>
    <row r="15" spans="1:5" ht="12.75">
      <c r="A15" s="59" t="s">
        <v>950</v>
      </c>
      <c r="B15" s="64">
        <v>869</v>
      </c>
      <c r="C15" s="64">
        <v>419</v>
      </c>
      <c r="D15" s="426">
        <v>851</v>
      </c>
      <c r="E15" s="426">
        <v>1057</v>
      </c>
    </row>
    <row r="16" spans="1:5" ht="12.75">
      <c r="A16" s="59" t="s">
        <v>947</v>
      </c>
      <c r="B16" s="64">
        <f>1195+7041</f>
        <v>8236</v>
      </c>
      <c r="C16" s="64">
        <f>8182+1197</f>
        <v>9379</v>
      </c>
      <c r="D16" s="426">
        <v>9388</v>
      </c>
      <c r="E16" s="426">
        <v>9789</v>
      </c>
    </row>
    <row r="17" spans="1:5" ht="12.75">
      <c r="A17" s="5"/>
      <c r="B17" s="64"/>
      <c r="C17" s="64"/>
      <c r="D17" s="426"/>
      <c r="E17" s="426"/>
    </row>
    <row r="18" spans="1:5" ht="12.75">
      <c r="A18" s="5" t="s">
        <v>951</v>
      </c>
      <c r="B18" s="64"/>
      <c r="C18" s="64"/>
      <c r="D18" s="426"/>
      <c r="E18" s="426"/>
    </row>
    <row r="19" spans="1:5" ht="12.75">
      <c r="A19" s="59" t="s">
        <v>952</v>
      </c>
      <c r="B19" s="64">
        <v>560</v>
      </c>
      <c r="C19" s="64">
        <v>529</v>
      </c>
      <c r="D19" s="426">
        <v>628</v>
      </c>
      <c r="E19" s="426">
        <v>618</v>
      </c>
    </row>
    <row r="20" spans="1:5" ht="12.75">
      <c r="A20" s="59" t="s">
        <v>953</v>
      </c>
      <c r="B20" s="64">
        <v>893</v>
      </c>
      <c r="C20" s="64">
        <v>321</v>
      </c>
      <c r="D20" s="426">
        <v>847</v>
      </c>
      <c r="E20" s="426">
        <v>1080</v>
      </c>
    </row>
    <row r="21" spans="1:5" ht="12.75">
      <c r="A21" s="59" t="s">
        <v>947</v>
      </c>
      <c r="B21" s="64">
        <f>979+5617</f>
        <v>6596</v>
      </c>
      <c r="C21" s="64">
        <f>1058+6059</f>
        <v>7117</v>
      </c>
      <c r="D21" s="426">
        <v>6593</v>
      </c>
      <c r="E21" s="426">
        <v>6118</v>
      </c>
    </row>
    <row r="22" spans="1:5" ht="12.75">
      <c r="A22" s="70"/>
      <c r="B22" s="64"/>
      <c r="C22" s="64"/>
      <c r="D22" s="426"/>
      <c r="E22" s="426"/>
    </row>
    <row r="23" spans="1:5" ht="12.75">
      <c r="A23" s="5" t="s">
        <v>954</v>
      </c>
      <c r="B23" s="64"/>
      <c r="C23" s="64"/>
      <c r="D23" s="426"/>
      <c r="E23" s="426"/>
    </row>
    <row r="24" spans="1:5" ht="12.75">
      <c r="A24" s="59" t="s">
        <v>945</v>
      </c>
      <c r="B24" s="64">
        <v>3029</v>
      </c>
      <c r="C24" s="64">
        <v>4011</v>
      </c>
      <c r="D24" s="426">
        <v>5299</v>
      </c>
      <c r="E24" s="426">
        <v>6269</v>
      </c>
    </row>
    <row r="25" spans="1:5" ht="12.75">
      <c r="A25" s="59" t="s">
        <v>946</v>
      </c>
      <c r="B25" s="64">
        <v>257</v>
      </c>
      <c r="C25" s="64">
        <v>280</v>
      </c>
      <c r="D25" s="426">
        <v>908</v>
      </c>
      <c r="E25" s="426">
        <v>1602</v>
      </c>
    </row>
    <row r="26" spans="1:5" ht="12.75">
      <c r="A26" s="59" t="s">
        <v>947</v>
      </c>
      <c r="B26" s="64">
        <f>8135+940</f>
        <v>9075</v>
      </c>
      <c r="C26" s="64">
        <f>4011+11966</f>
        <v>15977</v>
      </c>
      <c r="D26" s="426">
        <v>17191</v>
      </c>
      <c r="E26" s="426">
        <v>21881</v>
      </c>
    </row>
    <row r="27" spans="1:5" ht="12.75">
      <c r="A27" s="5"/>
      <c r="B27" s="64"/>
      <c r="C27" s="64"/>
      <c r="D27" s="426"/>
      <c r="E27" s="426"/>
    </row>
    <row r="28" spans="1:5" ht="12.75">
      <c r="A28" s="5" t="s">
        <v>955</v>
      </c>
      <c r="B28" s="64"/>
      <c r="C28" s="64"/>
      <c r="D28" s="426"/>
      <c r="E28" s="426"/>
    </row>
    <row r="29" spans="1:5" ht="12.75">
      <c r="A29" s="59" t="s">
        <v>949</v>
      </c>
      <c r="B29" s="64">
        <v>350</v>
      </c>
      <c r="C29" s="64">
        <v>454</v>
      </c>
      <c r="D29" s="426">
        <v>560</v>
      </c>
      <c r="E29" s="426">
        <v>774</v>
      </c>
    </row>
    <row r="30" spans="1:5" ht="12.75">
      <c r="A30" s="59" t="s">
        <v>956</v>
      </c>
      <c r="B30" s="64">
        <v>58</v>
      </c>
      <c r="C30" s="64">
        <v>72</v>
      </c>
      <c r="D30" s="426">
        <v>126</v>
      </c>
      <c r="E30" s="426">
        <v>204</v>
      </c>
    </row>
    <row r="31" spans="1:5" ht="12.75">
      <c r="A31" s="59" t="s">
        <v>947</v>
      </c>
      <c r="B31" s="64">
        <f>350+1078</f>
        <v>1428</v>
      </c>
      <c r="C31" s="64">
        <f>454+1508</f>
        <v>1962</v>
      </c>
      <c r="D31" s="426">
        <v>2055</v>
      </c>
      <c r="E31" s="426">
        <v>2621</v>
      </c>
    </row>
    <row r="32" spans="1:5" ht="12.75">
      <c r="A32" s="5"/>
      <c r="B32" s="427"/>
      <c r="C32" s="427"/>
      <c r="D32" s="267"/>
      <c r="E32" s="267"/>
    </row>
    <row r="33" spans="1:5" ht="12.75">
      <c r="A33" s="5" t="s">
        <v>957</v>
      </c>
      <c r="B33" s="64"/>
      <c r="C33" s="64"/>
      <c r="D33" s="426"/>
      <c r="E33" s="426"/>
    </row>
    <row r="34" spans="1:5" ht="12.75">
      <c r="A34" s="59" t="s">
        <v>945</v>
      </c>
      <c r="B34" s="64">
        <v>39</v>
      </c>
      <c r="C34" s="64">
        <v>37</v>
      </c>
      <c r="D34" s="426">
        <v>41</v>
      </c>
      <c r="E34" s="426">
        <v>61</v>
      </c>
    </row>
    <row r="35" spans="1:5" ht="12.75">
      <c r="A35" s="59" t="s">
        <v>946</v>
      </c>
      <c r="B35" s="64">
        <v>9</v>
      </c>
      <c r="C35" s="64">
        <v>8</v>
      </c>
      <c r="D35" s="426">
        <v>25</v>
      </c>
      <c r="E35" s="426">
        <v>32</v>
      </c>
    </row>
    <row r="36" spans="1:5" ht="12.75">
      <c r="A36" s="59" t="s">
        <v>947</v>
      </c>
      <c r="B36" s="64">
        <f>24+132</f>
        <v>156</v>
      </c>
      <c r="C36" s="64">
        <f>37+165</f>
        <v>202</v>
      </c>
      <c r="D36" s="426">
        <v>204</v>
      </c>
      <c r="E36" s="426">
        <v>233</v>
      </c>
    </row>
    <row r="37" spans="1:5" ht="12.75">
      <c r="A37" s="5"/>
      <c r="B37" s="428"/>
      <c r="C37" s="428"/>
      <c r="D37" s="428"/>
      <c r="E37" s="429"/>
    </row>
    <row r="38" spans="1:5" ht="12.75">
      <c r="A38" s="5" t="s">
        <v>958</v>
      </c>
      <c r="B38" s="428"/>
      <c r="C38" s="428"/>
      <c r="D38" s="428"/>
      <c r="E38" s="429"/>
    </row>
    <row r="39" spans="1:5" ht="12.75">
      <c r="A39" s="59" t="s">
        <v>949</v>
      </c>
      <c r="B39" s="64">
        <v>5</v>
      </c>
      <c r="C39" s="426">
        <v>3</v>
      </c>
      <c r="D39" s="64">
        <v>8</v>
      </c>
      <c r="E39" s="430">
        <v>16</v>
      </c>
    </row>
    <row r="40" spans="1:5" ht="12.75">
      <c r="A40" s="59" t="s">
        <v>959</v>
      </c>
      <c r="B40" s="64">
        <v>1</v>
      </c>
      <c r="C40" s="255" t="s">
        <v>212</v>
      </c>
      <c r="D40" s="64">
        <v>3</v>
      </c>
      <c r="E40" s="430">
        <v>3</v>
      </c>
    </row>
    <row r="41" spans="1:5" ht="12.75">
      <c r="A41" s="59" t="s">
        <v>947</v>
      </c>
      <c r="B41" s="64">
        <f>2+18</f>
        <v>20</v>
      </c>
      <c r="C41" s="426">
        <v>23</v>
      </c>
      <c r="D41" s="64">
        <v>28</v>
      </c>
      <c r="E41" s="430">
        <v>41</v>
      </c>
    </row>
    <row r="42" spans="1:5" ht="11.25" customHeight="1">
      <c r="A42" s="431"/>
      <c r="B42" s="432"/>
      <c r="C42" s="432"/>
      <c r="D42" s="432"/>
      <c r="E42" s="433"/>
    </row>
    <row r="43" ht="13.5" customHeight="1"/>
    <row r="44" ht="12.75">
      <c r="A44" s="77" t="s">
        <v>960</v>
      </c>
    </row>
    <row r="45" ht="12.75">
      <c r="A45" s="112" t="s">
        <v>961</v>
      </c>
    </row>
    <row r="46" ht="12.75">
      <c r="A46" s="77" t="s">
        <v>962</v>
      </c>
    </row>
    <row r="47" ht="12.75">
      <c r="A47" s="77" t="s">
        <v>963</v>
      </c>
    </row>
    <row r="48" ht="12.75">
      <c r="A48" s="77" t="s">
        <v>964</v>
      </c>
    </row>
    <row r="49" ht="12.75">
      <c r="A49" s="77" t="s">
        <v>965</v>
      </c>
    </row>
    <row r="50" ht="12.75">
      <c r="A50" s="77" t="s">
        <v>966</v>
      </c>
    </row>
    <row r="51" ht="12.75">
      <c r="A51" s="112" t="s">
        <v>967</v>
      </c>
    </row>
    <row r="52" ht="12.75" hidden="1">
      <c r="A52" t="s">
        <v>722</v>
      </c>
    </row>
    <row r="53" ht="12.75" hidden="1"/>
    <row r="54" ht="12.75" hidden="1">
      <c r="A54" t="s">
        <v>968</v>
      </c>
    </row>
    <row r="55" ht="12.75" hidden="1">
      <c r="A55" t="s">
        <v>969</v>
      </c>
    </row>
    <row r="56" ht="12.75" hidden="1">
      <c r="A56" t="s">
        <v>970</v>
      </c>
    </row>
    <row r="57" ht="12.75" hidden="1">
      <c r="A57" t="s">
        <v>971</v>
      </c>
    </row>
    <row r="58" ht="12.75" hidden="1">
      <c r="A58" t="s">
        <v>972</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26.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1" max="1" width="38.140625" style="0" customWidth="1"/>
    <col min="2" max="2" width="11.28125" style="0" customWidth="1"/>
    <col min="3" max="4" width="11.57421875" style="0" customWidth="1"/>
    <col min="5" max="5" width="11.00390625" style="0" customWidth="1"/>
  </cols>
  <sheetData>
    <row r="1" spans="1:5" s="9" customFormat="1" ht="15.75">
      <c r="A1" s="20" t="s">
        <v>107</v>
      </c>
      <c r="B1" s="10"/>
      <c r="C1" s="10"/>
      <c r="D1" s="10"/>
      <c r="E1" s="10"/>
    </row>
    <row r="2" spans="1:5" s="9" customFormat="1" ht="15.75">
      <c r="A2" s="20" t="s">
        <v>108</v>
      </c>
      <c r="B2" s="10"/>
      <c r="C2" s="10"/>
      <c r="D2" s="10"/>
      <c r="E2" s="10"/>
    </row>
    <row r="3" s="9" customFormat="1" ht="12.75" customHeight="1"/>
    <row r="4" spans="1:5" ht="12.75" customHeight="1">
      <c r="A4" s="1" t="s">
        <v>109</v>
      </c>
      <c r="B4" s="2"/>
      <c r="C4" s="2"/>
      <c r="D4" s="2"/>
      <c r="E4" s="2"/>
    </row>
    <row r="5" ht="12.75">
      <c r="A5" s="504" t="s">
        <v>110</v>
      </c>
    </row>
    <row r="6" ht="12.75">
      <c r="A6" s="504" t="s">
        <v>111</v>
      </c>
    </row>
    <row r="7" ht="12.75">
      <c r="A7" s="504" t="s">
        <v>112</v>
      </c>
    </row>
    <row r="8" spans="1:5" ht="13.5" thickBot="1">
      <c r="A8" s="3"/>
      <c r="B8" s="3"/>
      <c r="C8" s="3"/>
      <c r="D8" s="3"/>
      <c r="E8" s="3"/>
    </row>
    <row r="9" spans="1:5" s="39" customFormat="1" ht="34.5" customHeight="1" thickTop="1">
      <c r="A9" s="505" t="s">
        <v>261</v>
      </c>
      <c r="B9" s="506" t="s">
        <v>569</v>
      </c>
      <c r="C9" s="507" t="s">
        <v>113</v>
      </c>
      <c r="D9" s="247" t="s">
        <v>114</v>
      </c>
      <c r="E9" s="508" t="s">
        <v>115</v>
      </c>
    </row>
    <row r="10" spans="1:4" ht="12.75">
      <c r="A10" s="5"/>
      <c r="B10" s="95"/>
      <c r="C10" s="5"/>
      <c r="D10" s="58"/>
    </row>
    <row r="11" spans="1:5" ht="12.75">
      <c r="A11" s="5" t="s">
        <v>116</v>
      </c>
      <c r="B11" s="509">
        <v>128119</v>
      </c>
      <c r="C11" s="236">
        <v>24598</v>
      </c>
      <c r="D11" s="333">
        <v>7090</v>
      </c>
      <c r="E11" s="288">
        <v>96431</v>
      </c>
    </row>
    <row r="12" spans="1:5" ht="12.75">
      <c r="A12" s="59" t="s">
        <v>117</v>
      </c>
      <c r="B12" s="509">
        <v>88456</v>
      </c>
      <c r="C12" s="236">
        <v>18458</v>
      </c>
      <c r="D12" s="333">
        <v>5225</v>
      </c>
      <c r="E12" s="288">
        <v>64773</v>
      </c>
    </row>
    <row r="13" spans="1:5" ht="12.75">
      <c r="A13" s="59" t="s">
        <v>118</v>
      </c>
      <c r="B13" s="509">
        <v>16019</v>
      </c>
      <c r="C13" s="236">
        <v>2638</v>
      </c>
      <c r="D13" s="333">
        <v>816</v>
      </c>
      <c r="E13" s="288">
        <v>12565</v>
      </c>
    </row>
    <row r="14" spans="1:5" ht="12.75">
      <c r="A14" s="59" t="s">
        <v>119</v>
      </c>
      <c r="B14" s="509">
        <v>16715</v>
      </c>
      <c r="C14" s="236">
        <v>2608</v>
      </c>
      <c r="D14" s="333">
        <v>702</v>
      </c>
      <c r="E14" s="288">
        <v>13405</v>
      </c>
    </row>
    <row r="15" spans="1:5" ht="12.75">
      <c r="A15" s="59" t="s">
        <v>120</v>
      </c>
      <c r="B15" s="509">
        <v>6929</v>
      </c>
      <c r="C15" s="236">
        <v>894</v>
      </c>
      <c r="D15" s="333">
        <v>347</v>
      </c>
      <c r="E15" s="288">
        <v>5688</v>
      </c>
    </row>
    <row r="16" spans="1:5" ht="12.75">
      <c r="A16" s="5"/>
      <c r="B16" s="509"/>
      <c r="C16" s="236"/>
      <c r="D16" s="333"/>
      <c r="E16" s="288"/>
    </row>
    <row r="17" spans="1:5" ht="12.75">
      <c r="A17" s="5" t="s">
        <v>121</v>
      </c>
      <c r="B17" s="509"/>
      <c r="C17" s="236"/>
      <c r="D17" s="333"/>
      <c r="E17" s="288"/>
    </row>
    <row r="18" spans="1:5" ht="12.75">
      <c r="A18" s="510" t="s">
        <v>122</v>
      </c>
      <c r="B18" s="509">
        <v>5831</v>
      </c>
      <c r="C18" s="236">
        <v>4902</v>
      </c>
      <c r="D18" s="333">
        <v>715</v>
      </c>
      <c r="E18" s="288">
        <v>214</v>
      </c>
    </row>
    <row r="19" spans="1:5" ht="12.75">
      <c r="A19" s="510"/>
      <c r="B19" s="509"/>
      <c r="C19" s="236"/>
      <c r="D19" s="333"/>
      <c r="E19" s="288"/>
    </row>
    <row r="20" spans="1:5" ht="12.75">
      <c r="A20" s="5" t="s">
        <v>123</v>
      </c>
      <c r="B20" s="509">
        <v>64907431</v>
      </c>
      <c r="C20" s="236">
        <v>54915442</v>
      </c>
      <c r="D20" s="333">
        <v>6979980</v>
      </c>
      <c r="E20" s="288">
        <v>3012009</v>
      </c>
    </row>
    <row r="21" spans="1:5" ht="12.75">
      <c r="A21" s="5"/>
      <c r="B21" s="509"/>
      <c r="C21" s="236"/>
      <c r="D21" s="333"/>
      <c r="E21" s="288"/>
    </row>
    <row r="22" spans="1:5" ht="12.75">
      <c r="A22" s="5" t="s">
        <v>124</v>
      </c>
      <c r="B22" s="509">
        <v>71091</v>
      </c>
      <c r="C22" s="236">
        <v>11648</v>
      </c>
      <c r="D22" s="333">
        <v>3794</v>
      </c>
      <c r="E22" s="288">
        <v>55649</v>
      </c>
    </row>
    <row r="23" spans="1:5" ht="12.75">
      <c r="A23" s="59" t="s">
        <v>125</v>
      </c>
      <c r="B23" s="509">
        <v>3961638</v>
      </c>
      <c r="C23" s="236">
        <v>2298851</v>
      </c>
      <c r="D23" s="333">
        <v>884949</v>
      </c>
      <c r="E23" s="288">
        <v>777838</v>
      </c>
    </row>
    <row r="24" spans="1:5" ht="12.75">
      <c r="A24" s="5" t="s">
        <v>224</v>
      </c>
      <c r="B24" s="509"/>
      <c r="C24" s="236"/>
      <c r="D24" s="333"/>
      <c r="E24" s="288"/>
    </row>
    <row r="25" spans="1:5" ht="12.75">
      <c r="A25" s="5" t="s">
        <v>126</v>
      </c>
      <c r="B25" s="509">
        <v>50730</v>
      </c>
      <c r="C25" s="236">
        <v>7669</v>
      </c>
      <c r="D25" s="333">
        <v>3039</v>
      </c>
      <c r="E25" s="288">
        <v>40022</v>
      </c>
    </row>
    <row r="26" spans="1:5" ht="12.75">
      <c r="A26" s="59" t="s">
        <v>127</v>
      </c>
      <c r="B26" s="509">
        <v>4206775</v>
      </c>
      <c r="C26" s="236">
        <v>3082445</v>
      </c>
      <c r="D26" s="333">
        <v>849494</v>
      </c>
      <c r="E26" s="288">
        <v>274836</v>
      </c>
    </row>
    <row r="27" spans="1:5" ht="12.75">
      <c r="A27" s="8"/>
      <c r="B27" s="111"/>
      <c r="C27" s="8"/>
      <c r="D27" s="72"/>
      <c r="E27" s="73"/>
    </row>
    <row r="29" ht="12.75">
      <c r="A29" s="51" t="s">
        <v>128</v>
      </c>
    </row>
    <row r="30" ht="12.75">
      <c r="A30" s="52"/>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27.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9.140625" defaultRowHeight="12.75"/>
  <cols>
    <col min="1" max="1" width="7.8515625" style="0" customWidth="1"/>
    <col min="2" max="2" width="37.57421875" style="0" customWidth="1"/>
    <col min="3" max="3" width="15.7109375" style="258" customWidth="1"/>
    <col min="4" max="5" width="11.140625" style="0" customWidth="1"/>
  </cols>
  <sheetData>
    <row r="1" spans="1:5" ht="15.75">
      <c r="A1" s="53" t="s">
        <v>86</v>
      </c>
      <c r="B1" s="368"/>
      <c r="C1" s="368"/>
      <c r="D1" s="368"/>
      <c r="E1" s="368"/>
    </row>
    <row r="3" spans="1:5" ht="12.75">
      <c r="A3" s="1" t="s">
        <v>87</v>
      </c>
      <c r="B3" s="2"/>
      <c r="C3" s="2"/>
      <c r="D3" s="2"/>
      <c r="E3" s="2"/>
    </row>
    <row r="4" spans="1:5" ht="12.75">
      <c r="A4" s="1" t="s">
        <v>88</v>
      </c>
      <c r="B4" s="2"/>
      <c r="C4" s="2"/>
      <c r="D4" s="2"/>
      <c r="E4" s="2"/>
    </row>
    <row r="5" spans="1:5" ht="13.5" thickBot="1">
      <c r="A5" s="3"/>
      <c r="B5" s="3"/>
      <c r="C5" s="498"/>
      <c r="D5" s="3"/>
      <c r="E5" s="3"/>
    </row>
    <row r="6" spans="1:5" s="500" customFormat="1" ht="45" customHeight="1" thickTop="1">
      <c r="A6" s="347" t="s">
        <v>89</v>
      </c>
      <c r="B6" s="347" t="s">
        <v>72</v>
      </c>
      <c r="C6" s="347" t="s">
        <v>90</v>
      </c>
      <c r="D6" s="347" t="s">
        <v>91</v>
      </c>
      <c r="E6" s="499" t="s">
        <v>988</v>
      </c>
    </row>
    <row r="7" spans="1:4" ht="12.75">
      <c r="A7" s="5"/>
      <c r="B7" s="5"/>
      <c r="C7" s="501"/>
      <c r="D7" s="5"/>
    </row>
    <row r="8" spans="1:5" ht="12.75">
      <c r="A8" s="281">
        <v>1</v>
      </c>
      <c r="B8" s="256" t="s">
        <v>74</v>
      </c>
      <c r="C8" s="17" t="s">
        <v>92</v>
      </c>
      <c r="D8" s="502">
        <v>2226.7</v>
      </c>
      <c r="E8" s="121">
        <v>9829</v>
      </c>
    </row>
    <row r="9" spans="1:5" ht="12.75">
      <c r="A9" s="281">
        <v>2</v>
      </c>
      <c r="B9" s="256" t="s">
        <v>76</v>
      </c>
      <c r="C9" s="17" t="s">
        <v>93</v>
      </c>
      <c r="D9" s="502">
        <v>1924</v>
      </c>
      <c r="E9" s="121">
        <v>3354</v>
      </c>
    </row>
    <row r="10" spans="1:5" ht="12.75">
      <c r="A10" s="281">
        <v>3</v>
      </c>
      <c r="B10" s="256" t="s">
        <v>94</v>
      </c>
      <c r="C10" s="503">
        <v>1938</v>
      </c>
      <c r="D10" s="502">
        <v>1600</v>
      </c>
      <c r="E10" s="121">
        <v>1553</v>
      </c>
    </row>
    <row r="11" spans="1:5" ht="12.75">
      <c r="A11" s="281">
        <v>4</v>
      </c>
      <c r="B11" s="256" t="s">
        <v>77</v>
      </c>
      <c r="C11" s="17" t="s">
        <v>95</v>
      </c>
      <c r="D11" s="502">
        <v>1490</v>
      </c>
      <c r="E11" s="121">
        <v>2056</v>
      </c>
    </row>
    <row r="12" spans="1:5" ht="12.75">
      <c r="A12" s="281">
        <v>5</v>
      </c>
      <c r="B12" s="256" t="s">
        <v>96</v>
      </c>
      <c r="C12" s="17" t="s">
        <v>97</v>
      </c>
      <c r="D12" s="502">
        <v>973</v>
      </c>
      <c r="E12" s="121">
        <v>7164</v>
      </c>
    </row>
    <row r="13" spans="1:5" ht="12.75">
      <c r="A13" s="281">
        <v>6</v>
      </c>
      <c r="B13" s="256" t="s">
        <v>98</v>
      </c>
      <c r="C13" s="503">
        <v>1884</v>
      </c>
      <c r="D13" s="502">
        <v>838.7</v>
      </c>
      <c r="E13" s="121">
        <v>1735</v>
      </c>
    </row>
    <row r="14" spans="1:5" ht="12.75">
      <c r="A14" s="281">
        <v>7</v>
      </c>
      <c r="B14" s="256" t="s">
        <v>99</v>
      </c>
      <c r="C14" s="17" t="s">
        <v>100</v>
      </c>
      <c r="D14" s="502">
        <v>786</v>
      </c>
      <c r="E14" s="121">
        <v>3918</v>
      </c>
    </row>
    <row r="15" spans="1:5" ht="12.75">
      <c r="A15" s="281">
        <v>8</v>
      </c>
      <c r="B15" s="256" t="s">
        <v>82</v>
      </c>
      <c r="C15" s="17" t="s">
        <v>101</v>
      </c>
      <c r="D15" s="502">
        <v>764</v>
      </c>
      <c r="E15" s="121">
        <v>3300</v>
      </c>
    </row>
    <row r="16" spans="1:5" ht="12.75">
      <c r="A16" s="281">
        <v>9</v>
      </c>
      <c r="B16" s="256" t="s">
        <v>75</v>
      </c>
      <c r="C16" s="17" t="s">
        <v>102</v>
      </c>
      <c r="D16" s="502">
        <v>660.1</v>
      </c>
      <c r="E16" s="121">
        <v>2746</v>
      </c>
    </row>
    <row r="17" spans="1:5" ht="12.75">
      <c r="A17" s="281">
        <v>10</v>
      </c>
      <c r="B17" s="256" t="s">
        <v>103</v>
      </c>
      <c r="C17" s="503">
        <v>2001</v>
      </c>
      <c r="D17" s="502">
        <v>613</v>
      </c>
      <c r="E17" s="121">
        <v>5449</v>
      </c>
    </row>
    <row r="18" spans="1:5" ht="12.75">
      <c r="A18" s="8"/>
      <c r="B18" s="8"/>
      <c r="C18" s="415"/>
      <c r="D18" s="8"/>
      <c r="E18" s="73"/>
    </row>
    <row r="20" ht="12.75">
      <c r="A20" s="112" t="s">
        <v>104</v>
      </c>
    </row>
    <row r="21" ht="12.75">
      <c r="A21" s="77" t="s">
        <v>105</v>
      </c>
    </row>
    <row r="22" ht="12.75">
      <c r="A22" s="77" t="s">
        <v>106</v>
      </c>
    </row>
    <row r="24" ht="15.75">
      <c r="B24" s="32" t="s">
        <v>224</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28.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36.28125" style="0" customWidth="1"/>
    <col min="2" max="5" width="11.7109375" style="0" customWidth="1"/>
  </cols>
  <sheetData>
    <row r="1" spans="1:5" ht="15.75">
      <c r="A1" s="53" t="s">
        <v>67</v>
      </c>
      <c r="B1" s="2"/>
      <c r="C1" s="2"/>
      <c r="D1" s="2"/>
      <c r="E1" s="2"/>
    </row>
    <row r="2" spans="1:5" ht="15.75">
      <c r="A2" s="53" t="s">
        <v>68</v>
      </c>
      <c r="B2" s="2"/>
      <c r="C2" s="2"/>
      <c r="D2" s="2"/>
      <c r="E2" s="2"/>
    </row>
    <row r="4" spans="1:5" ht="12.75">
      <c r="A4" s="1" t="s">
        <v>69</v>
      </c>
      <c r="B4" s="2"/>
      <c r="C4" s="2"/>
      <c r="D4" s="2"/>
      <c r="E4" s="2"/>
    </row>
    <row r="5" spans="1:5" ht="13.5" thickBot="1">
      <c r="A5" s="3"/>
      <c r="B5" s="3"/>
      <c r="C5" s="3"/>
      <c r="D5" s="3"/>
      <c r="E5" s="3"/>
    </row>
    <row r="6" spans="1:5" s="490" customFormat="1" ht="34.5" customHeight="1" thickTop="1">
      <c r="A6" s="403"/>
      <c r="B6" s="404" t="s">
        <v>70</v>
      </c>
      <c r="C6" s="404"/>
      <c r="D6" s="404" t="s">
        <v>71</v>
      </c>
      <c r="E6" s="406"/>
    </row>
    <row r="7" spans="1:5" s="490" customFormat="1" ht="24" customHeight="1">
      <c r="A7" s="54" t="s">
        <v>72</v>
      </c>
      <c r="B7" s="54">
        <v>2003</v>
      </c>
      <c r="C7" s="54">
        <v>2004</v>
      </c>
      <c r="D7" s="491">
        <v>2003</v>
      </c>
      <c r="E7" s="56">
        <v>2004</v>
      </c>
    </row>
    <row r="8" spans="1:4" ht="12.75">
      <c r="A8" s="5"/>
      <c r="B8" s="5"/>
      <c r="C8" s="5"/>
      <c r="D8" s="58"/>
    </row>
    <row r="9" spans="1:4" ht="12.75">
      <c r="A9" s="5" t="s">
        <v>73</v>
      </c>
      <c r="B9" s="5"/>
      <c r="C9" s="5"/>
      <c r="D9" s="58"/>
    </row>
    <row r="10" spans="1:5" ht="12.75">
      <c r="A10" s="59" t="s">
        <v>74</v>
      </c>
      <c r="B10" s="232">
        <v>436564</v>
      </c>
      <c r="C10" s="232">
        <v>473377</v>
      </c>
      <c r="D10" s="492">
        <v>2070</v>
      </c>
      <c r="E10" s="124">
        <v>2226.7</v>
      </c>
    </row>
    <row r="11" spans="1:5" ht="12.75">
      <c r="A11" s="59" t="s">
        <v>75</v>
      </c>
      <c r="B11" s="232">
        <v>135195</v>
      </c>
      <c r="C11" s="232">
        <v>173339</v>
      </c>
      <c r="D11" s="492">
        <v>641.2</v>
      </c>
      <c r="E11" s="124">
        <v>660.1</v>
      </c>
    </row>
    <row r="12" spans="1:5" ht="12.75">
      <c r="A12" s="59" t="s">
        <v>76</v>
      </c>
      <c r="B12" s="232">
        <v>114178</v>
      </c>
      <c r="C12" s="232">
        <v>109652</v>
      </c>
      <c r="D12" s="492">
        <v>1781</v>
      </c>
      <c r="E12" s="124">
        <v>1924</v>
      </c>
    </row>
    <row r="13" spans="1:5" ht="12.75">
      <c r="A13" s="59" t="s">
        <v>77</v>
      </c>
      <c r="B13" s="232">
        <v>81000</v>
      </c>
      <c r="C13" s="232">
        <v>101000</v>
      </c>
      <c r="D13" s="492">
        <v>1233</v>
      </c>
      <c r="E13" s="124">
        <v>1490</v>
      </c>
    </row>
    <row r="14" spans="1:5" ht="12.75">
      <c r="A14" s="59" t="s">
        <v>78</v>
      </c>
      <c r="B14" s="232">
        <v>46987</v>
      </c>
      <c r="C14" s="232">
        <v>45450</v>
      </c>
      <c r="D14" s="492">
        <v>1756</v>
      </c>
      <c r="E14" s="124">
        <v>1600</v>
      </c>
    </row>
    <row r="15" spans="1:5" ht="12.75">
      <c r="A15" s="493" t="s">
        <v>79</v>
      </c>
      <c r="B15" s="232">
        <v>33940</v>
      </c>
      <c r="C15" s="232">
        <v>37394</v>
      </c>
      <c r="D15" s="492">
        <v>126</v>
      </c>
      <c r="E15" s="124">
        <v>172</v>
      </c>
    </row>
    <row r="16" spans="1:5" ht="12.75">
      <c r="A16" s="59" t="s">
        <v>80</v>
      </c>
      <c r="B16" s="494">
        <v>332</v>
      </c>
      <c r="C16" s="494">
        <v>23486</v>
      </c>
      <c r="D16" s="492">
        <v>183.3</v>
      </c>
      <c r="E16" s="124">
        <v>186</v>
      </c>
    </row>
    <row r="17" spans="1:5" ht="12.75">
      <c r="A17" s="5"/>
      <c r="B17" s="265"/>
      <c r="C17" s="265"/>
      <c r="D17" s="495"/>
      <c r="E17" s="496"/>
    </row>
    <row r="18" spans="1:5" ht="12.75">
      <c r="A18" s="5" t="s">
        <v>81</v>
      </c>
      <c r="B18" s="265"/>
      <c r="C18" s="265"/>
      <c r="D18" s="495"/>
      <c r="E18" s="496"/>
    </row>
    <row r="19" spans="1:5" ht="12.75">
      <c r="A19" s="59" t="s">
        <v>82</v>
      </c>
      <c r="B19" s="494">
        <v>-49513</v>
      </c>
      <c r="C19" s="494">
        <v>-75440</v>
      </c>
      <c r="D19" s="492">
        <v>706.1</v>
      </c>
      <c r="E19" s="124">
        <v>764</v>
      </c>
    </row>
    <row r="20" spans="1:5" ht="12.75">
      <c r="A20" s="59" t="s">
        <v>83</v>
      </c>
      <c r="B20" s="494">
        <v>-5997</v>
      </c>
      <c r="C20" s="494">
        <v>-383</v>
      </c>
      <c r="D20" s="492">
        <v>168.7</v>
      </c>
      <c r="E20" s="124">
        <v>153.2</v>
      </c>
    </row>
    <row r="21" spans="1:5" ht="12.75">
      <c r="A21" s="8"/>
      <c r="B21" s="8"/>
      <c r="C21" s="8"/>
      <c r="D21" s="72"/>
      <c r="E21" s="73"/>
    </row>
    <row r="23" ht="12.75">
      <c r="A23" s="77" t="s">
        <v>84</v>
      </c>
    </row>
    <row r="24" ht="12.75">
      <c r="A24" s="77" t="s">
        <v>85</v>
      </c>
    </row>
    <row r="25" ht="12.75">
      <c r="A25" s="497" t="s">
        <v>224</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29.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140625" defaultRowHeight="12.75"/>
  <cols>
    <col min="1" max="1" width="17.7109375" style="0" customWidth="1"/>
    <col min="2" max="5" width="15.7109375" style="0" customWidth="1"/>
  </cols>
  <sheetData>
    <row r="1" spans="1:5" s="32" customFormat="1" ht="15.75">
      <c r="A1" s="473" t="s">
        <v>57</v>
      </c>
      <c r="B1" s="474"/>
      <c r="C1" s="474"/>
      <c r="D1" s="474"/>
      <c r="E1" s="474"/>
    </row>
    <row r="2" spans="1:5" s="32" customFormat="1" ht="15.75">
      <c r="A2" s="473" t="s">
        <v>875</v>
      </c>
      <c r="B2" s="474"/>
      <c r="C2" s="474"/>
      <c r="D2" s="474"/>
      <c r="E2" s="474"/>
    </row>
    <row r="3" spans="1:3" ht="12.75">
      <c r="A3" s="475"/>
      <c r="B3" s="475"/>
      <c r="C3" s="475"/>
    </row>
    <row r="4" spans="1:5" ht="12.75">
      <c r="A4" s="344" t="s">
        <v>5</v>
      </c>
      <c r="B4" s="2"/>
      <c r="C4" s="2"/>
      <c r="D4" s="2"/>
      <c r="E4" s="2"/>
    </row>
    <row r="5" spans="1:5" ht="12.75">
      <c r="A5" s="580" t="s">
        <v>58</v>
      </c>
      <c r="B5" s="476"/>
      <c r="C5" s="476"/>
      <c r="D5" s="260"/>
      <c r="E5" s="260"/>
    </row>
    <row r="6" spans="1:5" ht="12.75">
      <c r="A6" s="580" t="s">
        <v>59</v>
      </c>
      <c r="B6" s="476"/>
      <c r="C6" s="476"/>
      <c r="D6" s="260"/>
      <c r="E6" s="260"/>
    </row>
    <row r="7" spans="1:5" ht="12.75">
      <c r="A7" s="580" t="s">
        <v>60</v>
      </c>
      <c r="B7" s="476"/>
      <c r="C7" s="476"/>
      <c r="D7" s="260"/>
      <c r="E7" s="260"/>
    </row>
    <row r="8" spans="1:5" ht="13.5" thickBot="1">
      <c r="A8" s="476"/>
      <c r="B8" s="476"/>
      <c r="C8" s="476"/>
      <c r="D8" s="260"/>
      <c r="E8" s="260"/>
    </row>
    <row r="9" spans="1:5" ht="24" customHeight="1" thickTop="1">
      <c r="A9" s="477"/>
      <c r="B9" s="478" t="s">
        <v>214</v>
      </c>
      <c r="C9" s="479"/>
      <c r="D9" s="480" t="s">
        <v>61</v>
      </c>
      <c r="E9" s="480"/>
    </row>
    <row r="10" spans="1:5" s="348" customFormat="1" ht="45" customHeight="1">
      <c r="A10" s="144" t="s">
        <v>236</v>
      </c>
      <c r="B10" s="160" t="s">
        <v>801</v>
      </c>
      <c r="C10" s="481" t="s">
        <v>62</v>
      </c>
      <c r="D10" s="160" t="s">
        <v>801</v>
      </c>
      <c r="E10" s="482" t="s">
        <v>62</v>
      </c>
    </row>
    <row r="11" spans="1:4" ht="12.75">
      <c r="A11" s="5"/>
      <c r="B11" s="5"/>
      <c r="C11" s="58"/>
      <c r="D11" s="483"/>
    </row>
    <row r="12" spans="1:5" ht="12.75">
      <c r="A12" s="6">
        <v>1997</v>
      </c>
      <c r="B12" s="484">
        <v>70203</v>
      </c>
      <c r="C12" s="119">
        <v>2350383</v>
      </c>
      <c r="D12" s="119">
        <v>15439609</v>
      </c>
      <c r="E12" s="267">
        <v>586315756</v>
      </c>
    </row>
    <row r="13" spans="1:5" ht="12.75">
      <c r="A13" s="6">
        <v>1998</v>
      </c>
      <c r="B13" s="484">
        <v>71039</v>
      </c>
      <c r="C13" s="119">
        <v>2560133</v>
      </c>
      <c r="D13" s="119">
        <v>15708727</v>
      </c>
      <c r="E13" s="267">
        <v>643720460</v>
      </c>
    </row>
    <row r="14" spans="1:5" ht="12.75">
      <c r="A14" s="6">
        <v>1999</v>
      </c>
      <c r="B14" s="484">
        <v>72610</v>
      </c>
      <c r="C14" s="119">
        <v>2664258</v>
      </c>
      <c r="D14" s="119">
        <v>16152604</v>
      </c>
      <c r="E14" s="267">
        <v>667219733</v>
      </c>
    </row>
    <row r="15" spans="1:5" ht="12.75">
      <c r="A15" s="6">
        <v>2000</v>
      </c>
      <c r="B15" s="484">
        <v>73810</v>
      </c>
      <c r="C15" s="119">
        <v>2835688</v>
      </c>
      <c r="D15" s="119">
        <v>16529955</v>
      </c>
      <c r="E15" s="267">
        <v>709378836</v>
      </c>
    </row>
    <row r="16" spans="1:5" ht="12.75">
      <c r="A16" s="6">
        <v>2001</v>
      </c>
      <c r="B16" s="484">
        <v>74969</v>
      </c>
      <c r="C16" s="119">
        <v>2901845</v>
      </c>
      <c r="D16" s="119">
        <v>16979498</v>
      </c>
      <c r="E16" s="267">
        <v>729922063</v>
      </c>
    </row>
    <row r="17" spans="1:5" ht="12.75">
      <c r="A17" s="6">
        <v>2002</v>
      </c>
      <c r="B17" s="484">
        <v>76398</v>
      </c>
      <c r="C17" s="119">
        <v>3055384</v>
      </c>
      <c r="D17" s="119">
        <v>17646062</v>
      </c>
      <c r="E17" s="267">
        <v>770032328</v>
      </c>
    </row>
    <row r="18" spans="1:5" ht="12.75">
      <c r="A18" s="6">
        <v>2003</v>
      </c>
      <c r="B18" s="484">
        <v>80718</v>
      </c>
      <c r="C18" s="119">
        <v>3407971</v>
      </c>
      <c r="D18" s="119">
        <v>18649114</v>
      </c>
      <c r="E18" s="267">
        <v>829819228</v>
      </c>
    </row>
    <row r="19" spans="1:5" ht="12.75">
      <c r="A19" s="6">
        <v>2004</v>
      </c>
      <c r="B19" s="484">
        <v>84331</v>
      </c>
      <c r="C19" s="119">
        <v>3694870</v>
      </c>
      <c r="D19" s="119">
        <v>19523741</v>
      </c>
      <c r="E19" s="267">
        <v>887001820</v>
      </c>
    </row>
    <row r="20" spans="1:5" ht="12.75">
      <c r="A20" s="8"/>
      <c r="B20" s="156"/>
      <c r="C20" s="485"/>
      <c r="D20" s="486"/>
      <c r="E20" s="487"/>
    </row>
    <row r="21" spans="1:3" ht="12.75">
      <c r="A21" s="488"/>
      <c r="B21" s="147"/>
      <c r="C21" s="489"/>
    </row>
    <row r="22" spans="1:3" ht="12.75">
      <c r="A22" s="29" t="s">
        <v>63</v>
      </c>
      <c r="B22" s="147"/>
      <c r="C22" s="489"/>
    </row>
    <row r="23" spans="1:3" ht="12.75">
      <c r="A23" s="29" t="s">
        <v>64</v>
      </c>
      <c r="B23" s="147"/>
      <c r="C23" s="489"/>
    </row>
    <row r="24" spans="1:3" ht="12.75">
      <c r="A24" s="51" t="s">
        <v>46</v>
      </c>
      <c r="B24" s="147"/>
      <c r="C24" s="489"/>
    </row>
    <row r="25" ht="12.75">
      <c r="A25" s="51" t="s">
        <v>47</v>
      </c>
    </row>
    <row r="26" ht="12.75">
      <c r="A26" s="51" t="s">
        <v>48</v>
      </c>
    </row>
    <row r="27" ht="12.75">
      <c r="A27" s="225" t="s">
        <v>66</v>
      </c>
    </row>
    <row r="28" ht="12.75">
      <c r="A28" s="343" t="s">
        <v>65</v>
      </c>
    </row>
    <row r="29" ht="12.75">
      <c r="A29" s="343" t="s">
        <v>876</v>
      </c>
    </row>
    <row r="30" ht="12.75">
      <c r="A30" s="581" t="s">
        <v>877</v>
      </c>
    </row>
    <row r="31" ht="12.75">
      <c r="A31" s="343"/>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3.xml><?xml version="1.0" encoding="utf-8"?>
<worksheet xmlns="http://schemas.openxmlformats.org/spreadsheetml/2006/main" xmlns:r="http://schemas.openxmlformats.org/officeDocument/2006/relationships">
  <dimension ref="A1:I43"/>
  <sheetViews>
    <sheetView workbookViewId="0" topLeftCell="A1">
      <selection activeCell="A1" sqref="A1"/>
    </sheetView>
  </sheetViews>
  <sheetFormatPr defaultColWidth="9.140625" defaultRowHeight="12.75"/>
  <cols>
    <col min="1" max="1" width="13.421875" style="0" customWidth="1"/>
    <col min="2" max="9" width="8.8515625" style="0" customWidth="1"/>
  </cols>
  <sheetData>
    <row r="1" spans="1:9" s="9" customFormat="1" ht="15.75">
      <c r="A1" s="20" t="s">
        <v>199</v>
      </c>
      <c r="B1" s="10"/>
      <c r="C1" s="10"/>
      <c r="D1" s="10"/>
      <c r="E1" s="10"/>
      <c r="F1" s="10"/>
      <c r="G1" s="10"/>
      <c r="H1" s="10"/>
      <c r="I1" s="10"/>
    </row>
    <row r="2" spans="1:9" s="9" customFormat="1" ht="15.75">
      <c r="A2" s="20" t="s">
        <v>230</v>
      </c>
      <c r="B2" s="10"/>
      <c r="C2" s="10"/>
      <c r="D2" s="10"/>
      <c r="E2" s="10"/>
      <c r="F2" s="10"/>
      <c r="G2" s="10"/>
      <c r="H2" s="10"/>
      <c r="I2" s="10"/>
    </row>
    <row r="3" s="9" customFormat="1" ht="12.75" customHeight="1"/>
    <row r="4" spans="1:9" ht="12.75">
      <c r="A4" s="1" t="s">
        <v>200</v>
      </c>
      <c r="B4" s="2"/>
      <c r="C4" s="2"/>
      <c r="D4" s="2"/>
      <c r="E4" s="2"/>
      <c r="F4" s="2"/>
      <c r="G4" s="2"/>
      <c r="H4" s="2"/>
      <c r="I4" s="2"/>
    </row>
    <row r="5" spans="1:9" ht="12.75">
      <c r="A5" s="1" t="s">
        <v>201</v>
      </c>
      <c r="B5" s="2"/>
      <c r="C5" s="2"/>
      <c r="D5" s="2"/>
      <c r="E5" s="2"/>
      <c r="F5" s="2"/>
      <c r="G5" s="2"/>
      <c r="H5" s="2"/>
      <c r="I5" s="2"/>
    </row>
    <row r="6" spans="1:9" ht="13.5" thickBot="1">
      <c r="A6" s="3"/>
      <c r="B6" s="3"/>
      <c r="C6" s="3"/>
      <c r="D6" s="3"/>
      <c r="E6" s="3"/>
      <c r="F6" s="3"/>
      <c r="G6" s="3"/>
      <c r="H6" s="3"/>
      <c r="I6" s="3"/>
    </row>
    <row r="7" spans="2:9" s="11" customFormat="1" ht="34.5" customHeight="1" thickTop="1">
      <c r="B7" s="13" t="s">
        <v>202</v>
      </c>
      <c r="C7" s="12"/>
      <c r="D7" s="21" t="s">
        <v>203</v>
      </c>
      <c r="E7" s="12"/>
      <c r="F7" s="21" t="s">
        <v>204</v>
      </c>
      <c r="G7" s="12"/>
      <c r="H7" s="13" t="s">
        <v>205</v>
      </c>
      <c r="I7" s="12"/>
    </row>
    <row r="8" spans="1:9" s="11" customFormat="1" ht="51.75" customHeight="1">
      <c r="A8" s="24" t="s">
        <v>206</v>
      </c>
      <c r="B8" s="14" t="s">
        <v>207</v>
      </c>
      <c r="C8" s="15" t="s">
        <v>208</v>
      </c>
      <c r="D8" s="15" t="s">
        <v>209</v>
      </c>
      <c r="E8" s="15" t="s">
        <v>210</v>
      </c>
      <c r="F8" s="14" t="s">
        <v>207</v>
      </c>
      <c r="G8" s="15" t="s">
        <v>210</v>
      </c>
      <c r="H8" s="14" t="s">
        <v>207</v>
      </c>
      <c r="I8" s="15" t="s">
        <v>211</v>
      </c>
    </row>
    <row r="9" spans="1:8" ht="12.75">
      <c r="A9" s="5"/>
      <c r="B9" s="5"/>
      <c r="C9" s="5"/>
      <c r="D9" s="5"/>
      <c r="E9" s="22"/>
      <c r="F9" s="5"/>
      <c r="G9" s="5"/>
      <c r="H9" s="5"/>
    </row>
    <row r="10" spans="1:9" ht="12.75">
      <c r="A10" s="6">
        <v>1995</v>
      </c>
      <c r="B10" s="16">
        <v>6</v>
      </c>
      <c r="C10" s="22">
        <v>190</v>
      </c>
      <c r="D10" s="16">
        <v>6</v>
      </c>
      <c r="E10" s="22">
        <v>159</v>
      </c>
      <c r="F10" s="16">
        <v>1</v>
      </c>
      <c r="G10" s="16">
        <v>3</v>
      </c>
      <c r="H10" s="22">
        <v>40</v>
      </c>
      <c r="I10" s="23">
        <v>164</v>
      </c>
    </row>
    <row r="11" spans="1:9" ht="12.75">
      <c r="A11" s="6">
        <v>1996</v>
      </c>
      <c r="B11" s="16">
        <v>6</v>
      </c>
      <c r="C11" s="22">
        <v>191</v>
      </c>
      <c r="D11" s="16">
        <v>6</v>
      </c>
      <c r="E11" s="22">
        <v>161</v>
      </c>
      <c r="F11" s="16">
        <v>1</v>
      </c>
      <c r="G11" s="16">
        <v>3</v>
      </c>
      <c r="H11" s="22">
        <v>42</v>
      </c>
      <c r="I11" s="23">
        <v>167</v>
      </c>
    </row>
    <row r="12" spans="1:9" ht="12.75">
      <c r="A12" s="6">
        <v>1997</v>
      </c>
      <c r="B12" s="16">
        <v>6</v>
      </c>
      <c r="C12" s="22">
        <v>191</v>
      </c>
      <c r="D12" s="16">
        <v>4</v>
      </c>
      <c r="E12" s="22">
        <v>121</v>
      </c>
      <c r="F12" s="17" t="s">
        <v>212</v>
      </c>
      <c r="G12" s="17" t="s">
        <v>212</v>
      </c>
      <c r="H12" s="22">
        <v>40</v>
      </c>
      <c r="I12" s="23">
        <v>157</v>
      </c>
    </row>
    <row r="13" spans="1:9" ht="12.75">
      <c r="A13" s="6">
        <v>1998</v>
      </c>
      <c r="B13" s="16">
        <v>6</v>
      </c>
      <c r="C13" s="22">
        <v>191</v>
      </c>
      <c r="D13" s="16">
        <v>3</v>
      </c>
      <c r="E13" s="22">
        <v>97</v>
      </c>
      <c r="F13" s="17" t="s">
        <v>212</v>
      </c>
      <c r="G13" s="17" t="s">
        <v>212</v>
      </c>
      <c r="H13" s="22">
        <v>38</v>
      </c>
      <c r="I13" s="23">
        <v>126</v>
      </c>
    </row>
    <row r="14" spans="1:9" ht="12.75">
      <c r="A14" s="6">
        <v>1999</v>
      </c>
      <c r="B14" s="16">
        <v>6</v>
      </c>
      <c r="C14" s="22">
        <v>187</v>
      </c>
      <c r="D14" s="16">
        <v>3</v>
      </c>
      <c r="E14" s="22">
        <v>97</v>
      </c>
      <c r="F14" s="17" t="s">
        <v>212</v>
      </c>
      <c r="G14" s="17" t="s">
        <v>212</v>
      </c>
      <c r="H14" s="22">
        <v>35</v>
      </c>
      <c r="I14" s="23">
        <v>103</v>
      </c>
    </row>
    <row r="15" spans="1:9" ht="12.75">
      <c r="A15" s="6">
        <v>2000</v>
      </c>
      <c r="B15" s="16">
        <v>6</v>
      </c>
      <c r="C15" s="22">
        <v>194</v>
      </c>
      <c r="D15" s="16">
        <v>3</v>
      </c>
      <c r="E15" s="22">
        <v>87</v>
      </c>
      <c r="F15" s="17" t="s">
        <v>212</v>
      </c>
      <c r="G15" s="17" t="s">
        <v>212</v>
      </c>
      <c r="H15" s="22">
        <v>32</v>
      </c>
      <c r="I15" s="23">
        <v>98</v>
      </c>
    </row>
    <row r="16" spans="1:9" ht="12.75">
      <c r="A16" s="6">
        <v>2001</v>
      </c>
      <c r="B16" s="16">
        <v>6</v>
      </c>
      <c r="C16" s="22">
        <v>196</v>
      </c>
      <c r="D16" s="16">
        <v>3</v>
      </c>
      <c r="E16" s="22">
        <v>90</v>
      </c>
      <c r="F16" s="17" t="s">
        <v>212</v>
      </c>
      <c r="G16" s="17" t="s">
        <v>212</v>
      </c>
      <c r="H16" s="22">
        <v>33</v>
      </c>
      <c r="I16" s="23">
        <v>93</v>
      </c>
    </row>
    <row r="17" spans="1:9" ht="12.75">
      <c r="A17" s="6">
        <v>2002</v>
      </c>
      <c r="B17" s="16">
        <v>6</v>
      </c>
      <c r="C17" s="22">
        <v>196</v>
      </c>
      <c r="D17" s="16">
        <v>3</v>
      </c>
      <c r="E17" s="22">
        <v>92</v>
      </c>
      <c r="F17" s="17" t="s">
        <v>212</v>
      </c>
      <c r="G17" s="17" t="s">
        <v>212</v>
      </c>
      <c r="H17" s="22">
        <v>29</v>
      </c>
      <c r="I17" s="23">
        <v>88</v>
      </c>
    </row>
    <row r="18" spans="1:9" ht="12.75">
      <c r="A18" s="6">
        <v>2003</v>
      </c>
      <c r="B18" s="16">
        <v>6</v>
      </c>
      <c r="C18" s="22">
        <v>193</v>
      </c>
      <c r="D18" s="16">
        <v>3</v>
      </c>
      <c r="E18" s="22">
        <v>88</v>
      </c>
      <c r="F18" s="17" t="s">
        <v>212</v>
      </c>
      <c r="G18" s="17" t="s">
        <v>212</v>
      </c>
      <c r="H18" s="22">
        <v>29</v>
      </c>
      <c r="I18" s="23">
        <v>93</v>
      </c>
    </row>
    <row r="19" spans="1:9" ht="12.75">
      <c r="A19" s="6">
        <v>2004</v>
      </c>
      <c r="B19" s="16">
        <v>6</v>
      </c>
      <c r="C19" s="22">
        <v>193</v>
      </c>
      <c r="D19" s="16">
        <v>3</v>
      </c>
      <c r="E19" s="22">
        <v>91</v>
      </c>
      <c r="F19" s="17" t="s">
        <v>212</v>
      </c>
      <c r="G19" s="17" t="s">
        <v>212</v>
      </c>
      <c r="H19" s="22">
        <v>24</v>
      </c>
      <c r="I19" s="23">
        <v>88</v>
      </c>
    </row>
    <row r="20" spans="1:9" ht="12.75">
      <c r="A20" s="6">
        <v>2005</v>
      </c>
      <c r="B20" s="16">
        <v>5</v>
      </c>
      <c r="C20" s="22">
        <v>184</v>
      </c>
      <c r="D20" s="16">
        <v>3</v>
      </c>
      <c r="E20" s="22">
        <v>91</v>
      </c>
      <c r="F20" s="17" t="s">
        <v>212</v>
      </c>
      <c r="G20" s="17" t="s">
        <v>212</v>
      </c>
      <c r="H20" s="22">
        <v>22</v>
      </c>
      <c r="I20" s="23">
        <v>96</v>
      </c>
    </row>
    <row r="21" spans="1:9" ht="12.75">
      <c r="A21" s="5"/>
      <c r="B21" s="16"/>
      <c r="C21" s="22"/>
      <c r="D21" s="16"/>
      <c r="E21" s="22"/>
      <c r="F21" s="16"/>
      <c r="G21" s="5"/>
      <c r="H21" s="5"/>
      <c r="I21" s="23"/>
    </row>
    <row r="22" spans="1:9" ht="12.75">
      <c r="A22" s="4" t="s">
        <v>226</v>
      </c>
      <c r="B22" s="16"/>
      <c r="C22" s="22"/>
      <c r="D22" s="16"/>
      <c r="E22" s="22"/>
      <c r="F22" s="16"/>
      <c r="G22" s="5"/>
      <c r="H22" s="5"/>
      <c r="I22" s="23"/>
    </row>
    <row r="23" spans="1:9" ht="12.75">
      <c r="A23" s="7" t="s">
        <v>227</v>
      </c>
      <c r="B23" s="16"/>
      <c r="C23" s="22"/>
      <c r="D23" s="16"/>
      <c r="E23" s="22"/>
      <c r="F23" s="16"/>
      <c r="G23" s="5"/>
      <c r="H23" s="5"/>
      <c r="I23" s="23"/>
    </row>
    <row r="24" spans="1:9" ht="12.75">
      <c r="A24" s="7">
        <v>2005</v>
      </c>
      <c r="B24" s="16"/>
      <c r="C24" s="22"/>
      <c r="D24" s="16"/>
      <c r="E24" s="22"/>
      <c r="F24" s="16"/>
      <c r="G24" s="5"/>
      <c r="H24" s="5"/>
      <c r="I24" s="23"/>
    </row>
    <row r="25" spans="1:9" ht="12.75">
      <c r="A25" s="5"/>
      <c r="B25" s="16"/>
      <c r="C25" s="22"/>
      <c r="D25" s="16"/>
      <c r="E25" s="22"/>
      <c r="F25" s="16"/>
      <c r="G25" s="5"/>
      <c r="H25" s="5"/>
      <c r="I25" s="23"/>
    </row>
    <row r="26" spans="1:9" ht="12.75">
      <c r="A26" s="5" t="s">
        <v>213</v>
      </c>
      <c r="B26" s="16">
        <v>1</v>
      </c>
      <c r="C26" s="22">
        <v>15</v>
      </c>
      <c r="D26" s="16">
        <v>2</v>
      </c>
      <c r="E26" s="22">
        <v>87</v>
      </c>
      <c r="F26" s="17" t="s">
        <v>212</v>
      </c>
      <c r="G26" s="17" t="s">
        <v>212</v>
      </c>
      <c r="H26" s="25" t="s">
        <v>212</v>
      </c>
      <c r="I26" s="26" t="s">
        <v>212</v>
      </c>
    </row>
    <row r="27" spans="1:9" ht="12.75">
      <c r="A27" s="5" t="s">
        <v>225</v>
      </c>
      <c r="B27" s="16">
        <v>4</v>
      </c>
      <c r="C27" s="22">
        <v>169</v>
      </c>
      <c r="D27" s="16">
        <v>1</v>
      </c>
      <c r="E27" s="22">
        <v>4</v>
      </c>
      <c r="F27" s="17" t="s">
        <v>212</v>
      </c>
      <c r="G27" s="17" t="s">
        <v>212</v>
      </c>
      <c r="H27" s="22">
        <v>22</v>
      </c>
      <c r="I27" s="23">
        <v>96</v>
      </c>
    </row>
    <row r="28" spans="1:9" ht="12.75">
      <c r="A28" s="5"/>
      <c r="B28" s="16"/>
      <c r="C28" s="22"/>
      <c r="D28" s="16"/>
      <c r="E28" s="22"/>
      <c r="F28" s="16"/>
      <c r="G28" s="5"/>
      <c r="H28" s="5"/>
      <c r="I28" s="23"/>
    </row>
    <row r="29" spans="1:9" ht="12.75">
      <c r="A29" s="4" t="s">
        <v>228</v>
      </c>
      <c r="B29" s="16"/>
      <c r="C29" s="22"/>
      <c r="D29" s="16"/>
      <c r="E29" s="22"/>
      <c r="F29" s="16"/>
      <c r="G29" s="5"/>
      <c r="H29" s="5"/>
      <c r="I29" s="23"/>
    </row>
    <row r="30" spans="1:9" ht="12.75">
      <c r="A30" s="7">
        <v>2005</v>
      </c>
      <c r="B30" s="16"/>
      <c r="C30" s="22"/>
      <c r="D30" s="16"/>
      <c r="E30" s="22"/>
      <c r="F30" s="16"/>
      <c r="G30" s="5"/>
      <c r="H30" s="5"/>
      <c r="I30" s="23"/>
    </row>
    <row r="31" spans="1:9" ht="12.75">
      <c r="A31" s="5"/>
      <c r="B31" s="16"/>
      <c r="C31" s="22"/>
      <c r="D31" s="16"/>
      <c r="E31" s="22"/>
      <c r="F31" s="16"/>
      <c r="G31" s="5"/>
      <c r="H31" s="5"/>
      <c r="I31" s="23"/>
    </row>
    <row r="32" spans="1:9" ht="12.75">
      <c r="A32" s="5" t="s">
        <v>214</v>
      </c>
      <c r="B32" s="16">
        <v>4</v>
      </c>
      <c r="C32" s="22">
        <v>23</v>
      </c>
      <c r="D32" s="16">
        <v>3</v>
      </c>
      <c r="E32" s="22">
        <v>9</v>
      </c>
      <c r="F32" s="17" t="s">
        <v>212</v>
      </c>
      <c r="G32" s="17" t="s">
        <v>212</v>
      </c>
      <c r="H32" s="22">
        <v>8</v>
      </c>
      <c r="I32" s="23">
        <v>16</v>
      </c>
    </row>
    <row r="33" spans="1:9" ht="12.75">
      <c r="A33" s="5" t="s">
        <v>215</v>
      </c>
      <c r="B33" s="16">
        <v>4</v>
      </c>
      <c r="C33" s="22">
        <v>25</v>
      </c>
      <c r="D33" s="16">
        <v>3</v>
      </c>
      <c r="E33" s="22">
        <v>10</v>
      </c>
      <c r="F33" s="17" t="s">
        <v>212</v>
      </c>
      <c r="G33" s="17" t="s">
        <v>212</v>
      </c>
      <c r="H33" s="22">
        <v>9</v>
      </c>
      <c r="I33" s="30">
        <v>12</v>
      </c>
    </row>
    <row r="34" spans="1:9" ht="12.75">
      <c r="A34" s="5" t="s">
        <v>216</v>
      </c>
      <c r="B34" s="16">
        <v>2</v>
      </c>
      <c r="C34" s="22">
        <v>2</v>
      </c>
      <c r="D34" s="17" t="s">
        <v>212</v>
      </c>
      <c r="E34" s="25" t="s">
        <v>212</v>
      </c>
      <c r="F34" s="17" t="s">
        <v>212</v>
      </c>
      <c r="G34" s="17" t="s">
        <v>212</v>
      </c>
      <c r="H34" s="25" t="s">
        <v>212</v>
      </c>
      <c r="I34" s="27" t="s">
        <v>212</v>
      </c>
    </row>
    <row r="35" spans="1:9" ht="12.75">
      <c r="A35" s="5" t="s">
        <v>217</v>
      </c>
      <c r="B35" s="16">
        <v>1</v>
      </c>
      <c r="C35" s="22">
        <v>1</v>
      </c>
      <c r="D35" s="16">
        <v>1</v>
      </c>
      <c r="E35" s="22">
        <v>1</v>
      </c>
      <c r="F35" s="17" t="s">
        <v>212</v>
      </c>
      <c r="G35" s="17" t="s">
        <v>212</v>
      </c>
      <c r="H35" s="22">
        <v>1</v>
      </c>
      <c r="I35" s="30">
        <v>1</v>
      </c>
    </row>
    <row r="36" spans="1:9" ht="12.75">
      <c r="A36" s="5" t="s">
        <v>218</v>
      </c>
      <c r="B36" s="16">
        <v>5</v>
      </c>
      <c r="C36" s="22">
        <v>119</v>
      </c>
      <c r="D36" s="16">
        <v>3</v>
      </c>
      <c r="E36" s="22">
        <v>65</v>
      </c>
      <c r="F36" s="17" t="s">
        <v>212</v>
      </c>
      <c r="G36" s="17" t="s">
        <v>212</v>
      </c>
      <c r="H36" s="22">
        <v>19</v>
      </c>
      <c r="I36" s="30">
        <v>61</v>
      </c>
    </row>
    <row r="37" spans="1:9" ht="12.75">
      <c r="A37" s="5" t="s">
        <v>219</v>
      </c>
      <c r="B37" s="17" t="s">
        <v>223</v>
      </c>
      <c r="C37" s="22">
        <v>14</v>
      </c>
      <c r="D37" s="16">
        <v>2</v>
      </c>
      <c r="E37" s="22">
        <v>6</v>
      </c>
      <c r="F37" s="17" t="s">
        <v>212</v>
      </c>
      <c r="G37" s="17" t="s">
        <v>212</v>
      </c>
      <c r="H37" s="22">
        <v>6</v>
      </c>
      <c r="I37" s="30">
        <v>6</v>
      </c>
    </row>
    <row r="38" spans="1:9" ht="12.75">
      <c r="A38" s="5" t="s">
        <v>220</v>
      </c>
      <c r="B38" s="17" t="s">
        <v>212</v>
      </c>
      <c r="C38" s="25" t="s">
        <v>212</v>
      </c>
      <c r="D38" s="17" t="s">
        <v>212</v>
      </c>
      <c r="E38" s="25" t="s">
        <v>212</v>
      </c>
      <c r="F38" s="17" t="s">
        <v>212</v>
      </c>
      <c r="G38" s="17" t="s">
        <v>212</v>
      </c>
      <c r="H38" s="25" t="s">
        <v>212</v>
      </c>
      <c r="I38" s="27" t="s">
        <v>212</v>
      </c>
    </row>
    <row r="39" spans="1:9" ht="12.75">
      <c r="A39" s="8"/>
      <c r="B39" s="8"/>
      <c r="C39" s="8"/>
      <c r="D39" s="8"/>
      <c r="E39" s="8"/>
      <c r="F39" s="8"/>
      <c r="G39" s="8"/>
      <c r="H39" s="8"/>
      <c r="I39" s="28" t="s">
        <v>224</v>
      </c>
    </row>
    <row r="41" ht="12.75">
      <c r="A41" s="29" t="s">
        <v>229</v>
      </c>
    </row>
    <row r="42" ht="12.75">
      <c r="A42" s="18" t="s">
        <v>221</v>
      </c>
    </row>
    <row r="43" ht="12.75">
      <c r="A43" s="19" t="s">
        <v>222</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30.xml><?xml version="1.0" encoding="utf-8"?>
<worksheet xmlns="http://schemas.openxmlformats.org/spreadsheetml/2006/main" xmlns:r="http://schemas.openxmlformats.org/officeDocument/2006/relationships">
  <dimension ref="A1:D67"/>
  <sheetViews>
    <sheetView workbookViewId="0" topLeftCell="A1">
      <selection activeCell="A1" sqref="A1"/>
    </sheetView>
  </sheetViews>
  <sheetFormatPr defaultColWidth="9.140625" defaultRowHeight="12.75"/>
  <cols>
    <col min="1" max="1" width="7.00390625" style="346" customWidth="1"/>
    <col min="2" max="2" width="43.00390625" style="0" customWidth="1"/>
    <col min="3" max="4" width="16.7109375" style="0" customWidth="1"/>
  </cols>
  <sheetData>
    <row r="1" spans="1:4" s="9" customFormat="1" ht="15.75">
      <c r="A1" s="181" t="s">
        <v>3</v>
      </c>
      <c r="B1" s="10"/>
      <c r="C1" s="10"/>
      <c r="D1" s="10"/>
    </row>
    <row r="2" spans="1:4" s="9" customFormat="1" ht="15.75">
      <c r="A2" s="181" t="s">
        <v>4</v>
      </c>
      <c r="B2" s="10"/>
      <c r="C2" s="10"/>
      <c r="D2" s="10"/>
    </row>
    <row r="3" s="9" customFormat="1" ht="10.5" customHeight="1"/>
    <row r="4" spans="1:4" ht="12.75">
      <c r="A4" s="344" t="s">
        <v>5</v>
      </c>
      <c r="B4" s="2"/>
      <c r="C4" s="2"/>
      <c r="D4" s="2"/>
    </row>
    <row r="5" spans="1:4" ht="12.75">
      <c r="A5" s="344" t="s">
        <v>6</v>
      </c>
      <c r="B5" s="2"/>
      <c r="C5" s="2"/>
      <c r="D5" s="2"/>
    </row>
    <row r="6" spans="1:4" ht="13.5" thickBot="1">
      <c r="A6" s="345"/>
      <c r="C6" s="2"/>
      <c r="D6" s="2"/>
    </row>
    <row r="7" spans="1:4" s="348" customFormat="1" ht="45" customHeight="1" thickTop="1">
      <c r="A7" s="347" t="s">
        <v>7</v>
      </c>
      <c r="B7" s="465" t="s">
        <v>8</v>
      </c>
      <c r="C7" s="466" t="s">
        <v>9</v>
      </c>
      <c r="D7" s="467" t="s">
        <v>10</v>
      </c>
    </row>
    <row r="8" spans="1:4" ht="12.75" customHeight="1">
      <c r="A8" s="349"/>
      <c r="B8" s="5"/>
      <c r="C8" s="5" t="s">
        <v>224</v>
      </c>
      <c r="D8" s="215"/>
    </row>
    <row r="9" spans="1:4" ht="12.75" customHeight="1">
      <c r="A9" s="350"/>
      <c r="B9" s="69" t="s">
        <v>569</v>
      </c>
      <c r="C9" s="164">
        <v>80718</v>
      </c>
      <c r="D9" s="468">
        <v>3407971</v>
      </c>
    </row>
    <row r="10" spans="1:4" ht="12.75" customHeight="1">
      <c r="A10" s="350"/>
      <c r="B10" s="5"/>
      <c r="C10" s="148"/>
      <c r="D10" s="469"/>
    </row>
    <row r="11" spans="1:4" ht="12.75" customHeight="1">
      <c r="A11" s="352" t="s">
        <v>804</v>
      </c>
      <c r="B11" s="205" t="s">
        <v>805</v>
      </c>
      <c r="C11" s="351"/>
      <c r="D11" s="470"/>
    </row>
    <row r="12" spans="1:4" ht="12.75" customHeight="1">
      <c r="A12" s="355" t="s">
        <v>224</v>
      </c>
      <c r="B12" s="96" t="s">
        <v>11</v>
      </c>
      <c r="C12" s="351">
        <v>1744</v>
      </c>
      <c r="D12" s="469">
        <v>53041</v>
      </c>
    </row>
    <row r="13" spans="1:4" ht="12.75">
      <c r="A13" s="352" t="s">
        <v>807</v>
      </c>
      <c r="B13" s="205" t="s">
        <v>808</v>
      </c>
      <c r="C13" s="351">
        <v>11</v>
      </c>
      <c r="D13" s="469">
        <v>179</v>
      </c>
    </row>
    <row r="14" spans="1:4" ht="12.75">
      <c r="A14" s="352" t="s">
        <v>809</v>
      </c>
      <c r="B14" s="205" t="s">
        <v>810</v>
      </c>
      <c r="C14" s="351">
        <v>41</v>
      </c>
      <c r="D14" s="469">
        <v>2431</v>
      </c>
    </row>
    <row r="15" spans="1:4" ht="12.75">
      <c r="A15" s="352" t="s">
        <v>811</v>
      </c>
      <c r="B15" s="205" t="s">
        <v>12</v>
      </c>
      <c r="C15" s="351">
        <v>5707</v>
      </c>
      <c r="D15" s="469">
        <v>393019</v>
      </c>
    </row>
    <row r="16" spans="1:4" ht="12.75">
      <c r="A16" s="355" t="s">
        <v>13</v>
      </c>
      <c r="B16" s="257" t="s">
        <v>14</v>
      </c>
      <c r="C16" s="351">
        <v>1540</v>
      </c>
      <c r="D16" s="469">
        <v>158930</v>
      </c>
    </row>
    <row r="17" spans="1:4" ht="12.75">
      <c r="A17" s="355" t="s">
        <v>15</v>
      </c>
      <c r="B17" s="257" t="s">
        <v>16</v>
      </c>
      <c r="C17" s="351">
        <v>4023</v>
      </c>
      <c r="D17" s="469">
        <v>217691</v>
      </c>
    </row>
    <row r="18" spans="1:4" ht="12.75">
      <c r="A18" s="352" t="s">
        <v>813</v>
      </c>
      <c r="B18" s="205" t="s">
        <v>17</v>
      </c>
      <c r="C18" s="351">
        <v>2042</v>
      </c>
      <c r="D18" s="469">
        <v>76109</v>
      </c>
    </row>
    <row r="19" spans="1:4" ht="12.75">
      <c r="A19" s="352" t="s">
        <v>815</v>
      </c>
      <c r="B19" s="257" t="s">
        <v>816</v>
      </c>
      <c r="C19" s="351">
        <v>194</v>
      </c>
      <c r="D19" s="469">
        <v>9702</v>
      </c>
    </row>
    <row r="20" spans="1:4" ht="12.75">
      <c r="A20" s="352" t="s">
        <v>817</v>
      </c>
      <c r="B20" s="257" t="s">
        <v>818</v>
      </c>
      <c r="C20" s="351">
        <v>446</v>
      </c>
      <c r="D20" s="469">
        <v>9654</v>
      </c>
    </row>
    <row r="21" spans="1:4" ht="12.75">
      <c r="A21" s="355" t="s">
        <v>18</v>
      </c>
      <c r="B21" s="257" t="s">
        <v>19</v>
      </c>
      <c r="C21" s="351">
        <v>219</v>
      </c>
      <c r="D21" s="469">
        <v>6557</v>
      </c>
    </row>
    <row r="22" spans="1:4" ht="12.75">
      <c r="A22" s="352" t="s">
        <v>821</v>
      </c>
      <c r="B22" s="205" t="s">
        <v>822</v>
      </c>
      <c r="C22" s="351">
        <v>2590</v>
      </c>
      <c r="D22" s="469">
        <v>178106</v>
      </c>
    </row>
    <row r="23" spans="1:4" ht="12.75">
      <c r="A23" s="352" t="s">
        <v>823</v>
      </c>
      <c r="B23" s="205" t="s">
        <v>20</v>
      </c>
      <c r="C23" s="351">
        <v>9040</v>
      </c>
      <c r="D23" s="469">
        <v>391566</v>
      </c>
    </row>
    <row r="24" spans="1:4" ht="12.75">
      <c r="A24" s="355" t="s">
        <v>827</v>
      </c>
      <c r="B24" s="257" t="s">
        <v>828</v>
      </c>
      <c r="C24" s="351">
        <v>488</v>
      </c>
      <c r="D24" s="469">
        <v>49372</v>
      </c>
    </row>
    <row r="25" spans="1:4" ht="12.75">
      <c r="A25" s="355" t="s">
        <v>829</v>
      </c>
      <c r="B25" s="257" t="s">
        <v>21</v>
      </c>
      <c r="C25" s="351">
        <v>815</v>
      </c>
      <c r="D25" s="469">
        <v>61192</v>
      </c>
    </row>
    <row r="26" spans="1:4" ht="12.75">
      <c r="A26" s="355" t="s">
        <v>22</v>
      </c>
      <c r="B26" s="257" t="s">
        <v>23</v>
      </c>
      <c r="C26" s="351">
        <v>4412</v>
      </c>
      <c r="D26" s="469">
        <v>90178</v>
      </c>
    </row>
    <row r="27" spans="1:4" ht="12.75">
      <c r="A27" s="352" t="s">
        <v>831</v>
      </c>
      <c r="B27" s="205" t="s">
        <v>24</v>
      </c>
      <c r="C27" s="351">
        <v>2253</v>
      </c>
      <c r="D27" s="469">
        <v>72264</v>
      </c>
    </row>
    <row r="28" spans="1:4" ht="12.75">
      <c r="A28" s="355" t="s">
        <v>25</v>
      </c>
      <c r="B28" s="257" t="s">
        <v>26</v>
      </c>
      <c r="C28" s="351">
        <v>1476</v>
      </c>
      <c r="D28" s="469">
        <v>35578</v>
      </c>
    </row>
    <row r="29" spans="1:4" ht="12.75">
      <c r="A29" s="352" t="s">
        <v>835</v>
      </c>
      <c r="B29" s="205" t="s">
        <v>27</v>
      </c>
      <c r="C29" s="351">
        <v>973</v>
      </c>
      <c r="D29" s="469">
        <v>34502</v>
      </c>
    </row>
    <row r="30" spans="1:4" ht="12.75">
      <c r="A30" s="352" t="s">
        <v>508</v>
      </c>
      <c r="B30" s="205" t="s">
        <v>28</v>
      </c>
      <c r="C30" s="351">
        <v>2589</v>
      </c>
      <c r="D30" s="469">
        <v>150647</v>
      </c>
    </row>
    <row r="31" spans="1:4" ht="12.75">
      <c r="A31" s="352" t="s">
        <v>838</v>
      </c>
      <c r="B31" s="205" t="s">
        <v>839</v>
      </c>
      <c r="C31" s="351">
        <v>10032</v>
      </c>
      <c r="D31" s="469">
        <v>724851</v>
      </c>
    </row>
    <row r="32" spans="1:4" ht="12.75">
      <c r="A32" s="355" t="s">
        <v>29</v>
      </c>
      <c r="B32" s="257" t="s">
        <v>30</v>
      </c>
      <c r="C32" s="351">
        <v>9646</v>
      </c>
      <c r="D32" s="469">
        <v>704446</v>
      </c>
    </row>
    <row r="33" spans="1:4" ht="12.75">
      <c r="A33" s="352" t="s">
        <v>840</v>
      </c>
      <c r="B33" s="205" t="s">
        <v>31</v>
      </c>
      <c r="C33" s="351">
        <v>11858</v>
      </c>
      <c r="D33" s="469">
        <v>441542</v>
      </c>
    </row>
    <row r="34" spans="1:4" ht="12.75">
      <c r="A34" s="352" t="s">
        <v>844</v>
      </c>
      <c r="B34" s="205" t="s">
        <v>845</v>
      </c>
      <c r="C34" s="351"/>
      <c r="D34" s="469"/>
    </row>
    <row r="35" spans="1:4" ht="12.75">
      <c r="A35" s="355" t="s">
        <v>224</v>
      </c>
      <c r="B35" s="96" t="s">
        <v>846</v>
      </c>
      <c r="C35" s="351">
        <v>5529</v>
      </c>
      <c r="D35" s="469">
        <v>139654</v>
      </c>
    </row>
    <row r="36" spans="1:4" ht="12.75">
      <c r="A36" s="352" t="s">
        <v>847</v>
      </c>
      <c r="B36" s="205" t="s">
        <v>848</v>
      </c>
      <c r="C36" s="351">
        <v>1479</v>
      </c>
      <c r="D36" s="469">
        <v>25663</v>
      </c>
    </row>
    <row r="37" spans="1:4" ht="12.75">
      <c r="A37" s="352" t="s">
        <v>849</v>
      </c>
      <c r="B37" s="205" t="s">
        <v>37</v>
      </c>
      <c r="C37" s="351">
        <v>6026</v>
      </c>
      <c r="D37" s="469">
        <v>214521</v>
      </c>
    </row>
    <row r="38" spans="1:4" ht="12.75">
      <c r="A38" s="355" t="s">
        <v>851</v>
      </c>
      <c r="B38" s="257" t="s">
        <v>852</v>
      </c>
      <c r="C38" s="351">
        <v>3723</v>
      </c>
      <c r="D38" s="469">
        <v>166275</v>
      </c>
    </row>
    <row r="39" spans="1:4" ht="12.75">
      <c r="A39" s="352" t="s">
        <v>853</v>
      </c>
      <c r="B39" s="205" t="s">
        <v>854</v>
      </c>
      <c r="C39" s="351">
        <v>4907</v>
      </c>
      <c r="D39" s="469">
        <v>119773</v>
      </c>
    </row>
    <row r="40" spans="1:4" ht="12.75">
      <c r="A40" s="355" t="s">
        <v>38</v>
      </c>
      <c r="B40" s="257" t="s">
        <v>39</v>
      </c>
      <c r="C40" s="351"/>
      <c r="D40" s="469"/>
    </row>
    <row r="41" spans="1:4" ht="12.75">
      <c r="A41" s="355"/>
      <c r="B41" s="471" t="s">
        <v>40</v>
      </c>
      <c r="C41" s="351">
        <v>4165</v>
      </c>
      <c r="D41" s="469">
        <v>74876</v>
      </c>
    </row>
    <row r="42" spans="1:4" ht="12.75">
      <c r="A42" s="352" t="s">
        <v>855</v>
      </c>
      <c r="B42" s="205" t="s">
        <v>856</v>
      </c>
      <c r="C42" s="351">
        <v>1328</v>
      </c>
      <c r="D42" s="469">
        <v>74028</v>
      </c>
    </row>
    <row r="43" spans="1:4" ht="12.75">
      <c r="A43" s="352" t="s">
        <v>861</v>
      </c>
      <c r="B43" s="205" t="s">
        <v>41</v>
      </c>
      <c r="C43" s="351">
        <v>12569</v>
      </c>
      <c r="D43" s="469">
        <v>316075</v>
      </c>
    </row>
    <row r="44" spans="1:4" ht="12.75" customHeight="1">
      <c r="A44" s="8"/>
      <c r="B44" s="8"/>
      <c r="C44" s="8"/>
      <c r="D44" s="472"/>
    </row>
    <row r="45" ht="12.75" customHeight="1">
      <c r="D45" s="337"/>
    </row>
    <row r="46" spans="1:4" ht="12.75" customHeight="1">
      <c r="A46" s="360" t="s">
        <v>865</v>
      </c>
      <c r="D46" s="337"/>
    </row>
    <row r="47" spans="1:4" ht="12.75" customHeight="1">
      <c r="A47" s="360"/>
      <c r="D47" s="337"/>
    </row>
    <row r="48" spans="1:4" ht="12.75" customHeight="1">
      <c r="A48" s="360"/>
      <c r="D48" s="337"/>
    </row>
    <row r="49" spans="1:4" ht="12.75" customHeight="1">
      <c r="A49" s="360"/>
      <c r="D49" s="337"/>
    </row>
    <row r="50" spans="1:4" ht="12.75" customHeight="1">
      <c r="A50" s="360"/>
      <c r="D50" s="337"/>
    </row>
    <row r="51" spans="1:4" s="9" customFormat="1" ht="15.75">
      <c r="A51" s="181" t="s">
        <v>3</v>
      </c>
      <c r="B51" s="10"/>
      <c r="C51" s="10"/>
      <c r="D51" s="10"/>
    </row>
    <row r="52" spans="1:4" s="9" customFormat="1" ht="15.75">
      <c r="A52" s="181" t="s">
        <v>42</v>
      </c>
      <c r="B52" s="10"/>
      <c r="C52" s="10"/>
      <c r="D52" s="10"/>
    </row>
    <row r="53" s="9" customFormat="1" ht="12.75" customHeight="1"/>
    <row r="54" s="260" customFormat="1" ht="12.75">
      <c r="A54" s="361" t="s">
        <v>43</v>
      </c>
    </row>
    <row r="55" ht="12.75">
      <c r="A55" s="29" t="s">
        <v>44</v>
      </c>
    </row>
    <row r="56" ht="12.75">
      <c r="A56" s="29" t="s">
        <v>45</v>
      </c>
    </row>
    <row r="57" ht="12.75">
      <c r="A57" s="51" t="s">
        <v>46</v>
      </c>
    </row>
    <row r="58" ht="12.75">
      <c r="A58" s="51" t="s">
        <v>47</v>
      </c>
    </row>
    <row r="59" ht="12.75">
      <c r="A59" s="51" t="s">
        <v>48</v>
      </c>
    </row>
    <row r="60" ht="12.75">
      <c r="A60" s="29" t="s">
        <v>49</v>
      </c>
    </row>
    <row r="61" ht="12.75">
      <c r="A61" s="29" t="s">
        <v>50</v>
      </c>
    </row>
    <row r="62" ht="12.75">
      <c r="A62" s="51" t="s">
        <v>51</v>
      </c>
    </row>
    <row r="63" s="260" customFormat="1" ht="12.75">
      <c r="A63" s="361" t="s">
        <v>52</v>
      </c>
    </row>
    <row r="64" s="260" customFormat="1" ht="12.75">
      <c r="A64" s="51" t="s">
        <v>53</v>
      </c>
    </row>
    <row r="65" s="260" customFormat="1" ht="12.75">
      <c r="A65" s="51" t="s">
        <v>54</v>
      </c>
    </row>
    <row r="66" spans="1:4" ht="12.75">
      <c r="A66" s="225" t="s">
        <v>55</v>
      </c>
      <c r="D66" s="337"/>
    </row>
    <row r="67" spans="1:4" ht="12.75">
      <c r="A67" s="343" t="s">
        <v>56</v>
      </c>
      <c r="D67" s="290"/>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31.xml><?xml version="1.0" encoding="utf-8"?>
<worksheet xmlns="http://schemas.openxmlformats.org/spreadsheetml/2006/main" xmlns:r="http://schemas.openxmlformats.org/officeDocument/2006/relationships">
  <dimension ref="A1:D68"/>
  <sheetViews>
    <sheetView workbookViewId="0" topLeftCell="A1">
      <selection activeCell="A1" sqref="A1"/>
    </sheetView>
  </sheetViews>
  <sheetFormatPr defaultColWidth="9.140625" defaultRowHeight="12.75"/>
  <cols>
    <col min="1" max="1" width="7.00390625" style="346" customWidth="1"/>
    <col min="2" max="2" width="43.00390625" style="0" customWidth="1"/>
    <col min="3" max="4" width="16.7109375" style="0" customWidth="1"/>
  </cols>
  <sheetData>
    <row r="1" spans="1:4" s="9" customFormat="1" ht="15.75">
      <c r="A1" s="181" t="s">
        <v>878</v>
      </c>
      <c r="B1" s="10"/>
      <c r="C1" s="10"/>
      <c r="D1" s="10"/>
    </row>
    <row r="2" spans="1:4" s="9" customFormat="1" ht="15.75">
      <c r="A2" s="181" t="s">
        <v>879</v>
      </c>
      <c r="B2" s="10"/>
      <c r="C2" s="10"/>
      <c r="D2" s="10"/>
    </row>
    <row r="3" s="9" customFormat="1" ht="10.5" customHeight="1"/>
    <row r="4" spans="1:4" ht="12.75">
      <c r="A4" s="344" t="s">
        <v>5</v>
      </c>
      <c r="B4" s="2"/>
      <c r="C4" s="2"/>
      <c r="D4" s="2"/>
    </row>
    <row r="5" spans="1:4" ht="12.75">
      <c r="A5" s="344" t="s">
        <v>6</v>
      </c>
      <c r="B5" s="2"/>
      <c r="C5" s="2"/>
      <c r="D5" s="2"/>
    </row>
    <row r="6" spans="1:4" ht="13.5" thickBot="1">
      <c r="A6" s="345"/>
      <c r="C6" s="2"/>
      <c r="D6" s="2"/>
    </row>
    <row r="7" spans="1:4" s="348" customFormat="1" ht="45" customHeight="1" thickTop="1">
      <c r="A7" s="347" t="s">
        <v>7</v>
      </c>
      <c r="B7" s="465" t="s">
        <v>8</v>
      </c>
      <c r="C7" s="466" t="s">
        <v>9</v>
      </c>
      <c r="D7" s="467" t="s">
        <v>10</v>
      </c>
    </row>
    <row r="8" spans="1:4" ht="12.75" customHeight="1">
      <c r="A8" s="349"/>
      <c r="B8" s="5"/>
      <c r="C8" s="5" t="s">
        <v>224</v>
      </c>
      <c r="D8" s="215"/>
    </row>
    <row r="9" spans="1:4" ht="12.75" customHeight="1">
      <c r="A9" s="350"/>
      <c r="B9" s="69" t="s">
        <v>569</v>
      </c>
      <c r="C9" s="164">
        <v>84331</v>
      </c>
      <c r="D9" s="468">
        <v>3694870</v>
      </c>
    </row>
    <row r="10" spans="1:4" ht="12.75" customHeight="1">
      <c r="A10" s="350"/>
      <c r="B10" s="5"/>
      <c r="C10" s="148"/>
      <c r="D10" s="469"/>
    </row>
    <row r="11" spans="1:4" ht="12.75" customHeight="1">
      <c r="A11" s="352" t="s">
        <v>804</v>
      </c>
      <c r="B11" s="205" t="s">
        <v>805</v>
      </c>
      <c r="C11" s="351"/>
      <c r="D11" s="470"/>
    </row>
    <row r="12" spans="1:4" ht="12.75" customHeight="1">
      <c r="A12" s="355" t="s">
        <v>224</v>
      </c>
      <c r="B12" s="96" t="s">
        <v>11</v>
      </c>
      <c r="C12" s="351">
        <v>1752</v>
      </c>
      <c r="D12" s="469">
        <v>53249</v>
      </c>
    </row>
    <row r="13" spans="1:4" ht="12.75">
      <c r="A13" s="352" t="s">
        <v>807</v>
      </c>
      <c r="B13" s="205" t="s">
        <v>808</v>
      </c>
      <c r="C13" s="174" t="s">
        <v>531</v>
      </c>
      <c r="D13" s="470" t="s">
        <v>531</v>
      </c>
    </row>
    <row r="14" spans="1:4" ht="12.75">
      <c r="A14" s="352" t="s">
        <v>809</v>
      </c>
      <c r="B14" s="205" t="s">
        <v>810</v>
      </c>
      <c r="C14" s="174" t="s">
        <v>531</v>
      </c>
      <c r="D14" s="470" t="s">
        <v>531</v>
      </c>
    </row>
    <row r="15" spans="1:4" ht="12.75">
      <c r="A15" s="352" t="s">
        <v>811</v>
      </c>
      <c r="B15" s="205" t="s">
        <v>12</v>
      </c>
      <c r="C15" s="351">
        <v>6255</v>
      </c>
      <c r="D15" s="469">
        <v>448480</v>
      </c>
    </row>
    <row r="16" spans="1:4" ht="12.75">
      <c r="A16" s="355" t="s">
        <v>13</v>
      </c>
      <c r="B16" s="257" t="s">
        <v>14</v>
      </c>
      <c r="C16" s="351">
        <v>1712</v>
      </c>
      <c r="D16" s="469">
        <v>181458</v>
      </c>
    </row>
    <row r="17" spans="1:4" ht="12.75">
      <c r="A17" s="355" t="s">
        <v>15</v>
      </c>
      <c r="B17" s="257" t="s">
        <v>16</v>
      </c>
      <c r="C17" s="351">
        <v>4411</v>
      </c>
      <c r="D17" s="469">
        <v>255825</v>
      </c>
    </row>
    <row r="18" spans="1:4" ht="12.75">
      <c r="A18" s="352" t="s">
        <v>813</v>
      </c>
      <c r="B18" s="205" t="s">
        <v>17</v>
      </c>
      <c r="C18" s="351">
        <v>2023</v>
      </c>
      <c r="D18" s="469">
        <v>80889</v>
      </c>
    </row>
    <row r="19" spans="1:4" ht="12.75">
      <c r="A19" s="352" t="s">
        <v>815</v>
      </c>
      <c r="B19" s="257" t="s">
        <v>816</v>
      </c>
      <c r="C19" s="351">
        <v>185</v>
      </c>
      <c r="D19" s="469">
        <v>11939</v>
      </c>
    </row>
    <row r="20" spans="1:4" ht="12.75">
      <c r="A20" s="352" t="s">
        <v>817</v>
      </c>
      <c r="B20" s="257" t="s">
        <v>818</v>
      </c>
      <c r="C20" s="351">
        <v>466</v>
      </c>
      <c r="D20" s="469">
        <v>9365</v>
      </c>
    </row>
    <row r="21" spans="1:4" ht="12.75">
      <c r="A21" s="355" t="s">
        <v>18</v>
      </c>
      <c r="B21" s="257" t="s">
        <v>19</v>
      </c>
      <c r="C21" s="351">
        <v>209</v>
      </c>
      <c r="D21" s="469">
        <v>9328</v>
      </c>
    </row>
    <row r="22" spans="1:4" ht="12.75">
      <c r="A22" s="352" t="s">
        <v>821</v>
      </c>
      <c r="B22" s="205" t="s">
        <v>822</v>
      </c>
      <c r="C22" s="351">
        <v>2578</v>
      </c>
      <c r="D22" s="469">
        <v>188486</v>
      </c>
    </row>
    <row r="23" spans="1:4" ht="12.75">
      <c r="A23" s="352" t="s">
        <v>823</v>
      </c>
      <c r="B23" s="205" t="s">
        <v>20</v>
      </c>
      <c r="C23" s="351">
        <v>8897</v>
      </c>
      <c r="D23" s="469">
        <v>409541</v>
      </c>
    </row>
    <row r="24" spans="1:4" ht="12.75">
      <c r="A24" s="355" t="s">
        <v>827</v>
      </c>
      <c r="B24" s="257" t="s">
        <v>828</v>
      </c>
      <c r="C24" s="351">
        <v>488</v>
      </c>
      <c r="D24" s="469">
        <v>52524</v>
      </c>
    </row>
    <row r="25" spans="1:4" ht="12.75">
      <c r="A25" s="355" t="s">
        <v>829</v>
      </c>
      <c r="B25" s="257" t="s">
        <v>21</v>
      </c>
      <c r="C25" s="351">
        <v>818</v>
      </c>
      <c r="D25" s="469">
        <v>64716</v>
      </c>
    </row>
    <row r="26" spans="1:4" ht="12.75">
      <c r="A26" s="355" t="s">
        <v>22</v>
      </c>
      <c r="B26" s="257" t="s">
        <v>23</v>
      </c>
      <c r="C26" s="351">
        <v>4307</v>
      </c>
      <c r="D26" s="469">
        <v>92787</v>
      </c>
    </row>
    <row r="27" spans="1:4" ht="12.75">
      <c r="A27" s="352" t="s">
        <v>831</v>
      </c>
      <c r="B27" s="205" t="s">
        <v>24</v>
      </c>
      <c r="C27" s="351">
        <v>2296</v>
      </c>
      <c r="D27" s="469">
        <v>76522</v>
      </c>
    </row>
    <row r="28" spans="1:4" ht="12.75">
      <c r="A28" s="355" t="s">
        <v>25</v>
      </c>
      <c r="B28" s="257" t="s">
        <v>26</v>
      </c>
      <c r="C28" s="351">
        <v>1530</v>
      </c>
      <c r="D28" s="469">
        <v>37632</v>
      </c>
    </row>
    <row r="29" spans="1:4" ht="12.75">
      <c r="A29" s="352" t="s">
        <v>835</v>
      </c>
      <c r="B29" s="205" t="s">
        <v>27</v>
      </c>
      <c r="C29" s="351">
        <v>1071</v>
      </c>
      <c r="D29" s="469">
        <v>39571</v>
      </c>
    </row>
    <row r="30" spans="1:4" ht="12.75">
      <c r="A30" s="352" t="s">
        <v>508</v>
      </c>
      <c r="B30" s="205" t="s">
        <v>28</v>
      </c>
      <c r="C30" s="351">
        <v>2704</v>
      </c>
      <c r="D30" s="469">
        <v>134245</v>
      </c>
    </row>
    <row r="31" spans="1:4" ht="12.75">
      <c r="A31" s="352" t="s">
        <v>536</v>
      </c>
      <c r="B31" s="582" t="s">
        <v>880</v>
      </c>
      <c r="C31" s="351">
        <v>1605</v>
      </c>
      <c r="D31" s="469">
        <v>75166</v>
      </c>
    </row>
    <row r="32" spans="1:4" ht="12.75">
      <c r="A32" s="352" t="s">
        <v>838</v>
      </c>
      <c r="B32" s="205" t="s">
        <v>839</v>
      </c>
      <c r="C32" s="351">
        <v>10832</v>
      </c>
      <c r="D32" s="469">
        <v>803799</v>
      </c>
    </row>
    <row r="33" spans="1:4" ht="12.75">
      <c r="A33" s="355" t="s">
        <v>29</v>
      </c>
      <c r="B33" s="257" t="s">
        <v>30</v>
      </c>
      <c r="C33" s="351">
        <v>10427</v>
      </c>
      <c r="D33" s="469">
        <v>779877</v>
      </c>
    </row>
    <row r="34" spans="1:4" ht="12.75">
      <c r="A34" s="352" t="s">
        <v>840</v>
      </c>
      <c r="B34" s="205" t="s">
        <v>31</v>
      </c>
      <c r="C34" s="351">
        <v>12341</v>
      </c>
      <c r="D34" s="469">
        <v>479445</v>
      </c>
    </row>
    <row r="35" spans="1:4" ht="12.75">
      <c r="A35" s="352" t="s">
        <v>844</v>
      </c>
      <c r="B35" s="205" t="s">
        <v>845</v>
      </c>
      <c r="C35" s="351"/>
      <c r="D35" s="469"/>
    </row>
    <row r="36" spans="1:4" ht="12.75">
      <c r="A36" s="355" t="s">
        <v>224</v>
      </c>
      <c r="B36" s="96" t="s">
        <v>846</v>
      </c>
      <c r="C36" s="351">
        <v>5744</v>
      </c>
      <c r="D36" s="469">
        <v>150102</v>
      </c>
    </row>
    <row r="37" spans="1:4" ht="12.75">
      <c r="A37" s="352" t="s">
        <v>847</v>
      </c>
      <c r="B37" s="205" t="s">
        <v>848</v>
      </c>
      <c r="C37" s="351">
        <v>1597</v>
      </c>
      <c r="D37" s="469">
        <v>28571</v>
      </c>
    </row>
    <row r="38" spans="1:4" ht="12.75">
      <c r="A38" s="352" t="s">
        <v>849</v>
      </c>
      <c r="B38" s="205" t="s">
        <v>37</v>
      </c>
      <c r="C38" s="351">
        <v>6230</v>
      </c>
      <c r="D38" s="469">
        <v>233558</v>
      </c>
    </row>
    <row r="39" spans="1:4" ht="12.75">
      <c r="A39" s="355" t="s">
        <v>851</v>
      </c>
      <c r="B39" s="257" t="s">
        <v>852</v>
      </c>
      <c r="C39" s="351">
        <v>3924</v>
      </c>
      <c r="D39" s="469">
        <v>182072</v>
      </c>
    </row>
    <row r="40" spans="1:4" ht="12.75">
      <c r="A40" s="352" t="s">
        <v>853</v>
      </c>
      <c r="B40" s="205" t="s">
        <v>854</v>
      </c>
      <c r="C40" s="351">
        <v>5151</v>
      </c>
      <c r="D40" s="469">
        <v>133082</v>
      </c>
    </row>
    <row r="41" spans="1:4" ht="12.75">
      <c r="A41" s="355" t="s">
        <v>38</v>
      </c>
      <c r="B41" s="257" t="s">
        <v>39</v>
      </c>
      <c r="C41" s="351"/>
      <c r="D41" s="469"/>
    </row>
    <row r="42" spans="1:4" ht="12.75">
      <c r="A42" s="355"/>
      <c r="B42" s="471" t="s">
        <v>40</v>
      </c>
      <c r="C42" s="351">
        <v>4339</v>
      </c>
      <c r="D42" s="469">
        <v>86225</v>
      </c>
    </row>
    <row r="43" spans="1:4" ht="12.75">
      <c r="A43" s="352" t="s">
        <v>855</v>
      </c>
      <c r="B43" s="205" t="s">
        <v>856</v>
      </c>
      <c r="C43" s="351">
        <v>1391</v>
      </c>
      <c r="D43" s="469">
        <v>78087</v>
      </c>
    </row>
    <row r="44" spans="1:4" ht="12.75">
      <c r="A44" s="352" t="s">
        <v>861</v>
      </c>
      <c r="B44" s="205" t="s">
        <v>41</v>
      </c>
      <c r="C44" s="351">
        <v>13413</v>
      </c>
      <c r="D44" s="469">
        <v>354962</v>
      </c>
    </row>
    <row r="45" spans="1:4" ht="12.75">
      <c r="A45" s="352" t="s">
        <v>881</v>
      </c>
      <c r="B45" s="582" t="s">
        <v>882</v>
      </c>
      <c r="C45" s="351">
        <v>9011</v>
      </c>
      <c r="D45" s="469">
        <v>206062</v>
      </c>
    </row>
    <row r="46" spans="1:4" ht="12.75" customHeight="1">
      <c r="A46" s="8"/>
      <c r="B46" s="8"/>
      <c r="C46" s="8"/>
      <c r="D46" s="472"/>
    </row>
    <row r="47" ht="12.75" customHeight="1">
      <c r="D47" s="337"/>
    </row>
    <row r="48" spans="1:4" ht="12.75" customHeight="1">
      <c r="A48" s="360" t="s">
        <v>865</v>
      </c>
      <c r="D48" s="337"/>
    </row>
    <row r="49" spans="1:4" ht="12.75" customHeight="1">
      <c r="A49" s="360"/>
      <c r="D49" s="337"/>
    </row>
    <row r="50" spans="1:4" s="9" customFormat="1" ht="15.75">
      <c r="A50" s="181" t="s">
        <v>878</v>
      </c>
      <c r="B50" s="10"/>
      <c r="C50" s="10"/>
      <c r="D50" s="10"/>
    </row>
    <row r="51" spans="1:4" s="9" customFormat="1" ht="15.75">
      <c r="A51" s="181" t="s">
        <v>883</v>
      </c>
      <c r="B51" s="10"/>
      <c r="C51" s="10"/>
      <c r="D51" s="10"/>
    </row>
    <row r="52" s="9" customFormat="1" ht="12.75" customHeight="1"/>
    <row r="53" s="9" customFormat="1" ht="12.75" customHeight="1">
      <c r="A53" s="113" t="s">
        <v>884</v>
      </c>
    </row>
    <row r="54" s="9" customFormat="1" ht="12.75" customHeight="1">
      <c r="A54" s="113" t="s">
        <v>885</v>
      </c>
    </row>
    <row r="55" s="260" customFormat="1" ht="12.75">
      <c r="A55" s="361" t="s">
        <v>43</v>
      </c>
    </row>
    <row r="56" ht="12.75">
      <c r="A56" s="29" t="s">
        <v>44</v>
      </c>
    </row>
    <row r="57" ht="12.75">
      <c r="A57" s="29" t="s">
        <v>45</v>
      </c>
    </row>
    <row r="58" ht="12.75">
      <c r="A58" s="51" t="s">
        <v>46</v>
      </c>
    </row>
    <row r="59" ht="12.75">
      <c r="A59" s="51" t="s">
        <v>47</v>
      </c>
    </row>
    <row r="60" ht="12.75">
      <c r="A60" s="51" t="s">
        <v>48</v>
      </c>
    </row>
    <row r="61" ht="12.75">
      <c r="A61" s="29" t="s">
        <v>49</v>
      </c>
    </row>
    <row r="62" ht="12.75">
      <c r="A62" s="29" t="s">
        <v>50</v>
      </c>
    </row>
    <row r="63" ht="12.75">
      <c r="A63" s="51" t="s">
        <v>51</v>
      </c>
    </row>
    <row r="64" s="260" customFormat="1" ht="12.75">
      <c r="A64" s="361" t="s">
        <v>52</v>
      </c>
    </row>
    <row r="65" s="260" customFormat="1" ht="12.75">
      <c r="A65" s="51" t="s">
        <v>53</v>
      </c>
    </row>
    <row r="66" s="260" customFormat="1" ht="12.75">
      <c r="A66" s="51" t="s">
        <v>54</v>
      </c>
    </row>
    <row r="67" spans="1:4" ht="12.75">
      <c r="A67" s="225" t="s">
        <v>886</v>
      </c>
      <c r="D67" s="337"/>
    </row>
    <row r="68" spans="1:4" ht="12.75">
      <c r="A68" s="343" t="s">
        <v>887</v>
      </c>
      <c r="D68" s="290"/>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32.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140625" defaultRowHeight="12.75"/>
  <cols>
    <col min="1" max="1" width="25.8515625" style="0" customWidth="1"/>
    <col min="2" max="5" width="14.421875" style="0" customWidth="1"/>
  </cols>
  <sheetData>
    <row r="1" spans="1:5" ht="15.75" customHeight="1">
      <c r="A1" s="20" t="s">
        <v>35</v>
      </c>
      <c r="B1" s="2"/>
      <c r="C1" s="2"/>
      <c r="D1" s="2"/>
      <c r="E1" s="2"/>
    </row>
    <row r="2" spans="1:5" ht="15.75" customHeight="1">
      <c r="A2" s="20" t="s">
        <v>973</v>
      </c>
      <c r="B2" s="2"/>
      <c r="C2" s="2"/>
      <c r="D2" s="2"/>
      <c r="E2" s="2"/>
    </row>
    <row r="3" spans="1:5" ht="12.75" customHeight="1">
      <c r="A3" s="20"/>
      <c r="B3" s="2"/>
      <c r="C3" s="2"/>
      <c r="D3" s="2"/>
      <c r="E3" s="2"/>
    </row>
    <row r="4" spans="1:5" s="18" customFormat="1" ht="12.75">
      <c r="A4" s="434" t="s">
        <v>974</v>
      </c>
      <c r="B4" s="435"/>
      <c r="C4" s="435"/>
      <c r="D4" s="435"/>
      <c r="E4" s="435"/>
    </row>
    <row r="5" spans="1:5" s="18" customFormat="1" ht="12.75">
      <c r="A5" s="436" t="s">
        <v>975</v>
      </c>
      <c r="B5" s="435"/>
      <c r="C5" s="435"/>
      <c r="D5" s="435"/>
      <c r="E5" s="435"/>
    </row>
    <row r="6" spans="1:5" s="18" customFormat="1" ht="12.75">
      <c r="A6" s="436" t="s">
        <v>976</v>
      </c>
      <c r="B6" s="435"/>
      <c r="C6" s="435"/>
      <c r="D6" s="435"/>
      <c r="E6" s="435"/>
    </row>
    <row r="7" spans="1:5" s="18" customFormat="1" ht="12.75">
      <c r="A7" s="436" t="s">
        <v>977</v>
      </c>
      <c r="B7" s="435"/>
      <c r="C7" s="435"/>
      <c r="D7" s="435"/>
      <c r="E7" s="435"/>
    </row>
    <row r="8" spans="1:5" ht="12.75" customHeight="1" thickBot="1">
      <c r="A8" s="437"/>
      <c r="B8" s="35"/>
      <c r="C8" s="35"/>
      <c r="D8" s="35"/>
      <c r="E8" s="35"/>
    </row>
    <row r="9" spans="1:5" s="11" customFormat="1" ht="24" customHeight="1" thickTop="1">
      <c r="A9" s="438"/>
      <c r="B9" s="439"/>
      <c r="C9" s="440" t="s">
        <v>978</v>
      </c>
      <c r="D9" s="37"/>
      <c r="E9" s="37"/>
    </row>
    <row r="10" spans="1:5" s="11" customFormat="1" ht="81" customHeight="1">
      <c r="A10" s="441" t="s">
        <v>979</v>
      </c>
      <c r="B10" s="442" t="s">
        <v>980</v>
      </c>
      <c r="C10" s="443" t="s">
        <v>981</v>
      </c>
      <c r="D10" s="444" t="s">
        <v>982</v>
      </c>
      <c r="E10" s="445" t="s">
        <v>983</v>
      </c>
    </row>
    <row r="11" spans="1:5" ht="12.75">
      <c r="A11" s="446"/>
      <c r="B11" s="447"/>
      <c r="C11" s="446"/>
      <c r="D11" s="448"/>
      <c r="E11" s="449"/>
    </row>
    <row r="12" spans="1:5" ht="12.75">
      <c r="A12" s="450" t="s">
        <v>984</v>
      </c>
      <c r="B12" s="451"/>
      <c r="C12" s="446"/>
      <c r="D12" s="448"/>
      <c r="E12" s="452"/>
    </row>
    <row r="13" spans="1:5" ht="12.75">
      <c r="A13" s="248" t="s">
        <v>985</v>
      </c>
      <c r="B13" s="453">
        <v>99224</v>
      </c>
      <c r="C13" s="232">
        <v>44969</v>
      </c>
      <c r="D13" s="454">
        <v>8359</v>
      </c>
      <c r="E13" s="455">
        <v>3095</v>
      </c>
    </row>
    <row r="14" spans="1:5" ht="12.75">
      <c r="A14" s="248" t="s">
        <v>986</v>
      </c>
      <c r="B14" s="453">
        <v>66500138</v>
      </c>
      <c r="C14" s="232">
        <v>12587869</v>
      </c>
      <c r="D14" s="454">
        <v>1436233</v>
      </c>
      <c r="E14" s="455">
        <v>482647</v>
      </c>
    </row>
    <row r="15" spans="1:5" ht="12.75">
      <c r="A15" s="248"/>
      <c r="B15" s="453"/>
      <c r="C15" s="232"/>
      <c r="D15" s="454"/>
      <c r="E15" s="455"/>
    </row>
    <row r="16" spans="1:5" ht="12.75">
      <c r="A16" s="450" t="s">
        <v>987</v>
      </c>
      <c r="B16" s="456"/>
      <c r="C16" s="120" t="s">
        <v>224</v>
      </c>
      <c r="D16" s="454" t="s">
        <v>224</v>
      </c>
      <c r="E16" s="457"/>
    </row>
    <row r="17" spans="1:5" ht="12.75">
      <c r="A17" s="248" t="s">
        <v>985</v>
      </c>
      <c r="B17" s="453">
        <v>23517</v>
      </c>
      <c r="C17" s="232">
        <v>10329</v>
      </c>
      <c r="D17" s="454">
        <v>1002</v>
      </c>
      <c r="E17" s="455">
        <v>482</v>
      </c>
    </row>
    <row r="18" spans="1:5" ht="12.75">
      <c r="A18" s="248" t="s">
        <v>986</v>
      </c>
      <c r="B18" s="453">
        <v>63454894</v>
      </c>
      <c r="C18" s="232">
        <v>11251449</v>
      </c>
      <c r="D18" s="454">
        <v>1256938</v>
      </c>
      <c r="E18" s="455">
        <v>415895</v>
      </c>
    </row>
    <row r="19" spans="1:5" ht="12.75">
      <c r="A19" s="248" t="s">
        <v>988</v>
      </c>
      <c r="B19" s="453">
        <v>425043</v>
      </c>
      <c r="C19" s="232">
        <v>92218</v>
      </c>
      <c r="D19" s="454">
        <v>9935</v>
      </c>
      <c r="E19" s="455">
        <v>3655</v>
      </c>
    </row>
    <row r="20" spans="1:5" ht="12.75">
      <c r="A20" s="248" t="s">
        <v>568</v>
      </c>
      <c r="B20" s="453">
        <v>12502639</v>
      </c>
      <c r="C20" s="232">
        <v>2417758</v>
      </c>
      <c r="D20" s="454">
        <v>251142</v>
      </c>
      <c r="E20" s="455">
        <v>98092</v>
      </c>
    </row>
    <row r="21" spans="1:5" ht="12.75">
      <c r="A21" s="458"/>
      <c r="B21" s="459"/>
      <c r="C21" s="460"/>
      <c r="D21" s="461"/>
      <c r="E21" s="462"/>
    </row>
    <row r="23" s="18" customFormat="1" ht="12.75">
      <c r="A23" s="29" t="s">
        <v>989</v>
      </c>
    </row>
    <row r="24" s="18" customFormat="1" ht="12.75">
      <c r="A24" s="51" t="s">
        <v>994</v>
      </c>
    </row>
    <row r="25" s="18" customFormat="1" ht="12.75">
      <c r="A25" s="51" t="s">
        <v>995</v>
      </c>
    </row>
    <row r="26" s="18" customFormat="1" ht="12.75">
      <c r="A26" s="29" t="s">
        <v>996</v>
      </c>
    </row>
    <row r="27" s="18" customFormat="1" ht="12.75">
      <c r="A27" s="51" t="s">
        <v>997</v>
      </c>
    </row>
    <row r="28" s="18" customFormat="1" ht="12.75">
      <c r="A28" s="51" t="s">
        <v>0</v>
      </c>
    </row>
    <row r="29" s="18" customFormat="1" ht="12.75">
      <c r="A29" s="239" t="s">
        <v>1</v>
      </c>
    </row>
    <row r="30" s="18" customFormat="1" ht="12.75">
      <c r="A30" s="463" t="s">
        <v>2</v>
      </c>
    </row>
    <row r="31" ht="12.75">
      <c r="A31" s="464"/>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33.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1" max="1" width="23.140625" style="0" customWidth="1"/>
    <col min="2" max="2" width="9.00390625" style="0" customWidth="1"/>
    <col min="3" max="3" width="11.57421875" style="0" customWidth="1"/>
    <col min="4" max="4" width="9.00390625" style="0" customWidth="1"/>
    <col min="5" max="5" width="11.140625" style="0" customWidth="1"/>
    <col min="6" max="6" width="10.28125" style="0" bestFit="1" customWidth="1"/>
    <col min="7" max="7" width="10.28125" style="0" customWidth="1"/>
    <col min="8" max="16384" width="13.421875" style="0" customWidth="1"/>
  </cols>
  <sheetData>
    <row r="1" spans="1:7" ht="15.75">
      <c r="A1" s="53" t="s">
        <v>34</v>
      </c>
      <c r="B1" s="368"/>
      <c r="C1" s="368"/>
      <c r="D1" s="368"/>
      <c r="E1" s="368"/>
      <c r="F1" s="368"/>
      <c r="G1" s="368"/>
    </row>
    <row r="2" spans="1:7" ht="15.75" customHeight="1">
      <c r="A2" s="20" t="s">
        <v>129</v>
      </c>
      <c r="B2" s="2"/>
      <c r="C2" s="2"/>
      <c r="D2" s="2"/>
      <c r="E2" s="2"/>
      <c r="F2" s="2"/>
      <c r="G2" s="2"/>
    </row>
    <row r="3" spans="1:7" ht="12.75" customHeight="1">
      <c r="A3" s="511"/>
      <c r="B3" s="80"/>
      <c r="C3" s="80"/>
      <c r="D3" s="80"/>
      <c r="E3" s="80"/>
      <c r="F3" s="80"/>
      <c r="G3" s="80"/>
    </row>
    <row r="4" spans="1:7" ht="12.75" customHeight="1">
      <c r="A4" s="511" t="s">
        <v>130</v>
      </c>
      <c r="B4" s="80"/>
      <c r="C4" s="80"/>
      <c r="D4" s="80"/>
      <c r="E4" s="80"/>
      <c r="F4" s="80"/>
      <c r="G4" s="80"/>
    </row>
    <row r="5" spans="1:7" ht="12.75" customHeight="1">
      <c r="A5" s="511" t="s">
        <v>977</v>
      </c>
      <c r="B5" s="80"/>
      <c r="C5" s="80"/>
      <c r="D5" s="80"/>
      <c r="E5" s="80"/>
      <c r="F5" s="80"/>
      <c r="G5" s="80"/>
    </row>
    <row r="6" spans="1:7" ht="12.75" customHeight="1" thickBot="1">
      <c r="A6" s="511"/>
      <c r="B6" s="80"/>
      <c r="C6" s="80"/>
      <c r="D6" s="80"/>
      <c r="E6" s="80"/>
      <c r="F6" s="80"/>
      <c r="G6" s="80"/>
    </row>
    <row r="7" spans="1:7" s="348" customFormat="1" ht="24" customHeight="1" thickTop="1">
      <c r="A7" s="512"/>
      <c r="B7" s="513" t="s">
        <v>131</v>
      </c>
      <c r="C7" s="514"/>
      <c r="D7" s="515" t="s">
        <v>132</v>
      </c>
      <c r="E7" s="516"/>
      <c r="F7" s="516"/>
      <c r="G7" s="516"/>
    </row>
    <row r="8" spans="1:8" s="348" customFormat="1" ht="45" customHeight="1">
      <c r="A8" s="373" t="s">
        <v>979</v>
      </c>
      <c r="B8" s="373" t="s">
        <v>985</v>
      </c>
      <c r="C8" s="517" t="s">
        <v>986</v>
      </c>
      <c r="D8" s="373" t="s">
        <v>985</v>
      </c>
      <c r="E8" s="373" t="s">
        <v>986</v>
      </c>
      <c r="F8" s="373" t="s">
        <v>133</v>
      </c>
      <c r="G8" s="518" t="s">
        <v>134</v>
      </c>
      <c r="H8" s="377"/>
    </row>
    <row r="9" spans="1:7" ht="12.75">
      <c r="A9" s="5"/>
      <c r="B9" s="351"/>
      <c r="C9" s="519"/>
      <c r="D9" s="25"/>
      <c r="E9" s="520"/>
      <c r="F9" s="520"/>
      <c r="G9" s="521"/>
    </row>
    <row r="10" spans="1:7" ht="12.75">
      <c r="A10" s="7" t="s">
        <v>214</v>
      </c>
      <c r="B10" s="522">
        <v>44969</v>
      </c>
      <c r="C10" s="523">
        <v>12587869</v>
      </c>
      <c r="D10" s="524">
        <v>10329</v>
      </c>
      <c r="E10" s="522">
        <v>11251449</v>
      </c>
      <c r="F10" s="525">
        <v>92218</v>
      </c>
      <c r="G10" s="526">
        <v>2417758</v>
      </c>
    </row>
    <row r="11" spans="1:7" ht="12.75">
      <c r="A11" s="7"/>
      <c r="B11" s="351"/>
      <c r="C11" s="264"/>
      <c r="D11" s="265"/>
      <c r="E11" s="251"/>
      <c r="F11" s="251"/>
      <c r="G11" s="527"/>
    </row>
    <row r="12" spans="1:7" ht="12.75">
      <c r="A12" s="248" t="s">
        <v>135</v>
      </c>
      <c r="B12" s="391">
        <v>542</v>
      </c>
      <c r="C12" s="528">
        <v>234634</v>
      </c>
      <c r="D12" s="233" t="s">
        <v>136</v>
      </c>
      <c r="E12" s="529" t="s">
        <v>136</v>
      </c>
      <c r="F12" s="233" t="s">
        <v>136</v>
      </c>
      <c r="G12" s="530" t="s">
        <v>136</v>
      </c>
    </row>
    <row r="13" spans="1:7" ht="12.75" customHeight="1">
      <c r="A13" s="248" t="s">
        <v>137</v>
      </c>
      <c r="B13" s="391">
        <v>10911</v>
      </c>
      <c r="C13" s="528">
        <v>2941293</v>
      </c>
      <c r="D13" s="236">
        <v>2554</v>
      </c>
      <c r="E13" s="531">
        <v>2525494</v>
      </c>
      <c r="F13" s="61">
        <v>23231</v>
      </c>
      <c r="G13" s="425">
        <v>570854</v>
      </c>
    </row>
    <row r="14" spans="1:7" ht="12.75">
      <c r="A14" s="248" t="s">
        <v>138</v>
      </c>
      <c r="B14" s="391">
        <v>9145</v>
      </c>
      <c r="C14" s="528">
        <v>639656</v>
      </c>
      <c r="D14" s="236">
        <v>830</v>
      </c>
      <c r="E14" s="531">
        <v>473247</v>
      </c>
      <c r="F14" s="61">
        <v>4975</v>
      </c>
      <c r="G14" s="425">
        <v>138284</v>
      </c>
    </row>
    <row r="15" spans="1:7" ht="12.75">
      <c r="A15" s="248" t="s">
        <v>139</v>
      </c>
      <c r="B15" s="391">
        <v>19850</v>
      </c>
      <c r="C15" s="528">
        <v>7405836</v>
      </c>
      <c r="D15" s="236">
        <v>5456</v>
      </c>
      <c r="E15" s="531">
        <v>6822212</v>
      </c>
      <c r="F15" s="61">
        <v>49635</v>
      </c>
      <c r="G15" s="425">
        <v>1471227</v>
      </c>
    </row>
    <row r="16" spans="1:7" ht="12.75">
      <c r="A16" s="248" t="s">
        <v>140</v>
      </c>
      <c r="B16" s="391">
        <v>3660</v>
      </c>
      <c r="C16" s="528">
        <v>1022522</v>
      </c>
      <c r="D16" s="236">
        <v>944</v>
      </c>
      <c r="E16" s="531">
        <v>900248</v>
      </c>
      <c r="F16" s="61">
        <v>6273</v>
      </c>
      <c r="G16" s="425">
        <v>146389</v>
      </c>
    </row>
    <row r="17" spans="1:7" ht="12.75">
      <c r="A17" s="248" t="s">
        <v>141</v>
      </c>
      <c r="B17" s="391">
        <v>1942</v>
      </c>
      <c r="C17" s="528">
        <v>193887</v>
      </c>
      <c r="D17" s="236">
        <v>313</v>
      </c>
      <c r="E17" s="531">
        <v>148992</v>
      </c>
      <c r="F17" s="61">
        <v>1630</v>
      </c>
      <c r="G17" s="425">
        <v>20786</v>
      </c>
    </row>
    <row r="18" spans="1:7" ht="12.75">
      <c r="A18" s="248" t="s">
        <v>142</v>
      </c>
      <c r="B18" s="391">
        <v>708</v>
      </c>
      <c r="C18" s="528">
        <v>111357</v>
      </c>
      <c r="D18" s="233" t="s">
        <v>136</v>
      </c>
      <c r="E18" s="529" t="s">
        <v>136</v>
      </c>
      <c r="F18" s="233" t="s">
        <v>136</v>
      </c>
      <c r="G18" s="530" t="s">
        <v>136</v>
      </c>
    </row>
    <row r="19" spans="1:7" ht="12.75">
      <c r="A19" s="5"/>
      <c r="B19" s="351"/>
      <c r="C19" s="519"/>
      <c r="D19" s="25"/>
      <c r="E19" s="254"/>
      <c r="F19" s="254"/>
      <c r="G19" s="532"/>
    </row>
    <row r="20" spans="1:7" ht="12.75">
      <c r="A20" s="533" t="s">
        <v>61</v>
      </c>
      <c r="B20" s="534">
        <v>1104189</v>
      </c>
      <c r="C20" s="535">
        <v>326352983</v>
      </c>
      <c r="D20" s="335">
        <v>319295</v>
      </c>
      <c r="E20" s="534">
        <v>290805663</v>
      </c>
      <c r="F20" s="536">
        <v>2212813</v>
      </c>
      <c r="G20" s="472">
        <v>55991382</v>
      </c>
    </row>
    <row r="21" spans="1:7" ht="12.75">
      <c r="A21" s="7"/>
      <c r="B21" s="351"/>
      <c r="C21" s="264"/>
      <c r="D21" s="236" t="s">
        <v>224</v>
      </c>
      <c r="E21" s="251"/>
      <c r="F21" s="251" t="s">
        <v>224</v>
      </c>
      <c r="G21" s="527"/>
    </row>
    <row r="22" spans="1:7" ht="12.75">
      <c r="A22" s="248" t="s">
        <v>135</v>
      </c>
      <c r="B22" s="391">
        <v>231179</v>
      </c>
      <c r="C22" s="528">
        <v>89022573</v>
      </c>
      <c r="D22" s="236">
        <v>83522</v>
      </c>
      <c r="E22" s="531">
        <v>80786633</v>
      </c>
      <c r="F22" s="61">
        <v>615549</v>
      </c>
      <c r="G22" s="425">
        <v>17655262</v>
      </c>
    </row>
    <row r="23" spans="1:7" ht="12.75" customHeight="1">
      <c r="A23" s="248" t="s">
        <v>137</v>
      </c>
      <c r="B23" s="391">
        <v>290197</v>
      </c>
      <c r="C23" s="528">
        <v>106269540</v>
      </c>
      <c r="D23" s="236">
        <v>90179</v>
      </c>
      <c r="E23" s="531">
        <v>96771671</v>
      </c>
      <c r="F23" s="61">
        <v>656565</v>
      </c>
      <c r="G23" s="425">
        <v>15472533</v>
      </c>
    </row>
    <row r="24" spans="1:7" ht="12.75">
      <c r="A24" s="248" t="s">
        <v>138</v>
      </c>
      <c r="B24" s="391">
        <v>128223</v>
      </c>
      <c r="C24" s="528">
        <v>14614862</v>
      </c>
      <c r="D24" s="236">
        <v>20149</v>
      </c>
      <c r="E24" s="531">
        <v>11306707</v>
      </c>
      <c r="F24" s="61">
        <v>133933</v>
      </c>
      <c r="G24" s="425">
        <v>3642822</v>
      </c>
    </row>
    <row r="25" spans="1:7" ht="12.75">
      <c r="A25" s="248" t="s">
        <v>139</v>
      </c>
      <c r="B25" s="391">
        <v>86863</v>
      </c>
      <c r="C25" s="528">
        <v>30622830</v>
      </c>
      <c r="D25" s="236">
        <v>22166</v>
      </c>
      <c r="E25" s="531">
        <v>27854820</v>
      </c>
      <c r="F25" s="61">
        <v>205423</v>
      </c>
      <c r="G25" s="425">
        <v>5780834</v>
      </c>
    </row>
    <row r="26" spans="1:7" ht="12.75">
      <c r="A26" s="248" t="s">
        <v>140</v>
      </c>
      <c r="B26" s="391">
        <v>158031</v>
      </c>
      <c r="C26" s="528">
        <v>46947937</v>
      </c>
      <c r="D26" s="236">
        <v>57078</v>
      </c>
      <c r="E26" s="531">
        <v>41279844</v>
      </c>
      <c r="F26" s="61">
        <v>320522</v>
      </c>
      <c r="G26" s="425">
        <v>6699091</v>
      </c>
    </row>
    <row r="27" spans="1:7" ht="12.75">
      <c r="A27" s="248" t="s">
        <v>141</v>
      </c>
      <c r="B27" s="391">
        <v>147081</v>
      </c>
      <c r="C27" s="528">
        <v>15651008</v>
      </c>
      <c r="D27" s="236">
        <v>25636</v>
      </c>
      <c r="E27" s="531">
        <v>11671482</v>
      </c>
      <c r="F27" s="61">
        <v>127785</v>
      </c>
      <c r="G27" s="425">
        <v>2816459</v>
      </c>
    </row>
    <row r="28" spans="1:7" ht="12.75">
      <c r="A28" s="248" t="s">
        <v>142</v>
      </c>
      <c r="B28" s="391">
        <v>71439</v>
      </c>
      <c r="C28" s="528">
        <v>20315711</v>
      </c>
      <c r="D28" s="236">
        <v>21443</v>
      </c>
      <c r="E28" s="531">
        <v>18353035</v>
      </c>
      <c r="F28" s="61">
        <v>138634</v>
      </c>
      <c r="G28" s="425">
        <v>3239646</v>
      </c>
    </row>
    <row r="29" spans="1:7" ht="12.75">
      <c r="A29" s="8"/>
      <c r="B29" s="381"/>
      <c r="C29" s="537"/>
      <c r="D29" s="165"/>
      <c r="E29" s="329"/>
      <c r="F29" s="329"/>
      <c r="G29" s="538"/>
    </row>
    <row r="31" ht="12.75">
      <c r="A31" s="29" t="s">
        <v>143</v>
      </c>
    </row>
    <row r="32" ht="12.75">
      <c r="A32" s="51" t="s">
        <v>144</v>
      </c>
    </row>
    <row r="33" ht="12.75">
      <c r="A33" s="539" t="s">
        <v>145</v>
      </c>
    </row>
    <row r="34" ht="12.75">
      <c r="A34" s="463" t="s">
        <v>146</v>
      </c>
    </row>
    <row r="35" spans="1:4" ht="12.75">
      <c r="A35" s="464" t="s">
        <v>147</v>
      </c>
      <c r="D35" s="290"/>
    </row>
    <row r="36" spans="1:4" ht="12.75">
      <c r="A36" s="463"/>
      <c r="D36" s="258"/>
    </row>
    <row r="37" ht="12.75">
      <c r="A37" s="463"/>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34.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24.140625" style="0" customWidth="1"/>
    <col min="2" max="2" width="9.00390625" style="0" customWidth="1"/>
    <col min="3" max="3" width="11.57421875" style="0" customWidth="1"/>
    <col min="4" max="4" width="9.00390625" style="0" customWidth="1"/>
    <col min="5" max="7" width="10.28125" style="0" customWidth="1"/>
    <col min="8" max="16384" width="13.421875" style="0" customWidth="1"/>
  </cols>
  <sheetData>
    <row r="1" spans="1:7" ht="15.75">
      <c r="A1" s="53" t="s">
        <v>33</v>
      </c>
      <c r="B1" s="368"/>
      <c r="C1" s="368"/>
      <c r="D1" s="368"/>
      <c r="E1" s="368"/>
      <c r="F1" s="368"/>
      <c r="G1" s="368"/>
    </row>
    <row r="2" spans="1:7" ht="15.75">
      <c r="A2" s="550" t="s">
        <v>161</v>
      </c>
      <c r="B2" s="368"/>
      <c r="C2" s="368"/>
      <c r="D2" s="368"/>
      <c r="E2" s="368"/>
      <c r="F2" s="368"/>
      <c r="G2" s="368"/>
    </row>
    <row r="3" spans="1:7" ht="15.75">
      <c r="A3" s="550" t="s">
        <v>162</v>
      </c>
      <c r="B3" s="368"/>
      <c r="C3" s="368"/>
      <c r="D3" s="368"/>
      <c r="E3" s="368"/>
      <c r="F3" s="368"/>
      <c r="G3" s="368"/>
    </row>
    <row r="4" spans="1:7" ht="13.5" thickBot="1">
      <c r="A4" s="369"/>
      <c r="B4" s="35"/>
      <c r="C4" s="35"/>
      <c r="D4" s="35"/>
      <c r="E4" s="35"/>
      <c r="F4" s="35"/>
      <c r="G4" s="35"/>
    </row>
    <row r="5" spans="1:7" s="348" customFormat="1" ht="24" customHeight="1" thickTop="1">
      <c r="A5" s="370"/>
      <c r="B5" s="513" t="s">
        <v>131</v>
      </c>
      <c r="C5" s="514"/>
      <c r="D5" s="371" t="s">
        <v>132</v>
      </c>
      <c r="E5" s="372"/>
      <c r="F5" s="372"/>
      <c r="G5" s="516"/>
    </row>
    <row r="6" spans="1:8" s="348" customFormat="1" ht="45" customHeight="1">
      <c r="A6" s="373" t="s">
        <v>979</v>
      </c>
      <c r="B6" s="373" t="s">
        <v>985</v>
      </c>
      <c r="C6" s="517" t="s">
        <v>986</v>
      </c>
      <c r="D6" s="373" t="s">
        <v>985</v>
      </c>
      <c r="E6" s="373" t="s">
        <v>986</v>
      </c>
      <c r="F6" s="373" t="s">
        <v>133</v>
      </c>
      <c r="G6" s="518" t="s">
        <v>134</v>
      </c>
      <c r="H6" s="377"/>
    </row>
    <row r="7" spans="1:7" ht="12.75">
      <c r="A7" s="5"/>
      <c r="B7" s="351"/>
      <c r="C7" s="519"/>
      <c r="D7" s="25"/>
      <c r="E7" s="520"/>
      <c r="F7" s="520"/>
      <c r="G7" s="521"/>
    </row>
    <row r="8" spans="1:7" ht="12.75">
      <c r="A8" s="7" t="s">
        <v>214</v>
      </c>
      <c r="B8" s="551"/>
      <c r="C8" s="552"/>
      <c r="D8" s="551"/>
      <c r="E8" s="553"/>
      <c r="F8" s="554"/>
      <c r="G8" s="555"/>
    </row>
    <row r="9" spans="1:7" ht="12.75">
      <c r="A9" s="7"/>
      <c r="B9" s="556"/>
      <c r="C9" s="557"/>
      <c r="D9" s="454"/>
      <c r="E9" s="558"/>
      <c r="F9" s="558"/>
      <c r="G9" s="457"/>
    </row>
    <row r="10" spans="1:7" ht="12.75">
      <c r="A10" s="6" t="s">
        <v>163</v>
      </c>
      <c r="B10" s="551"/>
      <c r="C10" s="552"/>
      <c r="D10" s="551"/>
      <c r="E10" s="553"/>
      <c r="F10" s="554"/>
      <c r="G10" s="555"/>
    </row>
    <row r="11" spans="1:7" ht="12.75">
      <c r="A11" s="559" t="s">
        <v>164</v>
      </c>
      <c r="B11" s="560">
        <v>8359</v>
      </c>
      <c r="C11" s="561">
        <v>1436233</v>
      </c>
      <c r="D11" s="562">
        <v>1002</v>
      </c>
      <c r="E11" s="525">
        <v>1256938</v>
      </c>
      <c r="F11" s="563">
        <v>9935</v>
      </c>
      <c r="G11" s="564">
        <v>251142</v>
      </c>
    </row>
    <row r="12" spans="1:7" ht="12.75">
      <c r="A12" s="559"/>
      <c r="B12" s="551"/>
      <c r="C12" s="565"/>
      <c r="D12" s="566"/>
      <c r="E12" s="567"/>
      <c r="F12" s="558"/>
      <c r="G12" s="568"/>
    </row>
    <row r="13" spans="1:7" ht="12" customHeight="1">
      <c r="A13" s="248" t="s">
        <v>165</v>
      </c>
      <c r="B13" s="551">
        <v>7580</v>
      </c>
      <c r="C13" s="565">
        <v>1363827</v>
      </c>
      <c r="D13" s="566">
        <v>889</v>
      </c>
      <c r="E13" s="567">
        <v>1200861</v>
      </c>
      <c r="F13" s="558">
        <v>9063</v>
      </c>
      <c r="G13" s="568">
        <v>232491</v>
      </c>
    </row>
    <row r="14" spans="1:7" ht="12.75">
      <c r="A14" s="248" t="s">
        <v>166</v>
      </c>
      <c r="B14" s="551">
        <v>226</v>
      </c>
      <c r="C14" s="565">
        <v>23565</v>
      </c>
      <c r="D14" s="566">
        <v>31</v>
      </c>
      <c r="E14" s="567">
        <v>21283</v>
      </c>
      <c r="F14" s="558">
        <v>431</v>
      </c>
      <c r="G14" s="568">
        <v>8147</v>
      </c>
    </row>
    <row r="15" spans="1:7" ht="12.75">
      <c r="A15" s="248" t="s">
        <v>167</v>
      </c>
      <c r="B15" s="569" t="s">
        <v>136</v>
      </c>
      <c r="C15" s="570" t="s">
        <v>136</v>
      </c>
      <c r="D15" s="571" t="s">
        <v>136</v>
      </c>
      <c r="E15" s="572" t="s">
        <v>136</v>
      </c>
      <c r="F15" s="573" t="s">
        <v>136</v>
      </c>
      <c r="G15" s="574" t="s">
        <v>136</v>
      </c>
    </row>
    <row r="16" spans="1:7" ht="12.75">
      <c r="A16" s="248" t="s">
        <v>164</v>
      </c>
      <c r="B16" s="551">
        <v>410</v>
      </c>
      <c r="C16" s="565">
        <v>45266</v>
      </c>
      <c r="D16" s="571" t="s">
        <v>136</v>
      </c>
      <c r="E16" s="572" t="s">
        <v>136</v>
      </c>
      <c r="F16" s="573" t="s">
        <v>136</v>
      </c>
      <c r="G16" s="574" t="s">
        <v>136</v>
      </c>
    </row>
    <row r="17" spans="1:7" ht="12.75">
      <c r="A17" s="248"/>
      <c r="B17" s="551"/>
      <c r="C17" s="552"/>
      <c r="D17" s="551"/>
      <c r="E17" s="553"/>
      <c r="F17" s="554"/>
      <c r="G17" s="555"/>
    </row>
    <row r="18" spans="1:7" ht="12.75">
      <c r="A18" s="7" t="s">
        <v>61</v>
      </c>
      <c r="B18" s="551"/>
      <c r="C18" s="552"/>
      <c r="D18" s="551"/>
      <c r="E18" s="553"/>
      <c r="F18" s="554"/>
      <c r="G18" s="555"/>
    </row>
    <row r="19" spans="1:7" ht="12.75">
      <c r="A19" s="7"/>
      <c r="B19" s="556"/>
      <c r="C19" s="557"/>
      <c r="D19" s="454"/>
      <c r="E19" s="558"/>
      <c r="F19" s="558"/>
      <c r="G19" s="457"/>
    </row>
    <row r="20" spans="1:7" ht="12.75">
      <c r="A20" s="6" t="s">
        <v>163</v>
      </c>
      <c r="B20" s="551"/>
      <c r="C20" s="552"/>
      <c r="D20" s="551"/>
      <c r="E20" s="553"/>
      <c r="F20" s="554"/>
      <c r="G20" s="555"/>
    </row>
    <row r="21" spans="1:7" ht="12.75">
      <c r="A21" s="559" t="s">
        <v>164</v>
      </c>
      <c r="B21" s="560">
        <v>28948</v>
      </c>
      <c r="C21" s="561">
        <v>4279591</v>
      </c>
      <c r="D21" s="562">
        <v>3693</v>
      </c>
      <c r="E21" s="525">
        <v>3502157</v>
      </c>
      <c r="F21" s="563">
        <v>29319</v>
      </c>
      <c r="G21" s="564">
        <v>826217</v>
      </c>
    </row>
    <row r="22" spans="1:7" ht="12.75">
      <c r="A22" s="559"/>
      <c r="B22" s="551"/>
      <c r="C22" s="565"/>
      <c r="D22" s="566"/>
      <c r="E22" s="567"/>
      <c r="F22" s="558"/>
      <c r="G22" s="568"/>
    </row>
    <row r="23" spans="1:7" ht="12.75">
      <c r="A23" s="248" t="s">
        <v>165</v>
      </c>
      <c r="B23" s="551">
        <v>16776</v>
      </c>
      <c r="C23" s="565">
        <v>2844232</v>
      </c>
      <c r="D23" s="566">
        <v>2180</v>
      </c>
      <c r="E23" s="567">
        <v>2458465</v>
      </c>
      <c r="F23" s="558">
        <v>19891</v>
      </c>
      <c r="G23" s="568">
        <v>582098</v>
      </c>
    </row>
    <row r="24" spans="1:7" ht="12.75">
      <c r="A24" s="248" t="s">
        <v>166</v>
      </c>
      <c r="B24" s="551">
        <v>2204</v>
      </c>
      <c r="C24" s="565">
        <v>299149</v>
      </c>
      <c r="D24" s="566">
        <v>318</v>
      </c>
      <c r="E24" s="567">
        <v>249214</v>
      </c>
      <c r="F24" s="558">
        <v>1963</v>
      </c>
      <c r="G24" s="568">
        <v>52638</v>
      </c>
    </row>
    <row r="25" spans="1:7" ht="12.75">
      <c r="A25" s="248" t="s">
        <v>167</v>
      </c>
      <c r="B25" s="551">
        <v>3797</v>
      </c>
      <c r="C25" s="565">
        <v>676473</v>
      </c>
      <c r="D25" s="571" t="s">
        <v>136</v>
      </c>
      <c r="E25" s="572" t="s">
        <v>136</v>
      </c>
      <c r="F25" s="573" t="s">
        <v>136</v>
      </c>
      <c r="G25" s="574" t="s">
        <v>136</v>
      </c>
    </row>
    <row r="26" spans="1:7" ht="12.75">
      <c r="A26" s="248" t="s">
        <v>164</v>
      </c>
      <c r="B26" s="551">
        <v>6324</v>
      </c>
      <c r="C26" s="565">
        <v>410316</v>
      </c>
      <c r="D26" s="566">
        <v>730</v>
      </c>
      <c r="E26" s="567">
        <v>281993</v>
      </c>
      <c r="F26" s="558">
        <v>3678</v>
      </c>
      <c r="G26" s="568">
        <v>71115</v>
      </c>
    </row>
    <row r="27" spans="1:7" ht="12.75">
      <c r="A27" s="8"/>
      <c r="B27" s="381"/>
      <c r="C27" s="537"/>
      <c r="D27" s="165"/>
      <c r="E27" s="329"/>
      <c r="F27" s="329"/>
      <c r="G27" s="538"/>
    </row>
    <row r="29" ht="12.75">
      <c r="A29" s="539" t="s">
        <v>168</v>
      </c>
    </row>
    <row r="30" ht="12.75">
      <c r="A30" s="539" t="s">
        <v>169</v>
      </c>
    </row>
    <row r="31" ht="12.75">
      <c r="A31" s="539" t="s">
        <v>170</v>
      </c>
    </row>
    <row r="32" ht="12.75">
      <c r="A32" s="575" t="s">
        <v>172</v>
      </c>
    </row>
    <row r="33" spans="1:4" ht="12.75">
      <c r="A33" s="464" t="s">
        <v>171</v>
      </c>
      <c r="D33" s="290"/>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35.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39.7109375" style="0" customWidth="1"/>
    <col min="2" max="2" width="15.8515625" style="0" customWidth="1"/>
    <col min="3" max="4" width="14.00390625" style="0" customWidth="1"/>
  </cols>
  <sheetData>
    <row r="1" spans="1:4" ht="15.75" customHeight="1">
      <c r="A1" s="20" t="s">
        <v>32</v>
      </c>
      <c r="B1" s="2"/>
      <c r="C1" s="2"/>
      <c r="D1" s="2"/>
    </row>
    <row r="2" spans="1:4" ht="15.75" customHeight="1">
      <c r="A2" s="20" t="s">
        <v>148</v>
      </c>
      <c r="B2" s="2"/>
      <c r="C2" s="2"/>
      <c r="D2" s="2"/>
    </row>
    <row r="3" spans="1:4" ht="12.75" customHeight="1">
      <c r="A3" s="240"/>
      <c r="B3" s="80"/>
      <c r="C3" s="80"/>
      <c r="D3" s="80"/>
    </row>
    <row r="4" spans="1:4" ht="12.75" customHeight="1">
      <c r="A4" s="434" t="s">
        <v>149</v>
      </c>
      <c r="B4" s="80"/>
      <c r="C4" s="80"/>
      <c r="D4" s="80"/>
    </row>
    <row r="5" spans="1:4" ht="12.75" customHeight="1">
      <c r="A5" s="540" t="s">
        <v>150</v>
      </c>
      <c r="B5" s="80"/>
      <c r="C5" s="80"/>
      <c r="D5" s="80"/>
    </row>
    <row r="6" spans="1:4" ht="12.75" customHeight="1">
      <c r="A6" s="540" t="s">
        <v>151</v>
      </c>
      <c r="B6" s="80"/>
      <c r="C6" s="80"/>
      <c r="D6" s="80"/>
    </row>
    <row r="7" spans="1:4" ht="12.75" customHeight="1" thickBot="1">
      <c r="A7" s="541"/>
      <c r="B7" s="80"/>
      <c r="C7" s="80"/>
      <c r="D7" s="80"/>
    </row>
    <row r="8" spans="1:8" s="11" customFormat="1" ht="55.5" customHeight="1" thickTop="1">
      <c r="A8" s="187" t="s">
        <v>261</v>
      </c>
      <c r="B8" s="542" t="s">
        <v>152</v>
      </c>
      <c r="C8" s="543" t="s">
        <v>153</v>
      </c>
      <c r="D8" s="229" t="s">
        <v>154</v>
      </c>
      <c r="H8" s="544"/>
    </row>
    <row r="9" spans="1:4" ht="12.75" customHeight="1">
      <c r="A9" s="446"/>
      <c r="B9" s="446"/>
      <c r="C9" s="446"/>
      <c r="D9" s="545"/>
    </row>
    <row r="10" spans="1:4" ht="12.75" customHeight="1">
      <c r="A10" s="533" t="s">
        <v>214</v>
      </c>
      <c r="B10" s="446"/>
      <c r="C10" s="446"/>
      <c r="D10" s="545"/>
    </row>
    <row r="11" spans="1:4" ht="12.75" customHeight="1">
      <c r="A11" s="446"/>
      <c r="B11" s="446"/>
      <c r="C11" s="446"/>
      <c r="D11" s="545"/>
    </row>
    <row r="12" spans="1:4" ht="12.75">
      <c r="A12" s="450" t="s">
        <v>984</v>
      </c>
      <c r="B12" s="232"/>
      <c r="C12" s="446"/>
      <c r="D12" s="545"/>
    </row>
    <row r="13" spans="1:4" ht="12.75">
      <c r="A13" s="248" t="s">
        <v>985</v>
      </c>
      <c r="B13" s="120">
        <v>99224</v>
      </c>
      <c r="C13" s="546">
        <v>29897</v>
      </c>
      <c r="D13" s="547">
        <v>30.130815125372894</v>
      </c>
    </row>
    <row r="14" spans="1:4" ht="12.75">
      <c r="A14" s="248" t="s">
        <v>986</v>
      </c>
      <c r="B14" s="120">
        <v>66500138</v>
      </c>
      <c r="C14" s="546">
        <v>4562205</v>
      </c>
      <c r="D14" s="547">
        <v>6.860444409904834</v>
      </c>
    </row>
    <row r="15" spans="1:4" ht="12.75">
      <c r="A15" s="450" t="s">
        <v>987</v>
      </c>
      <c r="B15" s="120" t="s">
        <v>224</v>
      </c>
      <c r="C15" s="546"/>
      <c r="D15" s="548"/>
    </row>
    <row r="16" spans="1:4" ht="12.75">
      <c r="A16" s="248" t="s">
        <v>985</v>
      </c>
      <c r="B16" s="120">
        <v>23517</v>
      </c>
      <c r="C16" s="546">
        <v>4544</v>
      </c>
      <c r="D16" s="547">
        <v>19.322192456520813</v>
      </c>
    </row>
    <row r="17" spans="1:4" ht="12.75">
      <c r="A17" s="248" t="s">
        <v>986</v>
      </c>
      <c r="B17" s="120">
        <v>63454894</v>
      </c>
      <c r="C17" s="546">
        <v>3913035</v>
      </c>
      <c r="D17" s="547">
        <v>6.1666401964204685</v>
      </c>
    </row>
    <row r="18" spans="1:4" ht="12.75">
      <c r="A18" s="248" t="s">
        <v>988</v>
      </c>
      <c r="B18" s="120">
        <v>425043</v>
      </c>
      <c r="C18" s="546">
        <v>38569</v>
      </c>
      <c r="D18" s="547">
        <v>9.074140733996325</v>
      </c>
    </row>
    <row r="19" spans="1:4" ht="12.75" customHeight="1">
      <c r="A19" s="248" t="s">
        <v>568</v>
      </c>
      <c r="B19" s="120">
        <v>12502639</v>
      </c>
      <c r="C19" s="546">
        <v>810868</v>
      </c>
      <c r="D19" s="547">
        <v>6.4855747654555165</v>
      </c>
    </row>
    <row r="20" spans="1:4" ht="12.75" customHeight="1">
      <c r="A20" s="248"/>
      <c r="B20" s="232"/>
      <c r="C20" s="265"/>
      <c r="D20" s="547"/>
    </row>
    <row r="21" spans="1:4" ht="12.75" customHeight="1">
      <c r="A21" s="533" t="s">
        <v>61</v>
      </c>
      <c r="B21" s="446"/>
      <c r="C21" s="446"/>
      <c r="D21" s="545"/>
    </row>
    <row r="22" spans="1:4" ht="12.75" customHeight="1">
      <c r="A22" s="446"/>
      <c r="B22" s="446"/>
      <c r="C22" s="446"/>
      <c r="D22" s="545"/>
    </row>
    <row r="23" spans="1:4" ht="12.75">
      <c r="A23" s="450" t="s">
        <v>984</v>
      </c>
      <c r="B23" s="232"/>
      <c r="C23" s="446"/>
      <c r="D23" s="545"/>
    </row>
    <row r="24" spans="1:4" ht="12.75">
      <c r="A24" s="248" t="s">
        <v>985</v>
      </c>
      <c r="B24" s="120">
        <v>22974685</v>
      </c>
      <c r="C24" s="546">
        <v>6489483</v>
      </c>
      <c r="D24" s="547">
        <v>28.246232755748334</v>
      </c>
    </row>
    <row r="25" spans="1:4" ht="12.75">
      <c r="A25" s="248" t="s">
        <v>986</v>
      </c>
      <c r="B25" s="120">
        <v>22627167224</v>
      </c>
      <c r="C25" s="546">
        <v>940774986</v>
      </c>
      <c r="D25" s="547">
        <v>4.15772322132373</v>
      </c>
    </row>
    <row r="26" spans="1:4" ht="12.75">
      <c r="A26" s="450" t="s">
        <v>987</v>
      </c>
      <c r="B26" s="232"/>
      <c r="C26" s="546"/>
      <c r="D26" s="548"/>
    </row>
    <row r="27" spans="1:4" ht="12.75">
      <c r="A27" s="248" t="s">
        <v>985</v>
      </c>
      <c r="B27" s="120">
        <v>5524813</v>
      </c>
      <c r="C27" s="546">
        <v>916768</v>
      </c>
      <c r="D27" s="547">
        <v>16.593647604000353</v>
      </c>
    </row>
    <row r="28" spans="1:4" ht="12.75">
      <c r="A28" s="248" t="s">
        <v>986</v>
      </c>
      <c r="B28" s="120">
        <v>21859757616</v>
      </c>
      <c r="C28" s="546">
        <v>804097284</v>
      </c>
      <c r="D28" s="547">
        <v>3.6784364132722596</v>
      </c>
    </row>
    <row r="29" spans="1:4" ht="12.75">
      <c r="A29" s="248" t="s">
        <v>988</v>
      </c>
      <c r="B29" s="120">
        <v>110786416</v>
      </c>
      <c r="C29" s="546">
        <v>7146229</v>
      </c>
      <c r="D29" s="547">
        <v>6.450455983701106</v>
      </c>
    </row>
    <row r="30" spans="1:4" ht="12.75" customHeight="1">
      <c r="A30" s="248" t="s">
        <v>568</v>
      </c>
      <c r="B30" s="120">
        <v>3813488135</v>
      </c>
      <c r="C30" s="546">
        <v>173709355</v>
      </c>
      <c r="D30" s="547">
        <v>4.55513033869712</v>
      </c>
    </row>
    <row r="31" spans="1:4" ht="12.75" customHeight="1">
      <c r="A31" s="458"/>
      <c r="B31" s="460"/>
      <c r="C31" s="460"/>
      <c r="D31" s="549"/>
    </row>
    <row r="32" ht="12.75" customHeight="1"/>
    <row r="33" ht="12.75" customHeight="1">
      <c r="A33" s="51" t="s">
        <v>155</v>
      </c>
    </row>
    <row r="34" ht="12.75" customHeight="1">
      <c r="A34" s="51" t="s">
        <v>156</v>
      </c>
    </row>
    <row r="35" s="18" customFormat="1" ht="12.75" customHeight="1">
      <c r="A35" s="51" t="s">
        <v>160</v>
      </c>
    </row>
    <row r="36" s="18" customFormat="1" ht="12.75" customHeight="1">
      <c r="A36" s="239" t="s">
        <v>157</v>
      </c>
    </row>
    <row r="37" s="18" customFormat="1" ht="12.75" customHeight="1">
      <c r="A37" s="51" t="s">
        <v>158</v>
      </c>
    </row>
    <row r="38" ht="12.75">
      <c r="A38" s="51" t="s">
        <v>159</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36.xml><?xml version="1.0" encoding="utf-8"?>
<worksheet xmlns="http://schemas.openxmlformats.org/spreadsheetml/2006/main" xmlns:r="http://schemas.openxmlformats.org/officeDocument/2006/relationships">
  <dimension ref="A1:D21"/>
  <sheetViews>
    <sheetView workbookViewId="0" topLeftCell="A1">
      <selection activeCell="A1" sqref="A1"/>
    </sheetView>
  </sheetViews>
  <sheetFormatPr defaultColWidth="9.140625" defaultRowHeight="12.75"/>
  <cols>
    <col min="1" max="1" width="27.7109375" style="0" customWidth="1"/>
    <col min="2" max="2" width="11.7109375" style="0" customWidth="1"/>
    <col min="3" max="3" width="26.140625" style="0" customWidth="1"/>
    <col min="4" max="4" width="14.28125" style="0" customWidth="1"/>
  </cols>
  <sheetData>
    <row r="1" spans="1:4" ht="15.75">
      <c r="A1" s="368" t="s">
        <v>36</v>
      </c>
      <c r="B1" s="2"/>
      <c r="C1" s="2"/>
      <c r="D1" s="2"/>
    </row>
    <row r="2" spans="1:4" ht="15.75">
      <c r="A2" s="368" t="s">
        <v>173</v>
      </c>
      <c r="B2" s="2"/>
      <c r="C2" s="2"/>
      <c r="D2" s="2"/>
    </row>
    <row r="3" spans="1:4" ht="13.5" thickBot="1">
      <c r="A3" s="79"/>
      <c r="B3" s="79"/>
      <c r="C3" s="79"/>
      <c r="D3" s="79"/>
    </row>
    <row r="4" spans="1:4" s="576" customFormat="1" ht="45" customHeight="1" thickTop="1">
      <c r="A4" s="347" t="s">
        <v>174</v>
      </c>
      <c r="B4" s="465" t="s">
        <v>175</v>
      </c>
      <c r="C4" s="347" t="s">
        <v>174</v>
      </c>
      <c r="D4" s="467" t="s">
        <v>176</v>
      </c>
    </row>
    <row r="5" spans="1:4" ht="12.75">
      <c r="A5" s="5"/>
      <c r="B5" s="58"/>
      <c r="C5" s="5"/>
      <c r="D5" s="215"/>
    </row>
    <row r="6" spans="1:4" ht="12.75">
      <c r="A6" s="5" t="s">
        <v>177</v>
      </c>
      <c r="B6" s="58"/>
      <c r="C6" s="5" t="s">
        <v>178</v>
      </c>
      <c r="D6" s="215"/>
    </row>
    <row r="7" spans="1:4" ht="12.75">
      <c r="A7" s="59" t="s">
        <v>179</v>
      </c>
      <c r="B7" s="577">
        <v>4191</v>
      </c>
      <c r="C7" s="578" t="s">
        <v>180</v>
      </c>
      <c r="D7" s="469">
        <v>9319</v>
      </c>
    </row>
    <row r="8" spans="1:4" ht="12.75">
      <c r="A8" s="59" t="s">
        <v>181</v>
      </c>
      <c r="B8" s="577">
        <v>3162</v>
      </c>
      <c r="C8" s="59" t="s">
        <v>182</v>
      </c>
      <c r="D8" s="469">
        <v>64</v>
      </c>
    </row>
    <row r="9" spans="1:4" ht="12.75">
      <c r="A9" s="59" t="s">
        <v>183</v>
      </c>
      <c r="B9" s="577">
        <v>2359</v>
      </c>
      <c r="C9" s="59" t="s">
        <v>184</v>
      </c>
      <c r="D9" s="469">
        <v>1173</v>
      </c>
    </row>
    <row r="10" spans="1:4" ht="12.75">
      <c r="A10" s="59" t="s">
        <v>185</v>
      </c>
      <c r="B10" s="577">
        <v>2327</v>
      </c>
      <c r="C10" s="59" t="s">
        <v>186</v>
      </c>
      <c r="D10" s="469">
        <v>326</v>
      </c>
    </row>
    <row r="11" spans="1:4" ht="12.75">
      <c r="A11" s="59" t="s">
        <v>187</v>
      </c>
      <c r="B11" s="577">
        <v>2126</v>
      </c>
      <c r="C11" s="59" t="s">
        <v>188</v>
      </c>
      <c r="D11" s="469">
        <v>822</v>
      </c>
    </row>
    <row r="12" spans="1:4" ht="12.75">
      <c r="A12" s="59" t="s">
        <v>189</v>
      </c>
      <c r="B12" s="577">
        <v>1786</v>
      </c>
      <c r="C12" s="59" t="s">
        <v>190</v>
      </c>
      <c r="D12" s="469">
        <v>1278</v>
      </c>
    </row>
    <row r="13" spans="1:4" ht="12.75">
      <c r="A13" s="59" t="s">
        <v>472</v>
      </c>
      <c r="B13" s="577">
        <v>1564</v>
      </c>
      <c r="C13" s="59" t="s">
        <v>191</v>
      </c>
      <c r="D13" s="469">
        <v>198</v>
      </c>
    </row>
    <row r="14" spans="1:4" ht="12.75">
      <c r="A14" s="59" t="s">
        <v>192</v>
      </c>
      <c r="B14" s="577">
        <v>1421</v>
      </c>
      <c r="C14" s="59" t="s">
        <v>193</v>
      </c>
      <c r="D14" s="469">
        <v>491</v>
      </c>
    </row>
    <row r="15" spans="1:4" ht="12.75">
      <c r="A15" s="59" t="s">
        <v>188</v>
      </c>
      <c r="B15" s="577">
        <v>1418</v>
      </c>
      <c r="C15" s="59" t="s">
        <v>194</v>
      </c>
      <c r="D15" s="469">
        <v>756</v>
      </c>
    </row>
    <row r="16" spans="1:4" ht="12.75">
      <c r="A16" s="59" t="s">
        <v>195</v>
      </c>
      <c r="B16" s="577">
        <v>1340</v>
      </c>
      <c r="C16" s="59" t="s">
        <v>196</v>
      </c>
      <c r="D16" s="469">
        <v>124</v>
      </c>
    </row>
    <row r="17" spans="1:4" ht="12.75">
      <c r="A17" s="8"/>
      <c r="B17" s="72"/>
      <c r="C17" s="8"/>
      <c r="D17" s="110"/>
    </row>
    <row r="19" ht="12.75">
      <c r="A19" s="579" t="s">
        <v>197</v>
      </c>
    </row>
    <row r="20" ht="12.75">
      <c r="A20" s="77" t="s">
        <v>198</v>
      </c>
    </row>
    <row r="21" ht="12.75">
      <c r="A21" s="497" t="s">
        <v>224</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4.xml><?xml version="1.0" encoding="utf-8"?>
<worksheet xmlns="http://schemas.openxmlformats.org/spreadsheetml/2006/main" xmlns:r="http://schemas.openxmlformats.org/officeDocument/2006/relationships">
  <dimension ref="A1:E42"/>
  <sheetViews>
    <sheetView workbookViewId="0" topLeftCell="A1">
      <selection activeCell="A1" sqref="A1"/>
    </sheetView>
  </sheetViews>
  <sheetFormatPr defaultColWidth="9.140625" defaultRowHeight="12.75"/>
  <cols>
    <col min="1" max="1" width="7.8515625" style="0" customWidth="1"/>
    <col min="2" max="2" width="44.421875" style="0" customWidth="1"/>
    <col min="3" max="3" width="10.140625" style="0" customWidth="1"/>
    <col min="4" max="4" width="10.421875" style="0" customWidth="1"/>
    <col min="5" max="5" width="10.7109375" style="0" customWidth="1"/>
  </cols>
  <sheetData>
    <row r="1" spans="1:5" s="9" customFormat="1" ht="15.75">
      <c r="A1" s="20" t="s">
        <v>582</v>
      </c>
      <c r="B1" s="10"/>
      <c r="C1" s="10"/>
      <c r="D1" s="10"/>
      <c r="E1" s="10"/>
    </row>
    <row r="2" spans="1:5" s="9" customFormat="1" ht="15.75" customHeight="1">
      <c r="A2" s="182">
        <v>2003</v>
      </c>
      <c r="B2" s="226"/>
      <c r="C2" s="226"/>
      <c r="D2" s="226"/>
      <c r="E2" s="226"/>
    </row>
    <row r="3" spans="2:5" s="9" customFormat="1" ht="12.75" customHeight="1">
      <c r="B3" s="240"/>
      <c r="C3" s="240"/>
      <c r="D3" s="240"/>
      <c r="E3" s="240"/>
    </row>
    <row r="4" spans="1:5" s="9" customFormat="1" ht="12.75" customHeight="1">
      <c r="A4" s="241" t="s">
        <v>561</v>
      </c>
      <c r="B4" s="226"/>
      <c r="C4" s="226"/>
      <c r="D4" s="226"/>
      <c r="E4" s="226"/>
    </row>
    <row r="5" spans="1:5" s="9" customFormat="1" ht="12.75" customHeight="1">
      <c r="A5" s="242" t="s">
        <v>562</v>
      </c>
      <c r="C5" s="240"/>
      <c r="D5" s="240"/>
      <c r="E5" s="240"/>
    </row>
    <row r="6" spans="1:5" s="9" customFormat="1" ht="12.75" customHeight="1">
      <c r="A6" s="242" t="s">
        <v>563</v>
      </c>
      <c r="C6" s="240"/>
      <c r="D6" s="240"/>
      <c r="E6" s="240"/>
    </row>
    <row r="7" spans="1:5" s="9" customFormat="1" ht="12.75" customHeight="1" thickBot="1">
      <c r="A7" s="243"/>
      <c r="B7" s="240"/>
      <c r="C7" s="240"/>
      <c r="D7" s="240"/>
      <c r="E7" s="240"/>
    </row>
    <row r="8" spans="1:5" s="39" customFormat="1" ht="45" customHeight="1" thickTop="1">
      <c r="A8" s="244" t="s">
        <v>564</v>
      </c>
      <c r="B8" s="245" t="s">
        <v>565</v>
      </c>
      <c r="C8" s="246" t="s">
        <v>566</v>
      </c>
      <c r="D8" s="247" t="s">
        <v>567</v>
      </c>
      <c r="E8" s="244" t="s">
        <v>568</v>
      </c>
    </row>
    <row r="9" spans="1:4" ht="12.75">
      <c r="A9" s="5"/>
      <c r="B9" s="5"/>
      <c r="C9" s="5"/>
      <c r="D9" s="58"/>
    </row>
    <row r="10" spans="1:5" ht="12.75">
      <c r="A10" s="248" t="s">
        <v>508</v>
      </c>
      <c r="B10" s="249" t="s">
        <v>569</v>
      </c>
      <c r="C10" s="250">
        <v>1495</v>
      </c>
      <c r="D10" s="250">
        <v>19218</v>
      </c>
      <c r="E10" s="157">
        <v>957863</v>
      </c>
    </row>
    <row r="11" spans="1:5" ht="12.75">
      <c r="A11" s="248"/>
      <c r="B11" s="249"/>
      <c r="C11" s="232"/>
      <c r="D11" s="251"/>
      <c r="E11" s="252"/>
    </row>
    <row r="12" spans="1:5" ht="12.75">
      <c r="A12" s="253" t="s">
        <v>511</v>
      </c>
      <c r="B12" s="205" t="s">
        <v>583</v>
      </c>
      <c r="C12" s="232">
        <v>765</v>
      </c>
      <c r="D12" s="251">
        <v>10816</v>
      </c>
      <c r="E12" s="252">
        <v>524660</v>
      </c>
    </row>
    <row r="13" spans="1:5" ht="12.75">
      <c r="A13" s="253" t="s">
        <v>513</v>
      </c>
      <c r="B13" s="198" t="s">
        <v>514</v>
      </c>
      <c r="C13" s="232">
        <v>483</v>
      </c>
      <c r="D13" s="251">
        <v>9375</v>
      </c>
      <c r="E13" s="252">
        <v>422305</v>
      </c>
    </row>
    <row r="14" spans="1:5" ht="12.75">
      <c r="A14" s="253" t="s">
        <v>515</v>
      </c>
      <c r="B14" s="235" t="s">
        <v>516</v>
      </c>
      <c r="C14" s="232">
        <v>227</v>
      </c>
      <c r="D14" s="251">
        <v>5889</v>
      </c>
      <c r="E14" s="252">
        <v>291935</v>
      </c>
    </row>
    <row r="15" spans="1:5" ht="12.75">
      <c r="A15" s="253" t="s">
        <v>518</v>
      </c>
      <c r="B15" s="235" t="s">
        <v>519</v>
      </c>
      <c r="C15" s="232">
        <v>113</v>
      </c>
      <c r="D15" s="251">
        <v>1743</v>
      </c>
      <c r="E15" s="252">
        <v>74128</v>
      </c>
    </row>
    <row r="16" spans="1:5" ht="12.75">
      <c r="A16" s="253" t="s">
        <v>520</v>
      </c>
      <c r="B16" s="235" t="s">
        <v>521</v>
      </c>
      <c r="C16" s="232">
        <v>143</v>
      </c>
      <c r="D16" s="251">
        <v>1743</v>
      </c>
      <c r="E16" s="252">
        <v>56242</v>
      </c>
    </row>
    <row r="17" spans="1:5" ht="12.75">
      <c r="A17" s="253" t="s">
        <v>522</v>
      </c>
      <c r="B17" s="198" t="s">
        <v>523</v>
      </c>
      <c r="C17" s="232">
        <v>160</v>
      </c>
      <c r="D17" s="251">
        <v>897</v>
      </c>
      <c r="E17" s="252">
        <v>63923</v>
      </c>
    </row>
    <row r="18" spans="1:5" ht="12.75">
      <c r="A18" s="253" t="s">
        <v>524</v>
      </c>
      <c r="B18" s="198" t="s">
        <v>570</v>
      </c>
      <c r="C18" s="232">
        <v>122</v>
      </c>
      <c r="D18" s="251">
        <v>544</v>
      </c>
      <c r="E18" s="252">
        <v>38432</v>
      </c>
    </row>
    <row r="19" spans="1:5" ht="12.75">
      <c r="A19" s="253" t="s">
        <v>526</v>
      </c>
      <c r="B19" s="235" t="s">
        <v>584</v>
      </c>
      <c r="C19" s="232">
        <v>80</v>
      </c>
      <c r="D19" s="251">
        <v>374</v>
      </c>
      <c r="E19" s="252">
        <v>30461</v>
      </c>
    </row>
    <row r="20" spans="1:5" ht="12.75">
      <c r="A20" s="253" t="s">
        <v>528</v>
      </c>
      <c r="B20" s="205" t="s">
        <v>585</v>
      </c>
      <c r="C20" s="232">
        <v>250</v>
      </c>
      <c r="D20" s="254" t="s">
        <v>517</v>
      </c>
      <c r="E20" s="255" t="s">
        <v>531</v>
      </c>
    </row>
    <row r="21" spans="1:5" ht="12.75">
      <c r="A21" s="253" t="s">
        <v>533</v>
      </c>
      <c r="B21" s="198" t="s">
        <v>586</v>
      </c>
      <c r="C21" s="232"/>
      <c r="D21" s="251"/>
      <c r="E21" s="252"/>
    </row>
    <row r="22" spans="1:5" ht="12.75">
      <c r="A22" s="248" t="s">
        <v>224</v>
      </c>
      <c r="B22" s="257" t="s">
        <v>587</v>
      </c>
      <c r="C22" s="232">
        <v>125</v>
      </c>
      <c r="D22" s="251">
        <v>946</v>
      </c>
      <c r="E22" s="252">
        <v>69156</v>
      </c>
    </row>
    <row r="23" spans="1:5" ht="12.75">
      <c r="A23" s="253" t="s">
        <v>536</v>
      </c>
      <c r="B23" s="205" t="s">
        <v>537</v>
      </c>
      <c r="C23" s="232">
        <v>478</v>
      </c>
      <c r="D23" s="254" t="s">
        <v>270</v>
      </c>
      <c r="E23" s="255" t="s">
        <v>531</v>
      </c>
    </row>
    <row r="24" spans="1:5" ht="12.75">
      <c r="A24" s="253" t="s">
        <v>538</v>
      </c>
      <c r="B24" s="198" t="s">
        <v>588</v>
      </c>
      <c r="C24" s="232">
        <v>118</v>
      </c>
      <c r="D24" s="251">
        <v>4017</v>
      </c>
      <c r="E24" s="252">
        <v>211424</v>
      </c>
    </row>
    <row r="25" spans="1:5" ht="12.75">
      <c r="A25" s="253" t="s">
        <v>540</v>
      </c>
      <c r="B25" s="235" t="s">
        <v>541</v>
      </c>
      <c r="C25" s="232">
        <v>54</v>
      </c>
      <c r="D25" s="251">
        <v>2419</v>
      </c>
      <c r="E25" s="252">
        <v>122106</v>
      </c>
    </row>
    <row r="26" spans="1:5" ht="12.75">
      <c r="A26" s="248" t="s">
        <v>542</v>
      </c>
      <c r="B26" s="198" t="s">
        <v>589</v>
      </c>
      <c r="C26" s="232">
        <v>360</v>
      </c>
      <c r="D26" s="254" t="s">
        <v>532</v>
      </c>
      <c r="E26" s="255" t="s">
        <v>531</v>
      </c>
    </row>
    <row r="27" spans="1:5" ht="12.75">
      <c r="A27" s="248" t="s">
        <v>545</v>
      </c>
      <c r="B27" s="235" t="s">
        <v>546</v>
      </c>
      <c r="C27" s="232">
        <v>307</v>
      </c>
      <c r="D27" s="251">
        <v>1980</v>
      </c>
      <c r="E27" s="252">
        <v>85514</v>
      </c>
    </row>
    <row r="28" spans="1:5" ht="12.75">
      <c r="A28" s="253" t="s">
        <v>547</v>
      </c>
      <c r="B28" s="205" t="s">
        <v>590</v>
      </c>
      <c r="C28" s="232">
        <v>2</v>
      </c>
      <c r="D28" s="254" t="s">
        <v>549</v>
      </c>
      <c r="E28" s="255" t="s">
        <v>531</v>
      </c>
    </row>
    <row r="29" spans="1:5" ht="12.75">
      <c r="A29" s="8"/>
      <c r="B29" s="8"/>
      <c r="C29" s="8"/>
      <c r="D29" s="8"/>
      <c r="E29" s="73"/>
    </row>
    <row r="31" spans="1:3" ht="12.75">
      <c r="A31" s="159" t="s">
        <v>550</v>
      </c>
      <c r="B31" s="159"/>
      <c r="C31" s="258"/>
    </row>
    <row r="32" spans="1:2" ht="12.75">
      <c r="A32" s="51" t="s">
        <v>576</v>
      </c>
      <c r="B32" s="113"/>
    </row>
    <row r="33" spans="1:2" ht="12.75">
      <c r="A33" s="113" t="s">
        <v>577</v>
      </c>
      <c r="B33" s="113"/>
    </row>
    <row r="34" spans="1:2" ht="12.75">
      <c r="A34" s="113" t="s">
        <v>578</v>
      </c>
      <c r="B34" s="113"/>
    </row>
    <row r="35" spans="1:3" ht="12.75">
      <c r="A35" s="113" t="s">
        <v>591</v>
      </c>
      <c r="B35" s="113"/>
      <c r="C35" s="261"/>
    </row>
    <row r="36" spans="1:2" ht="12.75">
      <c r="A36" s="113" t="s">
        <v>592</v>
      </c>
      <c r="B36" s="113"/>
    </row>
    <row r="37" spans="1:2" ht="12.75">
      <c r="A37" s="113" t="s">
        <v>593</v>
      </c>
      <c r="B37" s="113"/>
    </row>
    <row r="38" spans="1:5" ht="12.75">
      <c r="A38" s="259" t="s">
        <v>595</v>
      </c>
      <c r="B38" s="260"/>
      <c r="C38" s="260"/>
      <c r="D38" s="260"/>
      <c r="E38" s="260"/>
    </row>
    <row r="39" spans="1:5" ht="12.75">
      <c r="A39" s="259" t="s">
        <v>594</v>
      </c>
      <c r="B39" s="260"/>
      <c r="C39" s="260"/>
      <c r="D39" s="260"/>
      <c r="E39" s="260"/>
    </row>
    <row r="40" spans="1:5" ht="12.75">
      <c r="A40" s="259"/>
      <c r="B40" s="260"/>
      <c r="C40" s="260"/>
      <c r="D40" s="260"/>
      <c r="E40" s="260"/>
    </row>
    <row r="42" ht="12.75">
      <c r="A42" t="s">
        <v>224</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5.xml><?xml version="1.0" encoding="utf-8"?>
<worksheet xmlns="http://schemas.openxmlformats.org/spreadsheetml/2006/main" xmlns:r="http://schemas.openxmlformats.org/officeDocument/2006/relationships">
  <dimension ref="A1:E39"/>
  <sheetViews>
    <sheetView workbookViewId="0" topLeftCell="A1">
      <selection activeCell="A1" sqref="A1"/>
    </sheetView>
  </sheetViews>
  <sheetFormatPr defaultColWidth="9.140625" defaultRowHeight="12.75"/>
  <cols>
    <col min="1" max="1" width="7.8515625" style="0" customWidth="1"/>
    <col min="2" max="2" width="44.421875" style="0" customWidth="1"/>
    <col min="3" max="3" width="10.140625" style="0" customWidth="1"/>
    <col min="4" max="4" width="10.421875" style="0" customWidth="1"/>
    <col min="5" max="5" width="10.7109375" style="0" customWidth="1"/>
  </cols>
  <sheetData>
    <row r="1" spans="1:5" s="9" customFormat="1" ht="15.75">
      <c r="A1" s="20" t="s">
        <v>560</v>
      </c>
      <c r="B1" s="10"/>
      <c r="C1" s="10"/>
      <c r="D1" s="10"/>
      <c r="E1" s="10"/>
    </row>
    <row r="2" spans="1:5" s="9" customFormat="1" ht="15.75" customHeight="1">
      <c r="A2" s="182">
        <v>2004</v>
      </c>
      <c r="B2" s="226"/>
      <c r="C2" s="226"/>
      <c r="D2" s="226"/>
      <c r="E2" s="226"/>
    </row>
    <row r="3" spans="2:5" s="9" customFormat="1" ht="12.75" customHeight="1">
      <c r="B3" s="240"/>
      <c r="C3" s="240"/>
      <c r="D3" s="240"/>
      <c r="E3" s="240"/>
    </row>
    <row r="4" spans="1:5" s="9" customFormat="1" ht="12.75" customHeight="1">
      <c r="A4" s="241" t="s">
        <v>561</v>
      </c>
      <c r="B4" s="226"/>
      <c r="C4" s="226"/>
      <c r="D4" s="226"/>
      <c r="E4" s="226"/>
    </row>
    <row r="5" spans="1:5" s="9" customFormat="1" ht="12.75" customHeight="1">
      <c r="A5" s="242" t="s">
        <v>562</v>
      </c>
      <c r="C5" s="240"/>
      <c r="D5" s="240"/>
      <c r="E5" s="240"/>
    </row>
    <row r="6" spans="1:5" s="9" customFormat="1" ht="12.75" customHeight="1">
      <c r="A6" s="242" t="s">
        <v>563</v>
      </c>
      <c r="C6" s="240"/>
      <c r="D6" s="240"/>
      <c r="E6" s="240"/>
    </row>
    <row r="7" spans="1:5" s="9" customFormat="1" ht="12.75" customHeight="1" thickBot="1">
      <c r="A7" s="243"/>
      <c r="B7" s="240"/>
      <c r="C7" s="240"/>
      <c r="D7" s="240"/>
      <c r="E7" s="240"/>
    </row>
    <row r="8" spans="1:5" s="39" customFormat="1" ht="45" customHeight="1" thickTop="1">
      <c r="A8" s="244" t="s">
        <v>564</v>
      </c>
      <c r="B8" s="245" t="s">
        <v>565</v>
      </c>
      <c r="C8" s="246" t="s">
        <v>566</v>
      </c>
      <c r="D8" s="247" t="s">
        <v>567</v>
      </c>
      <c r="E8" s="244" t="s">
        <v>568</v>
      </c>
    </row>
    <row r="9" spans="1:4" ht="12.75">
      <c r="A9" s="5"/>
      <c r="B9" s="5"/>
      <c r="C9" s="5"/>
      <c r="D9" s="58"/>
    </row>
    <row r="10" spans="1:5" ht="12.75">
      <c r="A10" s="248" t="s">
        <v>508</v>
      </c>
      <c r="B10" s="249" t="s">
        <v>569</v>
      </c>
      <c r="C10" s="250">
        <v>1519</v>
      </c>
      <c r="D10" s="250">
        <v>19256</v>
      </c>
      <c r="E10" s="157">
        <v>1099212</v>
      </c>
    </row>
    <row r="11" spans="1:5" ht="12.75">
      <c r="A11" s="248"/>
      <c r="B11" s="249"/>
      <c r="C11" s="232"/>
      <c r="D11" s="251"/>
      <c r="E11" s="252"/>
    </row>
    <row r="12" spans="1:5" ht="12.75">
      <c r="A12" s="253" t="s">
        <v>511</v>
      </c>
      <c r="B12" s="205" t="s">
        <v>512</v>
      </c>
      <c r="C12" s="232">
        <v>778</v>
      </c>
      <c r="D12" s="251">
        <v>11068</v>
      </c>
      <c r="E12" s="252">
        <v>649502</v>
      </c>
    </row>
    <row r="13" spans="1:5" ht="12.75">
      <c r="A13" s="253" t="s">
        <v>513</v>
      </c>
      <c r="B13" s="198" t="s">
        <v>514</v>
      </c>
      <c r="C13" s="232">
        <v>475</v>
      </c>
      <c r="D13" s="251">
        <v>9342</v>
      </c>
      <c r="E13" s="252">
        <v>535795</v>
      </c>
    </row>
    <row r="14" spans="1:5" ht="12.75">
      <c r="A14" s="253" t="s">
        <v>515</v>
      </c>
      <c r="B14" s="235" t="s">
        <v>516</v>
      </c>
      <c r="C14" s="232">
        <v>224</v>
      </c>
      <c r="D14" s="251">
        <v>5738</v>
      </c>
      <c r="E14" s="252">
        <v>395810</v>
      </c>
    </row>
    <row r="15" spans="1:5" ht="12.75">
      <c r="A15" s="253" t="s">
        <v>518</v>
      </c>
      <c r="B15" s="235" t="s">
        <v>519</v>
      </c>
      <c r="C15" s="232">
        <v>111</v>
      </c>
      <c r="D15" s="251">
        <v>1763</v>
      </c>
      <c r="E15" s="252">
        <v>79278</v>
      </c>
    </row>
    <row r="16" spans="1:5" ht="12.75">
      <c r="A16" s="253" t="s">
        <v>520</v>
      </c>
      <c r="B16" s="235" t="s">
        <v>521</v>
      </c>
      <c r="C16" s="232">
        <v>140</v>
      </c>
      <c r="D16" s="251">
        <v>1841</v>
      </c>
      <c r="E16" s="252">
        <v>60707</v>
      </c>
    </row>
    <row r="17" spans="1:5" ht="12.75">
      <c r="A17" s="253" t="s">
        <v>522</v>
      </c>
      <c r="B17" s="198" t="s">
        <v>523</v>
      </c>
      <c r="C17" s="232">
        <v>167</v>
      </c>
      <c r="D17" s="251">
        <v>1096</v>
      </c>
      <c r="E17" s="252">
        <v>76053</v>
      </c>
    </row>
    <row r="18" spans="1:5" ht="12.75">
      <c r="A18" s="253" t="s">
        <v>524</v>
      </c>
      <c r="B18" s="198" t="s">
        <v>570</v>
      </c>
      <c r="C18" s="232">
        <v>136</v>
      </c>
      <c r="D18" s="251">
        <v>630</v>
      </c>
      <c r="E18" s="252">
        <v>37654</v>
      </c>
    </row>
    <row r="19" spans="1:5" ht="12.75">
      <c r="A19" s="253" t="s">
        <v>526</v>
      </c>
      <c r="B19" s="235" t="s">
        <v>527</v>
      </c>
      <c r="C19" s="232">
        <v>96</v>
      </c>
      <c r="D19" s="251">
        <v>453</v>
      </c>
      <c r="E19" s="252">
        <v>30699</v>
      </c>
    </row>
    <row r="20" spans="1:5" ht="12.75">
      <c r="A20" s="253" t="s">
        <v>528</v>
      </c>
      <c r="B20" s="205" t="s">
        <v>529</v>
      </c>
      <c r="C20" s="232"/>
      <c r="D20" s="254"/>
      <c r="E20" s="255"/>
    </row>
    <row r="21" spans="1:5" ht="12.75">
      <c r="A21" s="253"/>
      <c r="B21" s="256" t="s">
        <v>571</v>
      </c>
      <c r="C21" s="232">
        <v>246</v>
      </c>
      <c r="D21" s="254" t="s">
        <v>517</v>
      </c>
      <c r="E21" s="255" t="s">
        <v>531</v>
      </c>
    </row>
    <row r="22" spans="1:5" ht="12.75">
      <c r="A22" s="253" t="s">
        <v>533</v>
      </c>
      <c r="B22" s="198" t="s">
        <v>534</v>
      </c>
      <c r="C22" s="232"/>
      <c r="D22" s="251"/>
      <c r="E22" s="252"/>
    </row>
    <row r="23" spans="1:5" ht="12.75">
      <c r="A23" s="248" t="s">
        <v>224</v>
      </c>
      <c r="B23" s="257" t="s">
        <v>572</v>
      </c>
      <c r="C23" s="232">
        <v>115</v>
      </c>
      <c r="D23" s="251">
        <v>737</v>
      </c>
      <c r="E23" s="252">
        <v>58717</v>
      </c>
    </row>
    <row r="24" spans="1:5" ht="12.75">
      <c r="A24" s="253" t="s">
        <v>536</v>
      </c>
      <c r="B24" s="205" t="s">
        <v>537</v>
      </c>
      <c r="C24" s="232">
        <v>493</v>
      </c>
      <c r="D24" s="251">
        <v>6560</v>
      </c>
      <c r="E24" s="252">
        <v>342472</v>
      </c>
    </row>
    <row r="25" spans="1:5" ht="12.75">
      <c r="A25" s="253" t="s">
        <v>538</v>
      </c>
      <c r="B25" s="198" t="s">
        <v>573</v>
      </c>
      <c r="C25" s="232">
        <v>128</v>
      </c>
      <c r="D25" s="251">
        <v>3965</v>
      </c>
      <c r="E25" s="252">
        <v>208356</v>
      </c>
    </row>
    <row r="26" spans="1:5" ht="12.75">
      <c r="A26" s="253" t="s">
        <v>540</v>
      </c>
      <c r="B26" s="235" t="s">
        <v>574</v>
      </c>
      <c r="C26" s="232">
        <v>58</v>
      </c>
      <c r="D26" s="251">
        <v>2556</v>
      </c>
      <c r="E26" s="252">
        <v>122275</v>
      </c>
    </row>
    <row r="27" spans="1:5" ht="12.75">
      <c r="A27" s="248" t="s">
        <v>542</v>
      </c>
      <c r="B27" s="198" t="s">
        <v>543</v>
      </c>
      <c r="C27" s="232"/>
      <c r="D27" s="251"/>
      <c r="E27" s="252"/>
    </row>
    <row r="28" spans="1:5" ht="12.75">
      <c r="A28" s="248"/>
      <c r="B28" s="257" t="s">
        <v>575</v>
      </c>
      <c r="C28" s="232">
        <v>365</v>
      </c>
      <c r="D28" s="251">
        <v>2595</v>
      </c>
      <c r="E28" s="252">
        <v>134116</v>
      </c>
    </row>
    <row r="29" spans="1:5" ht="12.75">
      <c r="A29" s="248" t="s">
        <v>545</v>
      </c>
      <c r="B29" s="235" t="s">
        <v>546</v>
      </c>
      <c r="C29" s="232">
        <v>316</v>
      </c>
      <c r="D29" s="251">
        <v>2067</v>
      </c>
      <c r="E29" s="252">
        <v>97481</v>
      </c>
    </row>
    <row r="30" spans="1:5" ht="12.75">
      <c r="A30" s="253" t="s">
        <v>547</v>
      </c>
      <c r="B30" s="205" t="s">
        <v>548</v>
      </c>
      <c r="C30" s="232">
        <v>2</v>
      </c>
      <c r="D30" s="254" t="s">
        <v>270</v>
      </c>
      <c r="E30" s="255" t="s">
        <v>531</v>
      </c>
    </row>
    <row r="31" spans="1:5" ht="12.75">
      <c r="A31" s="8"/>
      <c r="B31" s="8"/>
      <c r="C31" s="8"/>
      <c r="D31" s="8"/>
      <c r="E31" s="73"/>
    </row>
    <row r="33" spans="1:3" ht="12.75">
      <c r="A33" s="159" t="s">
        <v>550</v>
      </c>
      <c r="B33" s="159"/>
      <c r="C33" s="258"/>
    </row>
    <row r="34" spans="1:2" ht="12.75">
      <c r="A34" s="51" t="s">
        <v>576</v>
      </c>
      <c r="B34" s="113"/>
    </row>
    <row r="35" spans="1:2" ht="12.75">
      <c r="A35" s="113" t="s">
        <v>577</v>
      </c>
      <c r="B35" s="113"/>
    </row>
    <row r="36" spans="1:2" ht="12.75">
      <c r="A36" s="113" t="s">
        <v>578</v>
      </c>
      <c r="B36" s="113"/>
    </row>
    <row r="37" spans="1:2" ht="12.75">
      <c r="A37" s="113" t="s">
        <v>579</v>
      </c>
      <c r="B37" s="113"/>
    </row>
    <row r="38" spans="1:5" ht="12.75">
      <c r="A38" s="259" t="s">
        <v>581</v>
      </c>
      <c r="B38" s="260"/>
      <c r="C38" s="260"/>
      <c r="D38" s="260"/>
      <c r="E38" s="260"/>
    </row>
    <row r="39" spans="1:5" ht="12.75">
      <c r="A39" s="259" t="s">
        <v>580</v>
      </c>
      <c r="B39" s="260"/>
      <c r="C39" s="260"/>
      <c r="D39" s="260"/>
      <c r="E39" s="260"/>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6.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 width="6.8515625" style="0" customWidth="1"/>
    <col min="2" max="2" width="42.57421875" style="0" customWidth="1"/>
    <col min="4" max="4" width="9.8515625" style="0" customWidth="1"/>
    <col min="5" max="5" width="9.00390625" style="0" customWidth="1"/>
    <col min="6" max="6" width="7.140625" style="0" customWidth="1"/>
  </cols>
  <sheetData>
    <row r="1" spans="1:6" s="9" customFormat="1" ht="15.75">
      <c r="A1" s="20" t="s">
        <v>497</v>
      </c>
      <c r="B1" s="10"/>
      <c r="C1" s="10"/>
      <c r="D1" s="10"/>
      <c r="E1" s="10"/>
      <c r="F1" s="10"/>
    </row>
    <row r="2" spans="1:6" s="9" customFormat="1" ht="15.75">
      <c r="A2" s="20" t="s">
        <v>498</v>
      </c>
      <c r="B2" s="10"/>
      <c r="C2" s="10"/>
      <c r="D2" s="10"/>
      <c r="E2" s="10"/>
      <c r="F2" s="10"/>
    </row>
    <row r="3" spans="1:6" s="9" customFormat="1" ht="12.75" customHeight="1">
      <c r="A3" s="20" t="s">
        <v>224</v>
      </c>
      <c r="B3" s="10"/>
      <c r="C3" s="10"/>
      <c r="D3" s="10"/>
      <c r="E3" s="10"/>
      <c r="F3" s="10"/>
    </row>
    <row r="4" spans="1:6" s="9" customFormat="1" ht="12.75" customHeight="1">
      <c r="A4" s="80" t="s">
        <v>499</v>
      </c>
      <c r="B4" s="226"/>
      <c r="C4" s="226"/>
      <c r="D4" s="226"/>
      <c r="E4" s="226"/>
      <c r="F4" s="226"/>
    </row>
    <row r="5" spans="1:6" s="9" customFormat="1" ht="12.75" customHeight="1">
      <c r="A5" s="227" t="s">
        <v>500</v>
      </c>
      <c r="B5" s="228"/>
      <c r="C5" s="228"/>
      <c r="D5" s="228"/>
      <c r="E5" s="228"/>
      <c r="F5" s="228"/>
    </row>
    <row r="6" spans="1:6" s="9" customFormat="1" ht="12.75" customHeight="1">
      <c r="A6" s="227" t="s">
        <v>501</v>
      </c>
      <c r="B6" s="228"/>
      <c r="C6" s="228"/>
      <c r="D6" s="228"/>
      <c r="E6" s="228"/>
      <c r="F6" s="228"/>
    </row>
    <row r="7" spans="1:6" s="9" customFormat="1" ht="12.75" customHeight="1" thickBot="1">
      <c r="A7" s="228"/>
      <c r="B7" s="228"/>
      <c r="C7" s="228"/>
      <c r="D7" s="228"/>
      <c r="E7" s="228"/>
      <c r="F7" s="228"/>
    </row>
    <row r="8" spans="1:6" s="11" customFormat="1" ht="45" customHeight="1" thickTop="1">
      <c r="A8" s="229" t="s">
        <v>502</v>
      </c>
      <c r="B8" s="230" t="s">
        <v>503</v>
      </c>
      <c r="C8" s="230" t="s">
        <v>504</v>
      </c>
      <c r="D8" s="188" t="s">
        <v>505</v>
      </c>
      <c r="E8" s="188" t="s">
        <v>506</v>
      </c>
      <c r="F8" s="188" t="s">
        <v>507</v>
      </c>
    </row>
    <row r="9" spans="1:5" ht="12.75">
      <c r="A9" s="5"/>
      <c r="B9" s="5"/>
      <c r="C9" s="5"/>
      <c r="D9" s="5"/>
      <c r="E9" s="5"/>
    </row>
    <row r="10" spans="1:6" ht="12.75">
      <c r="A10" s="231" t="s">
        <v>508</v>
      </c>
      <c r="B10" s="5" t="s">
        <v>509</v>
      </c>
      <c r="C10" s="232">
        <v>1421</v>
      </c>
      <c r="D10" s="233" t="s">
        <v>510</v>
      </c>
      <c r="E10" s="120">
        <v>874184</v>
      </c>
      <c r="F10" s="234">
        <v>18257</v>
      </c>
    </row>
    <row r="11" spans="1:6" ht="12.75">
      <c r="A11" s="231" t="s">
        <v>511</v>
      </c>
      <c r="B11" s="205" t="s">
        <v>512</v>
      </c>
      <c r="C11" s="232">
        <v>743</v>
      </c>
      <c r="D11" s="233" t="s">
        <v>510</v>
      </c>
      <c r="E11" s="120">
        <v>476023</v>
      </c>
      <c r="F11" s="234">
        <v>10514</v>
      </c>
    </row>
    <row r="12" spans="1:6" ht="12.75">
      <c r="A12" s="231" t="s">
        <v>513</v>
      </c>
      <c r="B12" s="198" t="s">
        <v>514</v>
      </c>
      <c r="C12" s="232">
        <v>486</v>
      </c>
      <c r="D12" s="233" t="s">
        <v>510</v>
      </c>
      <c r="E12" s="120">
        <v>406097</v>
      </c>
      <c r="F12" s="234">
        <v>9269</v>
      </c>
    </row>
    <row r="13" spans="1:6" ht="12.75">
      <c r="A13" s="231" t="s">
        <v>515</v>
      </c>
      <c r="B13" s="235" t="s">
        <v>516</v>
      </c>
      <c r="C13" s="232">
        <v>230</v>
      </c>
      <c r="D13" s="233" t="s">
        <v>517</v>
      </c>
      <c r="E13" s="120">
        <v>289120</v>
      </c>
      <c r="F13" s="234">
        <v>5973</v>
      </c>
    </row>
    <row r="14" spans="1:6" ht="12.75">
      <c r="A14" s="231" t="s">
        <v>518</v>
      </c>
      <c r="B14" s="235" t="s">
        <v>519</v>
      </c>
      <c r="C14" s="232">
        <v>109</v>
      </c>
      <c r="D14" s="233" t="s">
        <v>517</v>
      </c>
      <c r="E14" s="120">
        <v>67268</v>
      </c>
      <c r="F14" s="234">
        <v>1681</v>
      </c>
    </row>
    <row r="15" spans="1:6" ht="12.75">
      <c r="A15" s="231" t="s">
        <v>520</v>
      </c>
      <c r="B15" s="235" t="s">
        <v>521</v>
      </c>
      <c r="C15" s="232">
        <v>147</v>
      </c>
      <c r="D15" s="236">
        <v>300486</v>
      </c>
      <c r="E15" s="120">
        <v>49709</v>
      </c>
      <c r="F15" s="234">
        <v>1615</v>
      </c>
    </row>
    <row r="16" spans="1:6" ht="12.75">
      <c r="A16" s="231" t="s">
        <v>522</v>
      </c>
      <c r="B16" s="198" t="s">
        <v>523</v>
      </c>
      <c r="C16" s="232">
        <v>146</v>
      </c>
      <c r="D16" s="236">
        <v>217187</v>
      </c>
      <c r="E16" s="120">
        <v>46636</v>
      </c>
      <c r="F16" s="234">
        <v>780</v>
      </c>
    </row>
    <row r="17" spans="1:6" ht="12.75">
      <c r="A17" s="231" t="s">
        <v>524</v>
      </c>
      <c r="B17" s="198" t="s">
        <v>525</v>
      </c>
      <c r="C17" s="232">
        <v>111</v>
      </c>
      <c r="D17" s="236">
        <v>64902</v>
      </c>
      <c r="E17" s="120">
        <v>23290</v>
      </c>
      <c r="F17" s="234">
        <v>465</v>
      </c>
    </row>
    <row r="18" spans="1:6" ht="12.75">
      <c r="A18" s="231" t="s">
        <v>526</v>
      </c>
      <c r="B18" s="235" t="s">
        <v>527</v>
      </c>
      <c r="C18" s="232">
        <v>71</v>
      </c>
      <c r="D18" s="236">
        <v>45241</v>
      </c>
      <c r="E18" s="120">
        <v>16687</v>
      </c>
      <c r="F18" s="234">
        <v>280</v>
      </c>
    </row>
    <row r="19" spans="1:6" ht="12.75">
      <c r="A19" s="231" t="s">
        <v>528</v>
      </c>
      <c r="B19" s="205" t="s">
        <v>529</v>
      </c>
      <c r="C19" s="232"/>
      <c r="D19" s="233"/>
      <c r="E19" s="237"/>
      <c r="F19" s="238"/>
    </row>
    <row r="20" spans="1:6" ht="12.75">
      <c r="A20" s="231"/>
      <c r="B20" s="205" t="s">
        <v>530</v>
      </c>
      <c r="C20" s="232">
        <v>199</v>
      </c>
      <c r="D20" s="233" t="s">
        <v>531</v>
      </c>
      <c r="E20" s="237" t="s">
        <v>531</v>
      </c>
      <c r="F20" s="238" t="s">
        <v>532</v>
      </c>
    </row>
    <row r="21" spans="1:6" ht="12.75">
      <c r="A21" s="231" t="s">
        <v>533</v>
      </c>
      <c r="B21" s="198" t="s">
        <v>534</v>
      </c>
      <c r="C21" s="232"/>
      <c r="D21" s="236"/>
      <c r="E21" s="120"/>
      <c r="F21" s="234"/>
    </row>
    <row r="22" spans="1:6" ht="12.75">
      <c r="A22" s="231"/>
      <c r="B22" s="198" t="s">
        <v>535</v>
      </c>
      <c r="C22" s="232">
        <v>92</v>
      </c>
      <c r="D22" s="236">
        <v>167618</v>
      </c>
      <c r="E22" s="120">
        <v>78208</v>
      </c>
      <c r="F22" s="234">
        <v>745</v>
      </c>
    </row>
    <row r="23" spans="1:6" ht="12.75">
      <c r="A23" s="231" t="s">
        <v>536</v>
      </c>
      <c r="B23" s="205" t="s">
        <v>537</v>
      </c>
      <c r="C23" s="232">
        <v>477</v>
      </c>
      <c r="D23" s="233" t="s">
        <v>510</v>
      </c>
      <c r="E23" s="120">
        <v>292436</v>
      </c>
      <c r="F23" s="234">
        <v>6519</v>
      </c>
    </row>
    <row r="24" spans="1:6" ht="12.75">
      <c r="A24" s="231" t="s">
        <v>538</v>
      </c>
      <c r="B24" s="198" t="s">
        <v>539</v>
      </c>
      <c r="C24" s="232">
        <v>126</v>
      </c>
      <c r="D24" s="233" t="s">
        <v>517</v>
      </c>
      <c r="E24" s="120">
        <v>189703</v>
      </c>
      <c r="F24" s="234">
        <v>4156</v>
      </c>
    </row>
    <row r="25" spans="1:6" ht="12.75">
      <c r="A25" s="231" t="s">
        <v>540</v>
      </c>
      <c r="B25" s="235" t="s">
        <v>541</v>
      </c>
      <c r="C25" s="232">
        <v>58</v>
      </c>
      <c r="D25" s="233" t="s">
        <v>517</v>
      </c>
      <c r="E25" s="120">
        <v>102430</v>
      </c>
      <c r="F25" s="234">
        <v>2506</v>
      </c>
    </row>
    <row r="26" spans="1:6" ht="12.75">
      <c r="A26" s="231" t="s">
        <v>542</v>
      </c>
      <c r="B26" s="198" t="s">
        <v>543</v>
      </c>
      <c r="C26" s="232"/>
      <c r="D26" s="236"/>
      <c r="E26" s="120"/>
      <c r="F26" s="234"/>
    </row>
    <row r="27" spans="1:6" ht="12.75">
      <c r="A27" s="231"/>
      <c r="B27" s="198" t="s">
        <v>544</v>
      </c>
      <c r="C27" s="232">
        <v>351</v>
      </c>
      <c r="D27" s="236">
        <v>277132</v>
      </c>
      <c r="E27" s="120">
        <v>102733</v>
      </c>
      <c r="F27" s="234">
        <v>2363</v>
      </c>
    </row>
    <row r="28" spans="1:6" ht="12.75">
      <c r="A28" s="231" t="s">
        <v>545</v>
      </c>
      <c r="B28" s="235" t="s">
        <v>546</v>
      </c>
      <c r="C28" s="232">
        <v>299</v>
      </c>
      <c r="D28" s="236">
        <v>226906</v>
      </c>
      <c r="E28" s="120">
        <v>75464</v>
      </c>
      <c r="F28" s="234">
        <v>1781</v>
      </c>
    </row>
    <row r="29" spans="1:6" ht="12.75">
      <c r="A29" s="231" t="s">
        <v>547</v>
      </c>
      <c r="B29" s="205" t="s">
        <v>548</v>
      </c>
      <c r="C29" s="232">
        <v>2</v>
      </c>
      <c r="D29" s="233" t="s">
        <v>531</v>
      </c>
      <c r="E29" s="237" t="s">
        <v>531</v>
      </c>
      <c r="F29" s="238" t="s">
        <v>549</v>
      </c>
    </row>
    <row r="30" spans="1:6" ht="12.75">
      <c r="A30" s="8"/>
      <c r="B30" s="8"/>
      <c r="C30" s="8"/>
      <c r="D30" s="8"/>
      <c r="E30" s="8"/>
      <c r="F30" s="73"/>
    </row>
    <row r="32" ht="12.75">
      <c r="A32" s="51" t="s">
        <v>550</v>
      </c>
    </row>
    <row r="33" ht="12.75">
      <c r="A33" s="18" t="s">
        <v>551</v>
      </c>
    </row>
    <row r="34" ht="12.75">
      <c r="A34" s="140" t="s">
        <v>552</v>
      </c>
    </row>
    <row r="35" ht="12.75">
      <c r="A35" s="140" t="s">
        <v>553</v>
      </c>
    </row>
    <row r="36" ht="12.75">
      <c r="A36" s="29" t="s">
        <v>554</v>
      </c>
    </row>
    <row r="37" ht="12.75">
      <c r="A37" s="140" t="s">
        <v>555</v>
      </c>
    </row>
    <row r="38" ht="12.75">
      <c r="A38" s="140" t="s">
        <v>556</v>
      </c>
    </row>
    <row r="39" ht="12.75">
      <c r="A39" s="51" t="s">
        <v>559</v>
      </c>
    </row>
    <row r="40" ht="12.75">
      <c r="A40" s="239" t="s">
        <v>557</v>
      </c>
    </row>
    <row r="41" ht="12.75">
      <c r="A41" s="51" t="s">
        <v>558</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ols>
    <col min="1" max="1" width="41.140625" style="0" customWidth="1"/>
    <col min="2" max="4" width="14.421875" style="0" customWidth="1"/>
  </cols>
  <sheetData>
    <row r="1" spans="1:4" s="9" customFormat="1" ht="15.75" customHeight="1">
      <c r="A1" s="20" t="s">
        <v>480</v>
      </c>
      <c r="B1" s="20"/>
      <c r="C1" s="20"/>
      <c r="D1" s="20"/>
    </row>
    <row r="2" spans="1:4" s="9" customFormat="1" ht="15.75" customHeight="1">
      <c r="A2" s="20" t="s">
        <v>483</v>
      </c>
      <c r="B2" s="20"/>
      <c r="C2" s="20"/>
      <c r="D2" s="20"/>
    </row>
    <row r="3" s="9" customFormat="1" ht="13.5" customHeight="1"/>
    <row r="4" spans="1:4" ht="13.5" customHeight="1">
      <c r="A4" s="212" t="s">
        <v>484</v>
      </c>
      <c r="B4" s="2"/>
      <c r="C4" s="2"/>
      <c r="D4" s="2"/>
    </row>
    <row r="5" spans="1:4" ht="13.5" customHeight="1">
      <c r="A5" s="2" t="s">
        <v>485</v>
      </c>
      <c r="B5" s="2"/>
      <c r="C5" s="2"/>
      <c r="D5" s="2"/>
    </row>
    <row r="6" spans="1:4" ht="13.5" thickBot="1">
      <c r="A6" s="3"/>
      <c r="B6" s="3"/>
      <c r="C6" s="3"/>
      <c r="D6" s="3"/>
    </row>
    <row r="7" spans="1:4" s="39" customFormat="1" ht="24" customHeight="1" thickTop="1">
      <c r="A7" s="213" t="s">
        <v>261</v>
      </c>
      <c r="B7" s="214">
        <v>2003</v>
      </c>
      <c r="C7" s="214">
        <v>2004</v>
      </c>
      <c r="D7" s="214">
        <v>2005</v>
      </c>
    </row>
    <row r="8" spans="1:4" ht="12.75">
      <c r="A8" s="5"/>
      <c r="B8" s="215"/>
      <c r="C8" s="215"/>
      <c r="D8" s="215"/>
    </row>
    <row r="9" spans="1:4" ht="12.75">
      <c r="A9" s="7" t="s">
        <v>486</v>
      </c>
      <c r="B9" s="215"/>
      <c r="C9" s="215"/>
      <c r="D9" s="215"/>
    </row>
    <row r="10" spans="1:4" ht="12.75">
      <c r="A10" s="5"/>
      <c r="B10" s="215"/>
      <c r="C10" s="215"/>
      <c r="D10" s="215"/>
    </row>
    <row r="11" spans="1:4" ht="12.75">
      <c r="A11" s="5" t="s">
        <v>487</v>
      </c>
      <c r="B11" s="216">
        <v>4</v>
      </c>
      <c r="C11" s="216">
        <v>4</v>
      </c>
      <c r="D11" s="216">
        <v>3</v>
      </c>
    </row>
    <row r="12" spans="1:4" ht="12.75">
      <c r="A12" s="5" t="s">
        <v>488</v>
      </c>
      <c r="B12" s="216">
        <v>196</v>
      </c>
      <c r="C12" s="216">
        <v>194</v>
      </c>
      <c r="D12" s="216">
        <v>191</v>
      </c>
    </row>
    <row r="13" spans="1:4" ht="12.75">
      <c r="A13" s="5" t="s">
        <v>489</v>
      </c>
      <c r="B13" s="217">
        <v>23504.5</v>
      </c>
      <c r="C13" s="217">
        <v>24810.3</v>
      </c>
      <c r="D13" s="217">
        <v>27062.3</v>
      </c>
    </row>
    <row r="14" spans="1:4" ht="12.75">
      <c r="A14" s="5" t="s">
        <v>490</v>
      </c>
      <c r="B14" s="217">
        <v>17442</v>
      </c>
      <c r="C14" s="217">
        <v>18568</v>
      </c>
      <c r="D14" s="217">
        <v>20152.3</v>
      </c>
    </row>
    <row r="15" spans="1:4" ht="12.75">
      <c r="A15" s="5"/>
      <c r="B15" s="218"/>
      <c r="C15" s="218"/>
      <c r="D15" s="218"/>
    </row>
    <row r="16" spans="1:4" ht="12.75">
      <c r="A16" s="219" t="s">
        <v>491</v>
      </c>
      <c r="B16" s="218"/>
      <c r="C16" s="218"/>
      <c r="D16" s="218"/>
    </row>
    <row r="17" spans="1:4" ht="12.75">
      <c r="A17" s="219" t="s">
        <v>492</v>
      </c>
      <c r="B17" s="218"/>
      <c r="C17" s="218"/>
      <c r="D17" s="218"/>
    </row>
    <row r="18" spans="1:4" ht="12.75">
      <c r="A18" s="5"/>
      <c r="B18" s="218"/>
      <c r="C18" s="218"/>
      <c r="D18" s="218"/>
    </row>
    <row r="19" spans="1:4" ht="12.75">
      <c r="A19" s="5" t="s">
        <v>493</v>
      </c>
      <c r="B19" s="220">
        <v>2</v>
      </c>
      <c r="C19" s="220">
        <v>1</v>
      </c>
      <c r="D19" s="220">
        <v>1</v>
      </c>
    </row>
    <row r="20" spans="1:4" ht="12.75">
      <c r="A20" s="5" t="s">
        <v>488</v>
      </c>
      <c r="B20" s="220">
        <v>16</v>
      </c>
      <c r="C20" s="220">
        <v>15</v>
      </c>
      <c r="D20" s="220">
        <v>15</v>
      </c>
    </row>
    <row r="21" spans="1:4" ht="12.75">
      <c r="A21" s="5" t="s">
        <v>489</v>
      </c>
      <c r="B21" s="221">
        <v>474.2</v>
      </c>
      <c r="C21" s="221">
        <v>595.5</v>
      </c>
      <c r="D21" s="221">
        <v>652.7</v>
      </c>
    </row>
    <row r="22" spans="1:4" ht="12.75">
      <c r="A22" s="5" t="s">
        <v>465</v>
      </c>
      <c r="B22" s="221">
        <v>385.3</v>
      </c>
      <c r="C22" s="221">
        <v>429.3</v>
      </c>
      <c r="D22" s="221">
        <v>484.3</v>
      </c>
    </row>
    <row r="23" spans="1:4" ht="12.75">
      <c r="A23" s="8"/>
      <c r="B23" s="222"/>
      <c r="C23" s="222"/>
      <c r="D23" s="222"/>
    </row>
    <row r="25" ht="12.75">
      <c r="A25" s="223" t="s">
        <v>494</v>
      </c>
    </row>
    <row r="26" ht="12.75">
      <c r="A26" s="224" t="s">
        <v>495</v>
      </c>
    </row>
    <row r="27" ht="12.75">
      <c r="A27" s="225" t="s">
        <v>496</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8.xml><?xml version="1.0" encoding="utf-8"?>
<worksheet xmlns="http://schemas.openxmlformats.org/spreadsheetml/2006/main" xmlns:r="http://schemas.openxmlformats.org/officeDocument/2006/relationships">
  <dimension ref="A1:D43"/>
  <sheetViews>
    <sheetView workbookViewId="0" topLeftCell="A1">
      <selection activeCell="A1" sqref="A1"/>
    </sheetView>
  </sheetViews>
  <sheetFormatPr defaultColWidth="9.140625" defaultRowHeight="12.75"/>
  <cols>
    <col min="1" max="1" width="32.8515625" style="0" customWidth="1"/>
    <col min="2" max="4" width="16.7109375" style="0" customWidth="1"/>
  </cols>
  <sheetData>
    <row r="1" spans="1:4" s="9" customFormat="1" ht="15.75">
      <c r="A1" s="181" t="s">
        <v>449</v>
      </c>
      <c r="B1" s="182"/>
      <c r="C1" s="182"/>
      <c r="D1" s="182"/>
    </row>
    <row r="2" spans="1:3" s="9" customFormat="1" ht="15.75">
      <c r="A2" s="183" t="s">
        <v>450</v>
      </c>
      <c r="B2" s="10"/>
      <c r="C2" s="10"/>
    </row>
    <row r="3" s="9" customFormat="1" ht="12.75" customHeight="1"/>
    <row r="4" spans="1:4" ht="12.75">
      <c r="A4" s="80" t="s">
        <v>451</v>
      </c>
      <c r="B4" s="80"/>
      <c r="C4" s="80"/>
      <c r="D4" s="2"/>
    </row>
    <row r="5" spans="1:4" ht="12.75">
      <c r="A5" s="184" t="s">
        <v>452</v>
      </c>
      <c r="B5" s="80"/>
      <c r="C5" s="80"/>
      <c r="D5" s="2"/>
    </row>
    <row r="6" spans="1:3" ht="13.5" thickBot="1">
      <c r="A6" s="79"/>
      <c r="B6" s="79"/>
      <c r="C6" s="79"/>
    </row>
    <row r="7" spans="1:4" s="11" customFormat="1" ht="56.25" customHeight="1" thickTop="1">
      <c r="A7" s="185" t="s">
        <v>261</v>
      </c>
      <c r="B7" s="186" t="s">
        <v>453</v>
      </c>
      <c r="C7" s="187" t="s">
        <v>454</v>
      </c>
      <c r="D7" s="188" t="s">
        <v>455</v>
      </c>
    </row>
    <row r="8" spans="1:3" ht="12.75">
      <c r="A8" s="5"/>
      <c r="B8" s="94"/>
      <c r="C8" s="189"/>
    </row>
    <row r="9" spans="1:4" ht="12.75">
      <c r="A9" s="5" t="s">
        <v>456</v>
      </c>
      <c r="B9" s="190">
        <v>5</v>
      </c>
      <c r="C9" s="191">
        <v>2</v>
      </c>
      <c r="D9" s="192">
        <v>3</v>
      </c>
    </row>
    <row r="10" spans="1:4" ht="12.75">
      <c r="A10" s="5" t="s">
        <v>457</v>
      </c>
      <c r="B10" s="190">
        <v>5985</v>
      </c>
      <c r="C10" s="191">
        <v>354</v>
      </c>
      <c r="D10" s="192">
        <v>5631</v>
      </c>
    </row>
    <row r="11" spans="1:3" ht="12.75">
      <c r="A11" s="5"/>
      <c r="B11" s="94"/>
      <c r="C11" s="58"/>
    </row>
    <row r="12" spans="1:3" ht="12.75">
      <c r="A12" s="193" t="s">
        <v>458</v>
      </c>
      <c r="B12" s="94"/>
      <c r="C12" s="58"/>
    </row>
    <row r="13" spans="1:3" ht="12.75">
      <c r="A13" s="194" t="s">
        <v>459</v>
      </c>
      <c r="B13" s="94"/>
      <c r="C13" s="58"/>
    </row>
    <row r="14" spans="1:3" ht="12.75">
      <c r="A14" s="194"/>
      <c r="B14" s="94"/>
      <c r="C14" s="58"/>
    </row>
    <row r="15" spans="1:4" ht="12.75">
      <c r="A15" s="5" t="s">
        <v>334</v>
      </c>
      <c r="B15" s="190">
        <v>28154</v>
      </c>
      <c r="C15" s="191">
        <v>1091</v>
      </c>
      <c r="D15" s="192">
        <v>27063</v>
      </c>
    </row>
    <row r="16" spans="1:4" ht="12.75">
      <c r="A16" s="5" t="s">
        <v>460</v>
      </c>
      <c r="B16" s="195">
        <v>16473</v>
      </c>
      <c r="C16" s="196">
        <v>674</v>
      </c>
      <c r="D16" s="197">
        <v>15799</v>
      </c>
    </row>
    <row r="17" spans="1:4" ht="12.75">
      <c r="A17" s="198" t="s">
        <v>461</v>
      </c>
      <c r="B17" s="195">
        <v>1012</v>
      </c>
      <c r="C17" s="196">
        <v>13</v>
      </c>
      <c r="D17" s="197">
        <v>999</v>
      </c>
    </row>
    <row r="18" spans="1:4" ht="12.75">
      <c r="A18" s="198" t="s">
        <v>462</v>
      </c>
      <c r="B18" s="195">
        <v>15461</v>
      </c>
      <c r="C18" s="196">
        <v>661</v>
      </c>
      <c r="D18" s="197">
        <v>14800</v>
      </c>
    </row>
    <row r="19" spans="1:4" ht="12.75">
      <c r="A19" s="5" t="s">
        <v>463</v>
      </c>
      <c r="B19" s="190">
        <v>6748</v>
      </c>
      <c r="C19" s="191">
        <v>301</v>
      </c>
      <c r="D19" s="192">
        <v>6446</v>
      </c>
    </row>
    <row r="20" spans="1:4" ht="12.75">
      <c r="A20" s="199" t="s">
        <v>464</v>
      </c>
      <c r="B20" s="190">
        <v>24516</v>
      </c>
      <c r="C20" s="191">
        <v>1005</v>
      </c>
      <c r="D20" s="192">
        <v>23511</v>
      </c>
    </row>
    <row r="21" spans="1:4" ht="12.75">
      <c r="A21" s="5" t="s">
        <v>465</v>
      </c>
      <c r="B21" s="190">
        <v>21039</v>
      </c>
      <c r="C21" s="191">
        <v>887</v>
      </c>
      <c r="D21" s="192">
        <v>20153</v>
      </c>
    </row>
    <row r="22" spans="1:4" ht="12.75">
      <c r="A22" s="198" t="s">
        <v>461</v>
      </c>
      <c r="B22" s="200">
        <v>1307</v>
      </c>
      <c r="C22" s="201" t="s">
        <v>212</v>
      </c>
      <c r="D22" s="197">
        <v>1307</v>
      </c>
    </row>
    <row r="23" spans="1:4" ht="12.75">
      <c r="A23" s="198" t="s">
        <v>462</v>
      </c>
      <c r="B23" s="200">
        <v>19733</v>
      </c>
      <c r="C23" s="202">
        <v>887</v>
      </c>
      <c r="D23" s="197">
        <v>18846</v>
      </c>
    </row>
    <row r="24" spans="1:4" ht="12.75">
      <c r="A24" s="5" t="s">
        <v>466</v>
      </c>
      <c r="B24" s="190">
        <v>3638</v>
      </c>
      <c r="C24" s="191">
        <v>86</v>
      </c>
      <c r="D24" s="192">
        <v>3551</v>
      </c>
    </row>
    <row r="25" spans="1:4" ht="12.75">
      <c r="A25" s="5" t="s">
        <v>467</v>
      </c>
      <c r="B25" s="190">
        <v>244</v>
      </c>
      <c r="C25" s="191">
        <v>12</v>
      </c>
      <c r="D25" s="192">
        <v>232</v>
      </c>
    </row>
    <row r="26" spans="1:4" ht="12.75">
      <c r="A26" s="5" t="s">
        <v>468</v>
      </c>
      <c r="B26" s="190">
        <v>8400</v>
      </c>
      <c r="C26" s="191">
        <v>211</v>
      </c>
      <c r="D26" s="192">
        <v>8189</v>
      </c>
    </row>
    <row r="27" spans="1:3" ht="12.75">
      <c r="A27" s="5"/>
      <c r="B27" s="203"/>
      <c r="C27" s="204"/>
    </row>
    <row r="28" spans="1:3" ht="12.75">
      <c r="A28" s="4" t="s">
        <v>469</v>
      </c>
      <c r="B28" s="203"/>
      <c r="C28" s="204"/>
    </row>
    <row r="29" spans="1:3" ht="12.75">
      <c r="A29" s="7" t="s">
        <v>470</v>
      </c>
      <c r="B29" s="203"/>
      <c r="C29" s="204"/>
    </row>
    <row r="30" spans="1:3" ht="12.75">
      <c r="A30" s="5"/>
      <c r="B30" s="203"/>
      <c r="C30" s="204"/>
    </row>
    <row r="31" spans="1:4" ht="12.75">
      <c r="A31" s="205" t="s">
        <v>467</v>
      </c>
      <c r="B31" s="206">
        <v>1.4813272859547544</v>
      </c>
      <c r="C31" s="207">
        <v>1.7113089718347685</v>
      </c>
      <c r="D31" s="208">
        <v>1.471515997773221</v>
      </c>
    </row>
    <row r="32" spans="1:4" ht="12.75">
      <c r="A32" s="205" t="s">
        <v>471</v>
      </c>
      <c r="B32" s="206">
        <v>0.7601778760743907</v>
      </c>
      <c r="C32" s="207">
        <v>0.11142648151967322</v>
      </c>
      <c r="D32" s="208">
        <v>0.7878543706865258</v>
      </c>
    </row>
    <row r="33" spans="1:4" ht="12.75">
      <c r="A33" s="209" t="s">
        <v>472</v>
      </c>
      <c r="B33" s="206">
        <v>0.552</v>
      </c>
      <c r="C33" s="207">
        <v>0.11375452129786798</v>
      </c>
      <c r="D33" s="208">
        <v>0.5763019505948754</v>
      </c>
    </row>
    <row r="34" spans="1:4" ht="12.75">
      <c r="A34" s="198" t="s">
        <v>473</v>
      </c>
      <c r="B34" s="206">
        <v>1.9097902969400191</v>
      </c>
      <c r="C34" s="207">
        <v>0.2365832399452123</v>
      </c>
      <c r="D34" s="208">
        <v>1.9166255913948957</v>
      </c>
    </row>
    <row r="35" spans="1:4" ht="12.75">
      <c r="A35" s="209" t="s">
        <v>474</v>
      </c>
      <c r="B35" s="206">
        <v>0.5698487967142853</v>
      </c>
      <c r="C35" s="207">
        <v>0.05384097682915104</v>
      </c>
      <c r="D35" s="208">
        <v>0.5902009352811531</v>
      </c>
    </row>
    <row r="36" spans="1:4" ht="12.75">
      <c r="A36" s="8"/>
      <c r="B36" s="210"/>
      <c r="C36" s="72"/>
      <c r="D36" s="110"/>
    </row>
    <row r="38" ht="12.75">
      <c r="A38" s="112" t="s">
        <v>475</v>
      </c>
    </row>
    <row r="39" ht="12.75">
      <c r="A39" s="211" t="s">
        <v>476</v>
      </c>
    </row>
    <row r="40" ht="12.75">
      <c r="A40" s="112" t="s">
        <v>477</v>
      </c>
    </row>
    <row r="41" ht="12.75">
      <c r="A41" s="51" t="s">
        <v>478</v>
      </c>
    </row>
    <row r="42" ht="12.75">
      <c r="A42" s="51" t="s">
        <v>479</v>
      </c>
    </row>
    <row r="43" ht="12.75">
      <c r="A43" s="51"/>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xl/worksheets/sheet9.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9.140625" defaultRowHeight="12.75"/>
  <cols>
    <col min="1" max="1" width="7.421875" style="0" customWidth="1"/>
    <col min="2" max="2" width="10.57421875" style="0" customWidth="1"/>
    <col min="3" max="3" width="16.7109375" style="0" customWidth="1"/>
    <col min="4" max="5" width="15.8515625" style="0" customWidth="1"/>
    <col min="6" max="6" width="14.00390625" style="0" customWidth="1"/>
  </cols>
  <sheetData>
    <row r="1" spans="1:6" ht="15.75">
      <c r="A1" s="53" t="s">
        <v>433</v>
      </c>
      <c r="B1" s="2"/>
      <c r="C1" s="2"/>
      <c r="D1" s="2"/>
      <c r="E1" s="2"/>
      <c r="F1" s="2"/>
    </row>
    <row r="3" spans="1:6" ht="12.75">
      <c r="A3" s="1" t="s">
        <v>434</v>
      </c>
      <c r="B3" s="2"/>
      <c r="C3" s="2"/>
      <c r="D3" s="2"/>
      <c r="E3" s="2"/>
      <c r="F3" s="2"/>
    </row>
    <row r="4" spans="1:6" ht="13.5" thickBot="1">
      <c r="A4" s="3"/>
      <c r="B4" s="3"/>
      <c r="C4" s="3"/>
      <c r="D4" s="3"/>
      <c r="E4" s="3"/>
      <c r="F4" s="3"/>
    </row>
    <row r="5" spans="1:7" ht="45" customHeight="1" thickTop="1">
      <c r="A5" s="144" t="s">
        <v>236</v>
      </c>
      <c r="B5" s="160" t="s">
        <v>435</v>
      </c>
      <c r="C5" s="160" t="s">
        <v>436</v>
      </c>
      <c r="D5" s="160" t="s">
        <v>437</v>
      </c>
      <c r="E5" s="160" t="s">
        <v>438</v>
      </c>
      <c r="F5" s="173" t="s">
        <v>439</v>
      </c>
      <c r="G5" s="143"/>
    </row>
    <row r="6" spans="1:5" ht="12.75">
      <c r="A6" s="5"/>
      <c r="B6" s="5"/>
      <c r="C6" s="5"/>
      <c r="D6" s="5"/>
      <c r="E6" s="5"/>
    </row>
    <row r="7" spans="1:6" ht="12.75">
      <c r="A7" s="6">
        <v>1999</v>
      </c>
      <c r="B7" s="174" t="s">
        <v>440</v>
      </c>
      <c r="C7" s="175">
        <v>3911720684</v>
      </c>
      <c r="D7" s="176">
        <v>3371485431</v>
      </c>
      <c r="E7" s="176">
        <v>2009832724</v>
      </c>
      <c r="F7" s="177">
        <v>589935</v>
      </c>
    </row>
    <row r="8" spans="1:6" ht="12.75">
      <c r="A8" s="6">
        <v>2000</v>
      </c>
      <c r="B8" s="174" t="s">
        <v>441</v>
      </c>
      <c r="C8" s="175">
        <v>4104126744</v>
      </c>
      <c r="D8" s="176">
        <v>3525977325</v>
      </c>
      <c r="E8" s="176">
        <v>2179039874</v>
      </c>
      <c r="F8" s="177">
        <v>612249</v>
      </c>
    </row>
    <row r="9" spans="1:6" ht="12.75">
      <c r="A9" s="6">
        <v>2001</v>
      </c>
      <c r="B9" s="174" t="s">
        <v>442</v>
      </c>
      <c r="C9" s="175">
        <v>4728549611</v>
      </c>
      <c r="D9" s="176">
        <v>4120888846</v>
      </c>
      <c r="E9" s="176">
        <v>2333021385</v>
      </c>
      <c r="F9" s="177">
        <v>646174</v>
      </c>
    </row>
    <row r="10" spans="1:6" ht="12.75">
      <c r="A10" s="6">
        <v>2002</v>
      </c>
      <c r="B10" s="174" t="s">
        <v>443</v>
      </c>
      <c r="C10" s="175">
        <v>5396606043</v>
      </c>
      <c r="D10" s="176">
        <v>4741630738</v>
      </c>
      <c r="E10" s="176">
        <v>2457737063</v>
      </c>
      <c r="F10" s="177">
        <v>679056</v>
      </c>
    </row>
    <row r="11" spans="1:6" ht="12.75">
      <c r="A11" s="6">
        <v>2003</v>
      </c>
      <c r="B11" s="174" t="s">
        <v>444</v>
      </c>
      <c r="C11" s="175">
        <v>6016158791</v>
      </c>
      <c r="D11" s="176">
        <v>5296893195</v>
      </c>
      <c r="E11" s="176">
        <v>2531788633</v>
      </c>
      <c r="F11" s="177">
        <v>703475</v>
      </c>
    </row>
    <row r="12" spans="1:6" ht="12.75">
      <c r="A12" s="6">
        <v>2004</v>
      </c>
      <c r="B12" s="174" t="s">
        <v>444</v>
      </c>
      <c r="C12" s="178" t="s">
        <v>445</v>
      </c>
      <c r="D12" s="176">
        <v>5676421713</v>
      </c>
      <c r="E12" s="179" t="s">
        <v>446</v>
      </c>
      <c r="F12" s="177">
        <v>729097</v>
      </c>
    </row>
    <row r="13" spans="1:6" ht="12.75">
      <c r="A13" s="6">
        <v>2005</v>
      </c>
      <c r="B13" s="174" t="s">
        <v>444</v>
      </c>
      <c r="C13" s="175">
        <v>6675806740</v>
      </c>
      <c r="D13" s="176">
        <v>5816417846</v>
      </c>
      <c r="E13" s="176">
        <v>3166649772</v>
      </c>
      <c r="F13" s="177">
        <v>750866</v>
      </c>
    </row>
    <row r="14" spans="1:6" ht="12.75">
      <c r="A14" s="8"/>
      <c r="B14" s="180"/>
      <c r="C14" s="169"/>
      <c r="D14" s="165"/>
      <c r="E14" s="165"/>
      <c r="F14" s="170"/>
    </row>
    <row r="16" ht="12.75">
      <c r="A16" s="76" t="s">
        <v>447</v>
      </c>
    </row>
    <row r="17" spans="1:3" ht="12.75">
      <c r="A17" s="76" t="s">
        <v>448</v>
      </c>
      <c r="B17" s="75"/>
      <c r="C17" s="75"/>
    </row>
  </sheetData>
  <printOptions horizontalCentered="1"/>
  <pageMargins left="1" right="1" top="1" bottom="1" header="0.5" footer="0.5"/>
  <pageSetup horizontalDpi="300" verticalDpi="300" orientation="portrait" r:id="rId1"/>
  <headerFooter alignWithMargins="0">
    <oddFooter>&amp;L&amp;"Arial,Italic"&amp;9      The State of Hawaii Data Book 2005&amp;R&amp;"Arial"&amp;9http://www.hawaii.gov/dbedt/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2006-08-08T00:20:15Z</cp:lastPrinted>
  <dcterms:created xsi:type="dcterms:W3CDTF">1998-01-23T01:37:23Z</dcterms:created>
  <dcterms:modified xsi:type="dcterms:W3CDTF">2006-08-08T20:09:58Z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