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720" windowHeight="6750" tabRatio="899"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_________new10" localSheetId="1" hidden="1">{"'B-2 QSER Jun 98 4-27-98 cor'!$A$1:$F$57"}</definedName>
    <definedName name="__________new10" hidden="1">{"'B-2 QSER Jun 98 4-27-98 cor'!$A$1:$F$57"}</definedName>
    <definedName name="__________new2" localSheetId="1" hidden="1">{"'B-2 QSER Jun 98 4-27-98 cor'!$A$1:$F$57"}</definedName>
    <definedName name="__________new2" hidden="1">{"'B-2 QSER Jun 98 4-27-98 cor'!$A$1:$F$57"}</definedName>
    <definedName name="__________new5" localSheetId="1" hidden="1">{"'B-2 QSER Jun 98 4-27-98 cor'!$A$1:$F$57"}</definedName>
    <definedName name="__________new5" hidden="1">{"'B-2 QSER Jun 98 4-27-98 cor'!$A$1:$F$57"}</definedName>
    <definedName name="__________old2" localSheetId="1" hidden="1">{"'B-2 QSER Jun 98 4-27-98 cor'!$A$1:$F$57"}</definedName>
    <definedName name="__________old2" hidden="1">{"'B-2 QSER Jun 98 4-27-98 cor'!$A$1:$F$57"}</definedName>
    <definedName name="__________SC01">#REF!</definedName>
    <definedName name="_________new10" localSheetId="1" hidden="1">{"'B-2 QSER Jun 98 4-27-98 cor'!$A$1:$F$57"}</definedName>
    <definedName name="_________new10" hidden="1">{"'B-2 QSER Jun 98 4-27-98 cor'!$A$1:$F$57"}</definedName>
    <definedName name="_________new2" localSheetId="1" hidden="1">{"'B-2 QSER Jun 98 4-27-98 cor'!$A$1:$F$57"}</definedName>
    <definedName name="_________new2" hidden="1">{"'B-2 QSER Jun 98 4-27-98 cor'!$A$1:$F$57"}</definedName>
    <definedName name="_________new5" localSheetId="1" hidden="1">{"'B-2 QSER Jun 98 4-27-98 cor'!$A$1:$F$57"}</definedName>
    <definedName name="_________new5" hidden="1">{"'B-2 QSER Jun 98 4-27-98 cor'!$A$1:$F$57"}</definedName>
    <definedName name="_________old2" localSheetId="1" hidden="1">{"'B-2 QSER Jun 98 4-27-98 cor'!$A$1:$F$57"}</definedName>
    <definedName name="_________old2" hidden="1">{"'B-2 QSER Jun 98 4-27-98 cor'!$A$1:$F$57"}</definedName>
    <definedName name="_________SC01">#REF!</definedName>
    <definedName name="________new10" localSheetId="1" hidden="1">{"'B-2 QSER Jun 98 4-27-98 cor'!$A$1:$F$57"}</definedName>
    <definedName name="________new10" hidden="1">{"'B-2 QSER Jun 98 4-27-98 cor'!$A$1:$F$57"}</definedName>
    <definedName name="________new2" localSheetId="1" hidden="1">{"'B-2 QSER Jun 98 4-27-98 cor'!$A$1:$F$57"}</definedName>
    <definedName name="________new2" hidden="1">{"'B-2 QSER Jun 98 4-27-98 cor'!$A$1:$F$57"}</definedName>
    <definedName name="________new5" localSheetId="1" hidden="1">{"'B-2 QSER Jun 98 4-27-98 cor'!$A$1:$F$57"}</definedName>
    <definedName name="________new5" hidden="1">{"'B-2 QSER Jun 98 4-27-98 cor'!$A$1:$F$57"}</definedName>
    <definedName name="________old2" localSheetId="1" hidden="1">{"'B-2 QSER Jun 98 4-27-98 cor'!$A$1:$F$57"}</definedName>
    <definedName name="________old2" hidden="1">{"'B-2 QSER Jun 98 4-27-98 cor'!$A$1:$F$57"}</definedName>
    <definedName name="________SC01">#REF!</definedName>
    <definedName name="_______new10" localSheetId="1" hidden="1">{"'B-2 QSER Jun 98 4-27-98 cor'!$A$1:$F$57"}</definedName>
    <definedName name="_______new10" hidden="1">{"'B-2 QSER Jun 98 4-27-98 cor'!$A$1:$F$57"}</definedName>
    <definedName name="_______new2" localSheetId="1" hidden="1">{"'B-2 QSER Jun 98 4-27-98 cor'!$A$1:$F$57"}</definedName>
    <definedName name="_______new2" hidden="1">{"'B-2 QSER Jun 98 4-27-98 cor'!$A$1:$F$57"}</definedName>
    <definedName name="_______new5" localSheetId="1" hidden="1">{"'B-2 QSER Jun 98 4-27-98 cor'!$A$1:$F$57"}</definedName>
    <definedName name="_______new5" hidden="1">{"'B-2 QSER Jun 98 4-27-98 cor'!$A$1:$F$57"}</definedName>
    <definedName name="_______old2" localSheetId="1" hidden="1">{"'B-2 QSER Jun 98 4-27-98 cor'!$A$1:$F$57"}</definedName>
    <definedName name="_______old2" hidden="1">{"'B-2 QSER Jun 98 4-27-98 cor'!$A$1:$F$57"}</definedName>
    <definedName name="_______SC01">#REF!</definedName>
    <definedName name="______new10" localSheetId="1" hidden="1">{"'B-2 QSER Jun 98 4-27-98 cor'!$A$1:$F$57"}</definedName>
    <definedName name="______new10" hidden="1">{"'B-2 QSER Jun 98 4-27-98 cor'!$A$1:$F$57"}</definedName>
    <definedName name="______new2" localSheetId="1" hidden="1">{"'B-2 QSER Jun 98 4-27-98 cor'!$A$1:$F$57"}</definedName>
    <definedName name="______new2" hidden="1">{"'B-2 QSER Jun 98 4-27-98 cor'!$A$1:$F$57"}</definedName>
    <definedName name="______new5" localSheetId="1" hidden="1">{"'B-2 QSER Jun 98 4-27-98 cor'!$A$1:$F$57"}</definedName>
    <definedName name="______new5" hidden="1">{"'B-2 QSER Jun 98 4-27-98 cor'!$A$1:$F$57"}</definedName>
    <definedName name="______old2" localSheetId="1" hidden="1">{"'B-2 QSER Jun 98 4-27-98 cor'!$A$1:$F$57"}</definedName>
    <definedName name="______old2" hidden="1">{"'B-2 QSER Jun 98 4-27-98 cor'!$A$1:$F$57"}</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1" hidden="1">'[15]Calcs'!#REF!</definedName>
    <definedName name="__123Graph_A" localSheetId="0" hidden="1">'[3]Calcs'!#REF!</definedName>
    <definedName name="__123Graph_A" hidden="1">'[3]Calcs'!#REF!</definedName>
    <definedName name="__123Graph_B" localSheetId="1" hidden="1">'[15]Calcs'!#REF!</definedName>
    <definedName name="__123Graph_B" localSheetId="0" hidden="1">'[3]Calcs'!#REF!</definedName>
    <definedName name="__123Graph_B" hidden="1">'[3]Calcs'!#REF!</definedName>
    <definedName name="__123Graph_C" localSheetId="1" hidden="1">'[15]Calcs'!#REF!</definedName>
    <definedName name="__123Graph_C" localSheetId="0" hidden="1">'[3]Calcs'!#REF!</definedName>
    <definedName name="__123Graph_C" hidden="1">'[3]Calcs'!#REF!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1" hidden="1">'[5]totals'!#REF!</definedName>
    <definedName name="_Fill" localSheetId="0" hidden="1">'[5]totals'!#REF!</definedName>
    <definedName name="_Fill" hidden="1">'[5]totals'!#REF!</definedName>
    <definedName name="_Key1" localSheetId="1" hidden="1">'[16]100in04'!#REF!</definedName>
    <definedName name="_Key1" localSheetId="0" hidden="1">'[7]100in04'!#REF!</definedName>
    <definedName name="_Key1" hidden="1">'[7]100in04'!#REF!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B">#REF!</definedName>
    <definedName name="BLANK_INS">#REF!</definedName>
    <definedName name="BOLD_SET">#REF!</definedName>
    <definedName name="C">#REF!</definedName>
    <definedName name="Census_Tract_Density_Query" localSheetId="0">#REF!</definedName>
    <definedName name="Census_Tract_Density_Query">#REF!</definedName>
    <definedName name="CO_4_15">#REF!</definedName>
    <definedName name="CO_6_15">#REF!</definedName>
    <definedName name="COL_SET">#REF!</definedName>
    <definedName name="CTY_EST2002_01_15" localSheetId="0">#REF!</definedName>
    <definedName name="CTY_EST2002_01_15">#REF!</definedName>
    <definedName name="D">#REF!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#REF!</definedName>
    <definedName name="E">#REF!</definedName>
    <definedName name="F">#REF!</definedName>
    <definedName name="FieldName_Query" localSheetId="0">#REF!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'[11]92PW06NW'!$A$9,'[11]92PW06NW'!#REF!</definedName>
    <definedName name="Indent3">'[11]92PW06NW'!$A$34,'[11]92PW06NW'!$A$35,'[11]92PW06NW'!$A$36,'[11]92PW06NW'!#REF!,'[11]92PW06NW'!#REF!,'[11]92PW06NW'!#REF!,'[11]92PW06NW'!#REF!</definedName>
    <definedName name="Indent6">'[11]92PW06NW'!#REF!,'[11]92PW06NW'!#REF!,'[11]92PW06NW'!#REF!,'[11]92PW06NW'!#REF!,'[11]92PW06NW'!#REF!,'[11]92PW06NW'!#REF!,'[11]92PW06NW'!#REF!,'[11]92PW06NW'!#REF!,'[11]92PW06NW'!#REF!,'[11]92PW06NW'!#REF!,'[11]92PW06NW'!#REF!,'[11]92PW06NW'!#REF!,'[11]92PW06NW'!#REF!,'[11]92PW06NW'!#REF!,'[11]92PW06NW'!#REF!,'[11]92PW06NW'!#REF!,'[11]92PW06NW'!#REF!,'[11]92PW06NW'!#REF!</definedName>
    <definedName name="Indent9">'[11]92PW06NW'!#REF!,'[11]92PW06NW'!#REF!,'[11]92PW06NW'!#REF!,'[11]92PW06NW'!#REF!,'[11]92PW06NW'!#REF!,'[11]92PW06NW'!#REF!,'[11]92PW06NW'!#REF!,'[11]92PW06NW'!#REF!,'[11]92PW06NW'!#REF!,'[11]92PW06NW'!#REF!,'[11]92PW06NW'!#REF!,'[11]92PW06NW'!#REF!</definedName>
    <definedName name="LETTERS">#REF!</definedName>
    <definedName name="LINE_DRAW">#REF!</definedName>
    <definedName name="Macro1">#REF!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'[12]T24'!#REF!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old2" localSheetId="1" hidden="1">{"'B-2 QSER Jun 98 4-27-98 cor'!$A$1:$F$57"}</definedName>
    <definedName name="old2" hidden="1">{"'B-2 QSER Jun 98 4-27-98 cor'!$A$1:$F$57"}</definedName>
    <definedName name="P31_P32_P33byStateCounty" localSheetId="0">#REF!</definedName>
    <definedName name="P31_P32_P33byStateCounty">#REF!</definedName>
    <definedName name="PARSE_COL">#REF!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22">'23.21'!$A$1:$E$88</definedName>
    <definedName name="_xlnm.Print_Area" localSheetId="24">'23.23'!$A$1:$E$85</definedName>
    <definedName name="_xlnm.Print_Area" localSheetId="0">'Titles'!$A$1:$B$51</definedName>
    <definedName name="PRINT_AREA_MI" localSheetId="0">#REF!</definedName>
    <definedName name="PRINT_AREA_MI">#REF!</definedName>
    <definedName name="PRINT_IT">#REF!</definedName>
    <definedName name="_xlnm.Print_Titles" localSheetId="0">'Titles'!$1:$4</definedName>
    <definedName name="SC01">#REF!</definedName>
    <definedName name="SC01RES" localSheetId="1">#REF!</definedName>
    <definedName name="SC01RES" localSheetId="0">#REF!</definedName>
    <definedName name="SC01RES">#REF!</definedName>
    <definedName name="SC02_15" localSheetId="1">#REF!</definedName>
    <definedName name="SC02_15" localSheetId="0">#REF!</definedName>
    <definedName name="SC02_15">#REF!</definedName>
    <definedName name="SHEET_INS">#REF!</definedName>
    <definedName name="SMS_print">#REF!</definedName>
    <definedName name="spanners">'[11]92PW06NW'!#REF!</definedName>
    <definedName name="Stubs">#REF!</definedName>
    <definedName name="Subtitle">#REF!</definedName>
    <definedName name="T_26">'[12]T24'!#REF!</definedName>
    <definedName name="TAB_PROC">#REF!</definedName>
    <definedName name="Table">#REF!</definedName>
    <definedName name="TABLE01">#REF!</definedName>
    <definedName name="TABLE1_15" localSheetId="1">#REF!</definedName>
    <definedName name="TABLE1_15" localSheetId="0">#REF!</definedName>
    <definedName name="TABLE1_15">#REF!</definedName>
    <definedName name="Table1_16">#REF!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#REF!</definedName>
    <definedName name="TEMP2">#REF!</definedName>
    <definedName name="Title">#REF!</definedName>
    <definedName name="Title_extraction_query">#REF!</definedName>
    <definedName name="totals">'[11]92PW06NW'!#REF!,'[11]92PW06NW'!#REF!,'[11]92PW06NW'!#REF!</definedName>
    <definedName name="X">#REF!</definedName>
  </definedNames>
  <calcPr fullCalcOnLoad="1"/>
</workbook>
</file>

<file path=xl/sharedStrings.xml><?xml version="1.0" encoding="utf-8"?>
<sst xmlns="http://schemas.openxmlformats.org/spreadsheetml/2006/main" count="2497" uniqueCount="1241">
  <si>
    <t>Subject and year</t>
  </si>
  <si>
    <t>Receipts           ($1,000)</t>
  </si>
  <si>
    <t>Annual                  payroll                  ($1,000)</t>
  </si>
  <si>
    <t>distribution, and services</t>
  </si>
  <si>
    <t>(D)</t>
  </si>
  <si>
    <t>D  Withheld to avoid disclosing data for individual companies.</t>
  </si>
  <si>
    <t>(NAICS 51211, 51212, 51219):</t>
  </si>
  <si>
    <t>(NAICS 51213):</t>
  </si>
  <si>
    <t>(NAICS 53223):</t>
  </si>
  <si>
    <t>[Includes establishments with payroll.  Statistics based on the North American Industry</t>
  </si>
  <si>
    <t>Classification System (NAICS) which replaced the Standard Industrial Classification</t>
  </si>
  <si>
    <t>Paid      employees for pay period including March 12 (number)</t>
  </si>
  <si>
    <t>Motion picture and video exhibition</t>
  </si>
  <si>
    <t>Establish-ments (number)</t>
  </si>
  <si>
    <r>
      <t>Real Estate and Rental and Leasing, Geographic Area Series, Hawaii</t>
    </r>
    <r>
      <rPr>
        <sz val="10"/>
        <rFont val="Times New Roman"/>
        <family val="1"/>
      </rPr>
      <t xml:space="preserve">, EC97F53A-HI (August 1999); </t>
    </r>
    <r>
      <rPr>
        <i/>
        <sz val="10"/>
        <rFont val="Times New Roman"/>
        <family val="1"/>
      </rPr>
      <t>2002</t>
    </r>
  </si>
  <si>
    <t>Economic Census, Information, Geographic Area Series, Hawaii, EC02-51A-HI (March 2005); 2002</t>
  </si>
  <si>
    <r>
      <t>Economic Census, Real Estate and Rental and Leasing, Geographic Area Series, Hawaii</t>
    </r>
    <r>
      <rPr>
        <sz val="10"/>
        <rFont val="Times New Roman"/>
        <family val="1"/>
      </rPr>
      <t>, EC02-53A-HI</t>
    </r>
  </si>
  <si>
    <t>Video tape and disc rental</t>
  </si>
  <si>
    <t>Motion picture and video production,</t>
  </si>
  <si>
    <t>(1/)</t>
  </si>
  <si>
    <t>(2/)</t>
  </si>
  <si>
    <t>(3/)</t>
  </si>
  <si>
    <t xml:space="preserve">1/  Revenue not collected at this level of detail for multiestablishment firms for NAICS 51211 and 51212, </t>
  </si>
  <si>
    <t>and withheld to avoid disclosing data for individual for NAICS 51219.</t>
  </si>
  <si>
    <t>and 51219.</t>
  </si>
  <si>
    <t xml:space="preserve">3/  20 to 99 employees for NAICS 51212 and 0 to 10 employees for NAICS 51219.  There were 160 paid </t>
  </si>
  <si>
    <t>employees for NAICS 51211.</t>
  </si>
  <si>
    <t xml:space="preserve">2/  5,297 for NAICS 51211 and withheld to avoid disclosing data for individual companies for NAICS 51212 </t>
  </si>
  <si>
    <t>Table 23.44-- MOTION PICTURE AND VIDEO SERVICES:  1987 TO 2007</t>
  </si>
  <si>
    <r>
      <t xml:space="preserve">     Source:  U.S. Bureau of the Census, </t>
    </r>
    <r>
      <rPr>
        <i/>
        <sz val="10"/>
        <rFont val="Times New Roman"/>
        <family val="1"/>
      </rPr>
      <t xml:space="preserve">1987 Census of Service Industries, Hawaii, 'SC87-A-12 (July 1989); </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</si>
  <si>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</si>
  <si>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</si>
  <si>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t>(SIC) system used in Economic Censuses prior to the 1997 Economic Census]</t>
  </si>
  <si>
    <t xml:space="preserve">(December 2004); 2007 Economic Census, Sector 53: EC0753A1: Real Estate and Rental and Leasing: </t>
  </si>
  <si>
    <t xml:space="preserve">Geographic Area Series: Summary Statistics for the United States, States, Metro Areas, Counties, and Places: </t>
  </si>
  <si>
    <t>2007 &lt;http://factfinder.census.gov/servlet/IBQTable?_bm=y&amp;-geo_id=04000US15&amp;-fds_name=EC0700A1&amp;-</t>
  </si>
  <si>
    <t xml:space="preserve">Information: Geographic Area Series: Summary Statistics for the United States, States, Metro and Micro Areas, </t>
  </si>
  <si>
    <t>Metro Divisions, Consolidated Cities, Counties, and Places: 2007 &lt;http://factfinder.census.gov/servlet/</t>
  </si>
  <si>
    <t xml:space="preserve">IBQTable?_bm=y&amp;-fds_name=EC0700A1&amp;-geo_id=04000US15&amp;-ds_name=EC0751A1&amp;-_lang=en&gt; </t>
  </si>
  <si>
    <t>accessed April 29, 2010.</t>
  </si>
  <si>
    <t>Continued on next page.</t>
  </si>
  <si>
    <t>Table 23.44-- MOTION PICTURE AND VIDEO SERVICES:  1987 TO 2007                  -- Con.</t>
  </si>
  <si>
    <t xml:space="preserve">ds_name=EC0753A1&amp;-_lang=en&gt; accessed May 21, 2010; '2007 Economic Census, Sector 51: EC0751A1: </t>
  </si>
  <si>
    <t>PageServlet?_lang=en&amp;_ts=290626397128&amp;_ds_name='EC0700A1&amp;_program=&gt; accessed April 29, 2010.</t>
  </si>
  <si>
    <r>
      <t xml:space="preserve">     Source:  U.S. Census Bureau, </t>
    </r>
    <r>
      <rPr>
        <i/>
        <sz val="10"/>
        <rFont val="Times New Roman"/>
        <family val="1"/>
      </rPr>
      <t xml:space="preserve">2007 Economic Census, </t>
    </r>
    <r>
      <rPr>
        <sz val="10"/>
        <rFont val="Times New Roman"/>
        <family val="1"/>
      </rPr>
      <t>&lt;http://factfinder.census.gov/servlet/DatasetMain</t>
    </r>
  </si>
  <si>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</si>
  <si>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</si>
  <si>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</si>
  <si>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</si>
  <si>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</si>
  <si>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</si>
  <si>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</si>
  <si>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</si>
  <si>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</si>
  <si>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Computer and software stores</t>
  </si>
  <si>
    <t>Retail trade:</t>
  </si>
  <si>
    <t>wholesalers (NAICS 42343)</t>
  </si>
  <si>
    <t xml:space="preserve">Computer and software merchant </t>
  </si>
  <si>
    <t>Wholesale trade:</t>
  </si>
  <si>
    <t>Paid employees for pay period including March 12 (number)</t>
  </si>
  <si>
    <t>Receipts/ Revenue or Sales           ($1,000)</t>
  </si>
  <si>
    <t>Table 23.43-- COMPUTER AND SOFTWARE STORES AND SERVICES: 2007</t>
  </si>
  <si>
    <t>see also &lt;http://www6.hawaii.gov/tax/a5_3txcolrpt.htm&gt;.</t>
  </si>
  <si>
    <t>Source:  Hawaii State Department of Taxation, "General Excise and Use Tax Base" (annual tabular release).</t>
  </si>
  <si>
    <t>2/  Includes residential, office, automobile, and equipment rentals, and land leases.</t>
  </si>
  <si>
    <t>November 30.</t>
  </si>
  <si>
    <t xml:space="preserve">reported the following January, hence these annual totals generally refer to an "income year" ended </t>
  </si>
  <si>
    <t>1/  Calendar year in which reported, including "prior years" reports.  Income received in December is</t>
  </si>
  <si>
    <t>All other rentals 2/</t>
  </si>
  <si>
    <t>Hotel rentals</t>
  </si>
  <si>
    <t>Total</t>
  </si>
  <si>
    <t>Year reported 1/</t>
  </si>
  <si>
    <t>[In thousands of dollars.  Data are on a cash basis accounting]</t>
  </si>
  <si>
    <t>1985 TO 2009</t>
  </si>
  <si>
    <t xml:space="preserve">Table 23.42-- GENERAL EXCISE TAX BASE FOR RENTALS:  </t>
  </si>
  <si>
    <r>
      <t>(December/Year-End 2009 Highlights)</t>
    </r>
    <r>
      <rPr>
        <sz val="10"/>
        <rFont val="Times New Roman"/>
        <family val="1"/>
      </rPr>
      <t>.</t>
    </r>
  </si>
  <si>
    <r>
      <t xml:space="preserve">     Source:  Smith Travel Research, Hospitality Advisors LLC, H</t>
    </r>
    <r>
      <rPr>
        <i/>
        <sz val="10"/>
        <rFont val="Times New Roman"/>
        <family val="1"/>
      </rPr>
      <t>awaii Hotel Flash Report,</t>
    </r>
  </si>
  <si>
    <t>Kauai</t>
  </si>
  <si>
    <t>Kohala Coast</t>
  </si>
  <si>
    <t>Hawaii</t>
  </si>
  <si>
    <t>Other Maui</t>
  </si>
  <si>
    <t>Lahaina-Kaanapali-Kapalua</t>
  </si>
  <si>
    <t>Wailea</t>
  </si>
  <si>
    <t>Maui</t>
  </si>
  <si>
    <t>Other Oahu</t>
  </si>
  <si>
    <t>Waikiki</t>
  </si>
  <si>
    <t>Oahu</t>
  </si>
  <si>
    <t>State total</t>
  </si>
  <si>
    <t>Revenue                    per available                    room (dollars)</t>
  </si>
  <si>
    <t>Average daily                          room rate                                  (dollars)</t>
  </si>
  <si>
    <t>Percent                  occupied</t>
  </si>
  <si>
    <t>Geographic area</t>
  </si>
  <si>
    <t>Table 23.41-- HOTEL ROOM OCCUPANCY AND ROOM RATES, BY                GEOGRAPHIC AREA:  2009</t>
  </si>
  <si>
    <r>
      <t xml:space="preserve">Hospitality Advisors LLC, </t>
    </r>
    <r>
      <rPr>
        <i/>
        <sz val="10"/>
        <rFont val="Times New Roman"/>
        <family val="1"/>
      </rPr>
      <t xml:space="preserve">Hawaii Hotel Flash Report, </t>
    </r>
    <r>
      <rPr>
        <sz val="10"/>
        <rFont val="Times New Roman"/>
        <family val="1"/>
      </rPr>
      <t>(December/Year-End Highlights issues).</t>
    </r>
  </si>
  <si>
    <r>
      <t>(annual);</t>
    </r>
    <r>
      <rPr>
        <i/>
        <sz val="10"/>
        <rFont val="Times New Roman"/>
        <family val="1"/>
      </rPr>
      <t xml:space="preserve"> </t>
    </r>
    <r>
      <rPr>
        <sz val="10"/>
        <rFont val="Times New Roman"/>
        <family val="1"/>
      </rPr>
      <t xml:space="preserve">PKF-Hawaii, </t>
    </r>
    <r>
      <rPr>
        <i/>
        <sz val="10"/>
        <rFont val="Times New Roman"/>
        <family val="1"/>
      </rPr>
      <t xml:space="preserve">Trends in the Hotel Industry, Hawaii, </t>
    </r>
    <r>
      <rPr>
        <sz val="10"/>
        <rFont val="Times New Roman"/>
        <family val="1"/>
      </rPr>
      <t>(December issues); Smith Travel Research,</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</si>
  <si>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</si>
  <si>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</si>
  <si>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</si>
  <si>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1995-2008.</t>
  </si>
  <si>
    <t>1/  February data through 1991; Spring 1992; June 1993; December 1994; and May 1996 and thereafter.</t>
  </si>
  <si>
    <t>NA  Not available.</t>
  </si>
  <si>
    <t>(NA)</t>
  </si>
  <si>
    <t>4/ 201.85</t>
  </si>
  <si>
    <t>4/ 70.5</t>
  </si>
  <si>
    <t>Guests per room 3/</t>
  </si>
  <si>
    <t>Daily rates per room 2/ (dollars)</t>
  </si>
  <si>
    <t>Percent occupied 2/</t>
  </si>
  <si>
    <t>Other         islands</t>
  </si>
  <si>
    <t>Year</t>
  </si>
  <si>
    <t>Hotel units 1/</t>
  </si>
  <si>
    <t>[Includes condominium units in rental pools for transient occupancy]</t>
  </si>
  <si>
    <t>Table 23.40-- HOTEL ROOMS, OCCUPANCY RATES, AND DAILY ROOM                                                    AND GUEST RATES:  1989 TO 2009</t>
  </si>
  <si>
    <r>
      <t xml:space="preserve">Economic Analysis Division, </t>
    </r>
    <r>
      <rPr>
        <i/>
        <sz val="10"/>
        <rFont val="Times New Roman"/>
        <family val="1"/>
      </rPr>
      <t>Visitor Plant Inventory</t>
    </r>
    <r>
      <rPr>
        <sz val="10"/>
        <rFont val="Times New Roman"/>
        <family val="1"/>
      </rPr>
      <t xml:space="preserve"> (annual) and records.</t>
    </r>
  </si>
  <si>
    <t xml:space="preserve">     Source:  Hawaii State Department of Business, Economic Development and Tourism, Research and </t>
  </si>
  <si>
    <t>Other</t>
  </si>
  <si>
    <t>Timeshare</t>
  </si>
  <si>
    <t>Individual vacation unit</t>
  </si>
  <si>
    <t>Hotel</t>
  </si>
  <si>
    <t>-</t>
  </si>
  <si>
    <t>Hostel</t>
  </si>
  <si>
    <t>Condominium hotel</t>
  </si>
  <si>
    <t>Bed and breakfast</t>
  </si>
  <si>
    <t>Apartment/Hotel</t>
  </si>
  <si>
    <t>Type of unit:</t>
  </si>
  <si>
    <t>Lanai</t>
  </si>
  <si>
    <t>Molokai</t>
  </si>
  <si>
    <t>Island:</t>
  </si>
  <si>
    <t>Available Units</t>
  </si>
  <si>
    <t>Over                     $500</t>
  </si>
  <si>
    <t>$251                         to                               $500</t>
  </si>
  <si>
    <t>$101                      to                     $250</t>
  </si>
  <si>
    <t>$100                      or                           less</t>
  </si>
  <si>
    <t>Island and type of accommodation</t>
  </si>
  <si>
    <t>Table 23.39-- VISITOR ACCOMMODATIONS, BY NIGHTLY PRICE:  2009</t>
  </si>
  <si>
    <t>&lt;http://censtats.census.gov/cbpnaic/cbpnaic.shtml&gt; accessed January 19, 2010.</t>
  </si>
  <si>
    <r>
      <t>Source:  U.S. Census Bureau,</t>
    </r>
    <r>
      <rPr>
        <i/>
        <sz val="10"/>
        <rFont val="Times New Roman"/>
        <family val="1"/>
      </rPr>
      <t xml:space="preserve"> County Business Patterns, Hawaii</t>
    </r>
    <r>
      <rPr>
        <sz val="10"/>
        <rFont val="Times New Roman"/>
        <family val="1"/>
      </rPr>
      <t xml:space="preserve"> (annual).  Also see</t>
    </r>
  </si>
  <si>
    <t>Honolulu</t>
  </si>
  <si>
    <t>County</t>
  </si>
  <si>
    <t>current data and data prior to 1998 may be limited]</t>
  </si>
  <si>
    <r>
      <t>County Business Patterns</t>
    </r>
    <r>
      <rPr>
        <sz val="10"/>
        <rFont val="Arial"/>
        <family val="0"/>
      </rPr>
      <t xml:space="preserve"> 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</si>
  <si>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</si>
  <si>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</si>
  <si>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</si>
  <si>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2001 TO 2007</t>
  </si>
  <si>
    <t xml:space="preserve">Table 23.38-- HOTELS AND OTHER LODGING PLACES (NAICS 721), </t>
  </si>
  <si>
    <r>
      <t xml:space="preserve">     Source:  Hawaii Tourism Authority, </t>
    </r>
    <r>
      <rPr>
        <i/>
        <sz val="10"/>
        <rFont val="Times New Roman"/>
        <family val="1"/>
      </rPr>
      <t>2009 Visitor Plant Inventory.</t>
    </r>
  </si>
  <si>
    <t>Individual vacation units</t>
  </si>
  <si>
    <t>Hostels</t>
  </si>
  <si>
    <t>Apartment-hotel</t>
  </si>
  <si>
    <t>All types</t>
  </si>
  <si>
    <t>Other islands</t>
  </si>
  <si>
    <t>State    total</t>
  </si>
  <si>
    <t>Type of     accommodation</t>
  </si>
  <si>
    <t>Units</t>
  </si>
  <si>
    <t>Properties</t>
  </si>
  <si>
    <t>[Figures may not add up to totals due to rounding]</t>
  </si>
  <si>
    <t>Table 23.37-- VISITOR ACCOMMODATIONS, BY TYPE AND                                    GEOGRAPHIC AREA:  2009</t>
  </si>
  <si>
    <r>
      <t xml:space="preserve">     Source: Hawaii Tourism Authority, </t>
    </r>
    <r>
      <rPr>
        <i/>
        <sz val="10"/>
        <rFont val="Times New Roman"/>
        <family val="1"/>
      </rPr>
      <t>2009 Visitor Plant Inventory.</t>
    </r>
  </si>
  <si>
    <t>2/  Condominium accommodations in rental pools for transient use.  Includes condo/hotel units.</t>
  </si>
  <si>
    <t>Properties with both condo and hotel units are included with condominiums.</t>
  </si>
  <si>
    <t>1/  Includes hotels, apartment hotels, bed-and-breakfasts, hostels, Individual vacation units and timeshares.</t>
  </si>
  <si>
    <t>Rest of Oahu</t>
  </si>
  <si>
    <t>Waikiki/Honolulu</t>
  </si>
  <si>
    <t>Condo-miniums 2/</t>
  </si>
  <si>
    <t>Hotels 1/</t>
  </si>
  <si>
    <t>Year and island</t>
  </si>
  <si>
    <t>Table 23.36-- VISITOR ACCOMMODATIONS, BY TYPE AND BY ISLAND: 2009</t>
  </si>
  <si>
    <r>
      <rPr>
        <i/>
        <sz val="10"/>
        <rFont val="Times New Roman"/>
        <family val="1"/>
      </rPr>
      <t xml:space="preserve">Visitor Plant Inventory, </t>
    </r>
    <r>
      <rPr>
        <sz val="10"/>
        <rFont val="Times New Roman"/>
        <family val="1"/>
      </rPr>
      <t xml:space="preserve">1999-2008; Hawaii Tourism Authority, </t>
    </r>
    <r>
      <rPr>
        <i/>
        <sz val="10"/>
        <rFont val="Times New Roman"/>
        <family val="1"/>
      </rPr>
      <t>Visitor Plant Inventory,</t>
    </r>
    <r>
      <rPr>
        <sz val="10"/>
        <rFont val="Times New Roman"/>
        <family val="1"/>
      </rPr>
      <t xml:space="preserve"> 2009 and records.</t>
    </r>
  </si>
  <si>
    <t xml:space="preserve">Department of Business, Economic Development and Tourism, Research and Economic Analysis Division, </t>
  </si>
  <si>
    <r>
      <t xml:space="preserve">     Source:  Hawaii Visitors &amp; Convention Bureau, </t>
    </r>
    <r>
      <rPr>
        <i/>
        <sz val="10"/>
        <rFont val="Times New Roman"/>
        <family val="1"/>
      </rPr>
      <t xml:space="preserve">Visitor Plant Inventory, </t>
    </r>
    <r>
      <rPr>
        <sz val="10"/>
        <rFont val="Times New Roman"/>
        <family val="1"/>
      </rPr>
      <t xml:space="preserve">1986 to 1998;  Hawaii State </t>
    </r>
  </si>
  <si>
    <t xml:space="preserve">     3/  Data have been revised, but revised numbers are not available. </t>
  </si>
  <si>
    <t>before 1990 not specified.</t>
  </si>
  <si>
    <t>Properties with both condo and hotel units are included with condominiums in 1990 and later years; treatment</t>
  </si>
  <si>
    <t>2009:</t>
  </si>
  <si>
    <t>2008:</t>
  </si>
  <si>
    <t>2007:</t>
  </si>
  <si>
    <t>2006:</t>
  </si>
  <si>
    <t xml:space="preserve"> 3/</t>
  </si>
  <si>
    <t>2005:</t>
  </si>
  <si>
    <t>2004:</t>
  </si>
  <si>
    <t>2003:</t>
  </si>
  <si>
    <t>2002:</t>
  </si>
  <si>
    <t>2001:</t>
  </si>
  <si>
    <t>2000:</t>
  </si>
  <si>
    <t>1999:</t>
  </si>
  <si>
    <t>1998:</t>
  </si>
  <si>
    <t>Spring</t>
  </si>
  <si>
    <t>1997:</t>
  </si>
  <si>
    <t>May</t>
  </si>
  <si>
    <t>1996:</t>
  </si>
  <si>
    <t xml:space="preserve"> </t>
  </si>
  <si>
    <t>1995:</t>
  </si>
  <si>
    <t>Dec.</t>
  </si>
  <si>
    <t>1994:</t>
  </si>
  <si>
    <t>June</t>
  </si>
  <si>
    <t>1993:</t>
  </si>
  <si>
    <t>1992:</t>
  </si>
  <si>
    <t>Feb.</t>
  </si>
  <si>
    <t>1991:</t>
  </si>
  <si>
    <t>1990:</t>
  </si>
  <si>
    <t>1989:</t>
  </si>
  <si>
    <t>1988:</t>
  </si>
  <si>
    <t>1987:</t>
  </si>
  <si>
    <t>1986:</t>
  </si>
  <si>
    <t>Year and month</t>
  </si>
  <si>
    <t>Table 23.35-- VISITOR ACCOMMODATIONS, BY TYPE:  1986 TO 2009</t>
  </si>
  <si>
    <r>
      <t xml:space="preserve">Analysis Division, </t>
    </r>
    <r>
      <rPr>
        <i/>
        <sz val="9"/>
        <rFont val="Times New Roman"/>
        <family val="1"/>
      </rPr>
      <t xml:space="preserve">Visitor Plant Inventory, </t>
    </r>
    <r>
      <rPr>
        <sz val="9"/>
        <rFont val="Times New Roman"/>
        <family val="1"/>
      </rPr>
      <t xml:space="preserve">1971 to 2008; Hawaii Tourism Authority, </t>
    </r>
    <r>
      <rPr>
        <i/>
        <sz val="9"/>
        <rFont val="Times New Roman"/>
        <family val="1"/>
      </rPr>
      <t>Visitor Plant Inventory,</t>
    </r>
    <r>
      <rPr>
        <sz val="9"/>
        <rFont val="Times New Roman"/>
        <family val="1"/>
      </rPr>
      <t xml:space="preserve"> 2009</t>
    </r>
  </si>
  <si>
    <t xml:space="preserve">     Source: Hawaii State Department of Business, Economic Development and Tourism, Research and Economic </t>
  </si>
  <si>
    <t>Maui        County</t>
  </si>
  <si>
    <t>Kauai        County</t>
  </si>
  <si>
    <t>Hawaii        County</t>
  </si>
  <si>
    <t>City &amp; County of Honolulu</t>
  </si>
  <si>
    <t>State                   total</t>
  </si>
  <si>
    <t>[Number of units]</t>
  </si>
  <si>
    <t>Table 23.34-- VISITOR ACCOMMODATIONS, BY COUNTY:  1971 TO 2009</t>
  </si>
  <si>
    <t>FactFinder, &lt;http://factfinder.census.gov/home/saff/main.html?_lang=en&gt; accessed March 14, 2006.</t>
  </si>
  <si>
    <t>Source:  U.S. Census Bureau, 2002 Economic Census, Subject series: Product lines, extracted from American</t>
  </si>
  <si>
    <t>1/  Less than half the unit shown.</t>
  </si>
  <si>
    <t>X  Not applicable.</t>
  </si>
  <si>
    <t>All other nonmerchandise receipts</t>
  </si>
  <si>
    <t>All other merchandise</t>
  </si>
  <si>
    <t xml:space="preserve">   vending</t>
  </si>
  <si>
    <t xml:space="preserve">   access, excluding sales from</t>
  </si>
  <si>
    <t>Cigars, cigarettes, etc and smokers'</t>
  </si>
  <si>
    <t>Packaged liquor, wine, and beer</t>
  </si>
  <si>
    <t xml:space="preserve">   establishment</t>
  </si>
  <si>
    <t>Alcoholic drinks served at the</t>
  </si>
  <si>
    <t xml:space="preserve">   etc for immediate consumption</t>
  </si>
  <si>
    <t>Meals, unpack snacks, sandwiches,</t>
  </si>
  <si>
    <t xml:space="preserve">   consumption off the premises</t>
  </si>
  <si>
    <t>Groceries and other foods for human</t>
  </si>
  <si>
    <t>Membership dues and fees</t>
  </si>
  <si>
    <t xml:space="preserve">   conference/convention mtg rooms</t>
  </si>
  <si>
    <t>Rental of public rooms/areas, incl</t>
  </si>
  <si>
    <t>Telephone service charges</t>
  </si>
  <si>
    <t>Guestroom or unit rentals</t>
  </si>
  <si>
    <t>(X)</t>
  </si>
  <si>
    <t>Industry totals</t>
  </si>
  <si>
    <t>Line sales as % of total sales of NAICS</t>
  </si>
  <si>
    <t>Line sales as % of sales of establish-ments with line</t>
  </si>
  <si>
    <t>Sales ($1,000)</t>
  </si>
  <si>
    <t>Number                  of               establish-ments</t>
  </si>
  <si>
    <t>Meaning of products and            services code</t>
  </si>
  <si>
    <t>Products and services code</t>
  </si>
  <si>
    <t>Table 23.33-- PRODUCT LINE SALES FOR ACCOMMODATION AND FOOD SERVICES (NAICS 72):  2002</t>
  </si>
  <si>
    <t>EC0700A1&amp;-ds_name=EC0772A1&amp;-_lang=en&gt; accessed February 22, 2010.</t>
  </si>
  <si>
    <t>and Places: 2007, Hawaii &lt;http://factfinder.census.gov/servlet/IBQTable?_bm=y&amp;-geo_id=04000US15&amp;-fds_name=</t>
  </si>
  <si>
    <t xml:space="preserve">Services, Geographic Area Series, Summary Statistics for the United States, States, Metro Areas, Counties, </t>
  </si>
  <si>
    <t xml:space="preserve">     Source:  U.S. Census Bureau, 2007 Economic Census, Sector 72: EC0772A1: Accommodation and Food </t>
  </si>
  <si>
    <t xml:space="preserve">     1/  0 to 19 employees.</t>
  </si>
  <si>
    <t xml:space="preserve">     D  Withheld to avoid disclosing data of individual companies; data are included in higher level totals.</t>
  </si>
  <si>
    <t>Drinking places (alcoholic beverages)</t>
  </si>
  <si>
    <t>7224</t>
  </si>
  <si>
    <t>Mobile food services</t>
  </si>
  <si>
    <t>72233</t>
  </si>
  <si>
    <t>Caterers</t>
  </si>
  <si>
    <t>72232</t>
  </si>
  <si>
    <t>Food service contractors</t>
  </si>
  <si>
    <t>72231</t>
  </si>
  <si>
    <t>Special food services</t>
  </si>
  <si>
    <t>7223</t>
  </si>
  <si>
    <t>Limited-service eating places</t>
  </si>
  <si>
    <t>7222</t>
  </si>
  <si>
    <t>Full-service restaurants</t>
  </si>
  <si>
    <t>7221</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</si>
  <si>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</si>
  <si>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</si>
  <si>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</si>
  <si>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</si>
  <si>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</si>
  <si>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</si>
  <si>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</si>
  <si>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</si>
  <si>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</si>
  <si>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</si>
  <si>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</si>
  <si>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</si>
  <si>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</si>
  <si>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</si>
  <si>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</si>
  <si>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</si>
  <si>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</si>
  <si>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</si>
  <si>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</si>
  <si>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</si>
  <si>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foodservices</t>
  </si>
  <si>
    <t>72</t>
  </si>
  <si>
    <t xml:space="preserve">Paid employees, pay period including March 12 </t>
  </si>
  <si>
    <t>Annual               payroll ($1,000)</t>
  </si>
  <si>
    <t>Receipts ($1,000)</t>
  </si>
  <si>
    <t>Number of establish-ments</t>
  </si>
  <si>
    <t>Subject</t>
  </si>
  <si>
    <t>NAICS codes</t>
  </si>
  <si>
    <t>Table 23.32-- ACCOMMODATION AND FOODSERVICES (NAICS 72):  2007</t>
  </si>
  <si>
    <t>accessed February 24, 2010.</t>
  </si>
  <si>
    <t xml:space="preserve">&lt;http://factfinder.census.gov/servlet/DatasetMainPageServlet?_program=ECN&amp;_submenuId=&amp;_lang=en&amp;_ts=&gt; </t>
  </si>
  <si>
    <t xml:space="preserve">Geographic Area Series, Summary Statistics for the United States, States, Metro Areas, Counties, and Places: 2007, </t>
  </si>
  <si>
    <t xml:space="preserve">     Source:  U.S. Census Bureau, 2007 Economic Census, Sector 72: EC0772A1: Accommodation and Food Services, </t>
  </si>
  <si>
    <t>4/  1,000 to 2,499 employees.</t>
  </si>
  <si>
    <t>3/  0 to 19 employees.</t>
  </si>
  <si>
    <t>2/  100 to 249 employees.</t>
  </si>
  <si>
    <t>1/  20 to 99 employees.</t>
  </si>
  <si>
    <t>D  Withheld to avoid disclosing data for individual companies; data are included in higher level totals.</t>
  </si>
  <si>
    <t>Moloka'i</t>
  </si>
  <si>
    <t>(4/)</t>
  </si>
  <si>
    <t>Lana'i</t>
  </si>
  <si>
    <t>Wailuku</t>
  </si>
  <si>
    <t>Wailea-Makena</t>
  </si>
  <si>
    <t>Waihee-Waiehu</t>
  </si>
  <si>
    <t>Pukalani</t>
  </si>
  <si>
    <t>Napili-Honokowai</t>
  </si>
  <si>
    <t>Makawao</t>
  </si>
  <si>
    <t>Lahaina</t>
  </si>
  <si>
    <t>Kihei</t>
  </si>
  <si>
    <t>Kahului</t>
  </si>
  <si>
    <t>Haiku-Pauwela</t>
  </si>
  <si>
    <t>Maui County</t>
  </si>
  <si>
    <t>Lihue</t>
  </si>
  <si>
    <t>Kapaa</t>
  </si>
  <si>
    <t>Kauai County</t>
  </si>
  <si>
    <t>Annual payroll ($1000)</t>
  </si>
  <si>
    <t xml:space="preserve">Sales                                     ($1,000) </t>
  </si>
  <si>
    <t>Number of establishments</t>
  </si>
  <si>
    <t>Table 23.31-- ACCOMMODATION AND FOOD SERVICES (NAICS 72), FOR COUNTY AND SELECTED URBAN PLACE:  2007 -- Con.</t>
  </si>
  <si>
    <t>Waipio Acres</t>
  </si>
  <si>
    <t>Waipio</t>
  </si>
  <si>
    <t>Waipahu</t>
  </si>
  <si>
    <t>Waimalu</t>
  </si>
  <si>
    <t>Waianae</t>
  </si>
  <si>
    <t>Wahiawa</t>
  </si>
  <si>
    <t>Village Park</t>
  </si>
  <si>
    <t>Schofield Barracks</t>
  </si>
  <si>
    <t>Pearl City</t>
  </si>
  <si>
    <t>Nanakuli</t>
  </si>
  <si>
    <t>Mililani Town</t>
  </si>
  <si>
    <t>Makakilo City</t>
  </si>
  <si>
    <t>Makaha</t>
  </si>
  <si>
    <t>Maili</t>
  </si>
  <si>
    <t>Kaneohe Station</t>
  </si>
  <si>
    <t>Kaneohe</t>
  </si>
  <si>
    <t>Kailua</t>
  </si>
  <si>
    <t>Halawa</t>
  </si>
  <si>
    <t>Ewa Beach</t>
  </si>
  <si>
    <t>Aiea</t>
  </si>
  <si>
    <t>Ahuimanu</t>
  </si>
  <si>
    <t>Honolulu County</t>
  </si>
  <si>
    <t>Waimea</t>
  </si>
  <si>
    <t>Kalaoa</t>
  </si>
  <si>
    <t>Holualoa</t>
  </si>
  <si>
    <t>Hilo</t>
  </si>
  <si>
    <t>Hawaii County</t>
  </si>
  <si>
    <t>Table 23.31-- ACCOMMODATION AND FOOD SERVICES (NAICS 72), FOR COUNTY AND SELECTED URBAN PLACE:  2007</t>
  </si>
  <si>
    <t>name=EC0756A1&amp;-_lang=en&gt; accessed March 22, 2010.</t>
  </si>
  <si>
    <t>Hawaii &lt;http://factfinder.census.gov/servlet/IBQTable?_bm=y&amp;-geo_id=04000US15&amp;-fds_name=EC0700A1&amp;-ds_</t>
  </si>
  <si>
    <t xml:space="preserve">States, Metro and Micro Areas, Metro Divisions, Consolidated Cities, Counties, and Places: 2007 </t>
  </si>
  <si>
    <t>Waste Management and Remediation Services: Geographic Area Series: Summary Statistics for the United States,</t>
  </si>
  <si>
    <t xml:space="preserve">     Source:  U.S. Census Bureau, 2007 Economic Census, Sector 56: EC0756A1: Administrative and Support and </t>
  </si>
  <si>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</si>
  <si>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</si>
  <si>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</si>
  <si>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</si>
  <si>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</si>
  <si>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</si>
  <si>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</si>
  <si>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</si>
  <si>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</si>
  <si>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</si>
  <si>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5615</t>
  </si>
  <si>
    <t>Paid employees, pay period including March 12 (number)</t>
  </si>
  <si>
    <t>Annual                             payroll                                ($1,000)</t>
  </si>
  <si>
    <t>Revenue ($1,000)</t>
  </si>
  <si>
    <t>Establishments (number)</t>
  </si>
  <si>
    <t>Kind of business</t>
  </si>
  <si>
    <t>NAICS code</t>
  </si>
  <si>
    <t>Table 23.30-- TRAVEL ARRANGEMENT AND RESERVATION SERVICES                      (NAICS 5615): 2007</t>
  </si>
  <si>
    <t>accessed March 22, 2010.</t>
  </si>
  <si>
    <t xml:space="preserve">&amp;-geo_id=04000US15&amp;-geo_id=NBSP&amp;-fds_name=EC0700A1&amp;-_skip=100&amp;-ds_name=EC0781A1&amp;-_lang=en&gt; </t>
  </si>
  <si>
    <t>Consolidated Cities, Counties, and Economic Places: 2007 Hawaii &lt;http://factfinder.census.gov/servlet/IBQTable?_bm=y</t>
  </si>
  <si>
    <t xml:space="preserve">Summary Statistics for the US, States, Metropolitan and Micropolitan Statistical Areas, Metropolitan Divisions, </t>
  </si>
  <si>
    <t xml:space="preserve">     Source:  Sector 81: EC0781A1: Other Services (Except Public Administration): Geographic Area Series: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</si>
  <si>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</si>
  <si>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</si>
  <si>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</si>
  <si>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</si>
  <si>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</si>
  <si>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</si>
  <si>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</si>
  <si>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</si>
  <si>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</si>
  <si>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</si>
  <si>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</si>
  <si>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</si>
  <si>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</si>
  <si>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</si>
  <si>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</si>
  <si>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</si>
  <si>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</si>
  <si>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</si>
  <si>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</si>
  <si>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</si>
  <si>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</si>
  <si>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</si>
  <si>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</si>
  <si>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</si>
  <si>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</si>
  <si>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</si>
  <si>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</si>
  <si>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</si>
  <si>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</si>
  <si>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</si>
  <si>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</si>
  <si>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</si>
  <si>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</si>
  <si>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</si>
  <si>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</si>
  <si>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</si>
  <si>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</si>
  <si>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Annual payroll ($1,000)</t>
  </si>
  <si>
    <t>Receipts/  revenue ($1,000)</t>
  </si>
  <si>
    <t>Kind of business or operation</t>
  </si>
  <si>
    <t xml:space="preserve">        OPERATION:  2007</t>
  </si>
  <si>
    <t xml:space="preserve">        ESTABLISHMENTS (NAICS 81), BY KIND OF BUSINESS OR</t>
  </si>
  <si>
    <t>Table 23.29-- OTHER SERVICES (EXCEPT PUBLIC ADMINISTRATION)</t>
  </si>
  <si>
    <t xml:space="preserve">IBQTable?_bm=y&amp;-geo_id=04000US15&amp;-fds_name=EC0700A1&amp;-ds_name=EC0771A1&amp;-_lang=en&gt; </t>
  </si>
  <si>
    <t>Recreation: Geographic Area Series: Summary Statistics: 2007 Hawaii &lt;http://factfinder.census.gov/servlet/</t>
  </si>
  <si>
    <t xml:space="preserve">     Source:  U.S. Census Bureau, 2007 Economic Census, Sector 71: EC0771A1: Arts, Entertainment, and </t>
  </si>
  <si>
    <t>Other amusement and recreation services</t>
  </si>
  <si>
    <t>7139</t>
  </si>
  <si>
    <t>industries</t>
  </si>
  <si>
    <t>Amusement, gambling, and recreation</t>
  </si>
  <si>
    <t>713</t>
  </si>
  <si>
    <t>institutions</t>
  </si>
  <si>
    <t>Museums, historical sites, and similar</t>
  </si>
  <si>
    <t>7121</t>
  </si>
  <si>
    <t>712</t>
  </si>
  <si>
    <t>Receipts/ revenues ($1,000)</t>
  </si>
  <si>
    <t>(NAICS 71), BY KIND OF BUSINESS OR OPERATION:  2007 -- Con.</t>
  </si>
  <si>
    <t>Table 23.28-- ARTS, ENTERTAINMENT, AND RECREATION ESTABLISHMENTS</t>
  </si>
  <si>
    <t xml:space="preserve">     Continued on next page.</t>
  </si>
  <si>
    <t>similar events</t>
  </si>
  <si>
    <t>Promoters of performing arts, sports, and</t>
  </si>
  <si>
    <t>7113</t>
  </si>
  <si>
    <t>Performing arts companies</t>
  </si>
  <si>
    <t>7111</t>
  </si>
  <si>
    <t>related industries</t>
  </si>
  <si>
    <t>Performing arts, spectator sports, and</t>
  </si>
  <si>
    <t>711</t>
  </si>
  <si>
    <t>Arts, entertainment, and recreation</t>
  </si>
  <si>
    <t>71</t>
  </si>
  <si>
    <t>Exempt from Federal Income Tax</t>
  </si>
  <si>
    <t>Amusement parks and arcades</t>
  </si>
  <si>
    <t>7131</t>
  </si>
  <si>
    <t>performers</t>
  </si>
  <si>
    <t>Independent artists, writers, and</t>
  </si>
  <si>
    <t>7115</t>
  </si>
  <si>
    <t>Agents and managers for public figures</t>
  </si>
  <si>
    <t>7114</t>
  </si>
  <si>
    <t>Spectator sports</t>
  </si>
  <si>
    <t>7112</t>
  </si>
  <si>
    <t>Subject to Federal Income Tax</t>
  </si>
  <si>
    <t>(NAICS 71), BY KIND OF BUSINESS OR OPERATION:  2007</t>
  </si>
  <si>
    <t>EC0744A1&amp;-_lang=en&gt; accessed April 29, 2010.</t>
  </si>
  <si>
    <t>04000US15&amp;-fds_name=EC0700A1&amp;-ds_name=EC0761A1&amp;-_lang=en_id=04000US15&amp;-_skip=0&amp;-ds_name=</t>
  </si>
  <si>
    <t>Area Series: Summary Statistics: 2007, Hawaii &lt;http://factfinder.census.gov/servlet/IBQTable?_bm=y&amp;-geo_id=</t>
  </si>
  <si>
    <t xml:space="preserve">     Source:  U.S. Census Bureau, 2007 Economic Census, Sector 61: EC0761A1: Educational Services: Geographic </t>
  </si>
  <si>
    <t xml:space="preserve">     3/  20 to 99 employees.</t>
  </si>
  <si>
    <t xml:space="preserve">     2/  0 to 19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</si>
  <si>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</si>
  <si>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</si>
  <si>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</si>
  <si>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</si>
  <si>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</si>
  <si>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</si>
  <si>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</si>
  <si>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</si>
  <si>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</si>
  <si>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</si>
  <si>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</si>
  <si>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</si>
  <si>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</si>
  <si>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</si>
  <si>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Receipts/ revenue ($1,000)</t>
  </si>
  <si>
    <t>Type of operation or kind of business</t>
  </si>
  <si>
    <t>BY TYPE OF OPERATION OR KIND OF BUSINESS:  2007</t>
  </si>
  <si>
    <t>Table 23.27-- EDUCATIONAL SERVICES ESTABLISHMENTS (NAICS 61),</t>
  </si>
  <si>
    <t>id=04000US15&amp;-fds_name=EC0700A1&amp;-_skip=100&amp;-ds_name=EC0742A1&amp;-_lang=en&gt; accessed April 14, 2010.</t>
  </si>
  <si>
    <t>States, Metro Areas, Counties, and Places: 2007, &lt;http://factfinder.census.gov/servlet/IBQTable?_bm=y&amp;-geo_</t>
  </si>
  <si>
    <t xml:space="preserve">Waste Management and Remediation Services: Geographic Area Series, Summary Statistics for the United States, </t>
  </si>
  <si>
    <t>management services</t>
  </si>
  <si>
    <t xml:space="preserve">Remediation and other waste </t>
  </si>
  <si>
    <t>5629</t>
  </si>
  <si>
    <t>Waste treatment and disposal</t>
  </si>
  <si>
    <t>5622</t>
  </si>
  <si>
    <t>Waste collection</t>
  </si>
  <si>
    <t>5621</t>
  </si>
  <si>
    <t>services</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</si>
  <si>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</si>
  <si>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</si>
  <si>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</si>
  <si>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</si>
  <si>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</si>
  <si>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</si>
  <si>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</si>
  <si>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</si>
  <si>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</si>
  <si>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</si>
  <si>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</si>
  <si>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</si>
  <si>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</si>
  <si>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</si>
  <si>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</si>
  <si>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</si>
  <si>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</si>
  <si>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</si>
  <si>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</si>
  <si>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</si>
  <si>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</si>
  <si>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</si>
  <si>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2007</t>
  </si>
  <si>
    <t>AND REMEDIATION SERVICES ESTABLISHMENTS (NAICS 56), BY</t>
  </si>
  <si>
    <t>Table 23.26-- ADMINISTRATIVE AND SUPPORT AND WASTE MANAGEMENT</t>
  </si>
  <si>
    <t>EC0700A1&amp;-geo_id=04000US15&amp;-_skip=0&amp;-ds_name=EC0744A1&amp;-_lang=en&gt; accessed April 8, 2010.</t>
  </si>
  <si>
    <t>Counties, and Places: 2007, Hawaii &lt;http://factfinder.census.gov/servlet/IBQTable?_bm=y&amp;-fds_name=</t>
  </si>
  <si>
    <t xml:space="preserve">and Technical Services: Geographic Area Series, Summary Statistics for the United States, States, Metro Areas, </t>
  </si>
  <si>
    <t xml:space="preserve">     Source:  U.S. Census Bureau, 2007 Economic Census, Sector 54: EC0754A1: Professional, Scientific, </t>
  </si>
  <si>
    <t>5/  500 to 999 employees.</t>
  </si>
  <si>
    <t>4/  100 to 249 employees.</t>
  </si>
  <si>
    <t>3/  1,000 to 2,499 employees.</t>
  </si>
  <si>
    <t>2/  250 to 499 employees.</t>
  </si>
  <si>
    <t>1/  2,500 to 4,999 employees.</t>
  </si>
  <si>
    <t xml:space="preserve">     D  ithheld to avoid disclosing data for individual companies; data are included in higher level totals.</t>
  </si>
  <si>
    <t xml:space="preserve">      KIND OF BUSINESS:  2007 -- Con.</t>
  </si>
  <si>
    <t xml:space="preserve">      ESTABLISHMENTS (NAICS 54), BY TYPE OF OPERATION OR</t>
  </si>
  <si>
    <t>Table 23.25-- PROFESSIONAL, SCIENTIFIC, AND TECHNICAL SERVICES</t>
  </si>
  <si>
    <t xml:space="preserve">     Continued on next page.  </t>
  </si>
  <si>
    <t>(5/)</t>
  </si>
  <si>
    <t>Scientific research and development</t>
  </si>
  <si>
    <t>5417</t>
  </si>
  <si>
    <t>Legal services</t>
  </si>
  <si>
    <t>5411</t>
  </si>
  <si>
    <t>Professional, scientific, and technical</t>
  </si>
  <si>
    <t>541</t>
  </si>
  <si>
    <t>54</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</si>
  <si>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</si>
  <si>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</si>
  <si>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</si>
  <si>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</si>
  <si>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</si>
  <si>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</si>
  <si>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</si>
  <si>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</si>
  <si>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</si>
  <si>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</si>
  <si>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</si>
  <si>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</si>
  <si>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</si>
  <si>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</si>
  <si>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</si>
  <si>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</si>
  <si>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</si>
  <si>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Receipts/ Revenue ($1,000)</t>
  </si>
  <si>
    <t xml:space="preserve">      KIND OF BUSINESS:  2007</t>
  </si>
  <si>
    <t>81&amp;ds_name=EC0700A1&amp;_lang=en&amp;_ts=289841434131&gt; accessed April 15, 2010.</t>
  </si>
  <si>
    <t>Places: 2007, &lt;http://factfinder.census.gov/servlet/EconSectorServlet?caller=dataset&amp;sv_name=*&amp;_SectorId=</t>
  </si>
  <si>
    <t xml:space="preserve">(Except Public Administration): Geographic Area Series: United States, States, Metro Areas, Counties, and </t>
  </si>
  <si>
    <t xml:space="preserve">     Source:  U.S. Census Bureau, 2007 Economic Census, Sector 81: EC0781A1: Other Services </t>
  </si>
  <si>
    <t>8/  Includes Kaunakakai CDP.</t>
  </si>
  <si>
    <t>7/  Includes Hanamaulu, Kalaheo, Kekaha, and Wailua Homesteads CDPs.</t>
  </si>
  <si>
    <t>6/  1,000 to 2,499 employees</t>
  </si>
  <si>
    <t>Waimanalo, Waimanalo Beach, Wheeler AFB, and Whitmore Village CDPs.</t>
  </si>
  <si>
    <t xml:space="preserve">5/  Includes Ewa Gentry, Ewa Villages, Hauula, Heeia, Kahaluu, Laie, Maunawili, Pupukea, Waialua, </t>
  </si>
  <si>
    <t>4/  0 to 19 employees</t>
  </si>
  <si>
    <t>3/  250 to 499 employees</t>
  </si>
  <si>
    <t>2/  Includes Captain Cook, Hawaiian Beaches, Mountain View and Waikoloa Village CDPs.</t>
  </si>
  <si>
    <t>1/  20 to 99 employees</t>
  </si>
  <si>
    <t>Balance of Maui County 8/</t>
  </si>
  <si>
    <t>Island of Moloka'i</t>
  </si>
  <si>
    <t>Island of Lana'i</t>
  </si>
  <si>
    <t>Balance of Kauai County 7/</t>
  </si>
  <si>
    <t xml:space="preserve">           URBAN PLACE:  2007 -- Con.</t>
  </si>
  <si>
    <t xml:space="preserve">           ESTABLISHMENTS (NAICS 81), FOR COUNTY AND SELECTED</t>
  </si>
  <si>
    <t>Table 23.24-- OTHER SERVICES (EXCEPT PUBLIC ADMINISTRATION)</t>
  </si>
  <si>
    <t>(6/)</t>
  </si>
  <si>
    <t>County 5/</t>
  </si>
  <si>
    <t xml:space="preserve">Balance of Honolulu </t>
  </si>
  <si>
    <t>Balance of Hawaii County 2/</t>
  </si>
  <si>
    <t xml:space="preserve">           URBAN PLACE:  2007</t>
  </si>
  <si>
    <t>name=EC0700A1&amp;_lang=en&amp;_ts=289773702689&gt; accessed April 15, 2010.</t>
  </si>
  <si>
    <t>&lt;http://factfinder.census.gov/servlet/EconSectorServlet?caller=dataset&amp;sv_name=*&amp;_SectorId=71&amp;ds_</t>
  </si>
  <si>
    <t xml:space="preserve">Technical Services: Geographic Area Series: United States, States, Metro Areas, Counties, and Places: 2007, </t>
  </si>
  <si>
    <t xml:space="preserve">     Source:  U.S. Census Bureau, 2007 Economic Census, Sector 54: EC0754A1: Professional, Scientific, and </t>
  </si>
  <si>
    <t>10/  Includes Kaunakakai CDP.</t>
  </si>
  <si>
    <t>9/  Includes Hanamaulu, Kalaheo, Kekaha, and Wailua Homesteads CDPs.</t>
  </si>
  <si>
    <t>8/  2,500 to 4,999 employees.</t>
  </si>
  <si>
    <t xml:space="preserve">7/  Includes Ewa Gentry, Ewa Villages, Hauula, Heeia, Kahaluu, Laie, Maunawili, Pupukea, Waialua, </t>
  </si>
  <si>
    <t>6/  250 to 499 employees.</t>
  </si>
  <si>
    <t>5/  100 to 249 employees.</t>
  </si>
  <si>
    <t>4/  20 to 99 employees.</t>
  </si>
  <si>
    <t>3/  500 to 999 employees.</t>
  </si>
  <si>
    <t>1/  0 to 19 employees.</t>
  </si>
  <si>
    <t>Balance of Maui County 10/</t>
  </si>
  <si>
    <t>Balance of Kauai County 9/</t>
  </si>
  <si>
    <t>Receipts/      revenue ($1,000)</t>
  </si>
  <si>
    <t>SELECTED URBAN PLACE:  2007 -- Con.</t>
  </si>
  <si>
    <t xml:space="preserve">ESTABLISHMENTS (NAICS 71) FOR COUNTY AND </t>
  </si>
  <si>
    <t xml:space="preserve">Table 23.23-- ARTS, ENTERTAINMENT, AND RECREATION </t>
  </si>
  <si>
    <t>(8/)</t>
  </si>
  <si>
    <t xml:space="preserve">     County 7/</t>
  </si>
  <si>
    <t>SELECTED URBAN PLACE:  2007</t>
  </si>
  <si>
    <t>name=EC0700A1&amp;_lang=en&amp;_ts=290619621502&gt; accessed April 29, 2010.</t>
  </si>
  <si>
    <t>&lt;http://factfinder.census.gov/servlet/EconSectorServlet?caller=dataset&amp;sv_name=*&amp;_SectorId=61&amp;ds_</t>
  </si>
  <si>
    <t xml:space="preserve">Services: Geographic Area Series: Summary Statistics: 2007 </t>
  </si>
  <si>
    <t xml:space="preserve">     Source:  U.S. Census Bureau, 2007 Economic Census, Sector 61: EC0761A1: Educational </t>
  </si>
  <si>
    <t>7/  250 to 499 employees.</t>
  </si>
  <si>
    <t>6/  Includes Hanamaulu, Kalaheo, Kekaha, and Wailua Homesteads CDPs.</t>
  </si>
  <si>
    <t>3/  Includes Captain Cook, Hawaiian Beaches, Mountain View and Waikoloa Village CDPs.</t>
  </si>
  <si>
    <t>2/  0 to 19 employees.</t>
  </si>
  <si>
    <t>(7/)</t>
  </si>
  <si>
    <t>Balance of Kauai County 6/</t>
  </si>
  <si>
    <t>FOR COUNTY AND SELECTED URBAN PLACE:  2007 -- Con.</t>
  </si>
  <si>
    <t>Table 23.22-- EDUCATIONAL SERVICES ESTABLISHMENTS (NAICS 61),</t>
  </si>
  <si>
    <t>Balance of Hawaii County 3/</t>
  </si>
  <si>
    <t>FOR COUNTY AND SELECTED URBAN PLACE:  2007</t>
  </si>
  <si>
    <t>name=EC0700A1&amp;_lang=en&amp;_ts=289752471522&gt; accessed April 15, 2010.</t>
  </si>
  <si>
    <t>&lt;http://factfinder.census.gov/servlet/EconSectorServlet?caller=dataset&amp;sv_name=*&amp;_SectorId=56&amp;ds_</t>
  </si>
  <si>
    <t xml:space="preserve">United States, States, Metro Areas, Counties, and Places: 2007, </t>
  </si>
  <si>
    <t xml:space="preserve">and Waste Management and Remediation Services: Geographic Area Series, Summary Statistics for the </t>
  </si>
  <si>
    <t xml:space="preserve">     Source:  U.S. Census Bureau, 2007 Economic Census, Sector 56: EC0756A1: Administrative and Support </t>
  </si>
  <si>
    <t>7/  Includes Kaunakakai CDP.</t>
  </si>
  <si>
    <t>5/  1,000 to 2,499 employees.</t>
  </si>
  <si>
    <t xml:space="preserve">4/  Includes Ewa Gentry, Ewa Villages, Hauula, Heeia, Kahaluu, Laie, Maunawili, Pupukea, Waialua, </t>
  </si>
  <si>
    <t>3/  20 to 99 employees.</t>
  </si>
  <si>
    <t>1/  Includes Captain Cook, Hawaiian Beaches, Mountain View and Waikoloa Village CDPs.</t>
  </si>
  <si>
    <t>Balance of Maui County 7/</t>
  </si>
  <si>
    <t>Paid employees, pay period including March 12</t>
  </si>
  <si>
    <t xml:space="preserve">        COUNTY AND SELECTED URBAN PLACE:  2007 -- Con.</t>
  </si>
  <si>
    <t xml:space="preserve">        AND REMEDIATION SERVICES ESTABLISHMENTS (NAICS 56), FOR</t>
  </si>
  <si>
    <t>Table 23.21-- ADMINISTRATIVE AND SUPPORT AND WASTE MANAGEMENT</t>
  </si>
  <si>
    <t>County 4/</t>
  </si>
  <si>
    <t>Balance of Hawaii County 1/</t>
  </si>
  <si>
    <t xml:space="preserve">        COUNTY AND SELECTED URBAN PLACE:  2007</t>
  </si>
  <si>
    <t>SectorId=54&amp;ds_name=EC0700A1&amp;_lang=en&amp;_ts=289516242308EC0754A1&gt; accessed April 15, 2010.</t>
  </si>
  <si>
    <t>and Places: 2007, http://factfinder.census.gov/servlet/EconSectorServlet?caller=dataset&amp;sv_name=*&amp;_</t>
  </si>
  <si>
    <t xml:space="preserve">Services: Geographic Area Series, Summary Statistics for the United States, States, Metro Areas, Counties, </t>
  </si>
  <si>
    <t xml:space="preserve">     Source:  U.S. Census Bureau, 2007 Economic Census, Sector 54: Professional, Scientific, and Technical </t>
  </si>
  <si>
    <t>9/  Includes Kaunakakai CDP.</t>
  </si>
  <si>
    <t>8/  Includes Hanamaulu, Kalaheo, Kekaha, and Wailua Homesteads CDPs.</t>
  </si>
  <si>
    <t>7/  1,000 to 2,499 employees.</t>
  </si>
  <si>
    <t xml:space="preserve">6/  Includes Ewa Gentry, Ewa Villages, Hauula, Heeia, Kahaluu, Laie, Maunawili, Pupukea, Waialua, </t>
  </si>
  <si>
    <t>4/  250 to 499 employees.</t>
  </si>
  <si>
    <t>2/  20 to 99 employees.</t>
  </si>
  <si>
    <t>1/  0 to 19 employees..</t>
  </si>
  <si>
    <t>Balance of Maui County 9/</t>
  </si>
  <si>
    <t>Balance of Kauai County 8/</t>
  </si>
  <si>
    <t xml:space="preserve">            URBAN PLACE:  2007 -- Con.</t>
  </si>
  <si>
    <t xml:space="preserve">            ESTABLISHMENTS (NAICS 54), FOR COUNTY AND SELECTED</t>
  </si>
  <si>
    <t>Table 23.20-- PROFESSIONAL, SCIENTIFIC, AND TECHNICAL SERVICES</t>
  </si>
  <si>
    <t>County 6/</t>
  </si>
  <si>
    <t>Hawaiian Paradise Park</t>
  </si>
  <si>
    <t>Receipts/           revenue ($1,000)</t>
  </si>
  <si>
    <t xml:space="preserve">            URBAN PLACE:  2007</t>
  </si>
  <si>
    <t>skip=100&amp;-ds_name=EC0742A1&amp;-_lang=en&gt; accessed April 12, 2010.</t>
  </si>
  <si>
    <t>&lt;http://factfinder.census.gov/servlet/IBQTable?_bm=y&amp;-geo_id=04000US15&amp;-fds_name=EC0700A1&amp;-_</t>
  </si>
  <si>
    <t xml:space="preserve">Area Series, Summary Statistics for the United States, States, Metro Areas, Counties, and Places: 2007, </t>
  </si>
  <si>
    <t xml:space="preserve">     Source:  U.S. Census Bureau, 2007 Economic Census, Sector 42: EC0742A1: Wholesale Trade, Geographic </t>
  </si>
  <si>
    <t>2/  1,000 to 2,499 employees.</t>
  </si>
  <si>
    <t>1/  100 to 249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</si>
  <si>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</si>
  <si>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</si>
  <si>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</si>
  <si>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</si>
  <si>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</si>
  <si>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</si>
  <si>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</si>
  <si>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</si>
  <si>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Petroleum and petroleum products</t>
  </si>
  <si>
    <t>4247</t>
  </si>
  <si>
    <t>Chemical and allied products</t>
  </si>
  <si>
    <t>4246</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</si>
  <si>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</si>
  <si>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</si>
  <si>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</si>
  <si>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</si>
  <si>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</si>
  <si>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</si>
  <si>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</si>
  <si>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</si>
  <si>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</si>
  <si>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</si>
  <si>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</si>
  <si>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</si>
  <si>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</si>
  <si>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</si>
  <si>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</si>
  <si>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</si>
  <si>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</si>
  <si>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</si>
  <si>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</si>
  <si>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</si>
  <si>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</si>
  <si>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</si>
  <si>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</si>
  <si>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</si>
  <si>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</si>
  <si>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</si>
  <si>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Furniture and home furnishings</t>
  </si>
  <si>
    <t>4232</t>
  </si>
  <si>
    <t>Motor vehicles and  parts</t>
  </si>
  <si>
    <t>4231</t>
  </si>
  <si>
    <t>Wholesale trade</t>
  </si>
  <si>
    <t>42</t>
  </si>
  <si>
    <t>Sales                              ($1,000)</t>
  </si>
  <si>
    <t>Number of establish-ments (number)</t>
  </si>
  <si>
    <t>Type of operation and kind of business</t>
  </si>
  <si>
    <t>Table 23.18-- WHOLESALE TRADE (NAICS 42), BY TYPE OF BUSINESS:  2007</t>
  </si>
  <si>
    <t>name=EC0700A1&amp;_lang=en&amp;_ts=289490038265&gt; accessed April 15, 2010.</t>
  </si>
  <si>
    <t>&lt;http://factfinder.census.gov/servlet/EconSectorServlet?caller=dataset&amp;sv_name=*&amp;_SectorId=42&amp;ds_</t>
  </si>
  <si>
    <t xml:space="preserve">     Source:  U.S. Census Bureau, 2007 Economic Census, Sector 42: EC0742A1: Wholesale Trade: Geographic </t>
  </si>
  <si>
    <t>6/  Includes Kaunakakai CDP.</t>
  </si>
  <si>
    <t>5/  Includes Hanamaulu, Kalaheo, Kekaha, and Wailua Homesteads CDPs.</t>
  </si>
  <si>
    <t>Balance of Maui County 6/</t>
  </si>
  <si>
    <t>Maui County, HI</t>
  </si>
  <si>
    <t>Balance of Kauai County 5/</t>
  </si>
  <si>
    <t>Kauai County, HI</t>
  </si>
  <si>
    <t>Paid employees for pay period including                           March 12  (number)</t>
  </si>
  <si>
    <t>Annual                      payroll                                     ($1,000)</t>
  </si>
  <si>
    <t>Sales                                   ($1,000)</t>
  </si>
  <si>
    <t>Table 23.19-- WHOLESALE TRADE (NAICS 42), FOR COUNTY AND SELECTED URBAN PLACE:  2007 -- Con.</t>
  </si>
  <si>
    <t>Number of establishments (number)</t>
  </si>
  <si>
    <t>Censuses prior to the 1997 Economic Census]</t>
  </si>
  <si>
    <t xml:space="preserve">which replaced the Standard Industrial Classification (SIC) system used in Economic </t>
  </si>
  <si>
    <t xml:space="preserve">offices.  Statistics based on the North American Industry Classification System (NAICS) </t>
  </si>
  <si>
    <t xml:space="preserve">[Includes establishments with payroll.  Merchant wholesalers, except manufacturers' sales and </t>
  </si>
  <si>
    <t>Table 23.19-- WHOLESALE TRADE (NAICS 42), FOR COUNTY AND SELECTED URBAN PLACE:  2007</t>
  </si>
  <si>
    <t>results=04000US15&amp;-_lang=en&amp;-fds_name=EC0700A1&gt; accessed April 13, 2010.</t>
  </si>
  <si>
    <t>05000US15001&amp;-geo_id=05000US15003&amp;-geo_id=05000US15007&amp;-geo_id=05000US15009&amp;-search_</t>
  </si>
  <si>
    <t>&lt;http://factfinder.census.gov/servlet/IBQTable?_bm=y&amp;-ds_name=EC0742A1&amp;-geo_id=04000US15&amp;-geo_id=</t>
  </si>
  <si>
    <t>End of year</t>
  </si>
  <si>
    <t>Beginning of year</t>
  </si>
  <si>
    <t>Inventories ($1,000):</t>
  </si>
  <si>
    <t>Operating expenses ($1,000)</t>
  </si>
  <si>
    <t>including March 12 (number)</t>
  </si>
  <si>
    <t>Paid employees for pay period</t>
  </si>
  <si>
    <t>First quarter payroll ($1,000)</t>
  </si>
  <si>
    <t>Neighbor Islands</t>
  </si>
  <si>
    <t>used in Economic Censuses prior to the 1997 Economic Census]</t>
  </si>
  <si>
    <t xml:space="preserve">System (NAICS) which replaced the Standard Industrial Classification (SIC) system </t>
  </si>
  <si>
    <t xml:space="preserve">branches and offices.  Statistics based on the North American Industry Classification </t>
  </si>
  <si>
    <t xml:space="preserve">[Includes establishments with payroll.  Merchant wholesalers, except manufacturers' sales </t>
  </si>
  <si>
    <t>Table 23.17-- CHARACTERISTICS OF WHOLESALE ESTABLISHMENTS      (NAICS 42), BY BROAD GEOGRAPHIC AREA: 2007</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</si>
  <si>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</si>
  <si>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</si>
  <si>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</si>
  <si>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</si>
  <si>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</si>
  <si>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</si>
  <si>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</si>
  <si>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Sales                                ($1,000)</t>
  </si>
  <si>
    <t>Sales                               ($1,000)</t>
  </si>
  <si>
    <t>[Based on then-current definition]</t>
  </si>
  <si>
    <t>Table 23.16-- WHOLESALE TRADE ESTABLISHMENTS AND SALES                                  (NAICS 42):  1939 TO 2007</t>
  </si>
  <si>
    <t>Source:  U.S. Census Bureau, Economic Census 2002, Subject series: Product lines, extracted from American</t>
  </si>
  <si>
    <t>All nonmerchandise receipts</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</si>
  <si>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</si>
  <si>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</si>
  <si>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</si>
  <si>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</si>
  <si>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</si>
  <si>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</si>
  <si>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</si>
  <si>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</si>
  <si>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</si>
  <si>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</si>
  <si>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</si>
  <si>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</si>
  <si>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</si>
  <si>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</si>
  <si>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</si>
  <si>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</si>
  <si>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</si>
  <si>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</si>
  <si>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</si>
  <si>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trailers, truck campers, etc</t>
  </si>
  <si>
    <t>RVs, including camping trailers, travel</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</si>
  <si>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</si>
  <si>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</si>
  <si>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</si>
  <si>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</si>
  <si>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</si>
  <si>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</si>
  <si>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</si>
  <si>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</si>
  <si>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Table 23.15-- PRODUCT LINE SALES FOR RETAIL TRADE                                              (NAICS 44-45):  2002 --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</si>
  <si>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</si>
  <si>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</si>
  <si>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</si>
  <si>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</si>
  <si>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</si>
  <si>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</si>
  <si>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</si>
  <si>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</si>
  <si>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</si>
  <si>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</si>
  <si>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</si>
  <si>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</si>
  <si>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</si>
  <si>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</si>
  <si>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</si>
  <si>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</si>
  <si>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</si>
  <si>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</si>
  <si>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</si>
  <si>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Women's, juniors', &amp; misses' wear</t>
  </si>
  <si>
    <t>Men's wear</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</si>
  <si>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</si>
  <si>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</si>
  <si>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</si>
  <si>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</si>
  <si>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</si>
  <si>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</si>
  <si>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</si>
  <si>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</si>
  <si>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</si>
  <si>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etc for immediate consumption</t>
  </si>
  <si>
    <t>consumption off the premises</t>
  </si>
  <si>
    <t xml:space="preserve">Groceries &amp; other food for human </t>
  </si>
  <si>
    <t>Industry total</t>
  </si>
  <si>
    <t>Table 23.15-- PRODUCT LINE SALES FOR RETAIL TRADE                                              (NAICS 44-45):  2002</t>
  </si>
  <si>
    <t>Source:  Hawaii State Department of Taxation, Tax Research and Planning, records.</t>
  </si>
  <si>
    <t>Beer other than draft</t>
  </si>
  <si>
    <t>Draft beer</t>
  </si>
  <si>
    <t>Cooler beverage</t>
  </si>
  <si>
    <t>Still wine</t>
  </si>
  <si>
    <t>Sparkling wine</t>
  </si>
  <si>
    <t>Distilled spirits</t>
  </si>
  <si>
    <t>Wholesale                              value, 2008 (dollars)</t>
  </si>
  <si>
    <t>Category</t>
  </si>
  <si>
    <t>Wine gallons of 128 fluid ounces</t>
  </si>
  <si>
    <t>[Fiscal year ending June 30]</t>
  </si>
  <si>
    <t>Table 23.14-- ALCOHOLIC BEVERAGE SALES, BY TYPE:  2006 TO 2008</t>
  </si>
  <si>
    <t>Division, records.</t>
  </si>
  <si>
    <t xml:space="preserve">      Source:  DFS Hawaii, records; for 1995-2008 data Hawaii State Department of Transportation, Airport </t>
  </si>
  <si>
    <t>Revenues</t>
  </si>
  <si>
    <t>[In dollars.  These sales revenues are not included in the general excise and use tax base                                                  data cited elsewhere in this volume]</t>
  </si>
  <si>
    <t>Table 23.13-- DUTY-FREE STORE REVENUES:  1985 TO 2009</t>
  </si>
  <si>
    <t>EC02-72SX-SB (December 2005), pp. 3, 16, 34 and 49.</t>
  </si>
  <si>
    <r>
      <t xml:space="preserve">     Source:  U.S. Census Bureau, </t>
    </r>
    <r>
      <rPr>
        <i/>
        <sz val="10"/>
        <rFont val="Times New Roman"/>
        <family val="1"/>
      </rPr>
      <t>2002 Economic Census, Accommodation and Food Services, Subject Series,</t>
    </r>
  </si>
  <si>
    <t xml:space="preserve">     X  Not applicable.</t>
  </si>
  <si>
    <t>Establishments with no food specialty</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</si>
  <si>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</si>
  <si>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</si>
  <si>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</si>
  <si>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</si>
  <si>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</si>
  <si>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</si>
  <si>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</si>
  <si>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</si>
  <si>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</si>
  <si>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</si>
  <si>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</si>
  <si>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</si>
  <si>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</si>
  <si>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</si>
  <si>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</si>
  <si>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</si>
  <si>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</si>
  <si>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</si>
  <si>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</si>
  <si>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</si>
  <si>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</si>
  <si>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</si>
  <si>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</si>
  <si>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</si>
  <si>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Drinking Places (alcoholic beverages)</t>
  </si>
  <si>
    <t>Cafeterias, buffets, and grill buffets</t>
  </si>
  <si>
    <t>Limited-service restaurants</t>
  </si>
  <si>
    <t>Full-  service restaurants</t>
  </si>
  <si>
    <t>[Includes only establishments of firms with payroll]</t>
  </si>
  <si>
    <t>Table 23.12-- CHARACTERISTICS OF EATING AND DRINKING PLACES: 2002</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</si>
  <si>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</si>
  <si>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</si>
  <si>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</si>
  <si>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</si>
  <si>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</si>
  <si>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</si>
  <si>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</si>
  <si>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accessed May 22, 2009.</t>
  </si>
  <si>
    <t xml:space="preserve">Source:  International Council of Shopping Centers &lt;http://www.icsc.org/government/state_stats/Hawaii.pdf&gt; </t>
  </si>
  <si>
    <t xml:space="preserve">   new and renovation (millions of dollars)</t>
  </si>
  <si>
    <t xml:space="preserve">Value of center construction, </t>
  </si>
  <si>
    <t xml:space="preserve">New shopping center construction (number)  </t>
  </si>
  <si>
    <t>State sales tax revenue (millions of dollars)</t>
  </si>
  <si>
    <t xml:space="preserve">Number of jobs (in thousands)  </t>
  </si>
  <si>
    <t>Shopping center (billions of dollars)</t>
  </si>
  <si>
    <t>Number of shopping centers</t>
  </si>
  <si>
    <t xml:space="preserve">Shopping center space (millions sq ft)  </t>
  </si>
  <si>
    <t xml:space="preserve">Hawaii as percent of U.S. </t>
  </si>
  <si>
    <t>United        States</t>
  </si>
  <si>
    <t>Table 23.10-- CHARACTERISTICS OF SHOPPING MALLS:  2007 AND 2008</t>
  </si>
  <si>
    <t>Council of Shopping Centers  Directory.</t>
  </si>
  <si>
    <r>
      <t xml:space="preserve">     Source:  International Council of Shopping Centers, Hawaii Council of Shopping Centers, 2002 </t>
    </r>
    <r>
      <rPr>
        <i/>
        <sz val="10"/>
        <rFont val="Times New Roman"/>
        <family val="1"/>
      </rPr>
      <t>Hawaii</t>
    </r>
  </si>
  <si>
    <t>Kukui Grove Center</t>
  </si>
  <si>
    <t>Kauai:</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</si>
  <si>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</si>
  <si>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</si>
  <si>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</si>
  <si>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</si>
  <si>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</si>
  <si>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</si>
  <si>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</si>
  <si>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</si>
  <si>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</si>
  <si>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</si>
  <si>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</si>
  <si>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</si>
  <si>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</si>
  <si>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</si>
  <si>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</si>
  <si>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</si>
  <si>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</si>
  <si>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</si>
  <si>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</si>
  <si>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</si>
  <si>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</si>
  <si>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</si>
  <si>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</si>
  <si>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</si>
  <si>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</si>
  <si>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</si>
  <si>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</si>
  <si>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Oahu:</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</si>
  <si>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</si>
  <si>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</si>
  <si>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</si>
  <si>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</si>
  <si>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</si>
  <si>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</si>
  <si>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</si>
  <si>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</si>
  <si>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</si>
  <si>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Statistical Abstract of the United States: 2010, pp. 648-649.</t>
  </si>
  <si>
    <t xml:space="preserve">     Source:  Nielsen Claritas Retail Market Power 2009, estimates cited in U.S. Census Bureau, </t>
  </si>
  <si>
    <t>1/  Includes other types of stores, not shown separately.</t>
  </si>
  <si>
    <t>Food services &amp; drinking places</t>
  </si>
  <si>
    <t>Nonstore retailers</t>
  </si>
  <si>
    <t>Miscellaneous store</t>
  </si>
  <si>
    <t>General merchandise</t>
  </si>
  <si>
    <t>Sporting goods, hobby, book, &amp; music stores</t>
  </si>
  <si>
    <t>Clothing and clothing accessories</t>
  </si>
  <si>
    <t>Gasoline stations</t>
  </si>
  <si>
    <t>Health and personal care</t>
  </si>
  <si>
    <t>Food and beverage stores</t>
  </si>
  <si>
    <t>Building material and garden equipment and supply dealers</t>
  </si>
  <si>
    <t>Electronics and appliances</t>
  </si>
  <si>
    <t>Motor vehicle and parts dealers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</si>
  <si>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</si>
  <si>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</si>
  <si>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</si>
  <si>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</si>
  <si>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</si>
  <si>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</si>
  <si>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</si>
  <si>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</si>
  <si>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</si>
  <si>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2008</t>
  </si>
  <si>
    <t>&lt;http://www.bls.gov/cew/cewbultn08.htm&gt; accessed April 26, 2010.</t>
  </si>
  <si>
    <r>
      <t xml:space="preserve">     Source:  U.S. Department of Labor, </t>
    </r>
    <r>
      <rPr>
        <i/>
        <sz val="10"/>
        <rFont val="Times New Roman"/>
        <family val="1"/>
      </rPr>
      <t>Employment and Wages Annual Averages 2008</t>
    </r>
    <r>
      <rPr>
        <sz val="10"/>
        <rFont val="Times New Roman"/>
        <family val="1"/>
      </rPr>
      <t>, table 10,</t>
    </r>
  </si>
  <si>
    <t xml:space="preserve">     D  Data do not meet BLS or State agency disclosure standards.</t>
  </si>
  <si>
    <t xml:space="preserve"> (D)  </t>
  </si>
  <si>
    <t>Store retailers not specified elsewhere</t>
  </si>
  <si>
    <t>Tobacco stores</t>
  </si>
  <si>
    <t>Art dealers</t>
  </si>
  <si>
    <t>Pet and pet supplies stores</t>
  </si>
  <si>
    <t>Used merchandise stores</t>
  </si>
  <si>
    <t>Gift, novelty, and souvenir stores</t>
  </si>
  <si>
    <t>Office supplies and stationery stores</t>
  </si>
  <si>
    <t>Florists</t>
  </si>
  <si>
    <t>Miscellaneous store retailers</t>
  </si>
  <si>
    <t>All other general merchandise stores</t>
  </si>
  <si>
    <t>Warehouse clubs and supercenters</t>
  </si>
  <si>
    <t>Discount department stores</t>
  </si>
  <si>
    <t>Department stores, except discount</t>
  </si>
  <si>
    <t>General merchandise stores</t>
  </si>
  <si>
    <t>Prerecorded tape, CD, and record stores</t>
  </si>
  <si>
    <t>Book stores and news dealers</t>
  </si>
  <si>
    <t>Musical instrument and supplies stores</t>
  </si>
  <si>
    <t>goods stores</t>
  </si>
  <si>
    <t>Sewing, needlework, and piece</t>
  </si>
  <si>
    <t>Hobby, toy, and game stores</t>
  </si>
  <si>
    <t>Sporting goods stores</t>
  </si>
  <si>
    <t>Sporting goods, hobby, book and music stores</t>
  </si>
  <si>
    <t>Luggage and leather goods stores</t>
  </si>
  <si>
    <t>Jewelry stores</t>
  </si>
  <si>
    <t>Shoe stores</t>
  </si>
  <si>
    <t>Other clothing stores</t>
  </si>
  <si>
    <t>Clothing accessories stores</t>
  </si>
  <si>
    <t>Family clothing stores</t>
  </si>
  <si>
    <t>Children's and infants' clothing stores</t>
  </si>
  <si>
    <t>Women's clothing stores</t>
  </si>
  <si>
    <t>Men's clothing stores</t>
  </si>
  <si>
    <t>Clothing and clothing accessories stores</t>
  </si>
  <si>
    <t>Wages per employee</t>
  </si>
  <si>
    <t>Total                    wages ($1,000)</t>
  </si>
  <si>
    <t>Average employ-ment</t>
  </si>
  <si>
    <t>Average establish-ments</t>
  </si>
  <si>
    <t>Retail trade</t>
  </si>
  <si>
    <t>Table 23.07-- PRIVATE INDUSTRY RETAIL EMPLOYMENT AND WAGES,            ANNUAL AVERAGES (NAICS 44-45):  2008 -- Con.</t>
  </si>
  <si>
    <t>Other gasoline stations</t>
  </si>
  <si>
    <t>Gasoline stations with convenience stores</t>
  </si>
  <si>
    <t>All other health and personal care stores</t>
  </si>
  <si>
    <t>Food, health, supplement stores</t>
  </si>
  <si>
    <t>Optical goods stores</t>
  </si>
  <si>
    <t>Cosmetic and beauty supply stores</t>
  </si>
  <si>
    <t>Pharmacies and drug stores</t>
  </si>
  <si>
    <t>Health and personal care stores</t>
  </si>
  <si>
    <t>Beer, wine, and liquor stores</t>
  </si>
  <si>
    <t>All other specialty food stores</t>
  </si>
  <si>
    <t>Confectionery and nut stores</t>
  </si>
  <si>
    <t>Baked goods stores</t>
  </si>
  <si>
    <t>Fruit and vegetable markets</t>
  </si>
  <si>
    <t>Fish and seafood markets</t>
  </si>
  <si>
    <t>Meat markets</t>
  </si>
  <si>
    <t>Convenience stores</t>
  </si>
  <si>
    <t>Supermarkets and other grocery stores</t>
  </si>
  <si>
    <t>Nursery, garden, and farm supply stores</t>
  </si>
  <si>
    <t>Outdoor power equipment stores</t>
  </si>
  <si>
    <t>Other building material dealers</t>
  </si>
  <si>
    <t>Hardware stores</t>
  </si>
  <si>
    <t>Paint and wallpaper stores</t>
  </si>
  <si>
    <t>Home centers</t>
  </si>
  <si>
    <t>Building material and garden supply stores</t>
  </si>
  <si>
    <t>Camera and photographic supplies stores</t>
  </si>
  <si>
    <t>Radio, TV, and other electronics stores</t>
  </si>
  <si>
    <t>Household appliance stores</t>
  </si>
  <si>
    <t>Electronics and appliance stores</t>
  </si>
  <si>
    <t>All other home furnishings stores</t>
  </si>
  <si>
    <t>Window treatment stores</t>
  </si>
  <si>
    <t>Floor covering stores</t>
  </si>
  <si>
    <t>Furniture stores</t>
  </si>
  <si>
    <t>Furniture and home furnishings stores</t>
  </si>
  <si>
    <t xml:space="preserve">            replaced the Standard Industrial Classification (SIC) system]</t>
  </si>
  <si>
    <t>[Statistics based on the North American Industry Classification System (NAICS) which</t>
  </si>
  <si>
    <t>Table 23.07-- PRIVATE INDUSTRY RETAIL EMPLOYMENT AND WAGES,            ANNUAL AVERAGES (NAICS 44-45):  2008</t>
  </si>
  <si>
    <t>_id=04000US15&amp;-_skip=0&amp;-ds_name=EC0744A1&amp;-_lang=en&gt; accessed February 22, 2010.</t>
  </si>
  <si>
    <t>2007, Hawaii &lt;http://factfinder.census.gov/servlet/IBQTable?_bm=y&amp;-fds_name=EC0700A1&amp;-geo</t>
  </si>
  <si>
    <t xml:space="preserve">Geographic Area Series, Summary Statistics for the United States, States, Metro Areas, Counties, and Places: </t>
  </si>
  <si>
    <t xml:space="preserve">     Source:  U.S. Census Bureau, 2007 Economic Census, Sector 44: EC0744A1: Retail Trade: </t>
  </si>
  <si>
    <t xml:space="preserve">     1/  For pay period including March 12.</t>
  </si>
  <si>
    <t xml:space="preserve">  and music stores</t>
  </si>
  <si>
    <t>Sporting goods, hobby, book,</t>
  </si>
  <si>
    <t xml:space="preserve">  stores</t>
  </si>
  <si>
    <t xml:space="preserve">  equipment and supplies dealers</t>
  </si>
  <si>
    <t>Building material and garden</t>
  </si>
  <si>
    <t>44-45</t>
  </si>
  <si>
    <t>Paid employ-ees 1/</t>
  </si>
  <si>
    <t>Table 23.06-- RETAIL ESTABLISHMENTS (NAICS 44-45) WITH PAYROLL, BY KIND OF BUSINESS:  2007</t>
  </si>
  <si>
    <t>name=EC0700A1&amp;_lang=en&amp;_ts=289405358914&gt; accessed April 15, 2010.</t>
  </si>
  <si>
    <t>&lt;http://factfinder.census.gov/servlet/EconSectorServlet?caller=dataset&amp;sv_name=*&amp;_SectorId=44&amp;ds_</t>
  </si>
  <si>
    <t xml:space="preserve">     Source:  U.S. Census Bureau, 2007 Economic Census, Sector 44: EC0744A1: Retail Trade: Geographic </t>
  </si>
  <si>
    <t>7/  500 to 999 employees.</t>
  </si>
  <si>
    <t>5/  0 to 19 employees.</t>
  </si>
  <si>
    <t>4/  Includes Hanamaulu, Kalaheo, Kekaha, and Wailua Homesteads CDPs.</t>
  </si>
  <si>
    <t xml:space="preserve">3/  Includes Ewa Gentry, Ewa Villages, Hauula, Heeia, Kahaluu, Laie, Maunawili, Pupukea, Waialua, </t>
  </si>
  <si>
    <t>Balance of Kauai County 4/</t>
  </si>
  <si>
    <t xml:space="preserve"> Table 23.05-- RETAIL ESTABLISHMENTS (NAICS 44-45) WITH PAYROLL, FOR COUNTY AND SELECTED URBAN PLACE:  2007 -- Con.</t>
  </si>
  <si>
    <t>County 3/</t>
  </si>
  <si>
    <t>Balance of Honolulu</t>
  </si>
  <si>
    <t>Annual                                    payroll                               ($1,000)</t>
  </si>
  <si>
    <t>Table 23.05-- RETAIL ESTABLISHMENTS (NAICS 44-45), FOR COUNTY AND SELECTED URBAN PLACE:  2007</t>
  </si>
  <si>
    <t>05000US15009&amp;-search_results=04000US15&amp;-_lang=en&amp;-fds_name=EC0700A1&gt; accessed February 22, 2010.</t>
  </si>
  <si>
    <t>id=04000US15&amp;- geo_id=05000US15001&amp;-geo_id=05000US15003&amp;-geo_id=05000US15007&amp;-geo_id=</t>
  </si>
  <si>
    <t>Hawaii &lt;http://factfinder.census.gov/servlet/IBQTable?_bm=y&amp;-ds_name=EC0744A1&amp;-_skip=300&amp;-geo_</t>
  </si>
  <si>
    <t>including March 12</t>
  </si>
  <si>
    <t xml:space="preserve">Paid employees for pay period </t>
  </si>
  <si>
    <t>Other                         Islands</t>
  </si>
  <si>
    <t>State                      total</t>
  </si>
  <si>
    <t>Table 23.04-- CHARACTERISTICS OF RETAIL ESTABLISHMENTS                   (NAICS 44-45) WITH PAYROLL, BY BROAD GEOGRAPHIC AREA: 2007</t>
  </si>
  <si>
    <t>accessed February 22, 2010.</t>
  </si>
  <si>
    <t xml:space="preserve">Hawaii &lt;http://factfinder.census.gov/servlet/IBQTable?_bm=y&amp;-geo_id=04000US15&amp;-ds_name=EC0772A1&amp;-_lang=en&gt; </t>
  </si>
  <si>
    <t>Type of service</t>
  </si>
  <si>
    <t>BY TYPE OF SERVICE:  2007</t>
  </si>
  <si>
    <t>Table 23.03-- FOOD SERVICES &amp; DRINKING PLACES (NAICS 722)</t>
  </si>
  <si>
    <t>&lt;http://www.census.gov/epcd/nonemployer/2007/hi/HI000_44.HTM&gt; accessed January 21, 2010.</t>
  </si>
  <si>
    <r>
      <t xml:space="preserve">accessed January 21, 2010; and </t>
    </r>
    <r>
      <rPr>
        <i/>
        <sz val="10"/>
        <rFont val="Times New Roman"/>
        <family val="1"/>
      </rPr>
      <t xml:space="preserve">Nonemployer Statistics, Hawaii, </t>
    </r>
    <r>
      <rPr>
        <sz val="10"/>
        <rFont val="Times New Roman"/>
        <family val="1"/>
      </rPr>
      <t xml:space="preserve">2007 Retail Trade Hawaii </t>
    </r>
  </si>
  <si>
    <t xml:space="preserve">&lt;http://factfinder.census.gov/servlet/IBQTable?_bm=y&amp;-geo_id=04000US15&amp;-ds_name=EC0744A1&amp;-_lang=en&gt; </t>
  </si>
  <si>
    <t xml:space="preserve">the United States, States, Metro Areas, Counties, and Places: 2007, Hawaii </t>
  </si>
  <si>
    <r>
      <rPr>
        <i/>
        <sz val="10"/>
        <rFont val="Times New Roman"/>
        <family val="1"/>
      </rPr>
      <t>2007 Economic Census</t>
    </r>
    <r>
      <rPr>
        <sz val="10"/>
        <rFont val="Times New Roman"/>
        <family val="1"/>
      </rPr>
      <t xml:space="preserve">, Sector 44: EC0744A1: Retail Trade: Geographic Area Series: Summary Statistics for </t>
    </r>
  </si>
  <si>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</si>
  <si>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</si>
  <si>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</si>
  <si>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</si>
  <si>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</si>
  <si>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</si>
  <si>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</si>
  <si>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</si>
  <si>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</si>
  <si>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</si>
  <si>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</si>
  <si>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</si>
  <si>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</si>
  <si>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</si>
  <si>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</si>
  <si>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</si>
  <si>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Sales (million dollars)</t>
  </si>
  <si>
    <t>[Coverage has differed somewhat from census to census]</t>
  </si>
  <si>
    <t>1972 TO 2007</t>
  </si>
  <si>
    <t xml:space="preserve">Table 23.02-- RETAIL ESTABLISHMENTS, BY PAYROLL STATUS:  </t>
  </si>
  <si>
    <t>3/  Theater, amusement, radio, etc.</t>
  </si>
  <si>
    <t>and intermediary services.</t>
  </si>
  <si>
    <t>2/  Includes both business and professional services but excludes hotels, theater, amusement, broadcasting,</t>
  </si>
  <si>
    <t xml:space="preserve">1/  Calendar year in which reported, including "prior years" reports.  Income received in December is </t>
  </si>
  <si>
    <t>Wholesaling</t>
  </si>
  <si>
    <t>Intermediary services</t>
  </si>
  <si>
    <t>Amusement, etc. 3/</t>
  </si>
  <si>
    <t>Services 2/</t>
  </si>
  <si>
    <t>Retailing</t>
  </si>
  <si>
    <t>Year                                    reported 1/</t>
  </si>
  <si>
    <t>Table 23.01-- GENERAL EXCISE TAX BASE FOR TRADE AND SERVICE ACTIVITIES:  1985 TO 2009</t>
  </si>
  <si>
    <t>records.</t>
  </si>
  <si>
    <t>Source:  Hawaii State Department of Business, Economic Development &amp; Tourism, Hawaii Film Office,</t>
  </si>
  <si>
    <t>(million dollars)</t>
  </si>
  <si>
    <t>Spending effect on economy</t>
  </si>
  <si>
    <t>Tax revenues generated (million dollars)</t>
  </si>
  <si>
    <t>Sports events, annual (private)</t>
  </si>
  <si>
    <t>Private property projects</t>
  </si>
  <si>
    <t>Annual permit holders</t>
  </si>
  <si>
    <t>educational/travelog/video stock</t>
  </si>
  <si>
    <t>Documentaries/industrials/news/</t>
  </si>
  <si>
    <t>or music video, cable, misc.)</t>
  </si>
  <si>
    <t>Others (still photography, sports, exercise</t>
  </si>
  <si>
    <t>TV specials/episodics/movie of week</t>
  </si>
  <si>
    <t>Feature films</t>
  </si>
  <si>
    <t>Hawaii-based TV series</t>
  </si>
  <si>
    <t>Commercials</t>
  </si>
  <si>
    <t>Expenditures in Hawaii (million dollars)</t>
  </si>
  <si>
    <t>Hawaii-based TV network series</t>
  </si>
  <si>
    <t>specials</t>
  </si>
  <si>
    <t xml:space="preserve">TV movie of the week, television episodic, </t>
  </si>
  <si>
    <t>Feature films for theater viewing</t>
  </si>
  <si>
    <t>Number of features and programs filmed</t>
  </si>
  <si>
    <t>2000 TO 2004</t>
  </si>
  <si>
    <t xml:space="preserve">Table 23.45-- MOTION PICTURE AND TELEVISION PRODUCTION:  </t>
  </si>
  <si>
    <t>Motion Picture and Television Production: 2000 to 2004</t>
  </si>
  <si>
    <t>23.45</t>
  </si>
  <si>
    <t>Motion Picture Services: 1987 to 2007</t>
  </si>
  <si>
    <t>23.44</t>
  </si>
  <si>
    <t>Computer and Software Stores and Services: 2007</t>
  </si>
  <si>
    <t>23.43</t>
  </si>
  <si>
    <t>General Excise Tax Base for Rentals: 1985 to 2009</t>
  </si>
  <si>
    <t>23.42</t>
  </si>
  <si>
    <t>Hotel Room Occupancy and Room Rates, by Geographic Area: 2009</t>
  </si>
  <si>
    <t>23.41</t>
  </si>
  <si>
    <t>Hotel Rooms, Occupancy Rates, and Daily Room and Guest Rates: 1989 to 2009</t>
  </si>
  <si>
    <t>23.40</t>
  </si>
  <si>
    <t>Visitor Accommodations, by Nightly Price: 2009</t>
  </si>
  <si>
    <t>23.39</t>
  </si>
  <si>
    <t>Hotels and Other Lodging Places (NAICS 721), by County: 2000 to 2007</t>
  </si>
  <si>
    <t>23.38</t>
  </si>
  <si>
    <t>Visitor Accommodations, by Type and Geographic Area: 2009</t>
  </si>
  <si>
    <t>23.37</t>
  </si>
  <si>
    <t>Visitor Accommodations, by Type and by Island: 2009</t>
  </si>
  <si>
    <t>23.36</t>
  </si>
  <si>
    <t>Visitor Accommodations, by Type: 1986 to 2009</t>
  </si>
  <si>
    <t>23.35</t>
  </si>
  <si>
    <t>Visitor Accommodations, by County: 1971 to 2009</t>
  </si>
  <si>
    <t>23.34</t>
  </si>
  <si>
    <t>Product Line Sales for Accommodation and Food Services (NAICS 72): 2002</t>
  </si>
  <si>
    <t>23.33</t>
  </si>
  <si>
    <t>Accommodation and Food Services (NAICS 72): 2007</t>
  </si>
  <si>
    <t>23.32</t>
  </si>
  <si>
    <t>Accomodation and Food Services (NAICS 72), for County and Selected Urban Place: 2007</t>
  </si>
  <si>
    <t>23.31</t>
  </si>
  <si>
    <t>Travel Arrangement and Reservation Services (NAICS 5615): 2007</t>
  </si>
  <si>
    <t>23.30</t>
  </si>
  <si>
    <t>Other Services (Except Public Administration) Establishments (NAICS 81), by Kind of Business or Operation: 2007</t>
  </si>
  <si>
    <t>23.29</t>
  </si>
  <si>
    <t>Arts, Entertainment, and Recreation Establishments (NAICS 71) with Payroll, by Kind of Business or Operation: 2002</t>
  </si>
  <si>
    <t>23.28</t>
  </si>
  <si>
    <t>Educational Services Establishments (NAICS 61), by Type of Operation or Kind of Business: 2007</t>
  </si>
  <si>
    <t>23.27</t>
  </si>
  <si>
    <t>Administrative and Support and Waste Management and Remediation Services Establishments (NAICS 56), by Type of Operation or Kind of Business: 2007</t>
  </si>
  <si>
    <t>23.26</t>
  </si>
  <si>
    <t>Professional, Scientific, and Technical Services Establishments (NAICS 54), by Type of Operation or Kind of Business: 2007</t>
  </si>
  <si>
    <t>23.25</t>
  </si>
  <si>
    <t>Other Services (Except Public Administration) Establishments (NAICS 81), for County and Selected Urban Place: 2007</t>
  </si>
  <si>
    <t>23.24</t>
  </si>
  <si>
    <t>Arts, Entertainment, and Recreation Establishments (NAICS 71) with Payroll and Subject to Federal Income Tax, for County and Selected Urban Place: 2007</t>
  </si>
  <si>
    <t>23.23</t>
  </si>
  <si>
    <t>Educational Services Establishments (NAICS 61), for County and Selected Urban Place: 2007</t>
  </si>
  <si>
    <t>23.22</t>
  </si>
  <si>
    <t>Administrative and Support and Waste Management and Remediation Services Establishments (NAICS 56), for County and Selected Urban Place: 2007</t>
  </si>
  <si>
    <t>23.21</t>
  </si>
  <si>
    <t>Professional, Scientific, and Technical Services Establishments (NAICS 54), for County and Selected Urban Place: 2007</t>
  </si>
  <si>
    <t>23.20</t>
  </si>
  <si>
    <t>Wholesale Trade (NAICS 42), for County and Selected Urban Place: 2007</t>
  </si>
  <si>
    <t>23.19</t>
  </si>
  <si>
    <t>Wholesale Trade (NAICS 42), by Type of Business: 2007</t>
  </si>
  <si>
    <t>23.18</t>
  </si>
  <si>
    <t>Characteristics of Wholesale Establishments (NAICS 42), by Broad Geographic Area: 2007</t>
  </si>
  <si>
    <t>23.17</t>
  </si>
  <si>
    <t>Wholesale Trade Establishments and Sales (NAICS 42): 1939 to 2007</t>
  </si>
  <si>
    <t>23.16</t>
  </si>
  <si>
    <t>Product Line Sales for Retail Trade (NAICS 44-45): 2002</t>
  </si>
  <si>
    <t>23.15</t>
  </si>
  <si>
    <t>Alcoholic Beverage Sales, by Type: 2007 to 2008</t>
  </si>
  <si>
    <t>23.14</t>
  </si>
  <si>
    <t>Duty-Free Store Revenues: 1985 to 2009</t>
  </si>
  <si>
    <t>23.13</t>
  </si>
  <si>
    <t>Characteristics of Eating and Drinking Places: 2002</t>
  </si>
  <si>
    <t>23.12</t>
  </si>
  <si>
    <t>Shopping Center Characteristics: 2002 to 2005</t>
  </si>
  <si>
    <t>23.11</t>
  </si>
  <si>
    <t>Characteristics of Shopping Malls: 2007 and 2008</t>
  </si>
  <si>
    <t>23.10</t>
  </si>
  <si>
    <t>Characteristics of Major Shopping Centers: 2002</t>
  </si>
  <si>
    <t>23.09</t>
  </si>
  <si>
    <t>Retail Trade and Food Services Sales, by Type of Store: 2008</t>
  </si>
  <si>
    <t>23.08</t>
  </si>
  <si>
    <t>Private Industry Retail Employment and Wages, Annual Averages (NAICS 44-45): 2008</t>
  </si>
  <si>
    <t>23.07</t>
  </si>
  <si>
    <t>Retail Establishments (NAICS 44-45) with Payroll, by Kind of Business: 2007</t>
  </si>
  <si>
    <t>23.06</t>
  </si>
  <si>
    <t>Retail Establishments (NAICS 44-45), for County and Selected Urban Place: 2007</t>
  </si>
  <si>
    <t>23.05</t>
  </si>
  <si>
    <t>Characteristics of Retail Establishments (NAICS 44-45) with Payroll, by Broad Geographic Area: 2007</t>
  </si>
  <si>
    <t>23.04</t>
  </si>
  <si>
    <t>Food Services &amp; Drinking Places (NAICS 722) by Type of Service: 2007</t>
  </si>
  <si>
    <t>23.03</t>
  </si>
  <si>
    <t>Retail Establishments, by Payroll Status: 1972 to 2007</t>
  </si>
  <si>
    <t>23.02</t>
  </si>
  <si>
    <t>General Excise Tax Base for Trade and Service Activities: 1985 to 2009</t>
  </si>
  <si>
    <t>23.01</t>
  </si>
  <si>
    <t>Narrative</t>
  </si>
  <si>
    <t>(To return to this "Titles" worksheet, you must select this worksheet again)</t>
  </si>
  <si>
    <t>(Click on the table number to go to corresponding table)</t>
  </si>
  <si>
    <t>Table Name</t>
  </si>
  <si>
    <t>Table Number</t>
  </si>
  <si>
    <t xml:space="preserve">        This section presents statistics relating to retail and wholesale trade; hotels; and selected personal, business, automotive, repair, and amusement services, including the motion picture industry.  Related data are included in Sections 7, 12, 14 and 15.</t>
  </si>
  <si>
    <t>DOMESTIC TRADE AND SERVICES</t>
  </si>
  <si>
    <t>Section 23</t>
  </si>
  <si>
    <r>
      <t xml:space="preserve">        The major sources of these data are the U.S. Census Bureau, </t>
    </r>
    <r>
      <rPr>
        <i/>
        <sz val="12"/>
        <rFont val="Times New Roman"/>
        <family val="1"/>
      </rPr>
      <t>2007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2010</t>
    </r>
    <r>
      <rPr>
        <sz val="12"/>
        <rFont val="Times New Roman"/>
        <family val="1"/>
      </rPr>
      <t>, Section 22 and 27, presents similar data for other states and the nation as a whole.</t>
    </r>
  </si>
</sst>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numFmt numFmtId="167" formatCode="#,##0\ \ \ \ \ \ \ \ \ "/>
    <numFmt numFmtId="168" formatCode="@\ \ \ \ \ \ \ \ \ "/>
    <numFmt numFmtId="169" formatCode="#,##0\ \ \ \ \ \ \ \ \ \ \ "/>
    <numFmt numFmtId="170" formatCode="#,##0\ \ \ \ \ \ \ \ \ \ "/>
    <numFmt numFmtId="171" formatCode="#,##0\ \ \ \ \ \ \ \ \ \ \ \ "/>
    <numFmt numFmtId="172" formatCode="#,##0\ \ \ \ \ \ \ \ "/>
    <numFmt numFmtId="173" formatCode="@\ \ \ \ \ \ \ \ "/>
    <numFmt numFmtId="174" formatCode="\ \ \ @"/>
    <numFmt numFmtId="175" formatCode="\ \ \ \ \ \ @"/>
    <numFmt numFmtId="176" formatCode="\ \ \ \ \ \ \ \ \ @"/>
    <numFmt numFmtId="177" formatCode="\ \ \ \ \ \ \ \ \ \ \ \ @"/>
    <numFmt numFmtId="178" formatCode="\ \ \ \ \ \ \ \ \ \ \ \ \ \ \ @"/>
    <numFmt numFmtId="179" formatCode="\ \ \ \ \ \ \ \ \ \ \ \ \ \ \ \ \ \ @"/>
    <numFmt numFmtId="180" formatCode="\ \ \ 0"/>
    <numFmt numFmtId="181" formatCode="#,##0\ \ \ \ \ \ "/>
    <numFmt numFmtId="182" formatCode="#,##0\ \ \ \ \ \ \ "/>
    <numFmt numFmtId="183" formatCode="@\ \ \ \ \ \ \ "/>
    <numFmt numFmtId="184" formatCode="#,##0\ \ \ \ "/>
    <numFmt numFmtId="185" formatCode="_(* #,##0_);_(* \(#,##0\);_(* &quot;-&quot;??_);_(@_)"/>
    <numFmt numFmtId="186" formatCode="0.00\ \ \ \ \ \ \ \ \ \ \ \ "/>
    <numFmt numFmtId="187" formatCode="0.0\ \ \ \ \ \ \ \ \ \ \ \ \ "/>
    <numFmt numFmtId="188" formatCode="0.00\ \ \ \ \ \ \ \ \ \ \ "/>
    <numFmt numFmtId="189" formatCode="0.0"/>
    <numFmt numFmtId="190" formatCode="0.00\ \ \ \ \ "/>
    <numFmt numFmtId="191" formatCode="0.0\ \ \ \ \ \ \ "/>
    <numFmt numFmtId="192" formatCode="#,##0\ \ \ \ \ "/>
    <numFmt numFmtId="193" formatCode="@\ \ \ \ \ "/>
    <numFmt numFmtId="194" formatCode="0.0%"/>
    <numFmt numFmtId="195" formatCode="0\ \ \ \ \ "/>
    <numFmt numFmtId="196" formatCode="0\ \ \ \ \ \ \ "/>
    <numFmt numFmtId="197" formatCode="\ \ \ \ \ \ \ \ \ \ \ @"/>
    <numFmt numFmtId="198" formatCode="#,##0\ \ \ "/>
    <numFmt numFmtId="199" formatCode="@\ \ \ \ "/>
    <numFmt numFmtId="200" formatCode="#,##0.0"/>
    <numFmt numFmtId="201" formatCode="\ @"/>
    <numFmt numFmtId="202" formatCode="#,##0.0\ \ \ \ \ "/>
    <numFmt numFmtId="203" formatCode="0.0\ \ \ \ "/>
    <numFmt numFmtId="204" formatCode="\ \ \ \ @"/>
    <numFmt numFmtId="205" formatCode="\ \ @"/>
    <numFmt numFmtId="206" formatCode="@\ "/>
    <numFmt numFmtId="207" formatCode="#,##0\ "/>
    <numFmt numFmtId="208" formatCode="\ \ \ \ \ \ \ \ \ \ \ \ \ \ \ \ \ \ \ \ \ \ @"/>
    <numFmt numFmtId="209" formatCode="@\ \ \ \ \ \ \ \ \ \ \ \ "/>
    <numFmt numFmtId="210" formatCode="@\ \ \ \ \ \ "/>
    <numFmt numFmtId="211" formatCode="@\ \ \ "/>
    <numFmt numFmtId="212" formatCode="\ \ \ \ \ \ \ \ \ \ \ \ \ @"/>
    <numFmt numFmtId="213" formatCode="\ 0"/>
    <numFmt numFmtId="214" formatCode="0.E+00"/>
    <numFmt numFmtId="215" formatCode="\ General"/>
    <numFmt numFmtId="216" formatCode="0\ \ \ \ \ \ "/>
    <numFmt numFmtId="217" formatCode="0.0\ \ \ \ \ "/>
    <numFmt numFmtId="218" formatCode="0.0\ \ \ \ \ \ "/>
    <numFmt numFmtId="219" formatCode="0\ \ \ \ \ \ \ \ "/>
    <numFmt numFmtId="220" formatCode="0.0\ \ \ \ \ \ \ \ "/>
    <numFmt numFmtId="221" formatCode="#,##0.0\ \ \ "/>
    <numFmt numFmtId="222" formatCode="#,##0.00\ \ \ "/>
    <numFmt numFmtId="223" formatCode="0\ \ "/>
    <numFmt numFmtId="224" formatCode="0\ \ \ \ "/>
    <numFmt numFmtId="225" formatCode="\ \ 0"/>
    <numFmt numFmtId="226" formatCode="\ \ \ \ \ \ \ @"/>
    <numFmt numFmtId="227" formatCode="#."/>
    <numFmt numFmtId="228" formatCode="###,##0\ \ \ \ \ \ \ "/>
    <numFmt numFmtId="229" formatCode="0.00000"/>
  </numFmts>
  <fonts count="74">
    <font>
      <sz val="10"/>
      <name val="Arial"/>
      <family val="0"/>
    </font>
    <font>
      <b/>
      <sz val="10"/>
      <name val="Arial"/>
      <family val="0"/>
    </font>
    <font>
      <i/>
      <sz val="10"/>
      <name val="Arial"/>
      <family val="0"/>
    </font>
    <font>
      <b/>
      <i/>
      <sz val="10"/>
      <name val="Arial"/>
      <family val="0"/>
    </font>
    <font>
      <sz val="10"/>
      <name val="Times New Roman"/>
      <family val="1"/>
    </font>
    <font>
      <i/>
      <sz val="10"/>
      <name val="Times New Roman"/>
      <family val="1"/>
    </font>
    <font>
      <b/>
      <sz val="12"/>
      <name val="Arial"/>
      <family val="2"/>
    </font>
    <font>
      <sz val="11"/>
      <color indexed="8"/>
      <name val="Calibri"/>
      <family val="2"/>
    </font>
    <font>
      <sz val="12"/>
      <name val="Arial"/>
      <family val="2"/>
    </font>
    <font>
      <sz val="9"/>
      <name val="Times New Roman"/>
      <family val="1"/>
    </font>
    <font>
      <i/>
      <sz val="9"/>
      <name val="Times New Roman"/>
      <family val="1"/>
    </font>
    <font>
      <sz val="9.5"/>
      <name val="Times New Roman"/>
      <family val="1"/>
    </font>
    <font>
      <sz val="9"/>
      <name val="Arial"/>
      <family val="2"/>
    </font>
    <font>
      <sz val="11"/>
      <name val="Arial"/>
      <family val="2"/>
    </font>
    <font>
      <sz val="9.8"/>
      <name val="Times New Roman"/>
      <family val="1"/>
    </font>
    <font>
      <sz val="10"/>
      <color indexed="8"/>
      <name val="Arial"/>
      <family val="2"/>
    </font>
    <font>
      <sz val="10"/>
      <name val="MS Sans Serif"/>
      <family val="2"/>
    </font>
    <font>
      <sz val="12"/>
      <name val="Times New Roman"/>
      <family val="1"/>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
      <color indexed="16"/>
      <name val="Courier"/>
      <family val="3"/>
    </font>
    <font>
      <b/>
      <sz val="1"/>
      <color indexed="16"/>
      <name val="Courier"/>
      <family val="3"/>
    </font>
    <font>
      <b/>
      <sz val="12"/>
      <name val="Tahoma"/>
      <family val="2"/>
    </font>
    <font>
      <b/>
      <sz val="10"/>
      <name val="Tahoma"/>
      <family val="2"/>
    </font>
    <font>
      <b/>
      <sz val="11"/>
      <name val="Tahoma"/>
      <family val="2"/>
    </font>
    <font>
      <sz val="7"/>
      <name val="Helv"/>
      <family val="0"/>
    </font>
    <font>
      <i/>
      <sz val="12"/>
      <name val="Times New Roman"/>
      <family val="1"/>
    </font>
    <font>
      <b/>
      <sz val="18"/>
      <name val="Times New Roman"/>
      <family val="1"/>
    </font>
    <font>
      <b/>
      <sz val="14"/>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Arial"/>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name val="Calibri"/>
      <family val="2"/>
    </font>
    <font>
      <sz val="10"/>
      <color indexed="8"/>
      <name val="Times New Roman"/>
      <family val="1"/>
    </font>
    <font>
      <sz val="10"/>
      <color indexed="10"/>
      <name val="Arial"/>
      <family val="2"/>
    </font>
    <font>
      <sz val="12"/>
      <color indexed="8"/>
      <name val="Times New Roman"/>
      <family val="1"/>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Times New Roman"/>
      <family val="1"/>
    </font>
    <font>
      <sz val="10"/>
      <color rgb="FFFF00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color indexed="63"/>
      </top>
      <bottom style="thin"/>
    </border>
    <border>
      <left style="thin"/>
      <right style="thin"/>
      <top>
        <color indexed="63"/>
      </top>
      <bottom>
        <color indexed="63"/>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double"/>
      <right style="thin"/>
      <top>
        <color indexed="63"/>
      </top>
      <bottom style="thin"/>
    </border>
    <border>
      <left style="double"/>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double"/>
      <bottom>
        <color indexed="63"/>
      </bottom>
    </border>
    <border>
      <left style="hair"/>
      <right style="hair"/>
      <top style="hair"/>
      <bottom style="hair"/>
    </border>
  </borders>
  <cellStyleXfs count="1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1" applyBorder="0">
      <alignment/>
      <protection/>
    </xf>
    <xf numFmtId="174" fontId="0" fillId="0" borderId="1" applyBorder="0">
      <alignment/>
      <protection/>
    </xf>
    <xf numFmtId="174" fontId="0" fillId="0" borderId="1" applyBorder="0">
      <alignment/>
      <protection/>
    </xf>
    <xf numFmtId="174" fontId="0" fillId="0" borderId="1" applyBorder="0">
      <alignment/>
      <protection/>
    </xf>
    <xf numFmtId="174" fontId="0" fillId="0" borderId="1" applyBorder="0">
      <alignment/>
      <protection/>
    </xf>
    <xf numFmtId="174" fontId="0" fillId="0" borderId="1" applyBorder="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175" fontId="0" fillId="0" borderId="1" applyBorder="0">
      <alignment/>
      <protection/>
    </xf>
    <xf numFmtId="175" fontId="0" fillId="0" borderId="1" applyBorder="0">
      <alignment/>
      <protection/>
    </xf>
    <xf numFmtId="175" fontId="0" fillId="0" borderId="1" applyBorder="0">
      <alignment/>
      <protection/>
    </xf>
    <xf numFmtId="175" fontId="0" fillId="0" borderId="1" applyBorder="0">
      <alignment/>
      <protection/>
    </xf>
    <xf numFmtId="175" fontId="0" fillId="0" borderId="1" applyBorder="0">
      <alignment/>
      <protection/>
    </xf>
    <xf numFmtId="175" fontId="0" fillId="0" borderId="1" applyBorder="0">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177" fontId="0" fillId="0" borderId="1">
      <alignment/>
      <protection/>
    </xf>
    <xf numFmtId="177" fontId="0" fillId="0" borderId="1">
      <alignment/>
      <protection/>
    </xf>
    <xf numFmtId="177" fontId="0" fillId="0" borderId="1">
      <alignment/>
      <protection/>
    </xf>
    <xf numFmtId="177" fontId="0" fillId="0" borderId="1">
      <alignment/>
      <protection/>
    </xf>
    <xf numFmtId="177" fontId="0" fillId="0" borderId="1">
      <alignment/>
      <protection/>
    </xf>
    <xf numFmtId="177"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2" applyNumberFormat="0" applyAlignment="0" applyProtection="0"/>
    <xf numFmtId="0" fontId="5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0" fontId="57" fillId="0" borderId="0" applyNumberFormat="0" applyFill="0" applyBorder="0" applyAlignment="0" applyProtection="0"/>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0" fontId="58" fillId="0" borderId="0" applyNumberFormat="0" applyFill="0" applyBorder="0" applyAlignment="0" applyProtection="0"/>
    <xf numFmtId="164" fontId="4" fillId="0" borderId="0">
      <alignment/>
      <protection/>
    </xf>
    <xf numFmtId="182" fontId="4" fillId="0" borderId="0">
      <alignment/>
      <protection/>
    </xf>
    <xf numFmtId="0" fontId="4" fillId="0" borderId="0">
      <alignment/>
      <protection/>
    </xf>
    <xf numFmtId="0" fontId="59" fillId="29" borderId="0" applyNumberFormat="0" applyBorder="0" applyAlignment="0" applyProtection="0"/>
    <xf numFmtId="0" fontId="1" fillId="0" borderId="0">
      <alignment horizontal="center" wrapText="1"/>
      <protection/>
    </xf>
    <xf numFmtId="0" fontId="60" fillId="0" borderId="4" applyNumberFormat="0" applyFill="0" applyAlignment="0" applyProtection="0"/>
    <xf numFmtId="227" fontId="22" fillId="0" borderId="0">
      <alignment/>
      <protection locked="0"/>
    </xf>
    <xf numFmtId="227" fontId="22" fillId="0" borderId="0">
      <alignment/>
      <protection locked="0"/>
    </xf>
    <xf numFmtId="227" fontId="22" fillId="0" borderId="0">
      <alignment/>
      <protection locked="0"/>
    </xf>
    <xf numFmtId="227" fontId="22" fillId="0" borderId="0">
      <alignment/>
      <protection locked="0"/>
    </xf>
    <xf numFmtId="0" fontId="61" fillId="0" borderId="5" applyNumberFormat="0" applyFill="0" applyAlignment="0" applyProtection="0"/>
    <xf numFmtId="227" fontId="23" fillId="0" borderId="0">
      <alignment/>
      <protection locked="0"/>
    </xf>
    <xf numFmtId="227" fontId="23" fillId="0" borderId="0">
      <alignment/>
      <protection locked="0"/>
    </xf>
    <xf numFmtId="227" fontId="23" fillId="0" borderId="0">
      <alignment/>
      <protection locked="0"/>
    </xf>
    <xf numFmtId="227" fontId="23" fillId="0" borderId="0">
      <alignment/>
      <protection locked="0"/>
    </xf>
    <xf numFmtId="0" fontId="62" fillId="0" borderId="6" applyNumberFormat="0" applyFill="0" applyAlignment="0" applyProtection="0"/>
    <xf numFmtId="0" fontId="62" fillId="0" borderId="0" applyNumberFormat="0" applyFill="0" applyBorder="0" applyAlignment="0" applyProtection="0"/>
    <xf numFmtId="0" fontId="1" fillId="0" borderId="0">
      <alignment horizontal="center" wrapText="1"/>
      <protection/>
    </xf>
    <xf numFmtId="0" fontId="63"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5" fillId="30" borderId="2" applyNumberFormat="0" applyAlignment="0" applyProtection="0"/>
    <xf numFmtId="0" fontId="66" fillId="0" borderId="7"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4" fillId="0" borderId="0">
      <alignment/>
      <protection/>
    </xf>
    <xf numFmtId="0" fontId="0" fillId="0" borderId="0">
      <alignment/>
      <protection/>
    </xf>
    <xf numFmtId="0" fontId="16" fillId="0" borderId="0">
      <alignment/>
      <protection/>
    </xf>
    <xf numFmtId="0" fontId="16" fillId="0" borderId="0">
      <alignment/>
      <protection/>
    </xf>
    <xf numFmtId="0" fontId="0" fillId="32" borderId="8" applyNumberFormat="0" applyFont="0" applyAlignment="0" applyProtection="0"/>
    <xf numFmtId="228" fontId="9" fillId="0" borderId="9" applyBorder="0">
      <alignment horizontal="right"/>
      <protection/>
    </xf>
    <xf numFmtId="0" fontId="68"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horizontal="left" wrapText="1"/>
      <protection/>
    </xf>
    <xf numFmtId="0" fontId="24" fillId="0" borderId="0" applyNumberFormat="0" applyFill="0" applyBorder="0" applyProtection="0">
      <alignment horizontal="left"/>
    </xf>
    <xf numFmtId="0" fontId="25" fillId="0" borderId="0" applyNumberFormat="0" applyFill="0" applyBorder="0" applyProtection="0">
      <alignment horizontal="left"/>
    </xf>
    <xf numFmtId="0" fontId="26" fillId="0" borderId="0" applyNumberFormat="0" applyFill="0" applyBorder="0" applyProtection="0">
      <alignment horizontal="left"/>
    </xf>
    <xf numFmtId="0" fontId="25" fillId="0" borderId="0" applyNumberFormat="0" applyFill="0" applyBorder="0" applyProtection="0">
      <alignment horizontal="center"/>
    </xf>
    <xf numFmtId="229"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7" fillId="0" borderId="11">
      <alignment horizontal="center"/>
      <protection/>
    </xf>
    <xf numFmtId="0" fontId="6" fillId="0" borderId="0">
      <alignment wrapText="1"/>
      <protection/>
    </xf>
    <xf numFmtId="0" fontId="6" fillId="0" borderId="0">
      <alignment wrapText="1"/>
      <protection/>
    </xf>
    <xf numFmtId="0" fontId="69" fillId="0" borderId="12" applyNumberFormat="0" applyFill="0" applyAlignment="0" applyProtection="0"/>
    <xf numFmtId="227" fontId="22" fillId="0" borderId="13">
      <alignment/>
      <protection locked="0"/>
    </xf>
    <xf numFmtId="227" fontId="22" fillId="0" borderId="13">
      <alignment/>
      <protection locked="0"/>
    </xf>
    <xf numFmtId="227" fontId="22" fillId="0" borderId="13">
      <alignment/>
      <protection locked="0"/>
    </xf>
    <xf numFmtId="227" fontId="22" fillId="0" borderId="13">
      <alignment/>
      <protection locked="0"/>
    </xf>
    <xf numFmtId="0" fontId="70" fillId="0" borderId="0" applyNumberFormat="0" applyFill="0" applyBorder="0" applyAlignment="0" applyProtection="0"/>
  </cellStyleXfs>
  <cellXfs count="538">
    <xf numFmtId="0" fontId="0" fillId="0" borderId="0" xfId="0" applyAlignment="1">
      <alignment/>
    </xf>
    <xf numFmtId="0" fontId="0" fillId="0" borderId="1" xfId="0" applyBorder="1" applyAlignment="1">
      <alignment/>
    </xf>
    <xf numFmtId="0" fontId="0" fillId="0" borderId="14" xfId="0" applyBorder="1" applyAlignment="1">
      <alignment/>
    </xf>
    <xf numFmtId="0" fontId="0" fillId="0" borderId="9" xfId="0" applyBorder="1" applyAlignment="1">
      <alignment/>
    </xf>
    <xf numFmtId="0" fontId="4" fillId="0" borderId="0" xfId="0" applyFont="1" applyAlignment="1">
      <alignment/>
    </xf>
    <xf numFmtId="168" fontId="0" fillId="0" borderId="1" xfId="0" applyNumberFormat="1" applyBorder="1" applyAlignment="1">
      <alignment/>
    </xf>
    <xf numFmtId="170" fontId="0" fillId="0" borderId="1" xfId="0" applyNumberFormat="1" applyBorder="1" applyAlignment="1">
      <alignment/>
    </xf>
    <xf numFmtId="172" fontId="0" fillId="0" borderId="1" xfId="0" applyNumberFormat="1" applyBorder="1" applyAlignment="1">
      <alignment/>
    </xf>
    <xf numFmtId="173" fontId="0" fillId="0" borderId="1" xfId="0" applyNumberFormat="1" applyBorder="1" applyAlignment="1">
      <alignment horizontal="right"/>
    </xf>
    <xf numFmtId="164" fontId="4" fillId="0" borderId="0" xfId="109">
      <alignment/>
      <protection/>
    </xf>
    <xf numFmtId="0" fontId="1" fillId="0" borderId="0" xfId="113">
      <alignment horizontal="center" wrapText="1"/>
      <protection/>
    </xf>
    <xf numFmtId="0" fontId="6" fillId="0" borderId="0" xfId="163">
      <alignment wrapText="1"/>
      <protection/>
    </xf>
    <xf numFmtId="0" fontId="6" fillId="0" borderId="0" xfId="163" applyAlignment="1">
      <alignment horizontal="centerContinuous" wrapText="1"/>
      <protection/>
    </xf>
    <xf numFmtId="0" fontId="0" fillId="0" borderId="15" xfId="0" applyBorder="1" applyAlignment="1">
      <alignment/>
    </xf>
    <xf numFmtId="0" fontId="1" fillId="0" borderId="9" xfId="113" applyBorder="1">
      <alignment horizontal="center" wrapText="1"/>
      <protection/>
    </xf>
    <xf numFmtId="0" fontId="6" fillId="0" borderId="0" xfId="163" applyFont="1" applyAlignment="1">
      <alignment horizontal="centerContinuous" wrapText="1"/>
      <protection/>
    </xf>
    <xf numFmtId="49" fontId="4" fillId="0" borderId="0" xfId="0" applyNumberFormat="1" applyFont="1" applyAlignment="1" quotePrefix="1">
      <alignment horizontal="left"/>
    </xf>
    <xf numFmtId="174" fontId="0" fillId="0" borderId="1" xfId="15" applyBorder="1">
      <alignment/>
      <protection/>
    </xf>
    <xf numFmtId="180" fontId="0" fillId="0" borderId="1" xfId="0" applyNumberFormat="1" applyBorder="1" applyAlignment="1">
      <alignment horizontal="left"/>
    </xf>
    <xf numFmtId="0" fontId="1" fillId="0" borderId="16" xfId="113" applyFont="1" applyBorder="1">
      <alignment horizontal="center" wrapText="1"/>
      <protection/>
    </xf>
    <xf numFmtId="174" fontId="0" fillId="0" borderId="1" xfId="15" applyFont="1" applyBorder="1">
      <alignment/>
      <protection/>
    </xf>
    <xf numFmtId="3" fontId="0" fillId="0" borderId="1" xfId="0" applyNumberFormat="1" applyBorder="1" applyAlignment="1">
      <alignment horizontal="center"/>
    </xf>
    <xf numFmtId="0" fontId="1" fillId="0" borderId="9" xfId="113" applyFont="1" applyBorder="1">
      <alignment horizontal="center" wrapText="1"/>
      <protection/>
    </xf>
    <xf numFmtId="164" fontId="4" fillId="0" borderId="0" xfId="109" applyFont="1">
      <alignment/>
      <protection/>
    </xf>
    <xf numFmtId="0" fontId="5" fillId="0" borderId="0" xfId="0" applyFont="1" applyAlignment="1" quotePrefix="1">
      <alignment horizontal="left"/>
    </xf>
    <xf numFmtId="0" fontId="0" fillId="0" borderId="0" xfId="0" applyBorder="1" applyAlignment="1">
      <alignment horizontal="centerContinuous"/>
    </xf>
    <xf numFmtId="182" fontId="0" fillId="0" borderId="1" xfId="0" applyNumberFormat="1" applyBorder="1" applyAlignment="1">
      <alignment/>
    </xf>
    <xf numFmtId="183" fontId="0" fillId="0" borderId="1" xfId="0" applyNumberFormat="1" applyBorder="1" applyAlignment="1">
      <alignment horizontal="right"/>
    </xf>
    <xf numFmtId="167" fontId="0" fillId="0" borderId="0" xfId="0" applyNumberFormat="1" applyAlignment="1">
      <alignment/>
    </xf>
    <xf numFmtId="168" fontId="0" fillId="0" borderId="0" xfId="0" applyNumberFormat="1" applyAlignment="1">
      <alignment horizontal="right"/>
    </xf>
    <xf numFmtId="179" fontId="0" fillId="0" borderId="0" xfId="0" applyNumberFormat="1" applyBorder="1" applyAlignment="1">
      <alignment horizontal="left"/>
    </xf>
    <xf numFmtId="182" fontId="0" fillId="0" borderId="1" xfId="0" applyNumberFormat="1" applyBorder="1" applyAlignment="1">
      <alignment/>
    </xf>
    <xf numFmtId="0" fontId="5" fillId="0" borderId="0" xfId="0" applyFont="1" applyAlignment="1">
      <alignment horizontal="left"/>
    </xf>
    <xf numFmtId="0" fontId="0" fillId="0" borderId="0" xfId="0" applyAlignment="1">
      <alignment/>
    </xf>
    <xf numFmtId="3" fontId="0" fillId="0" borderId="0" xfId="0" applyNumberFormat="1" applyAlignment="1">
      <alignment/>
    </xf>
    <xf numFmtId="183" fontId="0" fillId="0" borderId="1" xfId="0" applyNumberFormat="1" applyFont="1" applyBorder="1" applyAlignment="1">
      <alignment horizontal="right"/>
    </xf>
    <xf numFmtId="0" fontId="0" fillId="0" borderId="0" xfId="0" applyFont="1" applyAlignment="1">
      <alignment/>
    </xf>
    <xf numFmtId="0" fontId="4" fillId="0" borderId="0" xfId="0" applyFont="1" applyAlignment="1" quotePrefix="1">
      <alignment horizontal="left"/>
    </xf>
    <xf numFmtId="0" fontId="4" fillId="0" borderId="0" xfId="0" applyFont="1" applyAlignment="1">
      <alignment horizontal="left"/>
    </xf>
    <xf numFmtId="0" fontId="5" fillId="0" borderId="0" xfId="0" applyFont="1" applyAlignment="1">
      <alignment horizontal="left"/>
    </xf>
    <xf numFmtId="179" fontId="0" fillId="0" borderId="0" xfId="0" applyNumberFormat="1" applyFont="1" applyBorder="1" applyAlignment="1">
      <alignment horizontal="left"/>
    </xf>
    <xf numFmtId="0" fontId="0" fillId="0" borderId="0" xfId="133">
      <alignment/>
      <protection/>
    </xf>
    <xf numFmtId="0" fontId="4" fillId="0" borderId="0" xfId="133" applyFont="1" applyAlignment="1" quotePrefix="1">
      <alignment horizontal="left"/>
      <protection/>
    </xf>
    <xf numFmtId="0" fontId="4" fillId="0" borderId="0" xfId="133" applyFont="1">
      <alignment/>
      <protection/>
    </xf>
    <xf numFmtId="0" fontId="4" fillId="0" borderId="0" xfId="133" applyFont="1" applyAlignment="1">
      <alignment horizontal="left"/>
      <protection/>
    </xf>
    <xf numFmtId="49" fontId="4" fillId="0" borderId="0" xfId="133" applyNumberFormat="1" applyFont="1" applyAlignment="1" quotePrefix="1">
      <alignment horizontal="left"/>
      <protection/>
    </xf>
    <xf numFmtId="0" fontId="0" fillId="0" borderId="9" xfId="133" applyBorder="1">
      <alignment/>
      <protection/>
    </xf>
    <xf numFmtId="0" fontId="0" fillId="0" borderId="14" xfId="133" applyBorder="1">
      <alignment/>
      <protection/>
    </xf>
    <xf numFmtId="182" fontId="0" fillId="0" borderId="0" xfId="133" applyNumberFormat="1" applyBorder="1">
      <alignment/>
      <protection/>
    </xf>
    <xf numFmtId="184" fontId="0" fillId="0" borderId="1" xfId="133" applyNumberFormat="1" applyBorder="1">
      <alignment/>
      <protection/>
    </xf>
    <xf numFmtId="182" fontId="0" fillId="0" borderId="1" xfId="133" applyNumberFormat="1" applyBorder="1">
      <alignment/>
      <protection/>
    </xf>
    <xf numFmtId="175" fontId="0" fillId="0" borderId="1" xfId="27" applyFont="1" applyBorder="1">
      <alignment/>
      <protection/>
    </xf>
    <xf numFmtId="0" fontId="0" fillId="0" borderId="1" xfId="133" applyBorder="1">
      <alignment/>
      <protection/>
    </xf>
    <xf numFmtId="0" fontId="0" fillId="0" borderId="0" xfId="133" applyBorder="1">
      <alignment/>
      <protection/>
    </xf>
    <xf numFmtId="0" fontId="0" fillId="0" borderId="15" xfId="133" applyBorder="1">
      <alignment/>
      <protection/>
    </xf>
    <xf numFmtId="0" fontId="0" fillId="0" borderId="0" xfId="133" applyAlignment="1">
      <alignment horizontal="centerContinuous"/>
      <protection/>
    </xf>
    <xf numFmtId="179" fontId="0" fillId="0" borderId="0" xfId="133" applyNumberFormat="1" applyBorder="1" applyAlignment="1">
      <alignment horizontal="left"/>
      <protection/>
    </xf>
    <xf numFmtId="0" fontId="0" fillId="0" borderId="0" xfId="133" applyBorder="1" applyAlignment="1">
      <alignment horizontal="centerContinuous"/>
      <protection/>
    </xf>
    <xf numFmtId="0" fontId="6" fillId="0" borderId="0" xfId="133" applyFont="1" applyAlignment="1">
      <alignment horizontal="centerContinuous" wrapText="1"/>
      <protection/>
    </xf>
    <xf numFmtId="0" fontId="6" fillId="0" borderId="0" xfId="133" applyFont="1" applyAlignment="1">
      <alignment horizontal="centerContinuous"/>
      <protection/>
    </xf>
    <xf numFmtId="49" fontId="4" fillId="0" borderId="0" xfId="109" applyNumberFormat="1" applyFont="1">
      <alignment/>
      <protection/>
    </xf>
    <xf numFmtId="49" fontId="4" fillId="0" borderId="0" xfId="109" applyNumberFormat="1">
      <alignment/>
      <protection/>
    </xf>
    <xf numFmtId="0" fontId="0" fillId="0" borderId="17" xfId="133" applyBorder="1">
      <alignment/>
      <protection/>
    </xf>
    <xf numFmtId="185" fontId="0" fillId="0" borderId="0" xfId="78" applyNumberFormat="1" applyFont="1" applyAlignment="1">
      <alignment/>
    </xf>
    <xf numFmtId="3" fontId="0" fillId="0" borderId="0" xfId="133" applyNumberFormat="1" applyAlignment="1">
      <alignment horizontal="center"/>
      <protection/>
    </xf>
    <xf numFmtId="3" fontId="0" fillId="0" borderId="1" xfId="133" applyNumberFormat="1" applyBorder="1" applyAlignment="1">
      <alignment horizontal="center"/>
      <protection/>
    </xf>
    <xf numFmtId="3" fontId="0" fillId="0" borderId="18" xfId="133" applyNumberFormat="1" applyBorder="1" applyAlignment="1">
      <alignment horizontal="center"/>
      <protection/>
    </xf>
    <xf numFmtId="1" fontId="0" fillId="0" borderId="1" xfId="133" applyNumberFormat="1" applyBorder="1" applyAlignment="1">
      <alignment horizontal="left"/>
      <protection/>
    </xf>
    <xf numFmtId="3" fontId="0" fillId="0" borderId="0" xfId="133" applyNumberFormat="1">
      <alignment/>
      <protection/>
    </xf>
    <xf numFmtId="3" fontId="0" fillId="0" borderId="0" xfId="133" applyNumberFormat="1" applyFill="1" applyAlignment="1">
      <alignment horizontal="center"/>
      <protection/>
    </xf>
    <xf numFmtId="3" fontId="0" fillId="0" borderId="1" xfId="133" applyNumberFormat="1" applyFill="1" applyBorder="1" applyAlignment="1">
      <alignment horizontal="center"/>
      <protection/>
    </xf>
    <xf numFmtId="3" fontId="0" fillId="0" borderId="18" xfId="133" applyNumberFormat="1" applyFill="1" applyBorder="1" applyAlignment="1">
      <alignment horizontal="center"/>
      <protection/>
    </xf>
    <xf numFmtId="0" fontId="0" fillId="0" borderId="18" xfId="133" applyBorder="1">
      <alignment/>
      <protection/>
    </xf>
    <xf numFmtId="0" fontId="1" fillId="0" borderId="0" xfId="113" applyAlignment="1">
      <alignment horizontal="center" vertical="center" wrapText="1"/>
      <protection/>
    </xf>
    <xf numFmtId="0" fontId="1" fillId="0" borderId="9" xfId="113" applyBorder="1" applyAlignment="1">
      <alignment horizontal="center" vertical="center" wrapText="1"/>
      <protection/>
    </xf>
    <xf numFmtId="0" fontId="1" fillId="0" borderId="16" xfId="113" applyBorder="1" applyAlignment="1">
      <alignment horizontal="center" vertical="center" wrapText="1"/>
      <protection/>
    </xf>
    <xf numFmtId="0" fontId="1" fillId="0" borderId="19" xfId="113" applyBorder="1" applyAlignment="1">
      <alignment horizontal="center" vertical="center" wrapText="1"/>
      <protection/>
    </xf>
    <xf numFmtId="0" fontId="0" fillId="0" borderId="0" xfId="133" applyAlignment="1">
      <alignment horizontal="centerContinuous" wrapText="1"/>
      <protection/>
    </xf>
    <xf numFmtId="49" fontId="5" fillId="0" borderId="0" xfId="109" applyNumberFormat="1" applyFont="1">
      <alignment/>
      <protection/>
    </xf>
    <xf numFmtId="186" fontId="0" fillId="0" borderId="0" xfId="133" applyNumberFormat="1">
      <alignment/>
      <protection/>
    </xf>
    <xf numFmtId="186" fontId="0" fillId="0" borderId="1" xfId="133" applyNumberFormat="1" applyBorder="1">
      <alignment/>
      <protection/>
    </xf>
    <xf numFmtId="187" fontId="0" fillId="0" borderId="1" xfId="133" applyNumberFormat="1" applyBorder="1">
      <alignment/>
      <protection/>
    </xf>
    <xf numFmtId="188" fontId="0" fillId="0" borderId="0" xfId="133" applyNumberFormat="1">
      <alignment/>
      <protection/>
    </xf>
    <xf numFmtId="188" fontId="0" fillId="0" borderId="1" xfId="133" applyNumberFormat="1" applyBorder="1">
      <alignment/>
      <protection/>
    </xf>
    <xf numFmtId="186" fontId="0" fillId="0" borderId="9" xfId="133" applyNumberFormat="1" applyBorder="1">
      <alignment/>
      <protection/>
    </xf>
    <xf numFmtId="186" fontId="0" fillId="0" borderId="14" xfId="133" applyNumberFormat="1" applyBorder="1">
      <alignment/>
      <protection/>
    </xf>
    <xf numFmtId="187" fontId="0" fillId="0" borderId="14" xfId="133" applyNumberFormat="1" applyBorder="1">
      <alignment/>
      <protection/>
    </xf>
    <xf numFmtId="175" fontId="0" fillId="0" borderId="1" xfId="27" applyBorder="1">
      <alignment/>
      <protection/>
    </xf>
    <xf numFmtId="0" fontId="6" fillId="0" borderId="0" xfId="163" applyAlignment="1">
      <alignment wrapText="1"/>
      <protection/>
    </xf>
    <xf numFmtId="3" fontId="47" fillId="0" borderId="0" xfId="133" applyNumberFormat="1" applyFont="1" applyFill="1" applyBorder="1" applyAlignment="1" applyProtection="1">
      <alignment/>
      <protection/>
    </xf>
    <xf numFmtId="10" fontId="0" fillId="0" borderId="0" xfId="133" applyNumberFormat="1" applyFill="1">
      <alignment/>
      <protection/>
    </xf>
    <xf numFmtId="49" fontId="4" fillId="0" borderId="0" xfId="140" applyNumberFormat="1" applyFont="1">
      <alignment/>
      <protection/>
    </xf>
    <xf numFmtId="189" fontId="0" fillId="0" borderId="14" xfId="133" applyNumberFormat="1" applyBorder="1" applyAlignment="1">
      <alignment horizontal="center"/>
      <protection/>
    </xf>
    <xf numFmtId="2" fontId="0" fillId="0" borderId="0" xfId="133" applyNumberFormat="1" applyAlignment="1">
      <alignment horizontal="center"/>
      <protection/>
    </xf>
    <xf numFmtId="190" fontId="0" fillId="0" borderId="1" xfId="133" applyNumberFormat="1" applyBorder="1" applyAlignment="1">
      <alignment horizontal="right"/>
      <protection/>
    </xf>
    <xf numFmtId="191" fontId="0" fillId="0" borderId="1" xfId="133" applyNumberFormat="1" applyBorder="1" applyAlignment="1">
      <alignment horizontal="right"/>
      <protection/>
    </xf>
    <xf numFmtId="192" fontId="0" fillId="0" borderId="1" xfId="133" applyNumberFormat="1" applyBorder="1">
      <alignment/>
      <protection/>
    </xf>
    <xf numFmtId="192" fontId="0" fillId="0" borderId="18" xfId="133" applyNumberFormat="1" applyBorder="1">
      <alignment/>
      <protection/>
    </xf>
    <xf numFmtId="193" fontId="0" fillId="0" borderId="1" xfId="133" applyNumberFormat="1" applyBorder="1" applyAlignment="1">
      <alignment horizontal="right"/>
      <protection/>
    </xf>
    <xf numFmtId="183" fontId="0" fillId="0" borderId="1" xfId="133" applyNumberFormat="1" applyFont="1" applyBorder="1" applyAlignment="1">
      <alignment horizontal="right"/>
      <protection/>
    </xf>
    <xf numFmtId="0" fontId="0" fillId="0" borderId="0" xfId="133" applyNumberFormat="1">
      <alignment/>
      <protection/>
    </xf>
    <xf numFmtId="193" fontId="0" fillId="0" borderId="18" xfId="133" applyNumberFormat="1" applyBorder="1" applyAlignment="1">
      <alignment horizontal="right"/>
      <protection/>
    </xf>
    <xf numFmtId="0" fontId="1" fillId="0" borderId="0" xfId="133" applyFont="1">
      <alignment/>
      <protection/>
    </xf>
    <xf numFmtId="0" fontId="1" fillId="0" borderId="0" xfId="133" applyFont="1" applyAlignment="1">
      <alignment wrapText="1"/>
      <protection/>
    </xf>
    <xf numFmtId="0" fontId="1" fillId="0" borderId="9" xfId="133" applyFont="1" applyBorder="1" applyAlignment="1">
      <alignment horizontal="center" wrapText="1"/>
      <protection/>
    </xf>
    <xf numFmtId="0" fontId="1" fillId="0" borderId="14" xfId="133" applyFont="1" applyBorder="1" applyAlignment="1">
      <alignment horizontal="center" wrapText="1"/>
      <protection/>
    </xf>
    <xf numFmtId="0" fontId="1" fillId="0" borderId="20" xfId="133" applyFont="1" applyBorder="1" applyAlignment="1">
      <alignment horizontal="center" wrapText="1"/>
      <protection/>
    </xf>
    <xf numFmtId="0" fontId="1" fillId="0" borderId="17" xfId="133" applyFont="1" applyBorder="1" applyAlignment="1">
      <alignment horizontal="center" wrapText="1"/>
      <protection/>
    </xf>
    <xf numFmtId="0" fontId="1" fillId="0" borderId="0" xfId="133" applyFont="1" applyAlignment="1">
      <alignment vertical="center"/>
      <protection/>
    </xf>
    <xf numFmtId="0" fontId="1" fillId="0" borderId="1" xfId="133" applyFont="1" applyBorder="1" applyAlignment="1">
      <alignment vertical="center"/>
      <protection/>
    </xf>
    <xf numFmtId="0" fontId="1" fillId="0" borderId="1" xfId="133" applyFont="1" applyBorder="1" applyAlignment="1">
      <alignment horizontal="centerContinuous" vertical="center"/>
      <protection/>
    </xf>
    <xf numFmtId="0" fontId="1" fillId="0" borderId="9" xfId="133" applyFont="1" applyBorder="1" applyAlignment="1">
      <alignment horizontal="centerContinuous" vertical="center"/>
      <protection/>
    </xf>
    <xf numFmtId="0" fontId="1" fillId="0" borderId="14" xfId="133" applyFont="1" applyBorder="1" applyAlignment="1">
      <alignment horizontal="centerContinuous" vertical="center"/>
      <protection/>
    </xf>
    <xf numFmtId="165" fontId="0" fillId="0" borderId="9" xfId="133" applyNumberFormat="1" applyBorder="1">
      <alignment/>
      <protection/>
    </xf>
    <xf numFmtId="165" fontId="0" fillId="0" borderId="14" xfId="133" applyNumberFormat="1" applyBorder="1">
      <alignment/>
      <protection/>
    </xf>
    <xf numFmtId="165" fontId="0" fillId="0" borderId="17" xfId="133" applyNumberFormat="1" applyBorder="1">
      <alignment/>
      <protection/>
    </xf>
    <xf numFmtId="164" fontId="0" fillId="0" borderId="14" xfId="133" applyNumberFormat="1" applyBorder="1">
      <alignment/>
      <protection/>
    </xf>
    <xf numFmtId="194" fontId="0" fillId="0" borderId="0" xfId="133" applyNumberFormat="1">
      <alignment/>
      <protection/>
    </xf>
    <xf numFmtId="192" fontId="0" fillId="0" borderId="0" xfId="133" applyNumberFormat="1" applyBorder="1">
      <alignment/>
      <protection/>
    </xf>
    <xf numFmtId="174" fontId="0" fillId="0" borderId="1" xfId="15" applyFont="1" applyBorder="1">
      <alignment/>
      <protection/>
    </xf>
    <xf numFmtId="193" fontId="0" fillId="0" borderId="0" xfId="133" applyNumberFormat="1" applyBorder="1" applyAlignment="1">
      <alignment horizontal="right"/>
      <protection/>
    </xf>
    <xf numFmtId="165" fontId="0" fillId="0" borderId="0" xfId="133" applyNumberFormat="1" applyBorder="1">
      <alignment/>
      <protection/>
    </xf>
    <xf numFmtId="165" fontId="0" fillId="0" borderId="1" xfId="133" applyNumberFormat="1" applyBorder="1">
      <alignment/>
      <protection/>
    </xf>
    <xf numFmtId="10" fontId="0" fillId="0" borderId="1" xfId="148" applyNumberFormat="1" applyBorder="1" applyAlignment="1">
      <alignment/>
    </xf>
    <xf numFmtId="184" fontId="0" fillId="0" borderId="18" xfId="133" applyNumberFormat="1" applyBorder="1">
      <alignment/>
      <protection/>
    </xf>
    <xf numFmtId="192" fontId="0" fillId="0" borderId="9" xfId="133" applyNumberFormat="1" applyBorder="1">
      <alignment/>
      <protection/>
    </xf>
    <xf numFmtId="192" fontId="0" fillId="0" borderId="14" xfId="133" applyNumberFormat="1" applyBorder="1">
      <alignment/>
      <protection/>
    </xf>
    <xf numFmtId="192" fontId="0" fillId="0" borderId="17" xfId="133" applyNumberFormat="1" applyBorder="1">
      <alignment/>
      <protection/>
    </xf>
    <xf numFmtId="0" fontId="1" fillId="0" borderId="21" xfId="133" applyFont="1" applyBorder="1" applyAlignment="1">
      <alignment horizontal="center" wrapText="1"/>
      <protection/>
    </xf>
    <xf numFmtId="0" fontId="1" fillId="0" borderId="22" xfId="133" applyFont="1" applyBorder="1" applyAlignment="1">
      <alignment horizontal="center" wrapText="1"/>
      <protection/>
    </xf>
    <xf numFmtId="0" fontId="1" fillId="0" borderId="23" xfId="133" applyFont="1" applyBorder="1" applyAlignment="1">
      <alignment horizontal="center" wrapText="1"/>
      <protection/>
    </xf>
    <xf numFmtId="17" fontId="0" fillId="0" borderId="0" xfId="133" applyNumberFormat="1">
      <alignment/>
      <protection/>
    </xf>
    <xf numFmtId="0" fontId="0" fillId="0" borderId="0" xfId="133" applyAlignment="1">
      <alignment/>
      <protection/>
    </xf>
    <xf numFmtId="49" fontId="4" fillId="0" borderId="0" xfId="109" applyNumberFormat="1" applyFont="1" applyAlignment="1">
      <alignment horizontal="left" indent="2"/>
      <protection/>
    </xf>
    <xf numFmtId="0" fontId="0" fillId="0" borderId="16" xfId="133" applyBorder="1">
      <alignment/>
      <protection/>
    </xf>
    <xf numFmtId="0" fontId="0" fillId="0" borderId="24" xfId="133" applyBorder="1">
      <alignment/>
      <protection/>
    </xf>
    <xf numFmtId="195" fontId="0" fillId="0" borderId="0" xfId="133" applyNumberFormat="1" applyBorder="1" applyAlignment="1">
      <alignment/>
      <protection/>
    </xf>
    <xf numFmtId="195" fontId="0" fillId="0" borderId="25" xfId="133" applyNumberFormat="1" applyBorder="1" applyAlignment="1">
      <alignment/>
      <protection/>
    </xf>
    <xf numFmtId="195" fontId="0" fillId="0" borderId="1" xfId="133" applyNumberFormat="1" applyBorder="1" applyAlignment="1">
      <alignment/>
      <protection/>
    </xf>
    <xf numFmtId="196" fontId="0" fillId="0" borderId="0" xfId="133" applyNumberFormat="1" applyBorder="1">
      <alignment/>
      <protection/>
    </xf>
    <xf numFmtId="196" fontId="0" fillId="0" borderId="25" xfId="133" applyNumberFormat="1" applyBorder="1">
      <alignment/>
      <protection/>
    </xf>
    <xf numFmtId="196" fontId="0" fillId="0" borderId="1" xfId="133" applyNumberFormat="1" applyBorder="1">
      <alignment/>
      <protection/>
    </xf>
    <xf numFmtId="49" fontId="0" fillId="0" borderId="1" xfId="133" applyNumberFormat="1" applyBorder="1" applyAlignment="1">
      <alignment horizontal="center"/>
      <protection/>
    </xf>
    <xf numFmtId="195" fontId="0" fillId="0" borderId="9" xfId="133" applyNumberFormat="1" applyBorder="1">
      <alignment/>
      <protection/>
    </xf>
    <xf numFmtId="195" fontId="0" fillId="0" borderId="16" xfId="133" applyNumberFormat="1" applyBorder="1">
      <alignment/>
      <protection/>
    </xf>
    <xf numFmtId="195" fontId="0" fillId="0" borderId="14" xfId="133" applyNumberFormat="1" applyBorder="1">
      <alignment/>
      <protection/>
    </xf>
    <xf numFmtId="0" fontId="0" fillId="0" borderId="25" xfId="133" applyBorder="1">
      <alignment/>
      <protection/>
    </xf>
    <xf numFmtId="0" fontId="0" fillId="0" borderId="11" xfId="133" applyBorder="1">
      <alignment/>
      <protection/>
    </xf>
    <xf numFmtId="0" fontId="1" fillId="0" borderId="21" xfId="113" applyBorder="1" applyAlignment="1">
      <alignment horizontal="center" vertical="center" wrapText="1"/>
      <protection/>
    </xf>
    <xf numFmtId="0" fontId="1" fillId="0" borderId="26" xfId="113" applyBorder="1" applyAlignment="1">
      <alignment horizontal="center" vertical="center" wrapText="1"/>
      <protection/>
    </xf>
    <xf numFmtId="0" fontId="1" fillId="0" borderId="27" xfId="113" applyBorder="1" applyAlignment="1">
      <alignment horizontal="center" vertical="center" wrapText="1"/>
      <protection/>
    </xf>
    <xf numFmtId="0" fontId="1" fillId="0" borderId="21" xfId="113" applyFont="1" applyBorder="1" applyAlignment="1">
      <alignment horizontal="center" vertical="center" wrapText="1"/>
      <protection/>
    </xf>
    <xf numFmtId="0" fontId="1" fillId="0" borderId="26" xfId="113" applyFont="1" applyBorder="1" applyAlignment="1">
      <alignment horizontal="center" vertical="center" wrapText="1"/>
      <protection/>
    </xf>
    <xf numFmtId="0" fontId="1" fillId="0" borderId="14" xfId="113" applyBorder="1" applyAlignment="1">
      <alignment horizontal="center" vertical="center" wrapText="1"/>
      <protection/>
    </xf>
    <xf numFmtId="0" fontId="8" fillId="0" borderId="0" xfId="133" applyFont="1">
      <alignment/>
      <protection/>
    </xf>
    <xf numFmtId="0" fontId="8" fillId="0" borderId="15" xfId="133" applyFont="1" applyBorder="1">
      <alignment/>
      <protection/>
    </xf>
    <xf numFmtId="197" fontId="0" fillId="0" borderId="0" xfId="133" applyNumberFormat="1" applyBorder="1" applyAlignment="1">
      <alignment/>
      <protection/>
    </xf>
    <xf numFmtId="197" fontId="2" fillId="0" borderId="0" xfId="133" applyNumberFormat="1" applyFont="1" applyBorder="1" applyAlignment="1" quotePrefix="1">
      <alignment/>
      <protection/>
    </xf>
    <xf numFmtId="0" fontId="0" fillId="0" borderId="0" xfId="163" applyFont="1" applyBorder="1" applyAlignment="1">
      <alignment horizontal="centerContinuous"/>
      <protection/>
    </xf>
    <xf numFmtId="184" fontId="0" fillId="0" borderId="0" xfId="133" applyNumberFormat="1">
      <alignment/>
      <protection/>
    </xf>
    <xf numFmtId="198" fontId="0" fillId="0" borderId="0" xfId="133" applyNumberFormat="1">
      <alignment/>
      <protection/>
    </xf>
    <xf numFmtId="181" fontId="0" fillId="0" borderId="1" xfId="133" applyNumberFormat="1" applyBorder="1">
      <alignment/>
      <protection/>
    </xf>
    <xf numFmtId="198" fontId="0" fillId="0" borderId="1" xfId="133" applyNumberFormat="1" applyBorder="1">
      <alignment/>
      <protection/>
    </xf>
    <xf numFmtId="181" fontId="0" fillId="0" borderId="18" xfId="133" applyNumberFormat="1" applyBorder="1">
      <alignment/>
      <protection/>
    </xf>
    <xf numFmtId="198" fontId="0" fillId="0" borderId="9" xfId="133" applyNumberFormat="1" applyBorder="1">
      <alignment/>
      <protection/>
    </xf>
    <xf numFmtId="184" fontId="0" fillId="0" borderId="14" xfId="133" applyNumberFormat="1" applyBorder="1">
      <alignment/>
      <protection/>
    </xf>
    <xf numFmtId="184" fontId="0" fillId="0" borderId="17" xfId="133" applyNumberFormat="1" applyBorder="1">
      <alignment/>
      <protection/>
    </xf>
    <xf numFmtId="181" fontId="0" fillId="0" borderId="14" xfId="133" applyNumberFormat="1" applyBorder="1">
      <alignment/>
      <protection/>
    </xf>
    <xf numFmtId="0" fontId="1" fillId="0" borderId="14" xfId="113" applyBorder="1">
      <alignment horizontal="center" wrapText="1"/>
      <protection/>
    </xf>
    <xf numFmtId="0" fontId="1" fillId="0" borderId="17" xfId="113" applyBorder="1">
      <alignment horizontal="center" wrapText="1"/>
      <protection/>
    </xf>
    <xf numFmtId="0" fontId="1" fillId="0" borderId="14" xfId="113" applyFont="1" applyBorder="1">
      <alignment horizontal="center" wrapText="1"/>
      <protection/>
    </xf>
    <xf numFmtId="0" fontId="1" fillId="0" borderId="9" xfId="113" applyBorder="1" applyAlignment="1">
      <alignment horizontal="centerContinuous" vertical="center" wrapText="1"/>
      <protection/>
    </xf>
    <xf numFmtId="0" fontId="1" fillId="0" borderId="17" xfId="113" applyBorder="1" applyAlignment="1">
      <alignment horizontal="centerContinuous" vertical="center" wrapText="1"/>
      <protection/>
    </xf>
    <xf numFmtId="0" fontId="1" fillId="0" borderId="14" xfId="113" applyBorder="1" applyAlignment="1">
      <alignment horizontal="centerContinuous" vertical="center" wrapText="1"/>
      <protection/>
    </xf>
    <xf numFmtId="0" fontId="1" fillId="0" borderId="1" xfId="113" applyBorder="1">
      <alignment horizontal="center" wrapText="1"/>
      <protection/>
    </xf>
    <xf numFmtId="0" fontId="6" fillId="0" borderId="15" xfId="163" applyBorder="1">
      <alignment wrapText="1"/>
      <protection/>
    </xf>
    <xf numFmtId="0" fontId="0" fillId="0" borderId="0" xfId="133" applyFont="1" applyAlignment="1">
      <alignment horizontal="centerContinuous"/>
      <protection/>
    </xf>
    <xf numFmtId="49" fontId="4" fillId="0" borderId="0" xfId="133" applyNumberFormat="1" applyFont="1">
      <alignment/>
      <protection/>
    </xf>
    <xf numFmtId="0" fontId="0" fillId="0" borderId="9" xfId="133" applyFill="1" applyBorder="1">
      <alignment/>
      <protection/>
    </xf>
    <xf numFmtId="0" fontId="0" fillId="0" borderId="14" xfId="133" applyFill="1" applyBorder="1">
      <alignment/>
      <protection/>
    </xf>
    <xf numFmtId="0" fontId="0" fillId="0" borderId="17" xfId="133" applyFill="1" applyBorder="1">
      <alignment/>
      <protection/>
    </xf>
    <xf numFmtId="174" fontId="0" fillId="0" borderId="14" xfId="15" applyFill="1" applyBorder="1">
      <alignment/>
      <protection/>
    </xf>
    <xf numFmtId="192" fontId="0" fillId="0" borderId="0" xfId="133" applyNumberFormat="1" applyFill="1">
      <alignment/>
      <protection/>
    </xf>
    <xf numFmtId="184" fontId="0" fillId="0" borderId="1" xfId="133" applyNumberFormat="1" applyFill="1" applyBorder="1">
      <alignment/>
      <protection/>
    </xf>
    <xf numFmtId="184" fontId="0" fillId="0" borderId="18" xfId="133" applyNumberFormat="1" applyFill="1" applyBorder="1">
      <alignment/>
      <protection/>
    </xf>
    <xf numFmtId="182" fontId="0" fillId="0" borderId="1" xfId="133" applyNumberFormat="1" applyFill="1" applyBorder="1">
      <alignment/>
      <protection/>
    </xf>
    <xf numFmtId="181" fontId="0" fillId="0" borderId="1" xfId="133" applyNumberFormat="1" applyFill="1" applyBorder="1">
      <alignment/>
      <protection/>
    </xf>
    <xf numFmtId="192" fontId="0" fillId="0" borderId="18" xfId="133" applyNumberFormat="1" applyFill="1" applyBorder="1">
      <alignment/>
      <protection/>
    </xf>
    <xf numFmtId="174" fontId="0" fillId="0" borderId="1" xfId="15" applyFill="1" applyBorder="1">
      <alignment/>
      <protection/>
    </xf>
    <xf numFmtId="0" fontId="0" fillId="0" borderId="1" xfId="133" applyFill="1" applyBorder="1">
      <alignment/>
      <protection/>
    </xf>
    <xf numFmtId="192" fontId="0" fillId="0" borderId="1" xfId="133" applyNumberFormat="1" applyFill="1" applyBorder="1">
      <alignment/>
      <protection/>
    </xf>
    <xf numFmtId="182" fontId="0" fillId="0" borderId="1" xfId="133" applyNumberFormat="1" applyFont="1" applyFill="1" applyBorder="1">
      <alignment/>
      <protection/>
    </xf>
    <xf numFmtId="181" fontId="0" fillId="0" borderId="1" xfId="133" applyNumberFormat="1" applyFont="1" applyFill="1" applyBorder="1">
      <alignment/>
      <protection/>
    </xf>
    <xf numFmtId="192" fontId="0" fillId="0" borderId="18" xfId="133" applyNumberFormat="1" applyFont="1" applyFill="1" applyBorder="1">
      <alignment/>
      <protection/>
    </xf>
    <xf numFmtId="174" fontId="0" fillId="0" borderId="1" xfId="15" applyFont="1" applyFill="1" applyBorder="1">
      <alignment/>
      <protection/>
    </xf>
    <xf numFmtId="182" fontId="0" fillId="0" borderId="18" xfId="133" applyNumberFormat="1" applyFont="1" applyFill="1" applyBorder="1">
      <alignment/>
      <protection/>
    </xf>
    <xf numFmtId="164" fontId="0" fillId="0" borderId="1" xfId="133" applyNumberFormat="1" applyFill="1" applyBorder="1">
      <alignment/>
      <protection/>
    </xf>
    <xf numFmtId="192" fontId="0" fillId="0" borderId="9" xfId="133" applyNumberFormat="1" applyFill="1" applyBorder="1">
      <alignment/>
      <protection/>
    </xf>
    <xf numFmtId="184" fontId="0" fillId="0" borderId="14" xfId="133" applyNumberFormat="1" applyFill="1" applyBorder="1">
      <alignment/>
      <protection/>
    </xf>
    <xf numFmtId="184" fontId="0" fillId="0" borderId="17" xfId="133" applyNumberFormat="1" applyFill="1" applyBorder="1">
      <alignment/>
      <protection/>
    </xf>
    <xf numFmtId="182" fontId="0" fillId="0" borderId="14" xfId="133" applyNumberFormat="1" applyFont="1" applyFill="1" applyBorder="1">
      <alignment/>
      <protection/>
    </xf>
    <xf numFmtId="181" fontId="0" fillId="0" borderId="14" xfId="133" applyNumberFormat="1" applyFont="1" applyFill="1" applyBorder="1">
      <alignment/>
      <protection/>
    </xf>
    <xf numFmtId="192" fontId="0" fillId="0" borderId="17" xfId="133" applyNumberFormat="1" applyFont="1" applyFill="1" applyBorder="1">
      <alignment/>
      <protection/>
    </xf>
    <xf numFmtId="175" fontId="0" fillId="0" borderId="1" xfId="27" applyFont="1" applyFill="1" applyBorder="1">
      <alignment/>
      <protection/>
    </xf>
    <xf numFmtId="0" fontId="0" fillId="0" borderId="0" xfId="133" applyFill="1">
      <alignment/>
      <protection/>
    </xf>
    <xf numFmtId="0" fontId="0" fillId="0" borderId="18" xfId="133" applyFill="1" applyBorder="1">
      <alignment/>
      <protection/>
    </xf>
    <xf numFmtId="0" fontId="1" fillId="0" borderId="1" xfId="113" applyBorder="1" applyAlignment="1">
      <alignment horizontal="center" vertical="center" wrapText="1"/>
      <protection/>
    </xf>
    <xf numFmtId="0" fontId="6" fillId="0" borderId="0" xfId="163" applyFont="1">
      <alignment wrapText="1"/>
      <protection/>
    </xf>
    <xf numFmtId="182" fontId="0" fillId="0" borderId="18" xfId="133" applyNumberFormat="1" applyBorder="1">
      <alignment/>
      <protection/>
    </xf>
    <xf numFmtId="49" fontId="0" fillId="0" borderId="1" xfId="133" applyNumberFormat="1" applyBorder="1">
      <alignment/>
      <protection/>
    </xf>
    <xf numFmtId="49" fontId="0" fillId="0" borderId="0" xfId="133" applyNumberFormat="1" applyFont="1" applyBorder="1">
      <alignment/>
      <protection/>
    </xf>
    <xf numFmtId="49" fontId="0" fillId="0" borderId="0" xfId="133" applyNumberFormat="1" applyBorder="1">
      <alignment/>
      <protection/>
    </xf>
    <xf numFmtId="184" fontId="0" fillId="0" borderId="0" xfId="133" applyNumberFormat="1" applyFill="1">
      <alignment/>
      <protection/>
    </xf>
    <xf numFmtId="182" fontId="0" fillId="0" borderId="18" xfId="133" applyNumberFormat="1" applyFill="1" applyBorder="1">
      <alignment/>
      <protection/>
    </xf>
    <xf numFmtId="49" fontId="0" fillId="0" borderId="1" xfId="133" applyNumberFormat="1" applyFill="1" applyBorder="1">
      <alignment/>
      <protection/>
    </xf>
    <xf numFmtId="49" fontId="0" fillId="0" borderId="0" xfId="133" applyNumberFormat="1" applyFill="1" applyBorder="1">
      <alignment/>
      <protection/>
    </xf>
    <xf numFmtId="199" fontId="0" fillId="0" borderId="0" xfId="133" applyNumberFormat="1" applyAlignment="1">
      <alignment horizontal="right"/>
      <protection/>
    </xf>
    <xf numFmtId="199" fontId="0" fillId="0" borderId="1" xfId="133" applyNumberFormat="1" applyBorder="1" applyAlignment="1">
      <alignment horizontal="right"/>
      <protection/>
    </xf>
    <xf numFmtId="199" fontId="0" fillId="0" borderId="18" xfId="133" applyNumberFormat="1" applyBorder="1" applyAlignment="1">
      <alignment horizontal="right"/>
      <protection/>
    </xf>
    <xf numFmtId="183" fontId="0" fillId="0" borderId="1" xfId="133" applyNumberFormat="1" applyBorder="1" applyAlignment="1">
      <alignment horizontal="right"/>
      <protection/>
    </xf>
    <xf numFmtId="183" fontId="0" fillId="0" borderId="18" xfId="133" applyNumberFormat="1" applyBorder="1" applyAlignment="1">
      <alignment horizontal="right"/>
      <protection/>
    </xf>
    <xf numFmtId="0" fontId="1" fillId="0" borderId="14" xfId="133" applyFont="1" applyBorder="1" applyAlignment="1">
      <alignment horizontal="centerContinuous" wrapText="1"/>
      <protection/>
    </xf>
    <xf numFmtId="0" fontId="1" fillId="0" borderId="9" xfId="133" applyFont="1" applyBorder="1" applyAlignment="1">
      <alignment horizontal="centerContinuous" wrapText="1"/>
      <protection/>
    </xf>
    <xf numFmtId="0" fontId="1" fillId="0" borderId="0" xfId="133" applyFont="1" applyBorder="1" applyAlignment="1">
      <alignment vertical="center"/>
      <protection/>
    </xf>
    <xf numFmtId="49" fontId="9" fillId="0" borderId="0" xfId="109" applyNumberFormat="1" applyFont="1">
      <alignment/>
      <protection/>
    </xf>
    <xf numFmtId="182" fontId="0" fillId="0" borderId="0" xfId="133" applyNumberFormat="1">
      <alignment/>
      <protection/>
    </xf>
    <xf numFmtId="182" fontId="0" fillId="0" borderId="0" xfId="133" applyNumberFormat="1" applyFill="1">
      <alignment/>
      <protection/>
    </xf>
    <xf numFmtId="0" fontId="0" fillId="0" borderId="1" xfId="133" applyFill="1" applyBorder="1" applyAlignment="1">
      <alignment horizontal="left"/>
      <protection/>
    </xf>
    <xf numFmtId="0" fontId="0" fillId="0" borderId="1" xfId="133" applyBorder="1" applyAlignment="1">
      <alignment horizontal="left"/>
      <protection/>
    </xf>
    <xf numFmtId="183" fontId="0" fillId="0" borderId="0" xfId="133" applyNumberFormat="1" applyAlignment="1">
      <alignment horizontal="right"/>
      <protection/>
    </xf>
    <xf numFmtId="0" fontId="1" fillId="0" borderId="0" xfId="133" applyFont="1" applyAlignment="1">
      <alignment/>
      <protection/>
    </xf>
    <xf numFmtId="0" fontId="0" fillId="0" borderId="0" xfId="163" applyFont="1" applyAlignment="1">
      <alignment horizontal="centerContinuous" wrapText="1"/>
      <protection/>
    </xf>
    <xf numFmtId="200" fontId="0" fillId="0" borderId="9" xfId="133" applyNumberFormat="1" applyBorder="1">
      <alignment/>
      <protection/>
    </xf>
    <xf numFmtId="200" fontId="0" fillId="0" borderId="14" xfId="133" applyNumberFormat="1" applyBorder="1">
      <alignment/>
      <protection/>
    </xf>
    <xf numFmtId="3" fontId="0" fillId="0" borderId="14" xfId="133" applyNumberFormat="1" applyBorder="1">
      <alignment/>
      <protection/>
    </xf>
    <xf numFmtId="201" fontId="0" fillId="0" borderId="14" xfId="133" applyNumberFormat="1" applyBorder="1">
      <alignment/>
      <protection/>
    </xf>
    <xf numFmtId="3" fontId="0" fillId="0" borderId="14" xfId="133" applyNumberFormat="1" applyBorder="1" applyAlignment="1">
      <alignment horizontal="center"/>
      <protection/>
    </xf>
    <xf numFmtId="202" fontId="0" fillId="0" borderId="0" xfId="133" applyNumberFormat="1" applyBorder="1" applyAlignment="1">
      <alignment horizontal="right"/>
      <protection/>
    </xf>
    <xf numFmtId="202" fontId="0" fillId="0" borderId="1" xfId="133" applyNumberFormat="1" applyBorder="1">
      <alignment/>
      <protection/>
    </xf>
    <xf numFmtId="201" fontId="0" fillId="0" borderId="1" xfId="133" applyNumberFormat="1" applyBorder="1">
      <alignment/>
      <protection/>
    </xf>
    <xf numFmtId="195" fontId="0" fillId="0" borderId="1" xfId="133" applyNumberFormat="1" applyBorder="1" applyAlignment="1">
      <alignment horizontal="right"/>
      <protection/>
    </xf>
    <xf numFmtId="193" fontId="0" fillId="0" borderId="11" xfId="133" applyNumberFormat="1" applyBorder="1" applyAlignment="1">
      <alignment horizontal="right"/>
      <protection/>
    </xf>
    <xf numFmtId="202" fontId="0" fillId="0" borderId="1" xfId="133" applyNumberFormat="1" applyBorder="1" applyAlignment="1">
      <alignment horizontal="right"/>
      <protection/>
    </xf>
    <xf numFmtId="165" fontId="0" fillId="0" borderId="1" xfId="133" applyNumberFormat="1" applyBorder="1" applyAlignment="1">
      <alignment horizontal="right"/>
      <protection/>
    </xf>
    <xf numFmtId="202" fontId="0" fillId="0" borderId="0" xfId="133" applyNumberFormat="1" applyBorder="1">
      <alignment/>
      <protection/>
    </xf>
    <xf numFmtId="3" fontId="0" fillId="0" borderId="0" xfId="133" applyNumberFormat="1" applyBorder="1">
      <alignment/>
      <protection/>
    </xf>
    <xf numFmtId="3" fontId="0" fillId="0" borderId="1" xfId="133" applyNumberFormat="1" applyBorder="1">
      <alignment/>
      <protection/>
    </xf>
    <xf numFmtId="203" fontId="0" fillId="0" borderId="1" xfId="133" applyNumberFormat="1" applyBorder="1">
      <alignment/>
      <protection/>
    </xf>
    <xf numFmtId="202" fontId="0" fillId="0" borderId="9" xfId="133" applyNumberFormat="1" applyBorder="1">
      <alignment/>
      <protection/>
    </xf>
    <xf numFmtId="193" fontId="0" fillId="0" borderId="14" xfId="133" applyNumberFormat="1" applyBorder="1" applyAlignment="1">
      <alignment horizontal="right"/>
      <protection/>
    </xf>
    <xf numFmtId="204" fontId="0" fillId="0" borderId="1" xfId="15" applyNumberFormat="1" applyFont="1" applyBorder="1">
      <alignment/>
      <protection/>
    </xf>
    <xf numFmtId="0" fontId="1" fillId="0" borderId="0" xfId="113" applyAlignment="1">
      <alignment horizontal="center" wrapText="1"/>
      <protection/>
    </xf>
    <xf numFmtId="0" fontId="1" fillId="0" borderId="24" xfId="113" applyFont="1" applyBorder="1" applyAlignment="1">
      <alignment horizontal="center" wrapText="1"/>
      <protection/>
    </xf>
    <xf numFmtId="0" fontId="1" fillId="0" borderId="16" xfId="113" applyFont="1" applyBorder="1" applyAlignment="1">
      <alignment horizontal="center" wrapText="1"/>
      <protection/>
    </xf>
    <xf numFmtId="0" fontId="1" fillId="0" borderId="9" xfId="113" applyFont="1" applyBorder="1" applyAlignment="1">
      <alignment horizontal="center" wrapText="1"/>
      <protection/>
    </xf>
    <xf numFmtId="175" fontId="0" fillId="0" borderId="14" xfId="133" applyNumberFormat="1" applyBorder="1" applyAlignment="1">
      <alignment horizontal="left"/>
      <protection/>
    </xf>
    <xf numFmtId="0" fontId="0" fillId="0" borderId="1" xfId="133" applyBorder="1" applyAlignment="1">
      <alignment horizontal="left" indent="1"/>
      <protection/>
    </xf>
    <xf numFmtId="205" fontId="0" fillId="0" borderId="1" xfId="133" applyNumberFormat="1" applyBorder="1" applyAlignment="1">
      <alignment horizontal="left"/>
      <protection/>
    </xf>
    <xf numFmtId="0" fontId="0" fillId="0" borderId="1" xfId="133" applyFont="1" applyBorder="1" applyAlignment="1">
      <alignment horizontal="left" indent="2"/>
      <protection/>
    </xf>
    <xf numFmtId="0" fontId="0" fillId="0" borderId="1" xfId="133" applyBorder="1" applyAlignment="1">
      <alignment horizontal="left" indent="2"/>
      <protection/>
    </xf>
    <xf numFmtId="0" fontId="0" fillId="0" borderId="1" xfId="133" applyFont="1" applyBorder="1" applyAlignment="1">
      <alignment horizontal="left" indent="1"/>
      <protection/>
    </xf>
    <xf numFmtId="0" fontId="0" fillId="0" borderId="1" xfId="133" applyFont="1" applyBorder="1" applyAlignment="1">
      <alignment horizontal="left"/>
      <protection/>
    </xf>
    <xf numFmtId="174" fontId="0" fillId="0" borderId="1" xfId="133" applyNumberFormat="1" applyBorder="1" applyAlignment="1">
      <alignment horizontal="left" indent="1"/>
      <protection/>
    </xf>
    <xf numFmtId="199" fontId="0" fillId="0" borderId="0" xfId="133" applyNumberFormat="1" applyFont="1" applyAlignment="1">
      <alignment horizontal="right"/>
      <protection/>
    </xf>
    <xf numFmtId="166" fontId="0" fillId="0" borderId="1" xfId="133" applyNumberFormat="1" applyFont="1" applyBorder="1" applyAlignment="1">
      <alignment horizontal="right"/>
      <protection/>
    </xf>
    <xf numFmtId="174" fontId="0" fillId="0" borderId="1" xfId="15" applyFont="1" applyBorder="1" applyAlignment="1">
      <alignment horizontal="left" indent="2"/>
      <protection/>
    </xf>
    <xf numFmtId="184" fontId="0" fillId="0" borderId="0" xfId="133" applyNumberFormat="1" applyBorder="1">
      <alignment/>
      <protection/>
    </xf>
    <xf numFmtId="184" fontId="0" fillId="0" borderId="9" xfId="133" applyNumberFormat="1" applyBorder="1">
      <alignment/>
      <protection/>
    </xf>
    <xf numFmtId="198" fontId="0" fillId="0" borderId="14" xfId="133" applyNumberFormat="1" applyBorder="1">
      <alignment/>
      <protection/>
    </xf>
    <xf numFmtId="0" fontId="0" fillId="0" borderId="28" xfId="133" applyBorder="1">
      <alignment/>
      <protection/>
    </xf>
    <xf numFmtId="0" fontId="1" fillId="0" borderId="21" xfId="113" applyBorder="1">
      <alignment horizontal="center" wrapText="1"/>
      <protection/>
    </xf>
    <xf numFmtId="0" fontId="1" fillId="0" borderId="26" xfId="113" applyFont="1" applyBorder="1">
      <alignment horizontal="center" wrapText="1"/>
      <protection/>
    </xf>
    <xf numFmtId="0" fontId="1" fillId="0" borderId="26" xfId="113" applyBorder="1">
      <alignment horizontal="center" wrapText="1"/>
      <protection/>
    </xf>
    <xf numFmtId="0" fontId="1" fillId="0" borderId="21" xfId="113" applyFont="1" applyBorder="1">
      <alignment horizontal="center" wrapText="1"/>
      <protection/>
    </xf>
    <xf numFmtId="49" fontId="11" fillId="0" borderId="0" xfId="109" applyNumberFormat="1" applyFont="1">
      <alignment/>
      <protection/>
    </xf>
    <xf numFmtId="0" fontId="11" fillId="0" borderId="0" xfId="133" applyFont="1">
      <alignment/>
      <protection/>
    </xf>
    <xf numFmtId="0" fontId="12" fillId="0" borderId="0" xfId="133" applyFont="1">
      <alignment/>
      <protection/>
    </xf>
    <xf numFmtId="164" fontId="4" fillId="0" borderId="0" xfId="109" applyNumberFormat="1" applyFont="1">
      <alignment/>
      <protection/>
    </xf>
    <xf numFmtId="174" fontId="0" fillId="0" borderId="14" xfId="15" applyBorder="1">
      <alignment/>
      <protection/>
    </xf>
    <xf numFmtId="169" fontId="0" fillId="0" borderId="1" xfId="133" applyNumberFormat="1" applyBorder="1">
      <alignment/>
      <protection/>
    </xf>
    <xf numFmtId="169" fontId="0" fillId="0" borderId="25" xfId="133" applyNumberFormat="1" applyBorder="1">
      <alignment/>
      <protection/>
    </xf>
    <xf numFmtId="174" fontId="0" fillId="0" borderId="0" xfId="15" applyFont="1" applyBorder="1">
      <alignment/>
      <protection/>
    </xf>
    <xf numFmtId="174" fontId="0" fillId="0" borderId="0" xfId="15" applyBorder="1">
      <alignment/>
      <protection/>
    </xf>
    <xf numFmtId="0" fontId="1" fillId="0" borderId="24" xfId="113" applyFont="1" applyBorder="1">
      <alignment horizontal="center" wrapText="1"/>
      <protection/>
    </xf>
    <xf numFmtId="192" fontId="1" fillId="0" borderId="24" xfId="113" applyNumberFormat="1" applyFont="1" applyBorder="1">
      <alignment horizontal="center" wrapText="1"/>
      <protection/>
    </xf>
    <xf numFmtId="0" fontId="1" fillId="0" borderId="24" xfId="113" applyBorder="1">
      <alignment horizontal="center" wrapText="1"/>
      <protection/>
    </xf>
    <xf numFmtId="192" fontId="6" fillId="0" borderId="15" xfId="163" applyNumberFormat="1" applyBorder="1">
      <alignment wrapText="1"/>
      <protection/>
    </xf>
    <xf numFmtId="192" fontId="0" fillId="0" borderId="0" xfId="133" applyNumberFormat="1" applyAlignment="1">
      <alignment horizontal="centerContinuous"/>
      <protection/>
    </xf>
    <xf numFmtId="183" fontId="0" fillId="0" borderId="0" xfId="133" applyNumberFormat="1" applyBorder="1" applyAlignment="1">
      <alignment horizontal="right"/>
      <protection/>
    </xf>
    <xf numFmtId="192" fontId="0" fillId="0" borderId="0" xfId="133" applyNumberFormat="1" applyBorder="1" applyAlignment="1">
      <alignment horizontal="right"/>
      <protection/>
    </xf>
    <xf numFmtId="169" fontId="0" fillId="0" borderId="0" xfId="133" applyNumberFormat="1" applyBorder="1">
      <alignment/>
      <protection/>
    </xf>
    <xf numFmtId="192" fontId="0" fillId="0" borderId="0" xfId="133" applyNumberFormat="1">
      <alignment/>
      <protection/>
    </xf>
    <xf numFmtId="181" fontId="0" fillId="0" borderId="0" xfId="133" applyNumberFormat="1">
      <alignment/>
      <protection/>
    </xf>
    <xf numFmtId="182" fontId="0" fillId="0" borderId="9" xfId="133" applyNumberFormat="1" applyBorder="1">
      <alignment/>
      <protection/>
    </xf>
    <xf numFmtId="182" fontId="0" fillId="0" borderId="14" xfId="133" applyNumberFormat="1" applyBorder="1">
      <alignment/>
      <protection/>
    </xf>
    <xf numFmtId="169" fontId="0" fillId="0" borderId="14" xfId="133" applyNumberFormat="1" applyBorder="1">
      <alignment/>
      <protection/>
    </xf>
    <xf numFmtId="205" fontId="0" fillId="0" borderId="1" xfId="27" applyNumberFormat="1" applyFont="1" applyBorder="1" applyAlignment="1">
      <alignment horizontal="left"/>
      <protection/>
    </xf>
    <xf numFmtId="181" fontId="0" fillId="0" borderId="9" xfId="133" applyNumberFormat="1" applyBorder="1">
      <alignment/>
      <protection/>
    </xf>
    <xf numFmtId="175" fontId="0" fillId="0" borderId="25" xfId="27" applyBorder="1">
      <alignment/>
      <protection/>
    </xf>
    <xf numFmtId="0" fontId="0" fillId="0" borderId="0" xfId="133" applyAlignment="1">
      <alignment horizontal="center" wrapText="1"/>
      <protection/>
    </xf>
    <xf numFmtId="0" fontId="6" fillId="0" borderId="0" xfId="163" applyAlignment="1">
      <alignment horizontal="centerContinuous"/>
      <protection/>
    </xf>
    <xf numFmtId="0" fontId="0" fillId="0" borderId="0" xfId="133" applyNumberFormat="1" applyFont="1">
      <alignment/>
      <protection/>
    </xf>
    <xf numFmtId="174" fontId="0" fillId="0" borderId="1" xfId="133" applyNumberFormat="1" applyFont="1" applyBorder="1">
      <alignment/>
      <protection/>
    </xf>
    <xf numFmtId="174" fontId="0" fillId="0" borderId="1" xfId="133" applyNumberFormat="1" applyBorder="1" applyAlignment="1">
      <alignment horizontal="left"/>
      <protection/>
    </xf>
    <xf numFmtId="174" fontId="0" fillId="0" borderId="1" xfId="133" applyNumberFormat="1" applyBorder="1">
      <alignment/>
      <protection/>
    </xf>
    <xf numFmtId="204" fontId="0" fillId="0" borderId="1" xfId="133" applyNumberFormat="1" applyBorder="1">
      <alignment/>
      <protection/>
    </xf>
    <xf numFmtId="0" fontId="0" fillId="0" borderId="1" xfId="133" applyFont="1" applyBorder="1" applyAlignment="1">
      <alignment horizontal="center"/>
      <protection/>
    </xf>
    <xf numFmtId="174" fontId="0" fillId="0" borderId="1" xfId="15" applyNumberFormat="1" applyFont="1" applyBorder="1">
      <alignment/>
      <protection/>
    </xf>
    <xf numFmtId="164" fontId="0" fillId="0" borderId="1" xfId="133" applyNumberFormat="1" applyBorder="1">
      <alignment/>
      <protection/>
    </xf>
    <xf numFmtId="164" fontId="0" fillId="0" borderId="1" xfId="133" applyNumberFormat="1" applyFont="1" applyBorder="1">
      <alignment/>
      <protection/>
    </xf>
    <xf numFmtId="0" fontId="1" fillId="0" borderId="16" xfId="113" applyBorder="1">
      <alignment horizontal="center" wrapText="1"/>
      <protection/>
    </xf>
    <xf numFmtId="164" fontId="6" fillId="0" borderId="0" xfId="163" applyNumberFormat="1" applyFont="1" applyAlignment="1">
      <alignment/>
      <protection/>
    </xf>
    <xf numFmtId="0" fontId="6" fillId="0" borderId="0" xfId="163" applyFont="1" applyAlignment="1">
      <alignment horizontal="centerContinuous"/>
      <protection/>
    </xf>
    <xf numFmtId="164" fontId="0" fillId="0" borderId="1" xfId="15" applyNumberFormat="1" applyFont="1" applyBorder="1">
      <alignment/>
      <protection/>
    </xf>
    <xf numFmtId="205" fontId="0" fillId="0" borderId="1" xfId="133" applyNumberFormat="1" applyBorder="1">
      <alignment/>
      <protection/>
    </xf>
    <xf numFmtId="49" fontId="6" fillId="0" borderId="0" xfId="163" applyNumberFormat="1" applyFont="1" applyAlignment="1">
      <alignment horizontal="centerContinuous"/>
      <protection/>
    </xf>
    <xf numFmtId="174" fontId="0" fillId="0" borderId="0" xfId="133" applyNumberFormat="1" applyBorder="1">
      <alignment/>
      <protection/>
    </xf>
    <xf numFmtId="174" fontId="0" fillId="0" borderId="0" xfId="133" applyNumberFormat="1" applyBorder="1" applyAlignment="1">
      <alignment horizontal="left"/>
      <protection/>
    </xf>
    <xf numFmtId="174" fontId="0" fillId="0" borderId="14" xfId="133" applyNumberFormat="1" applyBorder="1">
      <alignment/>
      <protection/>
    </xf>
    <xf numFmtId="174" fontId="0" fillId="0" borderId="14" xfId="133" applyNumberFormat="1" applyBorder="1" applyAlignment="1">
      <alignment horizontal="left"/>
      <protection/>
    </xf>
    <xf numFmtId="164" fontId="6" fillId="0" borderId="0" xfId="163" applyNumberFormat="1" applyFont="1" applyAlignment="1">
      <alignment horizontal="centerContinuous"/>
      <protection/>
    </xf>
    <xf numFmtId="0" fontId="13" fillId="0" borderId="0" xfId="133" applyFont="1">
      <alignment/>
      <protection/>
    </xf>
    <xf numFmtId="49" fontId="14" fillId="0" borderId="0" xfId="109" applyNumberFormat="1" applyFont="1">
      <alignment/>
      <protection/>
    </xf>
    <xf numFmtId="193" fontId="0" fillId="0" borderId="0" xfId="133" applyNumberFormat="1" applyAlignment="1">
      <alignment horizontal="right"/>
      <protection/>
    </xf>
    <xf numFmtId="166" fontId="0" fillId="0" borderId="1" xfId="133" applyNumberFormat="1" applyBorder="1" applyAlignment="1">
      <alignment horizontal="right"/>
      <protection/>
    </xf>
    <xf numFmtId="0" fontId="0" fillId="0" borderId="0" xfId="133" applyFont="1">
      <alignment/>
      <protection/>
    </xf>
    <xf numFmtId="175" fontId="0" fillId="0" borderId="1" xfId="133" applyNumberFormat="1" applyBorder="1">
      <alignment/>
      <protection/>
    </xf>
    <xf numFmtId="176" fontId="6" fillId="0" borderId="0" xfId="163" applyNumberFormat="1" applyFont="1" applyAlignment="1">
      <alignment/>
      <protection/>
    </xf>
    <xf numFmtId="164" fontId="4" fillId="0" borderId="0" xfId="133" applyNumberFormat="1" applyFont="1">
      <alignment/>
      <protection/>
    </xf>
    <xf numFmtId="198" fontId="4" fillId="0" borderId="0" xfId="133" applyNumberFormat="1" applyFont="1" applyBorder="1" applyAlignment="1">
      <alignment horizontal="right"/>
      <protection/>
    </xf>
    <xf numFmtId="198" fontId="4" fillId="0" borderId="0" xfId="133" applyNumberFormat="1" applyFont="1" applyBorder="1">
      <alignment/>
      <protection/>
    </xf>
    <xf numFmtId="0" fontId="4" fillId="0" borderId="0" xfId="133" applyFont="1" applyBorder="1">
      <alignment/>
      <protection/>
    </xf>
    <xf numFmtId="193" fontId="0" fillId="0" borderId="0" xfId="133" applyNumberFormat="1" applyFont="1" applyAlignment="1">
      <alignment horizontal="right"/>
      <protection/>
    </xf>
    <xf numFmtId="206" fontId="0" fillId="0" borderId="1" xfId="133" applyNumberFormat="1" applyBorder="1" applyAlignment="1">
      <alignment horizontal="right"/>
      <protection/>
    </xf>
    <xf numFmtId="207" fontId="0" fillId="0" borderId="1" xfId="133" applyNumberFormat="1" applyBorder="1">
      <alignment/>
      <protection/>
    </xf>
    <xf numFmtId="207" fontId="0" fillId="0" borderId="14" xfId="133" applyNumberFormat="1" applyBorder="1">
      <alignment/>
      <protection/>
    </xf>
    <xf numFmtId="0" fontId="4" fillId="0" borderId="0" xfId="133" applyNumberFormat="1" applyFont="1">
      <alignment/>
      <protection/>
    </xf>
    <xf numFmtId="0" fontId="6" fillId="0" borderId="0" xfId="163" applyFont="1" applyAlignment="1">
      <alignment/>
      <protection/>
    </xf>
    <xf numFmtId="168" fontId="0" fillId="0" borderId="0" xfId="133" applyNumberFormat="1" applyAlignment="1">
      <alignment horizontal="right"/>
      <protection/>
    </xf>
    <xf numFmtId="167" fontId="0" fillId="0" borderId="1" xfId="133" applyNumberFormat="1" applyBorder="1">
      <alignment/>
      <protection/>
    </xf>
    <xf numFmtId="167" fontId="0" fillId="0" borderId="0" xfId="133" applyNumberFormat="1">
      <alignment/>
      <protection/>
    </xf>
    <xf numFmtId="171" fontId="0" fillId="0" borderId="0" xfId="133" applyNumberFormat="1">
      <alignment/>
      <protection/>
    </xf>
    <xf numFmtId="0" fontId="1" fillId="0" borderId="9" xfId="113" applyBorder="1" applyAlignment="1">
      <alignment horizontal="center" wrapText="1"/>
      <protection/>
    </xf>
    <xf numFmtId="175" fontId="0" fillId="0" borderId="1" xfId="15" applyNumberFormat="1" applyFont="1" applyBorder="1">
      <alignment/>
      <protection/>
    </xf>
    <xf numFmtId="165" fontId="0" fillId="0" borderId="0" xfId="133" applyNumberFormat="1">
      <alignment/>
      <protection/>
    </xf>
    <xf numFmtId="167" fontId="0" fillId="0" borderId="9" xfId="133" applyNumberFormat="1" applyBorder="1">
      <alignment/>
      <protection/>
    </xf>
    <xf numFmtId="167" fontId="0" fillId="0" borderId="14" xfId="133" applyNumberFormat="1" applyBorder="1">
      <alignment/>
      <protection/>
    </xf>
    <xf numFmtId="0" fontId="1" fillId="0" borderId="21" xfId="113" applyFont="1" applyBorder="1" applyAlignment="1">
      <alignment horizontal="center" wrapText="1"/>
      <protection/>
    </xf>
    <xf numFmtId="0" fontId="1" fillId="0" borderId="26" xfId="113" applyFont="1" applyBorder="1" applyAlignment="1">
      <alignment horizontal="center" wrapText="1"/>
      <protection/>
    </xf>
    <xf numFmtId="0" fontId="1" fillId="0" borderId="21" xfId="113" applyBorder="1" applyAlignment="1">
      <alignment horizontal="center" wrapText="1"/>
      <protection/>
    </xf>
    <xf numFmtId="171" fontId="0" fillId="0" borderId="0" xfId="133" applyNumberFormat="1" applyBorder="1">
      <alignment/>
      <protection/>
    </xf>
    <xf numFmtId="167" fontId="0" fillId="0" borderId="0" xfId="133" applyNumberFormat="1" applyBorder="1">
      <alignment/>
      <protection/>
    </xf>
    <xf numFmtId="208" fontId="6" fillId="0" borderId="0" xfId="163" applyNumberFormat="1" applyFont="1" applyAlignment="1">
      <alignment/>
      <protection/>
    </xf>
    <xf numFmtId="3" fontId="0" fillId="0" borderId="0" xfId="133" applyNumberFormat="1" applyAlignment="1">
      <alignment/>
      <protection/>
    </xf>
    <xf numFmtId="0" fontId="0" fillId="0" borderId="0" xfId="133" applyFont="1" applyAlignment="1">
      <alignment/>
      <protection/>
    </xf>
    <xf numFmtId="175" fontId="0" fillId="0" borderId="0" xfId="27" applyBorder="1">
      <alignment/>
      <protection/>
    </xf>
    <xf numFmtId="164" fontId="71" fillId="0" borderId="0" xfId="133" applyNumberFormat="1" applyFont="1">
      <alignment/>
      <protection/>
    </xf>
    <xf numFmtId="173" fontId="0" fillId="0" borderId="1" xfId="133" applyNumberFormat="1" applyBorder="1" applyAlignment="1">
      <alignment horizontal="right"/>
      <protection/>
    </xf>
    <xf numFmtId="172" fontId="0" fillId="0" borderId="1" xfId="133" applyNumberFormat="1" applyBorder="1">
      <alignment/>
      <protection/>
    </xf>
    <xf numFmtId="175" fontId="0" fillId="0" borderId="1" xfId="15" applyNumberFormat="1" applyBorder="1">
      <alignment/>
      <protection/>
    </xf>
    <xf numFmtId="209" fontId="0" fillId="0" borderId="0" xfId="133" applyNumberFormat="1" applyAlignment="1">
      <alignment horizontal="right"/>
      <protection/>
    </xf>
    <xf numFmtId="172" fontId="0" fillId="0" borderId="14" xfId="133" applyNumberFormat="1" applyBorder="1">
      <alignment/>
      <protection/>
    </xf>
    <xf numFmtId="171" fontId="0" fillId="0" borderId="0" xfId="133" applyNumberFormat="1" applyBorder="1" applyAlignment="1">
      <alignment horizontal="centerContinuous"/>
      <protection/>
    </xf>
    <xf numFmtId="182" fontId="0" fillId="0" borderId="0" xfId="133" applyNumberFormat="1" applyBorder="1" applyAlignment="1">
      <alignment horizontal="centerContinuous"/>
      <protection/>
    </xf>
    <xf numFmtId="192" fontId="0" fillId="0" borderId="0" xfId="133" applyNumberFormat="1" applyBorder="1" applyAlignment="1">
      <alignment horizontal="centerContinuous"/>
      <protection/>
    </xf>
    <xf numFmtId="167" fontId="0" fillId="0" borderId="0" xfId="133" applyNumberFormat="1" applyBorder="1" applyAlignment="1">
      <alignment horizontal="centerContinuous"/>
      <protection/>
    </xf>
    <xf numFmtId="171" fontId="0" fillId="0" borderId="9" xfId="133" applyNumberFormat="1" applyBorder="1">
      <alignment/>
      <protection/>
    </xf>
    <xf numFmtId="49" fontId="4" fillId="0" borderId="0" xfId="109" applyNumberFormat="1" applyFont="1" applyFill="1">
      <alignment/>
      <protection/>
    </xf>
    <xf numFmtId="198" fontId="0" fillId="0" borderId="25" xfId="133" applyNumberFormat="1" applyBorder="1">
      <alignment/>
      <protection/>
    </xf>
    <xf numFmtId="205" fontId="0" fillId="0" borderId="1" xfId="133" applyNumberFormat="1" applyBorder="1" applyAlignment="1">
      <alignment/>
      <protection/>
    </xf>
    <xf numFmtId="210" fontId="0" fillId="0" borderId="0" xfId="133" applyNumberFormat="1" applyAlignment="1">
      <alignment horizontal="right"/>
      <protection/>
    </xf>
    <xf numFmtId="211" fontId="0" fillId="0" borderId="1" xfId="133" applyNumberFormat="1" applyBorder="1" applyAlignment="1">
      <alignment horizontal="right"/>
      <protection/>
    </xf>
    <xf numFmtId="211" fontId="0" fillId="0" borderId="25" xfId="133" applyNumberFormat="1" applyBorder="1" applyAlignment="1">
      <alignment horizontal="right"/>
      <protection/>
    </xf>
    <xf numFmtId="211" fontId="0" fillId="0" borderId="1" xfId="133" applyNumberFormat="1" applyFont="1" applyBorder="1" applyAlignment="1">
      <alignment horizontal="right"/>
      <protection/>
    </xf>
    <xf numFmtId="211" fontId="0" fillId="0" borderId="25" xfId="133" applyNumberFormat="1" applyFont="1" applyBorder="1" applyAlignment="1">
      <alignment horizontal="right"/>
      <protection/>
    </xf>
    <xf numFmtId="210" fontId="0" fillId="0" borderId="0" xfId="133" applyNumberFormat="1" applyFont="1" applyAlignment="1">
      <alignment horizontal="right"/>
      <protection/>
    </xf>
    <xf numFmtId="198" fontId="0" fillId="0" borderId="16" xfId="133" applyNumberFormat="1" applyBorder="1">
      <alignment/>
      <protection/>
    </xf>
    <xf numFmtId="0" fontId="0" fillId="0" borderId="29" xfId="133" applyBorder="1">
      <alignment/>
      <protection/>
    </xf>
    <xf numFmtId="0" fontId="1" fillId="0" borderId="27" xfId="113" applyFont="1" applyBorder="1">
      <alignment horizontal="center" wrapText="1"/>
      <protection/>
    </xf>
    <xf numFmtId="0" fontId="1" fillId="0" borderId="22" xfId="113" applyFont="1" applyBorder="1">
      <alignment horizontal="center" wrapText="1"/>
      <protection/>
    </xf>
    <xf numFmtId="173" fontId="0" fillId="0" borderId="0" xfId="133" applyNumberFormat="1" applyAlignment="1">
      <alignment horizontal="right"/>
      <protection/>
    </xf>
    <xf numFmtId="210" fontId="0" fillId="0" borderId="1" xfId="133" applyNumberFormat="1" applyBorder="1" applyAlignment="1">
      <alignment horizontal="right"/>
      <protection/>
    </xf>
    <xf numFmtId="172" fontId="0" fillId="0" borderId="0" xfId="133" applyNumberFormat="1">
      <alignment/>
      <protection/>
    </xf>
    <xf numFmtId="169" fontId="0" fillId="0" borderId="0" xfId="133" applyNumberFormat="1">
      <alignment/>
      <protection/>
    </xf>
    <xf numFmtId="0" fontId="1" fillId="0" borderId="30" xfId="113" applyFont="1" applyBorder="1">
      <alignment horizontal="center" wrapText="1"/>
      <protection/>
    </xf>
    <xf numFmtId="0" fontId="1" fillId="0" borderId="28" xfId="113" applyFont="1" applyBorder="1">
      <alignment horizontal="center" wrapText="1"/>
      <protection/>
    </xf>
    <xf numFmtId="0" fontId="1" fillId="0" borderId="28" xfId="113" applyBorder="1">
      <alignment horizontal="center" wrapText="1"/>
      <protection/>
    </xf>
    <xf numFmtId="172" fontId="0" fillId="0" borderId="9" xfId="133" applyNumberFormat="1" applyBorder="1">
      <alignment/>
      <protection/>
    </xf>
    <xf numFmtId="212" fontId="0" fillId="0" borderId="0" xfId="133" applyNumberFormat="1" applyFont="1" applyBorder="1" applyAlignment="1">
      <alignment horizontal="left"/>
      <protection/>
    </xf>
    <xf numFmtId="0" fontId="0" fillId="0" borderId="0" xfId="133" applyFont="1" applyBorder="1" applyAlignment="1">
      <alignment horizontal="centerContinuous"/>
      <protection/>
    </xf>
    <xf numFmtId="0" fontId="6" fillId="0" borderId="0" xfId="163" applyAlignment="1">
      <alignment/>
      <protection/>
    </xf>
    <xf numFmtId="0" fontId="0" fillId="0" borderId="0" xfId="133" applyAlignment="1">
      <alignment wrapText="1"/>
      <protection/>
    </xf>
    <xf numFmtId="178" fontId="0" fillId="0" borderId="0" xfId="133" applyNumberFormat="1" applyFont="1" applyBorder="1" applyAlignment="1">
      <alignment horizontal="left"/>
      <protection/>
    </xf>
    <xf numFmtId="192" fontId="0" fillId="0" borderId="0" xfId="133" applyNumberFormat="1" applyAlignment="1">
      <alignment horizontal="right"/>
      <protection/>
    </xf>
    <xf numFmtId="213" fontId="0" fillId="0" borderId="1" xfId="133" applyNumberFormat="1" applyBorder="1" applyAlignment="1">
      <alignment horizontal="left"/>
      <protection/>
    </xf>
    <xf numFmtId="170" fontId="0" fillId="0" borderId="1" xfId="133" applyNumberFormat="1" applyBorder="1">
      <alignment/>
      <protection/>
    </xf>
    <xf numFmtId="0" fontId="1" fillId="0" borderId="17" xfId="113" applyFont="1" applyBorder="1">
      <alignment horizontal="center" wrapText="1"/>
      <protection/>
    </xf>
    <xf numFmtId="3" fontId="0" fillId="0" borderId="9" xfId="133" applyNumberFormat="1" applyBorder="1">
      <alignment/>
      <protection/>
    </xf>
    <xf numFmtId="202" fontId="0" fillId="0" borderId="0" xfId="133" applyNumberFormat="1">
      <alignment/>
      <protection/>
    </xf>
    <xf numFmtId="1" fontId="0" fillId="0" borderId="1" xfId="133" applyNumberFormat="1" applyBorder="1" applyAlignment="1">
      <alignment horizontal="center"/>
      <protection/>
    </xf>
    <xf numFmtId="1" fontId="0" fillId="0" borderId="1" xfId="133" applyNumberFormat="1" applyBorder="1" applyAlignment="1">
      <alignment horizontal="right"/>
      <protection/>
    </xf>
    <xf numFmtId="200" fontId="0" fillId="0" borderId="0" xfId="133" applyNumberFormat="1" applyBorder="1">
      <alignment/>
      <protection/>
    </xf>
    <xf numFmtId="201" fontId="0" fillId="0" borderId="0" xfId="133" applyNumberFormat="1" applyBorder="1">
      <alignment/>
      <protection/>
    </xf>
    <xf numFmtId="3" fontId="0" fillId="0" borderId="0" xfId="133" applyNumberFormat="1" applyBorder="1" applyAlignment="1">
      <alignment horizontal="center"/>
      <protection/>
    </xf>
    <xf numFmtId="0" fontId="0" fillId="0" borderId="0" xfId="133" applyAlignment="1">
      <alignment vertical="center"/>
      <protection/>
    </xf>
    <xf numFmtId="0" fontId="1" fillId="0" borderId="11" xfId="113" applyBorder="1" applyAlignment="1">
      <alignment horizontal="center" vertical="center" wrapText="1"/>
      <protection/>
    </xf>
    <xf numFmtId="0" fontId="1" fillId="0" borderId="24" xfId="113" applyBorder="1" applyAlignment="1">
      <alignment horizontal="centerContinuous" vertical="center" wrapText="1"/>
      <protection/>
    </xf>
    <xf numFmtId="0" fontId="4" fillId="0" borderId="0" xfId="109" applyNumberFormat="1" applyFont="1">
      <alignment/>
      <protection/>
    </xf>
    <xf numFmtId="214" fontId="0" fillId="0" borderId="0" xfId="133" applyNumberFormat="1">
      <alignment/>
      <protection/>
    </xf>
    <xf numFmtId="0" fontId="0" fillId="0" borderId="30" xfId="133" applyBorder="1">
      <alignment/>
      <protection/>
    </xf>
    <xf numFmtId="0" fontId="0" fillId="0" borderId="31" xfId="133" applyBorder="1">
      <alignment/>
      <protection/>
    </xf>
    <xf numFmtId="215" fontId="0" fillId="0" borderId="32" xfId="133" applyNumberFormat="1" applyFill="1" applyBorder="1" applyAlignment="1">
      <alignment horizontal="left"/>
      <protection/>
    </xf>
    <xf numFmtId="0" fontId="0" fillId="0" borderId="1" xfId="133" applyNumberFormat="1" applyBorder="1" applyAlignment="1">
      <alignment horizontal="left"/>
      <protection/>
    </xf>
    <xf numFmtId="215" fontId="0" fillId="0" borderId="32" xfId="133" applyNumberFormat="1" applyBorder="1" applyAlignment="1">
      <alignment horizontal="left"/>
      <protection/>
    </xf>
    <xf numFmtId="3" fontId="15" fillId="0" borderId="0" xfId="133" applyNumberFormat="1" applyFont="1" applyAlignment="1">
      <alignment horizontal="center"/>
      <protection/>
    </xf>
    <xf numFmtId="0" fontId="0" fillId="0" borderId="32" xfId="133" applyBorder="1">
      <alignment/>
      <protection/>
    </xf>
    <xf numFmtId="0" fontId="1" fillId="0" borderId="31" xfId="113" applyBorder="1" applyAlignment="1">
      <alignment horizontal="center" vertical="center" wrapText="1"/>
      <protection/>
    </xf>
    <xf numFmtId="0" fontId="1" fillId="0" borderId="16" xfId="113" applyFont="1" applyBorder="1" applyAlignment="1">
      <alignment horizontal="center" vertical="center" wrapText="1"/>
      <protection/>
    </xf>
    <xf numFmtId="216" fontId="0" fillId="0" borderId="1" xfId="133" applyNumberFormat="1" applyBorder="1">
      <alignment/>
      <protection/>
    </xf>
    <xf numFmtId="210" fontId="0" fillId="0" borderId="0" xfId="133" applyNumberFormat="1" applyBorder="1" applyAlignment="1">
      <alignment horizontal="right"/>
      <protection/>
    </xf>
    <xf numFmtId="192" fontId="0" fillId="0" borderId="11" xfId="133" applyNumberFormat="1" applyBorder="1">
      <alignment/>
      <protection/>
    </xf>
    <xf numFmtId="217" fontId="0" fillId="0" borderId="11" xfId="133" applyNumberFormat="1" applyBorder="1">
      <alignment/>
      <protection/>
    </xf>
    <xf numFmtId="217" fontId="0" fillId="0" borderId="0" xfId="133" applyNumberFormat="1" applyBorder="1">
      <alignment/>
      <protection/>
    </xf>
    <xf numFmtId="218" fontId="0" fillId="0" borderId="1" xfId="133" applyNumberFormat="1" applyBorder="1">
      <alignment/>
      <protection/>
    </xf>
    <xf numFmtId="0" fontId="1" fillId="0" borderId="27" xfId="113" applyFont="1" applyBorder="1" applyAlignment="1">
      <alignment horizontal="center" wrapText="1"/>
      <protection/>
    </xf>
    <xf numFmtId="49" fontId="4" fillId="0" borderId="0" xfId="109" applyNumberFormat="1" applyFont="1" applyAlignment="1">
      <alignment horizontal="left"/>
      <protection/>
    </xf>
    <xf numFmtId="219" fontId="0" fillId="0" borderId="11" xfId="133" applyNumberFormat="1" applyBorder="1">
      <alignment/>
      <protection/>
    </xf>
    <xf numFmtId="220" fontId="0" fillId="0" borderId="11" xfId="133" applyNumberFormat="1" applyBorder="1">
      <alignment/>
      <protection/>
    </xf>
    <xf numFmtId="0" fontId="4" fillId="0" borderId="0" xfId="141" applyFont="1">
      <alignment/>
      <protection/>
    </xf>
    <xf numFmtId="0" fontId="4" fillId="0" borderId="0" xfId="141" applyFont="1" applyAlignment="1">
      <alignment horizontal="left" vertical="center"/>
      <protection/>
    </xf>
    <xf numFmtId="0" fontId="5" fillId="0" borderId="0" xfId="141" applyFont="1" applyAlignment="1">
      <alignment horizontal="left" vertical="center"/>
      <protection/>
    </xf>
    <xf numFmtId="49" fontId="9" fillId="0" borderId="0" xfId="109" applyNumberFormat="1" applyFont="1" applyAlignment="1" quotePrefix="1">
      <alignment horizontal="left" indent="2"/>
      <protection/>
    </xf>
    <xf numFmtId="221" fontId="0" fillId="0" borderId="11" xfId="133" applyNumberFormat="1" applyBorder="1">
      <alignment/>
      <protection/>
    </xf>
    <xf numFmtId="198" fontId="0" fillId="0" borderId="11" xfId="133" applyNumberFormat="1" applyBorder="1">
      <alignment/>
      <protection/>
    </xf>
    <xf numFmtId="221" fontId="0" fillId="0" borderId="25" xfId="133" applyNumberFormat="1" applyBorder="1">
      <alignment/>
      <protection/>
    </xf>
    <xf numFmtId="0" fontId="0" fillId="0" borderId="0" xfId="133" applyFont="1" applyBorder="1">
      <alignment/>
      <protection/>
    </xf>
    <xf numFmtId="222" fontId="0" fillId="0" borderId="25" xfId="133" applyNumberFormat="1" applyBorder="1">
      <alignment/>
      <protection/>
    </xf>
    <xf numFmtId="0" fontId="15" fillId="0" borderId="0" xfId="133" applyFont="1" applyFill="1" applyBorder="1">
      <alignment/>
      <protection/>
    </xf>
    <xf numFmtId="0" fontId="72" fillId="0" borderId="0" xfId="133" applyFont="1">
      <alignment/>
      <protection/>
    </xf>
    <xf numFmtId="221" fontId="0" fillId="0" borderId="11" xfId="133" applyNumberFormat="1" applyBorder="1" applyAlignment="1">
      <alignment/>
      <protection/>
    </xf>
    <xf numFmtId="221" fontId="0" fillId="0" borderId="25" xfId="133" applyNumberFormat="1" applyBorder="1" applyAlignment="1">
      <alignment/>
      <protection/>
    </xf>
    <xf numFmtId="0" fontId="0" fillId="0" borderId="33" xfId="133" applyBorder="1">
      <alignment/>
      <protection/>
    </xf>
    <xf numFmtId="0" fontId="1" fillId="0" borderId="24" xfId="113" applyBorder="1" applyAlignment="1">
      <alignment horizontal="center" wrapText="1"/>
      <protection/>
    </xf>
    <xf numFmtId="0" fontId="1" fillId="0" borderId="34" xfId="113" applyBorder="1" applyAlignment="1">
      <alignment horizontal="center" wrapText="1"/>
      <protection/>
    </xf>
    <xf numFmtId="0" fontId="6" fillId="0" borderId="35" xfId="163" applyBorder="1" applyAlignment="1">
      <alignment horizontal="centerContinuous" wrapText="1"/>
      <protection/>
    </xf>
    <xf numFmtId="0" fontId="1" fillId="0" borderId="21" xfId="163" applyFont="1" applyBorder="1" applyAlignment="1">
      <alignment horizontal="center" wrapText="1"/>
      <protection/>
    </xf>
    <xf numFmtId="0" fontId="6" fillId="0" borderId="22" xfId="163" applyBorder="1" applyAlignment="1">
      <alignment horizontal="centerContinuous" wrapText="1"/>
      <protection/>
    </xf>
    <xf numFmtId="0" fontId="1" fillId="0" borderId="27" xfId="163" applyFont="1" applyBorder="1" applyAlignment="1">
      <alignment horizontal="centerContinuous" wrapText="1"/>
      <protection/>
    </xf>
    <xf numFmtId="0" fontId="6" fillId="0" borderId="13" xfId="163" applyBorder="1">
      <alignment wrapText="1"/>
      <protection/>
    </xf>
    <xf numFmtId="195" fontId="0" fillId="0" borderId="0" xfId="133" applyNumberFormat="1">
      <alignment/>
      <protection/>
    </xf>
    <xf numFmtId="223" fontId="0" fillId="0" borderId="0" xfId="133" applyNumberFormat="1">
      <alignment/>
      <protection/>
    </xf>
    <xf numFmtId="224" fontId="0" fillId="0" borderId="1" xfId="133" applyNumberFormat="1" applyBorder="1">
      <alignment/>
      <protection/>
    </xf>
    <xf numFmtId="211" fontId="0" fillId="0" borderId="0" xfId="133" applyNumberFormat="1" applyAlignment="1">
      <alignment horizontal="right"/>
      <protection/>
    </xf>
    <xf numFmtId="0" fontId="0" fillId="0" borderId="0" xfId="133" applyAlignment="1">
      <alignment horizontal="left" indent="2"/>
      <protection/>
    </xf>
    <xf numFmtId="0" fontId="0" fillId="0" borderId="0" xfId="133" applyFont="1" applyFill="1">
      <alignment/>
      <protection/>
    </xf>
    <xf numFmtId="49" fontId="0" fillId="0" borderId="9" xfId="133" applyNumberFormat="1" applyBorder="1">
      <alignment/>
      <protection/>
    </xf>
    <xf numFmtId="172" fontId="0" fillId="0" borderId="11" xfId="133" applyNumberFormat="1" applyBorder="1">
      <alignment/>
      <protection/>
    </xf>
    <xf numFmtId="0" fontId="0" fillId="0" borderId="0" xfId="133" applyNumberFormat="1" applyBorder="1" applyAlignment="1">
      <alignment horizontal="center"/>
      <protection/>
    </xf>
    <xf numFmtId="182" fontId="0" fillId="0" borderId="33" xfId="133" applyNumberFormat="1" applyBorder="1">
      <alignment/>
      <protection/>
    </xf>
    <xf numFmtId="49" fontId="0" fillId="0" borderId="0" xfId="133" applyNumberFormat="1" applyBorder="1" applyAlignment="1">
      <alignment horizontal="center"/>
      <protection/>
    </xf>
    <xf numFmtId="175" fontId="0" fillId="0" borderId="1" xfId="133" applyNumberFormat="1" applyFont="1" applyBorder="1">
      <alignment/>
      <protection/>
    </xf>
    <xf numFmtId="0" fontId="1" fillId="0" borderId="24" xfId="113" applyBorder="1" applyAlignment="1">
      <alignment horizontal="center" vertical="center" wrapText="1"/>
      <protection/>
    </xf>
    <xf numFmtId="0" fontId="1" fillId="0" borderId="24" xfId="113" applyFont="1" applyBorder="1" applyAlignment="1">
      <alignment horizontal="center" vertical="center" wrapText="1"/>
      <protection/>
    </xf>
    <xf numFmtId="165" fontId="0" fillId="0" borderId="9" xfId="133" applyNumberFormat="1" applyBorder="1" applyAlignment="1">
      <alignment horizontal="right"/>
      <protection/>
    </xf>
    <xf numFmtId="0" fontId="0" fillId="0" borderId="14" xfId="133" applyBorder="1" applyAlignment="1">
      <alignment horizontal="center"/>
      <protection/>
    </xf>
    <xf numFmtId="165" fontId="0" fillId="0" borderId="0" xfId="133" applyNumberFormat="1" applyAlignment="1">
      <alignment horizontal="right"/>
      <protection/>
    </xf>
    <xf numFmtId="225" fontId="0" fillId="0" borderId="1" xfId="133" applyNumberFormat="1" applyBorder="1" applyAlignment="1">
      <alignment horizontal="left"/>
      <protection/>
    </xf>
    <xf numFmtId="49" fontId="0" fillId="0" borderId="1" xfId="133" applyNumberFormat="1" applyBorder="1" applyAlignment="1">
      <alignment horizontal="right"/>
      <protection/>
    </xf>
    <xf numFmtId="201" fontId="0" fillId="0" borderId="1" xfId="133" applyNumberFormat="1" applyFont="1" applyBorder="1">
      <alignment/>
      <protection/>
    </xf>
    <xf numFmtId="201" fontId="0" fillId="0" borderId="1" xfId="133" applyNumberFormat="1" applyBorder="1" applyAlignment="1">
      <alignment horizontal="left" indent="1"/>
      <protection/>
    </xf>
    <xf numFmtId="0" fontId="1" fillId="0" borderId="22" xfId="113" applyBorder="1">
      <alignment horizontal="center" wrapText="1"/>
      <protection/>
    </xf>
    <xf numFmtId="213" fontId="0" fillId="0" borderId="0" xfId="133" applyNumberFormat="1" applyBorder="1" applyAlignment="1">
      <alignment horizontal="left"/>
      <protection/>
    </xf>
    <xf numFmtId="3" fontId="0" fillId="0" borderId="9" xfId="133" applyNumberFormat="1" applyBorder="1" applyAlignment="1">
      <alignment horizontal="center"/>
      <protection/>
    </xf>
    <xf numFmtId="213" fontId="0" fillId="0" borderId="14" xfId="133" applyNumberFormat="1" applyBorder="1" applyAlignment="1">
      <alignment horizontal="left"/>
      <protection/>
    </xf>
    <xf numFmtId="165" fontId="0" fillId="0" borderId="0" xfId="133" applyNumberFormat="1" applyFill="1" applyAlignment="1">
      <alignment horizontal="right"/>
      <protection/>
    </xf>
    <xf numFmtId="198" fontId="0" fillId="0" borderId="1" xfId="133" applyNumberFormat="1" applyFill="1" applyBorder="1">
      <alignment/>
      <protection/>
    </xf>
    <xf numFmtId="201" fontId="0" fillId="0" borderId="1" xfId="133" applyNumberFormat="1" applyFill="1" applyBorder="1">
      <alignment/>
      <protection/>
    </xf>
    <xf numFmtId="225" fontId="0" fillId="0" borderId="1" xfId="133" applyNumberFormat="1" applyFill="1" applyBorder="1" applyAlignment="1">
      <alignment horizontal="left"/>
      <protection/>
    </xf>
    <xf numFmtId="165" fontId="0" fillId="0" borderId="0" xfId="133" applyNumberFormat="1" applyFont="1" applyAlignment="1">
      <alignment horizontal="right"/>
      <protection/>
    </xf>
    <xf numFmtId="165" fontId="0" fillId="0" borderId="1" xfId="133" applyNumberFormat="1" applyFont="1" applyBorder="1">
      <alignment/>
      <protection/>
    </xf>
    <xf numFmtId="198" fontId="0" fillId="0" borderId="1" xfId="133" applyNumberFormat="1" applyFont="1" applyBorder="1">
      <alignment/>
      <protection/>
    </xf>
    <xf numFmtId="192" fontId="0" fillId="0" borderId="1" xfId="133" applyNumberFormat="1" applyFont="1" applyBorder="1">
      <alignment/>
      <protection/>
    </xf>
    <xf numFmtId="0" fontId="0" fillId="0" borderId="1" xfId="133" applyFont="1" applyBorder="1">
      <alignment/>
      <protection/>
    </xf>
    <xf numFmtId="165" fontId="0" fillId="0" borderId="9" xfId="133" applyNumberFormat="1" applyFont="1" applyBorder="1" applyAlignment="1">
      <alignment horizontal="right"/>
      <protection/>
    </xf>
    <xf numFmtId="207" fontId="0" fillId="0" borderId="14" xfId="133" applyNumberFormat="1" applyFont="1" applyBorder="1">
      <alignment/>
      <protection/>
    </xf>
    <xf numFmtId="198" fontId="0" fillId="0" borderId="14" xfId="133" applyNumberFormat="1" applyFont="1" applyBorder="1">
      <alignment/>
      <protection/>
    </xf>
    <xf numFmtId="184" fontId="0" fillId="0" borderId="14" xfId="133" applyNumberFormat="1" applyFont="1" applyBorder="1">
      <alignment/>
      <protection/>
    </xf>
    <xf numFmtId="177" fontId="0" fillId="0" borderId="1" xfId="27" applyNumberFormat="1" applyFont="1" applyBorder="1">
      <alignment/>
      <protection/>
    </xf>
    <xf numFmtId="0" fontId="0" fillId="0" borderId="0" xfId="133" applyFont="1" applyBorder="1" applyAlignment="1">
      <alignment horizontal="centerContinuous" wrapText="1"/>
      <protection/>
    </xf>
    <xf numFmtId="3" fontId="0" fillId="0" borderId="0" xfId="133" applyNumberFormat="1" applyFill="1">
      <alignment/>
      <protection/>
    </xf>
    <xf numFmtId="165" fontId="0" fillId="0" borderId="11" xfId="133" applyNumberFormat="1" applyFill="1" applyBorder="1">
      <alignment/>
      <protection/>
    </xf>
    <xf numFmtId="165" fontId="0" fillId="0" borderId="1" xfId="133" applyNumberFormat="1" applyFill="1" applyBorder="1">
      <alignment/>
      <protection/>
    </xf>
    <xf numFmtId="217" fontId="0" fillId="0" borderId="0" xfId="133" applyNumberFormat="1" applyFill="1">
      <alignment/>
      <protection/>
    </xf>
    <xf numFmtId="165" fontId="0" fillId="0" borderId="9" xfId="133" applyNumberFormat="1" applyFill="1" applyBorder="1">
      <alignment/>
      <protection/>
    </xf>
    <xf numFmtId="165" fontId="0" fillId="0" borderId="14" xfId="133" applyNumberFormat="1" applyFill="1" applyBorder="1">
      <alignment/>
      <protection/>
    </xf>
    <xf numFmtId="226" fontId="0" fillId="0" borderId="1" xfId="133" applyNumberFormat="1" applyBorder="1" applyAlignment="1">
      <alignment horizontal="left"/>
      <protection/>
    </xf>
    <xf numFmtId="0" fontId="1" fillId="0" borderId="0" xfId="113" applyFont="1" applyBorder="1" applyAlignment="1">
      <alignment horizontal="centerContinuous" wrapText="1"/>
      <protection/>
    </xf>
    <xf numFmtId="0" fontId="1" fillId="0" borderId="26" xfId="113" applyFont="1" applyBorder="1" applyAlignment="1">
      <alignment horizontal="centerContinuous" wrapText="1"/>
      <protection/>
    </xf>
    <xf numFmtId="0" fontId="1" fillId="0" borderId="11" xfId="113" applyFont="1" applyBorder="1" applyAlignment="1">
      <alignment horizontal="centerContinuous" wrapText="1"/>
      <protection/>
    </xf>
    <xf numFmtId="0" fontId="1" fillId="0" borderId="11" xfId="113" applyBorder="1">
      <alignment horizontal="center" wrapText="1"/>
      <protection/>
    </xf>
    <xf numFmtId="173" fontId="0" fillId="0" borderId="0" xfId="133" applyNumberFormat="1" applyFont="1" applyAlignment="1">
      <alignment horizontal="right"/>
      <protection/>
    </xf>
    <xf numFmtId="1" fontId="0" fillId="0" borderId="0" xfId="133" applyNumberFormat="1">
      <alignment/>
      <protection/>
    </xf>
    <xf numFmtId="0" fontId="64" fillId="0" borderId="0" xfId="128" applyAlignment="1" applyProtection="1">
      <alignment/>
      <protection/>
    </xf>
    <xf numFmtId="0" fontId="0" fillId="0" borderId="1" xfId="133" applyBorder="1" applyAlignment="1">
      <alignment wrapText="1"/>
      <protection/>
    </xf>
    <xf numFmtId="0" fontId="1" fillId="0" borderId="19" xfId="113" applyFont="1" applyBorder="1">
      <alignment horizontal="center" wrapText="1"/>
      <protection/>
    </xf>
    <xf numFmtId="174" fontId="0" fillId="0" borderId="1" xfId="133" applyNumberFormat="1" applyBorder="1" applyAlignment="1">
      <alignment horizontal="left" wrapText="1"/>
      <protection/>
    </xf>
    <xf numFmtId="201" fontId="0" fillId="0" borderId="1" xfId="133" applyNumberFormat="1" applyBorder="1" applyAlignment="1">
      <alignment horizontal="left" wrapText="1"/>
      <protection/>
    </xf>
    <xf numFmtId="184" fontId="0" fillId="0" borderId="16" xfId="133" applyNumberFormat="1" applyBorder="1">
      <alignment/>
      <protection/>
    </xf>
    <xf numFmtId="0" fontId="1" fillId="0" borderId="14" xfId="113" applyFont="1" applyBorder="1" quotePrefix="1">
      <alignment horizontal="center" wrapText="1"/>
      <protection/>
    </xf>
    <xf numFmtId="0" fontId="0" fillId="0" borderId="15" xfId="133" applyBorder="1" applyAlignment="1" quotePrefix="1">
      <alignment horizontal="left"/>
      <protection/>
    </xf>
    <xf numFmtId="0" fontId="6" fillId="0" borderId="0" xfId="163" applyFont="1" applyAlignment="1" quotePrefix="1">
      <alignment horizontal="centerContinuous" wrapText="1"/>
      <protection/>
    </xf>
    <xf numFmtId="192" fontId="0" fillId="0" borderId="1" xfId="133" applyNumberFormat="1" applyBorder="1" applyAlignment="1">
      <alignment horizontal="right"/>
      <protection/>
    </xf>
    <xf numFmtId="0" fontId="1" fillId="0" borderId="19" xfId="113" applyBorder="1">
      <alignment horizontal="center" wrapText="1"/>
      <protection/>
    </xf>
    <xf numFmtId="0" fontId="1" fillId="0" borderId="24" xfId="113" applyFont="1" applyBorder="1" applyAlignment="1">
      <alignment horizontal="centerContinuous" vertical="center" wrapText="1"/>
      <protection/>
    </xf>
    <xf numFmtId="164" fontId="11" fillId="0" borderId="0" xfId="109" applyFont="1">
      <alignment/>
      <protection/>
    </xf>
    <xf numFmtId="184" fontId="0" fillId="0" borderId="0" xfId="133" applyNumberFormat="1" applyAlignment="1">
      <alignment/>
      <protection/>
    </xf>
    <xf numFmtId="164" fontId="4" fillId="0" borderId="0" xfId="109" applyBorder="1">
      <alignment/>
      <protection/>
    </xf>
    <xf numFmtId="203" fontId="0" fillId="0" borderId="11" xfId="133" applyNumberFormat="1" applyBorder="1">
      <alignment/>
      <protection/>
    </xf>
    <xf numFmtId="203" fontId="0" fillId="0" borderId="25" xfId="133" applyNumberFormat="1" applyBorder="1">
      <alignment/>
      <protection/>
    </xf>
    <xf numFmtId="191" fontId="0" fillId="0" borderId="11" xfId="133" applyNumberFormat="1" applyBorder="1">
      <alignment/>
      <protection/>
    </xf>
    <xf numFmtId="191" fontId="0" fillId="0" borderId="25" xfId="133" applyNumberFormat="1" applyBorder="1">
      <alignment/>
      <protection/>
    </xf>
    <xf numFmtId="191" fontId="0" fillId="0" borderId="1" xfId="133" applyNumberFormat="1" applyBorder="1">
      <alignment/>
      <protection/>
    </xf>
    <xf numFmtId="217" fontId="0" fillId="0" borderId="1" xfId="133" applyNumberFormat="1" applyBorder="1">
      <alignment/>
      <protection/>
    </xf>
    <xf numFmtId="199" fontId="0" fillId="0" borderId="11" xfId="133" applyNumberFormat="1" applyBorder="1" applyAlignment="1">
      <alignment horizontal="right"/>
      <protection/>
    </xf>
    <xf numFmtId="224" fontId="0" fillId="0" borderId="11" xfId="133" applyNumberFormat="1" applyBorder="1">
      <alignment/>
      <protection/>
    </xf>
    <xf numFmtId="0" fontId="6" fillId="0" borderId="0" xfId="163" applyBorder="1" applyAlignment="1">
      <alignment horizontal="centerContinuous" wrapText="1"/>
      <protection/>
    </xf>
    <xf numFmtId="0" fontId="0" fillId="0" borderId="0" xfId="137">
      <alignment/>
      <protection/>
    </xf>
    <xf numFmtId="0" fontId="17" fillId="0" borderId="36" xfId="143" applyNumberFormat="1" applyFont="1" applyBorder="1" applyAlignment="1" quotePrefix="1">
      <alignment wrapText="1"/>
      <protection/>
    </xf>
    <xf numFmtId="0" fontId="19" fillId="0" borderId="36" xfId="129" applyNumberFormat="1" applyFont="1" applyBorder="1" applyAlignment="1" quotePrefix="1">
      <alignment vertical="top"/>
    </xf>
    <xf numFmtId="0" fontId="20" fillId="0" borderId="0" xfId="144" applyNumberFormat="1" applyFont="1" applyAlignment="1" quotePrefix="1">
      <alignment wrapText="1"/>
      <protection/>
    </xf>
    <xf numFmtId="0" fontId="19" fillId="0" borderId="0" xfId="129" applyNumberFormat="1" applyFont="1" applyAlignment="1">
      <alignment wrapText="1"/>
    </xf>
    <xf numFmtId="0" fontId="21" fillId="0" borderId="0" xfId="142" applyNumberFormat="1" applyFont="1" applyFill="1">
      <alignment/>
      <protection/>
    </xf>
    <xf numFmtId="0" fontId="73" fillId="0" borderId="0" xfId="139" applyFont="1" applyAlignment="1">
      <alignment wrapText="1"/>
      <protection/>
    </xf>
    <xf numFmtId="0" fontId="17" fillId="0" borderId="0" xfId="139" applyFont="1" applyAlignment="1">
      <alignment wrapText="1"/>
      <protection/>
    </xf>
    <xf numFmtId="0" fontId="17" fillId="0" borderId="0" xfId="133" applyFont="1">
      <alignment/>
      <protection/>
    </xf>
    <xf numFmtId="0" fontId="73" fillId="0" borderId="0" xfId="139" applyFont="1">
      <alignment/>
      <protection/>
    </xf>
    <xf numFmtId="0" fontId="29" fillId="0" borderId="0" xfId="133" applyFont="1" applyAlignment="1">
      <alignment horizontal="center"/>
      <protection/>
    </xf>
    <xf numFmtId="0" fontId="30" fillId="0" borderId="0" xfId="133" applyFont="1">
      <alignment/>
      <protection/>
    </xf>
  </cellXfs>
  <cellStyles count="157">
    <cellStyle name="Normal" xfId="0"/>
    <cellStyle name="1st indent" xfId="15"/>
    <cellStyle name="1st indent 2" xfId="16"/>
    <cellStyle name="1st indent 3" xfId="17"/>
    <cellStyle name="1st indent 4" xfId="18"/>
    <cellStyle name="1st indent 5" xfId="19"/>
    <cellStyle name="1st indent_2006" xfId="20"/>
    <cellStyle name="20% - Accent1" xfId="21"/>
    <cellStyle name="20% - Accent2" xfId="22"/>
    <cellStyle name="20% - Accent3" xfId="23"/>
    <cellStyle name="20% - Accent4" xfId="24"/>
    <cellStyle name="20% - Accent5" xfId="25"/>
    <cellStyle name="20% - Accent6" xfId="26"/>
    <cellStyle name="2nd indent" xfId="27"/>
    <cellStyle name="2nd indent 2" xfId="28"/>
    <cellStyle name="2nd indent 3" xfId="29"/>
    <cellStyle name="2nd indent 4" xfId="30"/>
    <cellStyle name="2nd indent 5" xfId="31"/>
    <cellStyle name="2nd indent_2006" xfId="32"/>
    <cellStyle name="3rd indent" xfId="33"/>
    <cellStyle name="3rd indent 2" xfId="34"/>
    <cellStyle name="3rd indent 3" xfId="35"/>
    <cellStyle name="3rd indent 4" xfId="36"/>
    <cellStyle name="3rd indent 5" xfId="37"/>
    <cellStyle name="3rd indent_2006" xfId="38"/>
    <cellStyle name="40% - Accent1" xfId="39"/>
    <cellStyle name="40% - Accent2" xfId="40"/>
    <cellStyle name="40% - Accent3" xfId="41"/>
    <cellStyle name="40% - Accent4" xfId="42"/>
    <cellStyle name="40% - Accent5" xfId="43"/>
    <cellStyle name="40% - Accent6" xfId="44"/>
    <cellStyle name="4th indent" xfId="45"/>
    <cellStyle name="4th indent 2" xfId="46"/>
    <cellStyle name="4th indent 3" xfId="47"/>
    <cellStyle name="4th indent 4" xfId="48"/>
    <cellStyle name="4th indent 5" xfId="49"/>
    <cellStyle name="4th indent_2006" xfId="50"/>
    <cellStyle name="5th indent" xfId="51"/>
    <cellStyle name="5th indent 2" xfId="52"/>
    <cellStyle name="5th indent 3" xfId="53"/>
    <cellStyle name="5th indent 4" xfId="54"/>
    <cellStyle name="5th indent 5" xfId="55"/>
    <cellStyle name="5th indent_2006" xfId="56"/>
    <cellStyle name="60% - Accent1" xfId="57"/>
    <cellStyle name="60% - Accent2" xfId="58"/>
    <cellStyle name="60% - Accent3" xfId="59"/>
    <cellStyle name="60% - Accent4" xfId="60"/>
    <cellStyle name="60% - Accent5" xfId="61"/>
    <cellStyle name="60% - Accent6" xfId="62"/>
    <cellStyle name="6th indent" xfId="63"/>
    <cellStyle name="6th indent 2" xfId="64"/>
    <cellStyle name="6th indent 3" xfId="65"/>
    <cellStyle name="6th indent 4" xfId="66"/>
    <cellStyle name="6th indent 5" xfId="67"/>
    <cellStyle name="6th indent_200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2" xfId="80"/>
    <cellStyle name="Comma 3" xfId="81"/>
    <cellStyle name="Comma 4" xfId="82"/>
    <cellStyle name="Comma 5" xfId="83"/>
    <cellStyle name="Comma 5 2" xfId="84"/>
    <cellStyle name="Comma 6" xfId="85"/>
    <cellStyle name="Comma 7" xfId="86"/>
    <cellStyle name="Comma0" xfId="87"/>
    <cellStyle name="Comma0 2" xfId="88"/>
    <cellStyle name="Comma0 3" xfId="89"/>
    <cellStyle name="Comma0_070307" xfId="90"/>
    <cellStyle name="Currency" xfId="91"/>
    <cellStyle name="Currency [0]" xfId="92"/>
    <cellStyle name="Currency 2" xfId="93"/>
    <cellStyle name="Currency 3" xfId="94"/>
    <cellStyle name="Currency0" xfId="95"/>
    <cellStyle name="Currency0 2" xfId="96"/>
    <cellStyle name="Currency0 3" xfId="97"/>
    <cellStyle name="Currency0_070307" xfId="98"/>
    <cellStyle name="Date" xfId="99"/>
    <cellStyle name="Date 2" xfId="100"/>
    <cellStyle name="Date 3" xfId="101"/>
    <cellStyle name="Date_070307" xfId="102"/>
    <cellStyle name="Explanatory Text" xfId="103"/>
    <cellStyle name="Fixed" xfId="104"/>
    <cellStyle name="Fixed 2" xfId="105"/>
    <cellStyle name="Fixed 3" xfId="106"/>
    <cellStyle name="Fixed_070307" xfId="107"/>
    <cellStyle name="Followed Hyperlink" xfId="108"/>
    <cellStyle name="FOOTNOTE" xfId="109"/>
    <cellStyle name="FOOTNOTE 2" xfId="110"/>
    <cellStyle name="FOOTNOTE_170503" xfId="111"/>
    <cellStyle name="Good" xfId="112"/>
    <cellStyle name="HEADING" xfId="113"/>
    <cellStyle name="Heading 1" xfId="114"/>
    <cellStyle name="Heading 1 2" xfId="115"/>
    <cellStyle name="Heading 1 2 2" xfId="116"/>
    <cellStyle name="Heading 1 3" xfId="117"/>
    <cellStyle name="Heading 1 4" xfId="118"/>
    <cellStyle name="Heading 2" xfId="119"/>
    <cellStyle name="Heading 2 2" xfId="120"/>
    <cellStyle name="Heading 2 2 2" xfId="121"/>
    <cellStyle name="Heading 2 3" xfId="122"/>
    <cellStyle name="Heading 2 4" xfId="123"/>
    <cellStyle name="Heading 3" xfId="124"/>
    <cellStyle name="Heading 4" xfId="125"/>
    <cellStyle name="HEADING 5" xfId="126"/>
    <cellStyle name="Hyperlink" xfId="127"/>
    <cellStyle name="Hyperlink 2" xfId="128"/>
    <cellStyle name="Hyperlink_Section23_title" xfId="129"/>
    <cellStyle name="Input" xfId="130"/>
    <cellStyle name="Linked Cell" xfId="131"/>
    <cellStyle name="Neutral" xfId="132"/>
    <cellStyle name="Normal 2" xfId="133"/>
    <cellStyle name="Normal 2 2" xfId="134"/>
    <cellStyle name="Normal 2 3" xfId="135"/>
    <cellStyle name="Normal 2_2007 Annual Report v3" xfId="136"/>
    <cellStyle name="Normal 3" xfId="137"/>
    <cellStyle name="Normal 4" xfId="138"/>
    <cellStyle name="Normal 5" xfId="139"/>
    <cellStyle name="Normal_015906" xfId="140"/>
    <cellStyle name="Normal_4person_BOC Median Money Income 74-96" xfId="141"/>
    <cellStyle name="Normal_last year excel compiled sec02_a276" xfId="142"/>
    <cellStyle name="Normal_Revised title_8_4_04" xfId="143"/>
    <cellStyle name="Normal_Section 2 Titles" xfId="144"/>
    <cellStyle name="Note" xfId="145"/>
    <cellStyle name="numbcent" xfId="146"/>
    <cellStyle name="Output" xfId="147"/>
    <cellStyle name="Percent" xfId="148"/>
    <cellStyle name="Percent 2" xfId="149"/>
    <cellStyle name="Percent 3" xfId="150"/>
    <cellStyle name="Percent 4" xfId="151"/>
    <cellStyle name="Percent 5" xfId="152"/>
    <cellStyle name="Style 1" xfId="153"/>
    <cellStyle name="Style 21" xfId="154"/>
    <cellStyle name="Style 22" xfId="155"/>
    <cellStyle name="Style 23" xfId="156"/>
    <cellStyle name="Style 24" xfId="157"/>
    <cellStyle name="Style 25" xfId="158"/>
    <cellStyle name="Style 26" xfId="159"/>
    <cellStyle name="Style 27" xfId="160"/>
    <cellStyle name="Style 28" xfId="161"/>
    <cellStyle name="style_col_headings" xfId="162"/>
    <cellStyle name="TITLE" xfId="163"/>
    <cellStyle name="TITLE 2" xfId="164"/>
    <cellStyle name="Total" xfId="165"/>
    <cellStyle name="Total 2" xfId="166"/>
    <cellStyle name="Total 2 2" xfId="167"/>
    <cellStyle name="Total 3" xfId="168"/>
    <cellStyle name="Total 4" xfId="169"/>
    <cellStyle name="Warning Text" xfId="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externalLink" Target="externalLinks/externalLink13.xml" /><Relationship Id="rId63" Type="http://schemas.openxmlformats.org/officeDocument/2006/relationships/externalLink" Target="externalLinks/externalLink14.xml" /><Relationship Id="rId64" Type="http://schemas.openxmlformats.org/officeDocument/2006/relationships/externalLink" Target="externalLinks/externalLink15.xml" /><Relationship Id="rId65" Type="http://schemas.openxmlformats.org/officeDocument/2006/relationships/externalLink" Target="externalLinks/externalLink16.xml" /><Relationship Id="rId6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NaomiA\My%20Documents\DB2008\letter\tables%20to%20send%20by%20EMAI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arrative"/>
      <sheetName val="23.01"/>
      <sheetName val="23.02"/>
      <sheetName val="23.03"/>
      <sheetName val="23.04"/>
      <sheetName val="23.05"/>
      <sheetName val="23.06"/>
      <sheetName val="23.07"/>
      <sheetName val="23.08"/>
      <sheetName val="23.09"/>
      <sheetName val="23.10"/>
      <sheetName val="23.11"/>
      <sheetName val="23.12"/>
      <sheetName val="23.13"/>
      <sheetName val="23.14"/>
      <sheetName val="23.15"/>
      <sheetName val="23.16"/>
      <sheetName val="23.17"/>
      <sheetName val="23.18"/>
      <sheetName val="23.19"/>
      <sheetName val="23.20"/>
      <sheetName val="23.21"/>
      <sheetName val="23.22"/>
      <sheetName val="23.23"/>
      <sheetName val="23.24"/>
      <sheetName val="23.25"/>
      <sheetName val="23.26"/>
      <sheetName val="23.27"/>
      <sheetName val="23.28"/>
      <sheetName val="23.29"/>
      <sheetName val="23.30"/>
      <sheetName val="23.31"/>
      <sheetName val="23.32"/>
      <sheetName val="23.33"/>
      <sheetName val="23.34"/>
      <sheetName val="23.35"/>
      <sheetName val="23.36"/>
      <sheetName val="23.37"/>
      <sheetName val="23.38"/>
      <sheetName val="23.39"/>
      <sheetName val="23.40"/>
      <sheetName val="23.41"/>
      <sheetName val="23.42"/>
      <sheetName val="23.43"/>
      <sheetName val="23.44"/>
      <sheetName val="23.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0"/>
  <sheetViews>
    <sheetView tabSelected="1" zoomScalePageLayoutView="0" workbookViewId="0" topLeftCell="A1">
      <selection activeCell="A1" sqref="A1"/>
    </sheetView>
  </sheetViews>
  <sheetFormatPr defaultColWidth="9.140625" defaultRowHeight="12.75"/>
  <cols>
    <col min="1" max="1" width="9.57421875" style="41" customWidth="1"/>
    <col min="2" max="2" width="70.7109375" style="41" customWidth="1"/>
    <col min="3" max="3" width="9.140625" style="41" customWidth="1"/>
    <col min="4" max="8" width="9.140625" style="526" customWidth="1"/>
    <col min="9" max="16384" width="9.140625" style="41" customWidth="1"/>
  </cols>
  <sheetData>
    <row r="1" spans="1:2" s="41" customFormat="1" ht="31.5">
      <c r="A1" s="529" t="s">
        <v>1236</v>
      </c>
      <c r="B1" s="529" t="s">
        <v>1235</v>
      </c>
    </row>
    <row r="2" spans="1:2" s="41" customFormat="1" ht="15.75">
      <c r="A2" s="529"/>
      <c r="B2" s="529"/>
    </row>
    <row r="3" spans="1:2" s="41" customFormat="1" ht="15.75">
      <c r="A3" s="531" t="s">
        <v>1234</v>
      </c>
      <c r="B3" s="529"/>
    </row>
    <row r="4" spans="1:2" s="41" customFormat="1" ht="15.75">
      <c r="A4" s="531" t="s">
        <v>1233</v>
      </c>
      <c r="B4" s="529"/>
    </row>
    <row r="5" spans="1:2" s="41" customFormat="1" ht="15.75">
      <c r="A5" s="530" t="s">
        <v>1232</v>
      </c>
      <c r="B5" s="529"/>
    </row>
    <row r="6" spans="1:2" s="41" customFormat="1" ht="15.75">
      <c r="A6" s="528" t="s">
        <v>1231</v>
      </c>
      <c r="B6" s="527" t="s">
        <v>1230</v>
      </c>
    </row>
    <row r="7" spans="1:2" s="41" customFormat="1" ht="15.75">
      <c r="A7" s="528" t="s">
        <v>1229</v>
      </c>
      <c r="B7" s="527" t="s">
        <v>1228</v>
      </c>
    </row>
    <row r="8" spans="1:2" s="41" customFormat="1" ht="15.75">
      <c r="A8" s="528" t="s">
        <v>1227</v>
      </c>
      <c r="B8" s="527" t="s">
        <v>1226</v>
      </c>
    </row>
    <row r="9" spans="1:2" s="41" customFormat="1" ht="31.5">
      <c r="A9" s="528" t="s">
        <v>1225</v>
      </c>
      <c r="B9" s="527" t="s">
        <v>1224</v>
      </c>
    </row>
    <row r="10" spans="1:2" s="41" customFormat="1" ht="31.5">
      <c r="A10" s="528" t="s">
        <v>1223</v>
      </c>
      <c r="B10" s="527" t="s">
        <v>1222</v>
      </c>
    </row>
    <row r="11" spans="1:2" s="41" customFormat="1" ht="15.75" customHeight="1">
      <c r="A11" s="528" t="s">
        <v>1221</v>
      </c>
      <c r="B11" s="527" t="s">
        <v>1220</v>
      </c>
    </row>
    <row r="12" spans="1:2" s="41" customFormat="1" ht="31.5">
      <c r="A12" s="528" t="s">
        <v>1219</v>
      </c>
      <c r="B12" s="527" t="s">
        <v>1218</v>
      </c>
    </row>
    <row r="13" spans="1:2" s="41" customFormat="1" ht="15.75">
      <c r="A13" s="528" t="s">
        <v>1217</v>
      </c>
      <c r="B13" s="527" t="s">
        <v>1216</v>
      </c>
    </row>
    <row r="14" spans="1:2" s="41" customFormat="1" ht="15.75">
      <c r="A14" s="528" t="s">
        <v>1215</v>
      </c>
      <c r="B14" s="527" t="s">
        <v>1214</v>
      </c>
    </row>
    <row r="15" spans="1:2" s="41" customFormat="1" ht="15.75">
      <c r="A15" s="528" t="s">
        <v>1213</v>
      </c>
      <c r="B15" s="527" t="s">
        <v>1212</v>
      </c>
    </row>
    <row r="16" spans="1:2" s="41" customFormat="1" ht="15.75">
      <c r="A16" s="528" t="s">
        <v>1211</v>
      </c>
      <c r="B16" s="527" t="s">
        <v>1210</v>
      </c>
    </row>
    <row r="17" spans="1:2" s="41" customFormat="1" ht="15.75">
      <c r="A17" s="528" t="s">
        <v>1209</v>
      </c>
      <c r="B17" s="527" t="s">
        <v>1208</v>
      </c>
    </row>
    <row r="18" spans="1:2" s="41" customFormat="1" ht="15.75">
      <c r="A18" s="528" t="s">
        <v>1207</v>
      </c>
      <c r="B18" s="527" t="s">
        <v>1206</v>
      </c>
    </row>
    <row r="19" spans="1:2" s="41" customFormat="1" ht="15.75">
      <c r="A19" s="528" t="s">
        <v>1205</v>
      </c>
      <c r="B19" s="527" t="s">
        <v>1204</v>
      </c>
    </row>
    <row r="20" spans="1:2" s="41" customFormat="1" ht="15.75">
      <c r="A20" s="528" t="s">
        <v>1203</v>
      </c>
      <c r="B20" s="527" t="s">
        <v>1202</v>
      </c>
    </row>
    <row r="21" spans="1:2" s="41" customFormat="1" ht="15.75">
      <c r="A21" s="528" t="s">
        <v>1201</v>
      </c>
      <c r="B21" s="527" t="s">
        <v>1200</v>
      </c>
    </row>
    <row r="22" spans="1:2" s="41" customFormat="1" ht="31.5">
      <c r="A22" s="528" t="s">
        <v>1199</v>
      </c>
      <c r="B22" s="527" t="s">
        <v>1198</v>
      </c>
    </row>
    <row r="23" spans="1:2" s="41" customFormat="1" ht="15.75">
      <c r="A23" s="528" t="s">
        <v>1197</v>
      </c>
      <c r="B23" s="527" t="s">
        <v>1196</v>
      </c>
    </row>
    <row r="24" spans="1:2" s="41" customFormat="1" ht="15.75">
      <c r="A24" s="528" t="s">
        <v>1195</v>
      </c>
      <c r="B24" s="527" t="s">
        <v>1194</v>
      </c>
    </row>
    <row r="25" spans="1:2" s="41" customFormat="1" ht="31.5">
      <c r="A25" s="528" t="s">
        <v>1193</v>
      </c>
      <c r="B25" s="527" t="s">
        <v>1192</v>
      </c>
    </row>
    <row r="26" spans="1:2" s="41" customFormat="1" ht="31.5" customHeight="1">
      <c r="A26" s="528" t="s">
        <v>1191</v>
      </c>
      <c r="B26" s="527" t="s">
        <v>1190</v>
      </c>
    </row>
    <row r="27" spans="1:2" s="41" customFormat="1" ht="31.5">
      <c r="A27" s="528" t="s">
        <v>1189</v>
      </c>
      <c r="B27" s="527" t="s">
        <v>1188</v>
      </c>
    </row>
    <row r="28" spans="1:2" s="41" customFormat="1" ht="31.5" customHeight="1">
      <c r="A28" s="528" t="s">
        <v>1187</v>
      </c>
      <c r="B28" s="527" t="s">
        <v>1186</v>
      </c>
    </row>
    <row r="29" spans="1:2" s="41" customFormat="1" ht="31.5">
      <c r="A29" s="528" t="s">
        <v>1185</v>
      </c>
      <c r="B29" s="527" t="s">
        <v>1184</v>
      </c>
    </row>
    <row r="30" spans="1:2" s="41" customFormat="1" ht="31.5">
      <c r="A30" s="528" t="s">
        <v>1183</v>
      </c>
      <c r="B30" s="527" t="s">
        <v>1182</v>
      </c>
    </row>
    <row r="31" spans="1:2" s="41" customFormat="1" ht="31.5" customHeight="1">
      <c r="A31" s="528" t="s">
        <v>1181</v>
      </c>
      <c r="B31" s="527" t="s">
        <v>1180</v>
      </c>
    </row>
    <row r="32" spans="1:2" s="41" customFormat="1" ht="31.5">
      <c r="A32" s="528" t="s">
        <v>1179</v>
      </c>
      <c r="B32" s="527" t="s">
        <v>1178</v>
      </c>
    </row>
    <row r="33" spans="1:2" s="41" customFormat="1" ht="31.5">
      <c r="A33" s="528" t="s">
        <v>1177</v>
      </c>
      <c r="B33" s="527" t="s">
        <v>1176</v>
      </c>
    </row>
    <row r="34" spans="1:2" s="41" customFormat="1" ht="31.5">
      <c r="A34" s="528" t="s">
        <v>1175</v>
      </c>
      <c r="B34" s="527" t="s">
        <v>1174</v>
      </c>
    </row>
    <row r="35" spans="1:2" s="41" customFormat="1" ht="15.75">
      <c r="A35" s="528" t="s">
        <v>1173</v>
      </c>
      <c r="B35" s="527" t="s">
        <v>1172</v>
      </c>
    </row>
    <row r="36" spans="1:2" s="41" customFormat="1" ht="31.5">
      <c r="A36" s="528" t="s">
        <v>1171</v>
      </c>
      <c r="B36" s="527" t="s">
        <v>1170</v>
      </c>
    </row>
    <row r="37" spans="1:2" s="41" customFormat="1" ht="15.75">
      <c r="A37" s="528" t="s">
        <v>1169</v>
      </c>
      <c r="B37" s="527" t="s">
        <v>1168</v>
      </c>
    </row>
    <row r="38" spans="1:2" s="41" customFormat="1" ht="15.75" customHeight="1">
      <c r="A38" s="528" t="s">
        <v>1167</v>
      </c>
      <c r="B38" s="527" t="s">
        <v>1166</v>
      </c>
    </row>
    <row r="39" spans="1:2" s="41" customFormat="1" ht="15.75">
      <c r="A39" s="528" t="s">
        <v>1165</v>
      </c>
      <c r="B39" s="527" t="s">
        <v>1164</v>
      </c>
    </row>
    <row r="40" spans="1:2" s="41" customFormat="1" ht="15.75">
      <c r="A40" s="528" t="s">
        <v>1163</v>
      </c>
      <c r="B40" s="527" t="s">
        <v>1162</v>
      </c>
    </row>
    <row r="41" spans="1:2" s="41" customFormat="1" ht="15.75">
      <c r="A41" s="528" t="s">
        <v>1161</v>
      </c>
      <c r="B41" s="527" t="s">
        <v>1160</v>
      </c>
    </row>
    <row r="42" spans="1:2" s="41" customFormat="1" ht="15.75">
      <c r="A42" s="528" t="s">
        <v>1159</v>
      </c>
      <c r="B42" s="527" t="s">
        <v>1158</v>
      </c>
    </row>
    <row r="43" spans="1:2" s="41" customFormat="1" ht="15.75">
      <c r="A43" s="528" t="s">
        <v>1157</v>
      </c>
      <c r="B43" s="527" t="s">
        <v>1156</v>
      </c>
    </row>
    <row r="44" spans="1:2" s="41" customFormat="1" ht="15.75">
      <c r="A44" s="528" t="s">
        <v>1155</v>
      </c>
      <c r="B44" s="527" t="s">
        <v>1154</v>
      </c>
    </row>
    <row r="45" spans="1:2" s="41" customFormat="1" ht="31.5">
      <c r="A45" s="528" t="s">
        <v>1153</v>
      </c>
      <c r="B45" s="527" t="s">
        <v>1152</v>
      </c>
    </row>
    <row r="46" spans="1:2" s="41" customFormat="1" ht="15.75">
      <c r="A46" s="528" t="s">
        <v>1151</v>
      </c>
      <c r="B46" s="527" t="s">
        <v>1150</v>
      </c>
    </row>
    <row r="47" spans="1:2" s="41" customFormat="1" ht="15.75">
      <c r="A47" s="528" t="s">
        <v>1149</v>
      </c>
      <c r="B47" s="527" t="s">
        <v>1148</v>
      </c>
    </row>
    <row r="48" spans="1:2" s="41" customFormat="1" ht="15.75">
      <c r="A48" s="528" t="s">
        <v>1147</v>
      </c>
      <c r="B48" s="527" t="s">
        <v>1146</v>
      </c>
    </row>
    <row r="49" spans="1:2" s="41" customFormat="1" ht="15.75">
      <c r="A49" s="528" t="s">
        <v>1145</v>
      </c>
      <c r="B49" s="527" t="s">
        <v>1144</v>
      </c>
    </row>
    <row r="50" spans="1:2" s="41" customFormat="1" ht="15.75">
      <c r="A50" s="528" t="s">
        <v>1143</v>
      </c>
      <c r="B50" s="527" t="s">
        <v>1142</v>
      </c>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10.xml><?xml version="1.0" encoding="utf-8"?>
<worksheet xmlns="http://schemas.openxmlformats.org/spreadsheetml/2006/main" xmlns:r="http://schemas.openxmlformats.org/officeDocument/2006/relationships">
  <dimension ref="A1:C36"/>
  <sheetViews>
    <sheetView zoomScalePageLayoutView="0" workbookViewId="0" topLeftCell="A1">
      <selection activeCell="B26" sqref="B26"/>
    </sheetView>
  </sheetViews>
  <sheetFormatPr defaultColWidth="9.140625" defaultRowHeight="12.75"/>
  <cols>
    <col min="1" max="1" width="50.00390625" style="41" customWidth="1"/>
    <col min="2" max="2" width="17.8515625" style="41" customWidth="1"/>
    <col min="3" max="3" width="16.57421875" style="41" customWidth="1"/>
    <col min="4" max="16384" width="9.140625" style="41" customWidth="1"/>
  </cols>
  <sheetData>
    <row r="1" spans="1:3" s="11" customFormat="1" ht="31.5">
      <c r="A1" s="15" t="s">
        <v>964</v>
      </c>
      <c r="B1" s="55"/>
      <c r="C1" s="55"/>
    </row>
    <row r="2" s="11" customFormat="1" ht="12.75" customHeight="1"/>
    <row r="3" spans="1:3" s="11" customFormat="1" ht="12.75" customHeight="1">
      <c r="A3" s="57" t="s">
        <v>963</v>
      </c>
      <c r="B3" s="12"/>
      <c r="C3" s="12"/>
    </row>
    <row r="4" s="11" customFormat="1" ht="12.75" customHeight="1">
      <c r="A4" s="53" t="s">
        <v>962</v>
      </c>
    </row>
    <row r="5" s="11" customFormat="1" ht="12.75" customHeight="1">
      <c r="A5" s="53" t="s">
        <v>961</v>
      </c>
    </row>
    <row r="6" spans="1:3" ht="12.75" customHeight="1">
      <c r="A6" s="53" t="s">
        <v>960</v>
      </c>
      <c r="B6" s="55"/>
      <c r="C6" s="55"/>
    </row>
    <row r="7" spans="1:3" ht="12.75" customHeight="1" thickBot="1">
      <c r="A7" s="54"/>
      <c r="B7" s="54"/>
      <c r="C7" s="54"/>
    </row>
    <row r="8" spans="1:3" s="73" customFormat="1" ht="24" customHeight="1" thickTop="1">
      <c r="A8" s="74" t="s">
        <v>959</v>
      </c>
      <c r="B8" s="462" t="s">
        <v>373</v>
      </c>
      <c r="C8" s="461">
        <v>2008</v>
      </c>
    </row>
    <row r="9" spans="1:3" ht="12.75">
      <c r="A9" s="52"/>
      <c r="B9" s="269"/>
      <c r="C9" s="441"/>
    </row>
    <row r="10" spans="1:3" ht="12.75">
      <c r="A10" s="326" t="s">
        <v>958</v>
      </c>
      <c r="B10" s="142" t="s">
        <v>957</v>
      </c>
      <c r="C10" s="456">
        <v>22864</v>
      </c>
    </row>
    <row r="11" spans="1:3" ht="12.75">
      <c r="A11" s="460" t="s">
        <v>956</v>
      </c>
      <c r="B11" s="142" t="s">
        <v>955</v>
      </c>
      <c r="C11" s="456">
        <v>19212</v>
      </c>
    </row>
    <row r="12" spans="1:3" ht="12.75">
      <c r="A12" s="52"/>
      <c r="B12" s="459"/>
      <c r="C12" s="458"/>
    </row>
    <row r="13" spans="1:3" ht="12.75">
      <c r="A13" s="52" t="s">
        <v>954</v>
      </c>
      <c r="B13" s="457">
        <v>441</v>
      </c>
      <c r="C13" s="456">
        <v>2649</v>
      </c>
    </row>
    <row r="14" spans="1:3" ht="12.75">
      <c r="A14" s="52" t="s">
        <v>705</v>
      </c>
      <c r="B14" s="457">
        <v>442</v>
      </c>
      <c r="C14" s="456">
        <v>385</v>
      </c>
    </row>
    <row r="15" spans="1:3" ht="12.75">
      <c r="A15" s="52" t="s">
        <v>953</v>
      </c>
      <c r="B15" s="457">
        <v>443</v>
      </c>
      <c r="C15" s="456">
        <v>390</v>
      </c>
    </row>
    <row r="16" spans="1:3" ht="12.75">
      <c r="A16" s="52" t="s">
        <v>952</v>
      </c>
      <c r="B16" s="457">
        <v>444</v>
      </c>
      <c r="C16" s="456">
        <v>1826</v>
      </c>
    </row>
    <row r="17" spans="1:3" ht="12.75">
      <c r="A17" s="52" t="s">
        <v>951</v>
      </c>
      <c r="B17" s="457">
        <v>445</v>
      </c>
      <c r="C17" s="456">
        <v>3486</v>
      </c>
    </row>
    <row r="18" spans="1:3" ht="12.75">
      <c r="A18" s="52" t="s">
        <v>950</v>
      </c>
      <c r="B18" s="457">
        <v>446</v>
      </c>
      <c r="C18" s="456">
        <v>1352</v>
      </c>
    </row>
    <row r="19" spans="1:3" ht="12.75">
      <c r="A19" s="52" t="s">
        <v>949</v>
      </c>
      <c r="B19" s="457">
        <v>447</v>
      </c>
      <c r="C19" s="456">
        <v>1710</v>
      </c>
    </row>
    <row r="20" spans="1:3" ht="12.75">
      <c r="A20" s="52" t="s">
        <v>948</v>
      </c>
      <c r="B20" s="457">
        <v>448</v>
      </c>
      <c r="C20" s="456">
        <v>2320</v>
      </c>
    </row>
    <row r="21" spans="1:3" ht="12.75">
      <c r="A21" s="52" t="s">
        <v>947</v>
      </c>
      <c r="B21" s="457">
        <v>451</v>
      </c>
      <c r="C21" s="456">
        <v>447</v>
      </c>
    </row>
    <row r="22" spans="1:3" ht="12.75">
      <c r="A22" s="52" t="s">
        <v>946</v>
      </c>
      <c r="B22" s="457">
        <v>452</v>
      </c>
      <c r="C22" s="456">
        <v>3489</v>
      </c>
    </row>
    <row r="23" spans="1:3" ht="12.75">
      <c r="A23" s="52" t="s">
        <v>945</v>
      </c>
      <c r="B23" s="457">
        <v>453</v>
      </c>
      <c r="C23" s="456">
        <v>839</v>
      </c>
    </row>
    <row r="24" spans="1:3" ht="12.75">
      <c r="A24" s="52" t="s">
        <v>944</v>
      </c>
      <c r="B24" s="457">
        <v>454</v>
      </c>
      <c r="C24" s="456">
        <v>317</v>
      </c>
    </row>
    <row r="25" spans="1:3" ht="12.75">
      <c r="A25" s="52" t="s">
        <v>943</v>
      </c>
      <c r="B25" s="457">
        <v>722</v>
      </c>
      <c r="C25" s="456">
        <v>3652</v>
      </c>
    </row>
    <row r="26" spans="1:3" ht="12.75">
      <c r="A26" s="47"/>
      <c r="B26" s="455"/>
      <c r="C26" s="135"/>
    </row>
    <row r="28" s="43" customFormat="1" ht="12.75">
      <c r="A28" s="23" t="s">
        <v>942</v>
      </c>
    </row>
    <row r="29" s="43" customFormat="1" ht="12.75">
      <c r="A29" s="60" t="s">
        <v>941</v>
      </c>
    </row>
    <row r="30" s="43" customFormat="1" ht="12.75">
      <c r="A30" s="78" t="s">
        <v>940</v>
      </c>
    </row>
    <row r="31" s="43" customFormat="1" ht="12.75">
      <c r="A31" s="60"/>
    </row>
    <row r="36" spans="1:3" ht="12.75">
      <c r="A36" s="454"/>
      <c r="B36" s="204"/>
      <c r="C36" s="2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E18" sqref="E18"/>
    </sheetView>
  </sheetViews>
  <sheetFormatPr defaultColWidth="9.140625" defaultRowHeight="12.75"/>
  <cols>
    <col min="1" max="1" width="25.00390625" style="41" customWidth="1"/>
    <col min="2" max="2" width="10.8515625" style="41" customWidth="1"/>
    <col min="3" max="7" width="9.7109375" style="41" customWidth="1"/>
    <col min="8" max="16384" width="9.140625" style="41" customWidth="1"/>
  </cols>
  <sheetData>
    <row r="1" spans="1:7" s="11" customFormat="1" ht="15.75" customHeight="1">
      <c r="A1" s="15" t="s">
        <v>939</v>
      </c>
      <c r="B1" s="12"/>
      <c r="C1" s="12"/>
      <c r="D1" s="12"/>
      <c r="E1" s="12"/>
      <c r="F1" s="12"/>
      <c r="G1" s="12"/>
    </row>
    <row r="2" s="11" customFormat="1" ht="15.75" customHeight="1"/>
    <row r="3" spans="1:7" ht="25.5">
      <c r="A3" s="77" t="s">
        <v>938</v>
      </c>
      <c r="B3" s="55"/>
      <c r="C3" s="55"/>
      <c r="D3" s="55"/>
      <c r="E3" s="55"/>
      <c r="F3" s="55"/>
      <c r="G3" s="55"/>
    </row>
    <row r="4" spans="1:7" ht="13.5" thickBot="1">
      <c r="A4" s="54"/>
      <c r="B4" s="54"/>
      <c r="C4" s="54"/>
      <c r="D4" s="54"/>
      <c r="E4" s="54"/>
      <c r="F4" s="54"/>
      <c r="G4" s="54"/>
    </row>
    <row r="5" spans="1:8" ht="82.5" customHeight="1" thickTop="1">
      <c r="A5" s="14" t="s">
        <v>937</v>
      </c>
      <c r="B5" s="310" t="s">
        <v>936</v>
      </c>
      <c r="C5" s="14" t="s">
        <v>935</v>
      </c>
      <c r="D5" s="19" t="s">
        <v>934</v>
      </c>
      <c r="E5" s="14" t="s">
        <v>933</v>
      </c>
      <c r="F5" s="310" t="s">
        <v>932</v>
      </c>
      <c r="G5" s="22" t="s">
        <v>931</v>
      </c>
      <c r="H5" s="391"/>
    </row>
    <row r="6" spans="1:6" ht="12.75">
      <c r="A6" s="52"/>
      <c r="B6" s="52"/>
      <c r="C6" s="52"/>
      <c r="D6" s="52"/>
      <c r="E6" s="52"/>
      <c r="F6" s="52"/>
    </row>
    <row r="7" spans="1:6" ht="12.75">
      <c r="A7" s="52" t="s">
        <v>930</v>
      </c>
      <c r="B7" s="52"/>
      <c r="C7" s="52"/>
      <c r="D7" s="52"/>
      <c r="E7" s="52"/>
      <c r="F7" s="52"/>
    </row>
    <row r="8" spans="1:7" ht="12.75">
      <c r="A8" s="17" t="s">
        <v>929</v>
      </c>
      <c r="B8" s="239" t="s">
        <v>136</v>
      </c>
      <c r="C8" s="399">
        <v>1959</v>
      </c>
      <c r="D8" s="418">
        <v>50</v>
      </c>
      <c r="E8" s="49">
        <v>1800</v>
      </c>
      <c r="F8" s="49">
        <v>9000</v>
      </c>
      <c r="G8" s="449">
        <v>230</v>
      </c>
    </row>
    <row r="9" spans="1:7" ht="12.75">
      <c r="A9" s="17" t="s">
        <v>928</v>
      </c>
      <c r="B9" s="239" t="s">
        <v>136</v>
      </c>
      <c r="C9" s="399">
        <v>1970</v>
      </c>
      <c r="D9" s="418">
        <v>20</v>
      </c>
      <c r="E9" s="49">
        <v>455</v>
      </c>
      <c r="F9" s="324" t="s">
        <v>927</v>
      </c>
      <c r="G9" s="449">
        <v>100</v>
      </c>
    </row>
    <row r="10" spans="1:7" ht="12.75">
      <c r="A10" s="17" t="s">
        <v>926</v>
      </c>
      <c r="B10" s="239" t="s">
        <v>136</v>
      </c>
      <c r="C10" s="399">
        <v>1963</v>
      </c>
      <c r="D10" s="418">
        <v>15</v>
      </c>
      <c r="E10" s="49">
        <v>282.656</v>
      </c>
      <c r="F10" s="49">
        <v>861</v>
      </c>
      <c r="G10" s="449">
        <v>58</v>
      </c>
    </row>
    <row r="11" spans="1:9" ht="12.75">
      <c r="A11" s="20" t="s">
        <v>925</v>
      </c>
      <c r="B11" s="239" t="s">
        <v>136</v>
      </c>
      <c r="C11" s="399">
        <v>1952</v>
      </c>
      <c r="D11" s="418">
        <v>15</v>
      </c>
      <c r="E11" s="49">
        <v>250</v>
      </c>
      <c r="F11" s="49">
        <v>500</v>
      </c>
      <c r="G11" s="452" t="s">
        <v>924</v>
      </c>
      <c r="I11" s="453"/>
    </row>
    <row r="12" spans="1:7" ht="12.75">
      <c r="A12" s="17" t="s">
        <v>923</v>
      </c>
      <c r="B12" s="239" t="s">
        <v>332</v>
      </c>
      <c r="C12" s="399">
        <v>1967</v>
      </c>
      <c r="D12" s="418">
        <v>14.2</v>
      </c>
      <c r="E12" s="49">
        <v>255.049</v>
      </c>
      <c r="F12" s="49">
        <v>837</v>
      </c>
      <c r="G12" s="449">
        <v>34</v>
      </c>
    </row>
    <row r="13" spans="1:7" ht="12.75">
      <c r="A13" s="20" t="s">
        <v>922</v>
      </c>
      <c r="B13" s="239" t="s">
        <v>332</v>
      </c>
      <c r="C13" s="399">
        <v>1993</v>
      </c>
      <c r="D13" s="418">
        <v>13.46</v>
      </c>
      <c r="E13" s="49">
        <v>410.325</v>
      </c>
      <c r="F13" s="49">
        <v>2000</v>
      </c>
      <c r="G13" s="449">
        <v>24</v>
      </c>
    </row>
    <row r="14" spans="1:7" ht="12.75">
      <c r="A14" s="17" t="s">
        <v>921</v>
      </c>
      <c r="B14" s="239" t="s">
        <v>343</v>
      </c>
      <c r="C14" s="399">
        <v>1972</v>
      </c>
      <c r="D14" s="418">
        <v>56</v>
      </c>
      <c r="E14" s="49">
        <v>1400</v>
      </c>
      <c r="F14" s="49">
        <v>6580</v>
      </c>
      <c r="G14" s="449">
        <v>170</v>
      </c>
    </row>
    <row r="15" spans="1:7" ht="12.75">
      <c r="A15" s="20" t="s">
        <v>920</v>
      </c>
      <c r="B15" s="239" t="s">
        <v>136</v>
      </c>
      <c r="C15" s="399">
        <v>1980</v>
      </c>
      <c r="D15" s="418">
        <v>6.5</v>
      </c>
      <c r="E15" s="49">
        <v>293</v>
      </c>
      <c r="F15" s="49">
        <v>614</v>
      </c>
      <c r="G15" s="449">
        <v>150</v>
      </c>
    </row>
    <row r="16" spans="1:7" ht="12.75">
      <c r="A16" s="20" t="s">
        <v>919</v>
      </c>
      <c r="B16" s="239" t="s">
        <v>918</v>
      </c>
      <c r="C16" s="399">
        <v>1987</v>
      </c>
      <c r="D16" s="418">
        <v>45</v>
      </c>
      <c r="E16" s="49">
        <v>489.481</v>
      </c>
      <c r="F16" s="49">
        <v>2502</v>
      </c>
      <c r="G16" s="452" t="s">
        <v>917</v>
      </c>
    </row>
    <row r="17" spans="1:7" ht="12.75">
      <c r="A17" s="20" t="s">
        <v>916</v>
      </c>
      <c r="B17" s="239" t="s">
        <v>136</v>
      </c>
      <c r="C17" s="399">
        <v>1980</v>
      </c>
      <c r="D17" s="418">
        <v>65</v>
      </c>
      <c r="E17" s="49">
        <v>650</v>
      </c>
      <c r="F17" s="49">
        <v>1200</v>
      </c>
      <c r="G17" s="449">
        <v>165</v>
      </c>
    </row>
    <row r="18" spans="1:7" ht="12.75">
      <c r="A18" s="17" t="s">
        <v>915</v>
      </c>
      <c r="B18" s="239" t="s">
        <v>326</v>
      </c>
      <c r="C18" s="399">
        <v>1993</v>
      </c>
      <c r="D18" s="418">
        <v>42</v>
      </c>
      <c r="E18" s="49">
        <v>521.532</v>
      </c>
      <c r="F18" s="49">
        <v>2162</v>
      </c>
      <c r="G18" s="449">
        <v>25</v>
      </c>
    </row>
    <row r="19" spans="1:7" ht="12.75">
      <c r="A19" s="17" t="s">
        <v>914</v>
      </c>
      <c r="B19" s="239" t="s">
        <v>339</v>
      </c>
      <c r="C19" s="399">
        <v>1982</v>
      </c>
      <c r="D19" s="418">
        <v>32</v>
      </c>
      <c r="E19" s="49">
        <v>530</v>
      </c>
      <c r="F19" s="49">
        <v>2300</v>
      </c>
      <c r="G19" s="449">
        <v>100</v>
      </c>
    </row>
    <row r="20" spans="1:7" ht="12.75">
      <c r="A20" s="52"/>
      <c r="B20" s="239"/>
      <c r="C20" s="399"/>
      <c r="D20" s="418"/>
      <c r="E20" s="49"/>
      <c r="F20" s="49"/>
      <c r="G20" s="450"/>
    </row>
    <row r="21" spans="1:7" ht="12.75">
      <c r="A21" s="52" t="s">
        <v>913</v>
      </c>
      <c r="B21" s="239"/>
      <c r="C21" s="399"/>
      <c r="D21" s="418"/>
      <c r="E21" s="49"/>
      <c r="F21" s="49"/>
      <c r="G21" s="450"/>
    </row>
    <row r="22" spans="1:7" ht="12.75">
      <c r="A22" s="20" t="s">
        <v>912</v>
      </c>
      <c r="B22" s="239" t="s">
        <v>340</v>
      </c>
      <c r="C22" s="399">
        <v>1984</v>
      </c>
      <c r="D22" s="418">
        <v>21.2</v>
      </c>
      <c r="E22" s="49">
        <v>169.723</v>
      </c>
      <c r="F22" s="49">
        <v>893</v>
      </c>
      <c r="G22" s="449">
        <v>48</v>
      </c>
    </row>
    <row r="23" spans="1:7" ht="12.75">
      <c r="A23" s="17" t="s">
        <v>911</v>
      </c>
      <c r="B23" s="239" t="s">
        <v>349</v>
      </c>
      <c r="C23" s="399">
        <v>1985</v>
      </c>
      <c r="D23" s="418">
        <v>46.3</v>
      </c>
      <c r="E23" s="49">
        <v>504.387</v>
      </c>
      <c r="F23" s="49">
        <v>2831</v>
      </c>
      <c r="G23" s="449">
        <v>75</v>
      </c>
    </row>
    <row r="24" spans="1:7" ht="12.75">
      <c r="A24" s="20" t="s">
        <v>910</v>
      </c>
      <c r="B24" s="239" t="s">
        <v>349</v>
      </c>
      <c r="C24" s="399">
        <v>1997</v>
      </c>
      <c r="D24" s="418">
        <v>17.5</v>
      </c>
      <c r="E24" s="49">
        <v>229.334</v>
      </c>
      <c r="F24" s="49">
        <v>1157</v>
      </c>
      <c r="G24" s="449">
        <v>16</v>
      </c>
    </row>
    <row r="25" spans="1:7" ht="12.75">
      <c r="A25" s="52"/>
      <c r="B25" s="239"/>
      <c r="C25" s="399"/>
      <c r="D25" s="418"/>
      <c r="E25" s="49"/>
      <c r="F25" s="49"/>
      <c r="G25" s="450"/>
    </row>
    <row r="26" spans="1:7" ht="12.75">
      <c r="A26" s="52" t="s">
        <v>909</v>
      </c>
      <c r="B26" s="239"/>
      <c r="C26" s="399"/>
      <c r="D26" s="418"/>
      <c r="E26" s="49"/>
      <c r="F26" s="49"/>
      <c r="G26" s="450"/>
    </row>
    <row r="27" spans="1:7" ht="12.75">
      <c r="A27" s="20" t="s">
        <v>908</v>
      </c>
      <c r="B27" s="239" t="s">
        <v>312</v>
      </c>
      <c r="C27" s="399">
        <v>1969</v>
      </c>
      <c r="D27" s="418">
        <v>1.5</v>
      </c>
      <c r="E27" s="49">
        <v>207.578</v>
      </c>
      <c r="F27" s="49">
        <v>16</v>
      </c>
      <c r="G27" s="449">
        <v>17</v>
      </c>
    </row>
    <row r="28" spans="1:7" ht="12.75">
      <c r="A28" s="17" t="s">
        <v>907</v>
      </c>
      <c r="B28" s="239" t="s">
        <v>314</v>
      </c>
      <c r="C28" s="399">
        <v>1971</v>
      </c>
      <c r="D28" s="418">
        <v>25</v>
      </c>
      <c r="E28" s="49">
        <v>193.272</v>
      </c>
      <c r="F28" s="49">
        <v>700</v>
      </c>
      <c r="G28" s="449">
        <v>43</v>
      </c>
    </row>
    <row r="29" spans="1:7" ht="12.75">
      <c r="A29" s="20" t="s">
        <v>906</v>
      </c>
      <c r="B29" s="239" t="s">
        <v>314</v>
      </c>
      <c r="C29" s="399">
        <v>1997</v>
      </c>
      <c r="D29" s="418">
        <v>20</v>
      </c>
      <c r="E29" s="49">
        <v>315</v>
      </c>
      <c r="F29" s="49">
        <v>1400</v>
      </c>
      <c r="G29" s="449">
        <v>25</v>
      </c>
    </row>
    <row r="30" spans="1:7" ht="12.75">
      <c r="A30" s="20" t="s">
        <v>905</v>
      </c>
      <c r="B30" s="239" t="s">
        <v>313</v>
      </c>
      <c r="C30" s="399">
        <v>2000</v>
      </c>
      <c r="D30" s="418">
        <v>15</v>
      </c>
      <c r="E30" s="49">
        <v>150</v>
      </c>
      <c r="F30" s="49">
        <v>750</v>
      </c>
      <c r="G30" s="449">
        <v>30</v>
      </c>
    </row>
    <row r="31" spans="1:7" ht="12.75">
      <c r="A31" s="20" t="s">
        <v>904</v>
      </c>
      <c r="B31" s="239" t="s">
        <v>314</v>
      </c>
      <c r="C31" s="399">
        <v>1972</v>
      </c>
      <c r="D31" s="418">
        <v>32</v>
      </c>
      <c r="E31" s="49">
        <v>572.896</v>
      </c>
      <c r="F31" s="49">
        <v>2864</v>
      </c>
      <c r="G31" s="449">
        <v>102</v>
      </c>
    </row>
    <row r="32" spans="1:7" ht="12.75">
      <c r="A32" s="20" t="s">
        <v>903</v>
      </c>
      <c r="B32" s="239" t="s">
        <v>82</v>
      </c>
      <c r="C32" s="399">
        <v>2000</v>
      </c>
      <c r="D32" s="418">
        <v>16.4</v>
      </c>
      <c r="E32" s="49">
        <v>161</v>
      </c>
      <c r="F32" s="49">
        <v>900</v>
      </c>
      <c r="G32" s="449">
        <v>62</v>
      </c>
    </row>
    <row r="33" spans="1:7" ht="12.75">
      <c r="A33" s="52"/>
      <c r="B33" s="239"/>
      <c r="C33" s="399"/>
      <c r="D33" s="418"/>
      <c r="E33" s="451"/>
      <c r="F33" s="49"/>
      <c r="G33" s="450"/>
    </row>
    <row r="34" spans="1:7" ht="12.75">
      <c r="A34" s="52" t="s">
        <v>902</v>
      </c>
      <c r="B34" s="239"/>
      <c r="C34" s="399"/>
      <c r="D34" s="418"/>
      <c r="E34" s="451"/>
      <c r="F34" s="49"/>
      <c r="G34" s="450"/>
    </row>
    <row r="35" spans="1:7" ht="12.75">
      <c r="A35" s="17" t="s">
        <v>901</v>
      </c>
      <c r="B35" s="239" t="s">
        <v>317</v>
      </c>
      <c r="C35" s="399">
        <v>1982</v>
      </c>
      <c r="D35" s="418">
        <v>35</v>
      </c>
      <c r="E35" s="49">
        <v>314.702</v>
      </c>
      <c r="F35" s="49">
        <v>1568</v>
      </c>
      <c r="G35" s="449">
        <v>60</v>
      </c>
    </row>
    <row r="36" spans="1:7" ht="12.75">
      <c r="A36" s="47"/>
      <c r="B36" s="47"/>
      <c r="C36" s="47"/>
      <c r="D36" s="47"/>
      <c r="E36" s="47"/>
      <c r="F36" s="165"/>
      <c r="G36" s="46"/>
    </row>
    <row r="38" s="43" customFormat="1" ht="12.75">
      <c r="A38" s="60" t="s">
        <v>900</v>
      </c>
    </row>
    <row r="39" s="43" customFormat="1" ht="12.75">
      <c r="A39" s="78" t="s">
        <v>899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E20" sqref="E20"/>
    </sheetView>
  </sheetViews>
  <sheetFormatPr defaultColWidth="9.140625" defaultRowHeight="12.75"/>
  <cols>
    <col min="1" max="1" width="37.7109375" style="41" customWidth="1"/>
    <col min="2" max="5" width="10.8515625" style="41" customWidth="1"/>
    <col min="6" max="7" width="9.140625" style="41" customWidth="1"/>
    <col min="8" max="8" width="23.7109375" style="41" customWidth="1"/>
    <col min="9" max="16384" width="9.140625" style="41" customWidth="1"/>
  </cols>
  <sheetData>
    <row r="1" spans="1:5" ht="15.75" customHeight="1">
      <c r="A1" s="15" t="s">
        <v>898</v>
      </c>
      <c r="B1" s="77"/>
      <c r="C1" s="77"/>
      <c r="D1" s="77"/>
      <c r="E1" s="77"/>
    </row>
    <row r="2" spans="1:5" s="11" customFormat="1" ht="16.5" thickBot="1">
      <c r="A2" s="175"/>
      <c r="B2" s="175"/>
      <c r="C2" s="175"/>
      <c r="E2" s="175"/>
    </row>
    <row r="3" spans="1:5" s="11" customFormat="1" ht="33.75" customHeight="1" thickTop="1">
      <c r="A3" s="448"/>
      <c r="B3" s="447" t="s">
        <v>79</v>
      </c>
      <c r="C3" s="446"/>
      <c r="D3" s="445" t="s">
        <v>897</v>
      </c>
      <c r="E3" s="444"/>
    </row>
    <row r="4" spans="1:6" ht="48.75" customHeight="1">
      <c r="A4" s="254" t="s">
        <v>291</v>
      </c>
      <c r="B4" s="442">
        <v>2007</v>
      </c>
      <c r="C4" s="443">
        <v>2008</v>
      </c>
      <c r="D4" s="252">
        <v>2008</v>
      </c>
      <c r="E4" s="442" t="s">
        <v>896</v>
      </c>
      <c r="F4" s="53"/>
    </row>
    <row r="5" spans="1:7" ht="12.75">
      <c r="A5" s="53"/>
      <c r="B5" s="377"/>
      <c r="C5" s="377"/>
      <c r="D5" s="441"/>
      <c r="E5" s="441"/>
      <c r="F5" s="53"/>
      <c r="G5" s="438"/>
    </row>
    <row r="6" spans="1:7" ht="12.75">
      <c r="A6" s="435" t="s">
        <v>895</v>
      </c>
      <c r="B6" s="374" t="s">
        <v>101</v>
      </c>
      <c r="C6" s="440">
        <v>26.9</v>
      </c>
      <c r="D6" s="433">
        <v>6800</v>
      </c>
      <c r="E6" s="439">
        <v>0.4</v>
      </c>
      <c r="F6" s="53"/>
      <c r="G6" s="438"/>
    </row>
    <row r="7" spans="1:6" ht="12.75">
      <c r="A7" s="53" t="s">
        <v>894</v>
      </c>
      <c r="B7" s="374" t="s">
        <v>101</v>
      </c>
      <c r="C7" s="368">
        <v>263</v>
      </c>
      <c r="D7" s="433">
        <v>100104</v>
      </c>
      <c r="E7" s="432">
        <v>0.3</v>
      </c>
      <c r="F7" s="53"/>
    </row>
    <row r="8" spans="1:6" ht="12.75">
      <c r="A8" s="435" t="s">
        <v>893</v>
      </c>
      <c r="B8" s="434">
        <v>9.3</v>
      </c>
      <c r="C8" s="434">
        <v>9.4</v>
      </c>
      <c r="D8" s="433">
        <v>2330</v>
      </c>
      <c r="E8" s="432">
        <v>0.4</v>
      </c>
      <c r="F8" s="53"/>
    </row>
    <row r="9" spans="1:6" ht="12.75">
      <c r="A9" s="437" t="s">
        <v>892</v>
      </c>
      <c r="B9" s="434">
        <v>47.768</v>
      </c>
      <c r="C9" s="434">
        <v>46.956</v>
      </c>
      <c r="D9" s="433">
        <v>12900</v>
      </c>
      <c r="E9" s="432">
        <v>0.4</v>
      </c>
      <c r="F9" s="53"/>
    </row>
    <row r="10" spans="1:6" ht="12.75">
      <c r="A10" s="435" t="s">
        <v>891</v>
      </c>
      <c r="B10" s="434">
        <v>400</v>
      </c>
      <c r="C10" s="434">
        <f>0.4*1000</f>
        <v>400</v>
      </c>
      <c r="D10" s="433">
        <v>136900</v>
      </c>
      <c r="E10" s="432">
        <v>0.3</v>
      </c>
      <c r="F10" s="53"/>
    </row>
    <row r="11" spans="1:6" ht="12.75">
      <c r="A11" s="435" t="s">
        <v>890</v>
      </c>
      <c r="B11" s="368">
        <v>6</v>
      </c>
      <c r="C11" s="368">
        <v>8</v>
      </c>
      <c r="D11" s="433">
        <v>1905</v>
      </c>
      <c r="E11" s="432">
        <v>0.4</v>
      </c>
      <c r="F11" s="53"/>
    </row>
    <row r="12" spans="1:6" ht="12.75">
      <c r="A12" s="435" t="s">
        <v>889</v>
      </c>
      <c r="B12" s="436"/>
      <c r="C12" s="434"/>
      <c r="D12" s="433"/>
      <c r="E12" s="432"/>
      <c r="F12" s="53"/>
    </row>
    <row r="13" spans="1:6" ht="12.75">
      <c r="A13" s="435" t="s">
        <v>888</v>
      </c>
      <c r="B13" s="434">
        <v>146.5</v>
      </c>
      <c r="C13" s="434">
        <v>195.6</v>
      </c>
      <c r="D13" s="433">
        <v>24900</v>
      </c>
      <c r="E13" s="432">
        <v>0.8</v>
      </c>
      <c r="F13" s="53"/>
    </row>
    <row r="14" spans="1:6" ht="12.75">
      <c r="A14" s="46"/>
      <c r="B14" s="134"/>
      <c r="C14" s="134"/>
      <c r="D14" s="135"/>
      <c r="E14" s="135"/>
      <c r="F14" s="53"/>
    </row>
    <row r="15" ht="12.75">
      <c r="D15" s="53"/>
    </row>
    <row r="16" spans="1:4" ht="12.75">
      <c r="A16" s="431" t="s">
        <v>887</v>
      </c>
      <c r="D16" s="53"/>
    </row>
    <row r="17" spans="1:5" ht="12.75">
      <c r="A17" s="407" t="s">
        <v>886</v>
      </c>
      <c r="B17" s="118"/>
      <c r="C17" s="118"/>
      <c r="D17" s="53"/>
      <c r="E17" s="118"/>
    </row>
    <row r="18" ht="12.75">
      <c r="A18" s="325"/>
    </row>
    <row r="21" ht="12.75">
      <c r="A21" s="429"/>
    </row>
    <row r="22" ht="12.75">
      <c r="A22" s="429"/>
    </row>
    <row r="23" ht="12.75">
      <c r="A23" s="430"/>
    </row>
    <row r="24" ht="12.75">
      <c r="A24" s="429"/>
    </row>
    <row r="25" ht="12.75">
      <c r="A25" s="429"/>
    </row>
    <row r="26" ht="12.75">
      <c r="A26" s="42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F25" sqref="F25"/>
    </sheetView>
  </sheetViews>
  <sheetFormatPr defaultColWidth="9.140625" defaultRowHeight="12.75"/>
  <cols>
    <col min="1" max="1" width="34.00390625" style="41" customWidth="1"/>
    <col min="2" max="5" width="12.421875" style="41" customWidth="1"/>
    <col min="6" max="16384" width="9.140625" style="41" customWidth="1"/>
  </cols>
  <sheetData>
    <row r="1" spans="1:5" s="11" customFormat="1" ht="15.75" customHeight="1">
      <c r="A1" s="312" t="s">
        <v>885</v>
      </c>
      <c r="B1" s="55"/>
      <c r="C1" s="55"/>
      <c r="D1" s="55"/>
      <c r="E1" s="55"/>
    </row>
    <row r="2" spans="1:5" s="11" customFormat="1" ht="16.5" thickBot="1">
      <c r="A2" s="175"/>
      <c r="B2" s="175"/>
      <c r="C2" s="175"/>
      <c r="D2" s="175"/>
      <c r="E2" s="175"/>
    </row>
    <row r="3" spans="1:5" s="73" customFormat="1" ht="24" customHeight="1" thickTop="1">
      <c r="A3" s="74" t="s">
        <v>884</v>
      </c>
      <c r="B3" s="150">
        <v>2002</v>
      </c>
      <c r="C3" s="150">
        <v>2003</v>
      </c>
      <c r="D3" s="150">
        <v>2004</v>
      </c>
      <c r="E3" s="150">
        <v>2005</v>
      </c>
    </row>
    <row r="4" spans="1:5" ht="12.75">
      <c r="A4" s="52"/>
      <c r="B4" s="147"/>
      <c r="C4" s="147"/>
      <c r="D4" s="147"/>
      <c r="E4" s="147"/>
    </row>
    <row r="5" spans="1:5" ht="12.75">
      <c r="A5" s="52" t="s">
        <v>883</v>
      </c>
      <c r="B5" s="426">
        <v>20</v>
      </c>
      <c r="C5" s="426">
        <v>21</v>
      </c>
      <c r="D5" s="426">
        <v>21</v>
      </c>
      <c r="E5" s="426">
        <v>21</v>
      </c>
    </row>
    <row r="6" spans="1:5" ht="12.75">
      <c r="A6" s="52" t="s">
        <v>882</v>
      </c>
      <c r="B6" s="427">
        <v>5.7</v>
      </c>
      <c r="C6" s="427">
        <v>6.1</v>
      </c>
      <c r="D6" s="427">
        <v>6.7</v>
      </c>
      <c r="E6" s="427">
        <v>7.4</v>
      </c>
    </row>
    <row r="7" spans="1:5" ht="12.75">
      <c r="A7" s="52" t="s">
        <v>881</v>
      </c>
      <c r="B7" s="426">
        <v>279</v>
      </c>
      <c r="C7" s="426">
        <v>297</v>
      </c>
      <c r="D7" s="426">
        <v>321</v>
      </c>
      <c r="E7" s="426">
        <v>346</v>
      </c>
    </row>
    <row r="8" spans="1:5" ht="12.75">
      <c r="A8" s="47"/>
      <c r="B8" s="46"/>
      <c r="C8" s="135"/>
      <c r="D8" s="135"/>
      <c r="E8" s="135"/>
    </row>
    <row r="9" spans="1:5" ht="12.75">
      <c r="A9" s="53"/>
      <c r="B9" s="53"/>
      <c r="C9" s="53"/>
      <c r="D9" s="53"/>
      <c r="E9" s="53"/>
    </row>
    <row r="10" ht="12.75">
      <c r="A10" s="425" t="s">
        <v>880</v>
      </c>
    </row>
    <row r="11" ht="12.75">
      <c r="A11" s="425" t="s">
        <v>879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4.xml><?xml version="1.0" encoding="utf-8"?>
<worksheet xmlns="http://schemas.openxmlformats.org/spreadsheetml/2006/main" xmlns:r="http://schemas.openxmlformats.org/officeDocument/2006/relationships">
  <dimension ref="A1:E38"/>
  <sheetViews>
    <sheetView zoomScalePageLayoutView="0" workbookViewId="0" topLeftCell="A1">
      <selection activeCell="G25" sqref="G25"/>
    </sheetView>
  </sheetViews>
  <sheetFormatPr defaultColWidth="9.140625" defaultRowHeight="12.75"/>
  <cols>
    <col min="1" max="1" width="36.57421875" style="41" customWidth="1"/>
    <col min="2" max="2" width="11.28125" style="41" customWidth="1"/>
    <col min="3" max="3" width="11.57421875" style="41" customWidth="1"/>
    <col min="4" max="4" width="11.7109375" style="41" customWidth="1"/>
    <col min="5" max="5" width="12.00390625" style="41" customWidth="1"/>
    <col min="6" max="16384" width="9.140625" style="41" customWidth="1"/>
  </cols>
  <sheetData>
    <row r="1" spans="1:5" s="11" customFormat="1" ht="15.75" customHeight="1">
      <c r="A1" s="15" t="s">
        <v>878</v>
      </c>
      <c r="B1" s="12"/>
      <c r="C1" s="12"/>
      <c r="D1" s="12"/>
      <c r="E1" s="12"/>
    </row>
    <row r="2" spans="1:5" s="11" customFormat="1" ht="12.75" customHeight="1">
      <c r="A2" s="15"/>
      <c r="B2" s="12"/>
      <c r="C2" s="12"/>
      <c r="D2" s="12"/>
      <c r="E2" s="12"/>
    </row>
    <row r="3" spans="1:5" s="11" customFormat="1" ht="12.75" customHeight="1">
      <c r="A3" s="57" t="s">
        <v>877</v>
      </c>
      <c r="B3" s="12"/>
      <c r="C3" s="12"/>
      <c r="D3" s="12"/>
      <c r="E3" s="12"/>
    </row>
    <row r="4" spans="1:5" s="11" customFormat="1" ht="12.75" customHeight="1" thickBot="1">
      <c r="A4" s="175"/>
      <c r="B4" s="175"/>
      <c r="C4" s="175"/>
      <c r="D4" s="175"/>
      <c r="E4" s="175"/>
    </row>
    <row r="5" spans="1:5" s="251" customFormat="1" ht="55.5" customHeight="1" thickTop="1">
      <c r="A5" s="254" t="s">
        <v>291</v>
      </c>
      <c r="B5" s="253" t="s">
        <v>876</v>
      </c>
      <c r="C5" s="254" t="s">
        <v>875</v>
      </c>
      <c r="D5" s="424" t="s">
        <v>874</v>
      </c>
      <c r="E5" s="424" t="s">
        <v>873</v>
      </c>
    </row>
    <row r="6" spans="1:5" ht="12.75">
      <c r="A6" s="52"/>
      <c r="B6" s="52"/>
      <c r="C6" s="52"/>
      <c r="D6" s="53"/>
      <c r="E6" s="147"/>
    </row>
    <row r="7" spans="1:5" ht="12.75">
      <c r="A7" s="52" t="s">
        <v>872</v>
      </c>
      <c r="B7" s="49">
        <v>994</v>
      </c>
      <c r="C7" s="161">
        <v>1067</v>
      </c>
      <c r="D7" s="118">
        <v>12</v>
      </c>
      <c r="E7" s="420">
        <v>238</v>
      </c>
    </row>
    <row r="8" spans="1:5" ht="12.75">
      <c r="A8" s="52" t="s">
        <v>871</v>
      </c>
      <c r="B8" s="247">
        <v>1185.561</v>
      </c>
      <c r="C8" s="423">
        <v>751.321</v>
      </c>
      <c r="D8" s="422">
        <v>12.457</v>
      </c>
      <c r="E8" s="421">
        <v>102.077</v>
      </c>
    </row>
    <row r="9" spans="1:5" ht="12.75" customHeight="1">
      <c r="A9" s="52" t="s">
        <v>870</v>
      </c>
      <c r="B9" s="49">
        <v>98321</v>
      </c>
      <c r="C9" s="161">
        <v>61206</v>
      </c>
      <c r="D9" s="118">
        <v>1494</v>
      </c>
      <c r="E9" s="420">
        <v>10269</v>
      </c>
    </row>
    <row r="10" spans="1:5" ht="12.75">
      <c r="A10" s="52"/>
      <c r="B10" s="52"/>
      <c r="C10" s="52"/>
      <c r="D10" s="53"/>
      <c r="E10" s="147"/>
    </row>
    <row r="11" spans="1:5" ht="12.75">
      <c r="A11" s="52" t="s">
        <v>869</v>
      </c>
      <c r="B11" s="52"/>
      <c r="C11" s="52"/>
      <c r="D11" s="53"/>
      <c r="E11" s="147"/>
    </row>
    <row r="12" spans="1:5" ht="12.75">
      <c r="A12" s="20" t="s">
        <v>868</v>
      </c>
      <c r="B12" s="217" t="s">
        <v>118</v>
      </c>
      <c r="C12" s="161">
        <v>1</v>
      </c>
      <c r="D12" s="120" t="s">
        <v>118</v>
      </c>
      <c r="E12" s="241" t="s">
        <v>236</v>
      </c>
    </row>
    <row r="13" spans="1:5" ht="12.75">
      <c r="A13" s="20" t="s">
        <v>867</v>
      </c>
      <c r="B13" s="49">
        <v>21</v>
      </c>
      <c r="C13" s="161">
        <v>204</v>
      </c>
      <c r="D13" s="120" t="s">
        <v>118</v>
      </c>
      <c r="E13" s="241" t="s">
        <v>236</v>
      </c>
    </row>
    <row r="14" spans="1:5" ht="12.75">
      <c r="A14" s="20" t="s">
        <v>866</v>
      </c>
      <c r="B14" s="49">
        <v>62</v>
      </c>
      <c r="C14" s="161">
        <v>660</v>
      </c>
      <c r="D14" s="120" t="s">
        <v>118</v>
      </c>
      <c r="E14" s="241" t="s">
        <v>236</v>
      </c>
    </row>
    <row r="15" spans="1:5" ht="12.75">
      <c r="A15" s="20" t="s">
        <v>865</v>
      </c>
      <c r="B15" s="49">
        <v>411</v>
      </c>
      <c r="C15" s="161">
        <v>120</v>
      </c>
      <c r="D15" s="120" t="s">
        <v>118</v>
      </c>
      <c r="E15" s="241" t="s">
        <v>236</v>
      </c>
    </row>
    <row r="16" spans="1:5" ht="12.75">
      <c r="A16" s="20" t="s">
        <v>864</v>
      </c>
      <c r="B16" s="49">
        <v>146</v>
      </c>
      <c r="C16" s="161">
        <v>113</v>
      </c>
      <c r="D16" s="120" t="s">
        <v>118</v>
      </c>
      <c r="E16" s="241" t="s">
        <v>236</v>
      </c>
    </row>
    <row r="17" spans="1:5" ht="12.75">
      <c r="A17" s="20" t="s">
        <v>863</v>
      </c>
      <c r="B17" s="49">
        <v>143</v>
      </c>
      <c r="C17" s="161">
        <v>47</v>
      </c>
      <c r="D17" s="118">
        <v>13</v>
      </c>
      <c r="E17" s="241" t="s">
        <v>236</v>
      </c>
    </row>
    <row r="18" spans="1:5" ht="12.75">
      <c r="A18" s="20" t="s">
        <v>862</v>
      </c>
      <c r="B18" s="49">
        <v>110</v>
      </c>
      <c r="C18" s="381" t="s">
        <v>118</v>
      </c>
      <c r="D18" s="120" t="s">
        <v>118</v>
      </c>
      <c r="E18" s="241" t="s">
        <v>236</v>
      </c>
    </row>
    <row r="19" spans="1:5" ht="12.75">
      <c r="A19" s="17" t="s">
        <v>861</v>
      </c>
      <c r="B19" s="49">
        <v>188</v>
      </c>
      <c r="C19" s="381" t="s">
        <v>118</v>
      </c>
      <c r="D19" s="120" t="s">
        <v>118</v>
      </c>
      <c r="E19" s="241" t="s">
        <v>236</v>
      </c>
    </row>
    <row r="20" spans="1:5" ht="12.75">
      <c r="A20" s="52"/>
      <c r="B20" s="49"/>
      <c r="C20" s="381"/>
      <c r="D20" s="419"/>
      <c r="E20" s="241"/>
    </row>
    <row r="21" spans="1:5" ht="12.75">
      <c r="A21" s="52" t="s">
        <v>860</v>
      </c>
      <c r="B21" s="49"/>
      <c r="C21" s="381"/>
      <c r="D21" s="419"/>
      <c r="E21" s="241"/>
    </row>
    <row r="22" spans="1:5" ht="12.75">
      <c r="A22" s="17" t="s">
        <v>859</v>
      </c>
      <c r="B22" s="49">
        <v>125</v>
      </c>
      <c r="C22" s="161">
        <v>78</v>
      </c>
      <c r="D22" s="120" t="s">
        <v>118</v>
      </c>
      <c r="E22" s="241" t="s">
        <v>236</v>
      </c>
    </row>
    <row r="23" spans="1:5" ht="12.75">
      <c r="A23" s="17" t="s">
        <v>858</v>
      </c>
      <c r="B23" s="49">
        <v>45</v>
      </c>
      <c r="C23" s="161">
        <v>50</v>
      </c>
      <c r="D23" s="120" t="s">
        <v>118</v>
      </c>
      <c r="E23" s="241" t="s">
        <v>236</v>
      </c>
    </row>
    <row r="24" spans="1:5" ht="12.75">
      <c r="A24" s="17" t="s">
        <v>857</v>
      </c>
      <c r="B24" s="49">
        <v>68</v>
      </c>
      <c r="C24" s="161">
        <v>225</v>
      </c>
      <c r="D24" s="120" t="s">
        <v>118</v>
      </c>
      <c r="E24" s="241" t="s">
        <v>236</v>
      </c>
    </row>
    <row r="25" spans="1:5" ht="12.75">
      <c r="A25" s="17" t="s">
        <v>856</v>
      </c>
      <c r="B25" s="49">
        <v>269</v>
      </c>
      <c r="C25" s="161">
        <v>216</v>
      </c>
      <c r="D25" s="118">
        <v>13</v>
      </c>
      <c r="E25" s="241" t="s">
        <v>236</v>
      </c>
    </row>
    <row r="26" spans="1:5" ht="12.75">
      <c r="A26" s="17" t="s">
        <v>855</v>
      </c>
      <c r="B26" s="49">
        <v>76</v>
      </c>
      <c r="C26" s="161">
        <v>1</v>
      </c>
      <c r="D26" s="120" t="s">
        <v>118</v>
      </c>
      <c r="E26" s="241" t="s">
        <v>236</v>
      </c>
    </row>
    <row r="27" spans="1:5" ht="12.75">
      <c r="A27" s="17" t="s">
        <v>854</v>
      </c>
      <c r="B27" s="49">
        <v>45</v>
      </c>
      <c r="C27" s="161">
        <v>8</v>
      </c>
      <c r="D27" s="120" t="s">
        <v>118</v>
      </c>
      <c r="E27" s="241" t="s">
        <v>236</v>
      </c>
    </row>
    <row r="28" spans="1:5" ht="12.75">
      <c r="A28" s="17" t="s">
        <v>853</v>
      </c>
      <c r="B28" s="49">
        <v>203</v>
      </c>
      <c r="C28" s="161">
        <v>90</v>
      </c>
      <c r="D28" s="120" t="s">
        <v>118</v>
      </c>
      <c r="E28" s="241" t="s">
        <v>236</v>
      </c>
    </row>
    <row r="29" spans="1:5" ht="12.75">
      <c r="A29" s="17" t="s">
        <v>852</v>
      </c>
      <c r="B29" s="217" t="s">
        <v>118</v>
      </c>
      <c r="C29" s="161">
        <v>1</v>
      </c>
      <c r="D29" s="120" t="s">
        <v>118</v>
      </c>
      <c r="E29" s="241" t="s">
        <v>236</v>
      </c>
    </row>
    <row r="30" spans="1:5" ht="12.75">
      <c r="A30" s="17" t="s">
        <v>851</v>
      </c>
      <c r="B30" s="49">
        <v>10</v>
      </c>
      <c r="C30" s="161">
        <v>172</v>
      </c>
      <c r="D30" s="120" t="s">
        <v>118</v>
      </c>
      <c r="E30" s="241" t="s">
        <v>236</v>
      </c>
    </row>
    <row r="31" spans="1:5" ht="12.75">
      <c r="A31" s="20" t="s">
        <v>850</v>
      </c>
      <c r="B31" s="217" t="s">
        <v>118</v>
      </c>
      <c r="C31" s="161">
        <v>121</v>
      </c>
      <c r="D31" s="120" t="s">
        <v>118</v>
      </c>
      <c r="E31" s="241" t="s">
        <v>236</v>
      </c>
    </row>
    <row r="32" spans="1:5" ht="12.75">
      <c r="A32" s="188" t="s">
        <v>849</v>
      </c>
      <c r="B32" s="49">
        <v>12</v>
      </c>
      <c r="C32" s="161">
        <v>31</v>
      </c>
      <c r="D32" s="120" t="s">
        <v>118</v>
      </c>
      <c r="E32" s="241" t="s">
        <v>236</v>
      </c>
    </row>
    <row r="33" spans="1:5" ht="12.75">
      <c r="A33" s="20" t="s">
        <v>848</v>
      </c>
      <c r="B33" s="49">
        <v>228</v>
      </c>
      <c r="C33" s="418">
        <v>152</v>
      </c>
      <c r="D33" s="120" t="s">
        <v>118</v>
      </c>
      <c r="E33" s="241" t="s">
        <v>236</v>
      </c>
    </row>
    <row r="34" spans="1:5" ht="12.75">
      <c r="A34" s="47"/>
      <c r="B34" s="47"/>
      <c r="C34" s="47"/>
      <c r="D34" s="46"/>
      <c r="E34" s="135"/>
    </row>
    <row r="36" ht="12.75">
      <c r="A36" s="60" t="s">
        <v>847</v>
      </c>
    </row>
    <row r="37" ht="12.75">
      <c r="A37" s="60" t="s">
        <v>846</v>
      </c>
    </row>
    <row r="38" ht="12.75">
      <c r="A38" s="60" t="s">
        <v>845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G26" sqref="G26"/>
    </sheetView>
  </sheetViews>
  <sheetFormatPr defaultColWidth="9.140625" defaultRowHeight="12.75"/>
  <cols>
    <col min="1" max="1" width="13.57421875" style="41" customWidth="1"/>
    <col min="2" max="2" width="27.7109375" style="41" customWidth="1"/>
    <col min="3" max="3" width="13.57421875" style="41" customWidth="1"/>
    <col min="4" max="4" width="27.7109375" style="41" customWidth="1"/>
    <col min="5" max="5" width="12.00390625" style="41" customWidth="1"/>
    <col min="6" max="7" width="11.140625" style="41" customWidth="1"/>
    <col min="8" max="16384" width="9.140625" style="41" customWidth="1"/>
  </cols>
  <sheetData>
    <row r="1" spans="1:4" s="11" customFormat="1" ht="15.75" customHeight="1">
      <c r="A1" s="15" t="s">
        <v>844</v>
      </c>
      <c r="B1" s="12"/>
      <c r="C1" s="12"/>
      <c r="D1" s="12"/>
    </row>
    <row r="2" s="11" customFormat="1" ht="15.75"/>
    <row r="3" spans="1:4" ht="25.5">
      <c r="A3" s="77" t="s">
        <v>843</v>
      </c>
      <c r="B3" s="55"/>
      <c r="C3" s="55"/>
      <c r="D3" s="55"/>
    </row>
    <row r="4" spans="1:4" ht="13.5" thickBot="1">
      <c r="A4" s="54"/>
      <c r="B4" s="54"/>
      <c r="C4" s="54"/>
      <c r="D4" s="54"/>
    </row>
    <row r="5" spans="1:4" s="73" customFormat="1" ht="24" customHeight="1" thickTop="1">
      <c r="A5" s="74" t="s">
        <v>108</v>
      </c>
      <c r="B5" s="417" t="s">
        <v>842</v>
      </c>
      <c r="C5" s="416" t="s">
        <v>108</v>
      </c>
      <c r="D5" s="74" t="s">
        <v>842</v>
      </c>
    </row>
    <row r="6" spans="1:3" ht="12.75">
      <c r="A6" s="52"/>
      <c r="B6" s="52"/>
      <c r="C6" s="415"/>
    </row>
    <row r="7" spans="1:5" ht="12.75">
      <c r="A7" s="412">
        <v>1985</v>
      </c>
      <c r="B7" s="65">
        <v>180126919</v>
      </c>
      <c r="C7" s="413">
        <v>1998</v>
      </c>
      <c r="D7" s="414">
        <v>271692798</v>
      </c>
      <c r="E7" s="68"/>
    </row>
    <row r="8" spans="1:5" ht="12.75">
      <c r="A8" s="412">
        <v>1986</v>
      </c>
      <c r="B8" s="65">
        <v>270891959</v>
      </c>
      <c r="C8" s="413">
        <v>1999</v>
      </c>
      <c r="D8" s="414">
        <v>192429772</v>
      </c>
      <c r="E8" s="68"/>
    </row>
    <row r="9" spans="1:5" ht="12.75">
      <c r="A9" s="412">
        <v>1987</v>
      </c>
      <c r="B9" s="65">
        <v>369788429</v>
      </c>
      <c r="C9" s="413">
        <v>2000</v>
      </c>
      <c r="D9" s="64">
        <v>229392900</v>
      </c>
      <c r="E9" s="68"/>
    </row>
    <row r="10" spans="1:5" ht="12.75">
      <c r="A10" s="412">
        <v>1988</v>
      </c>
      <c r="B10" s="65">
        <v>445072755</v>
      </c>
      <c r="C10" s="413">
        <v>2001</v>
      </c>
      <c r="D10" s="64">
        <v>215257193</v>
      </c>
      <c r="E10" s="68"/>
    </row>
    <row r="11" spans="1:5" ht="12.75">
      <c r="A11" s="412">
        <v>1989</v>
      </c>
      <c r="B11" s="65">
        <v>451185041</v>
      </c>
      <c r="C11" s="413">
        <v>2002</v>
      </c>
      <c r="D11" s="64">
        <v>149962722</v>
      </c>
      <c r="E11" s="68"/>
    </row>
    <row r="12" spans="1:5" ht="12.75">
      <c r="A12" s="412">
        <v>1990</v>
      </c>
      <c r="B12" s="65">
        <v>413932037</v>
      </c>
      <c r="C12" s="413">
        <v>2003</v>
      </c>
      <c r="D12" s="64">
        <v>158854936</v>
      </c>
      <c r="E12" s="68"/>
    </row>
    <row r="13" spans="1:5" ht="12.75">
      <c r="A13" s="412">
        <v>1991</v>
      </c>
      <c r="B13" s="65">
        <v>378587469</v>
      </c>
      <c r="C13" s="413">
        <v>2004</v>
      </c>
      <c r="D13" s="64">
        <v>168305421</v>
      </c>
      <c r="E13" s="68"/>
    </row>
    <row r="14" spans="1:5" ht="12.75">
      <c r="A14" s="412">
        <v>1992</v>
      </c>
      <c r="B14" s="65">
        <v>421953644</v>
      </c>
      <c r="C14" s="413">
        <v>2005</v>
      </c>
      <c r="D14" s="64">
        <v>189517794</v>
      </c>
      <c r="E14" s="68"/>
    </row>
    <row r="15" spans="1:5" ht="12.75">
      <c r="A15" s="412">
        <v>1993</v>
      </c>
      <c r="B15" s="65">
        <v>397322968</v>
      </c>
      <c r="C15" s="413">
        <v>2006</v>
      </c>
      <c r="D15" s="64">
        <v>174632693.08</v>
      </c>
      <c r="E15" s="68"/>
    </row>
    <row r="16" spans="1:4" ht="12.75">
      <c r="A16" s="412">
        <v>1994</v>
      </c>
      <c r="B16" s="65">
        <v>413417555</v>
      </c>
      <c r="C16" s="411">
        <v>2007</v>
      </c>
      <c r="D16" s="69">
        <v>147125047</v>
      </c>
    </row>
    <row r="17" spans="1:4" ht="12.75">
      <c r="A17" s="412">
        <v>1995</v>
      </c>
      <c r="B17" s="65">
        <v>419548514</v>
      </c>
      <c r="C17" s="411">
        <v>2008</v>
      </c>
      <c r="D17" s="69">
        <v>130749679</v>
      </c>
    </row>
    <row r="18" spans="1:4" ht="12.75">
      <c r="A18" s="412">
        <v>1996</v>
      </c>
      <c r="B18" s="64">
        <v>425824748</v>
      </c>
      <c r="C18" s="411">
        <v>2009</v>
      </c>
      <c r="D18" s="69">
        <v>116402544</v>
      </c>
    </row>
    <row r="19" spans="1:4" ht="12.75">
      <c r="A19" s="412">
        <v>1997</v>
      </c>
      <c r="B19" s="64">
        <v>355636355</v>
      </c>
      <c r="C19" s="411"/>
      <c r="D19" s="69"/>
    </row>
    <row r="20" spans="1:4" ht="12.75">
      <c r="A20" s="47"/>
      <c r="B20" s="47"/>
      <c r="C20" s="410"/>
      <c r="D20" s="46"/>
    </row>
    <row r="21" spans="3:4" ht="12.75">
      <c r="C21" s="409"/>
      <c r="D21" s="408"/>
    </row>
    <row r="22" ht="12.75">
      <c r="A22" s="407" t="s">
        <v>841</v>
      </c>
    </row>
    <row r="23" ht="12.75">
      <c r="A23" s="407" t="s">
        <v>840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zoomScalePageLayoutView="0" workbookViewId="0" topLeftCell="A1">
      <selection activeCell="K27" sqref="K27"/>
    </sheetView>
  </sheetViews>
  <sheetFormatPr defaultColWidth="9.140625" defaultRowHeight="12.75"/>
  <cols>
    <col min="1" max="1" width="23.7109375" style="41" customWidth="1"/>
    <col min="2" max="5" width="15.140625" style="41" customWidth="1"/>
    <col min="6" max="16384" width="9.140625" style="41" customWidth="1"/>
  </cols>
  <sheetData>
    <row r="1" spans="1:5" ht="15.75">
      <c r="A1" s="15" t="s">
        <v>839</v>
      </c>
      <c r="B1" s="55"/>
      <c r="C1" s="55"/>
      <c r="D1" s="55"/>
      <c r="E1" s="55"/>
    </row>
    <row r="2" spans="1:5" ht="12.75" customHeight="1">
      <c r="A2" s="15"/>
      <c r="B2" s="55"/>
      <c r="C2" s="55"/>
      <c r="D2" s="55"/>
      <c r="E2" s="55"/>
    </row>
    <row r="3" spans="1:5" ht="12.75" customHeight="1">
      <c r="A3" s="231" t="s">
        <v>838</v>
      </c>
      <c r="B3" s="55"/>
      <c r="C3" s="55"/>
      <c r="D3" s="55"/>
      <c r="E3" s="55"/>
    </row>
    <row r="4" spans="1:5" s="11" customFormat="1" ht="12.75" customHeight="1" thickBot="1">
      <c r="A4" s="175"/>
      <c r="B4" s="175"/>
      <c r="C4" s="175"/>
      <c r="D4" s="175"/>
      <c r="E4" s="175"/>
    </row>
    <row r="5" spans="1:5" s="404" customFormat="1" ht="24" customHeight="1" thickTop="1">
      <c r="A5" s="73"/>
      <c r="B5" s="406" t="s">
        <v>837</v>
      </c>
      <c r="C5" s="171"/>
      <c r="D5" s="171"/>
      <c r="E5" s="405"/>
    </row>
    <row r="6" spans="1:5" ht="38.25" customHeight="1">
      <c r="A6" s="14" t="s">
        <v>836</v>
      </c>
      <c r="B6" s="285">
        <v>2006</v>
      </c>
      <c r="C6" s="285">
        <v>2007</v>
      </c>
      <c r="D6" s="285">
        <v>2008</v>
      </c>
      <c r="E6" s="283" t="s">
        <v>835</v>
      </c>
    </row>
    <row r="7" spans="1:4" ht="12.75">
      <c r="A7" s="52"/>
      <c r="B7" s="52"/>
      <c r="C7" s="52"/>
      <c r="D7" s="52"/>
    </row>
    <row r="8" spans="1:5" ht="12.75">
      <c r="A8" s="87" t="s">
        <v>149</v>
      </c>
      <c r="B8" s="126">
        <v>36970982</v>
      </c>
      <c r="C8" s="126">
        <v>37273879</v>
      </c>
      <c r="D8" s="126">
        <v>38134537</v>
      </c>
      <c r="E8" s="267">
        <v>518469467</v>
      </c>
    </row>
    <row r="9" spans="1:5" ht="12.75">
      <c r="A9" s="87"/>
      <c r="B9" s="96"/>
      <c r="C9" s="96"/>
      <c r="D9" s="96"/>
      <c r="E9" s="159"/>
    </row>
    <row r="10" spans="1:5" ht="12.75">
      <c r="A10" s="52" t="s">
        <v>834</v>
      </c>
      <c r="B10" s="96">
        <v>1985998</v>
      </c>
      <c r="C10" s="96">
        <v>2025171</v>
      </c>
      <c r="D10" s="96">
        <v>2076423</v>
      </c>
      <c r="E10" s="159">
        <v>117578919</v>
      </c>
    </row>
    <row r="11" spans="1:5" ht="12.75">
      <c r="A11" s="52" t="s">
        <v>833</v>
      </c>
      <c r="B11" s="96">
        <v>258108</v>
      </c>
      <c r="C11" s="96">
        <v>273728</v>
      </c>
      <c r="D11" s="96">
        <v>267387</v>
      </c>
      <c r="E11" s="159">
        <v>17451123</v>
      </c>
    </row>
    <row r="12" spans="1:5" ht="12.75">
      <c r="A12" s="52" t="s">
        <v>832</v>
      </c>
      <c r="B12" s="96">
        <v>3552543</v>
      </c>
      <c r="C12" s="96">
        <v>3674139</v>
      </c>
      <c r="D12" s="96">
        <v>3827244</v>
      </c>
      <c r="E12" s="159">
        <v>140628196</v>
      </c>
    </row>
    <row r="13" spans="1:5" ht="12.75">
      <c r="A13" s="52" t="s">
        <v>831</v>
      </c>
      <c r="B13" s="96">
        <v>459835</v>
      </c>
      <c r="C13" s="96">
        <v>401978</v>
      </c>
      <c r="D13" s="96">
        <v>378096</v>
      </c>
      <c r="E13" s="159">
        <v>4577391</v>
      </c>
    </row>
    <row r="14" spans="1:5" ht="12.75">
      <c r="A14" s="52" t="s">
        <v>830</v>
      </c>
      <c r="B14" s="96">
        <v>2706714</v>
      </c>
      <c r="C14" s="96">
        <v>2724226</v>
      </c>
      <c r="D14" s="96">
        <v>2784432</v>
      </c>
      <c r="E14" s="159">
        <v>16959536</v>
      </c>
    </row>
    <row r="15" spans="1:5" ht="12.75">
      <c r="A15" s="52" t="s">
        <v>829</v>
      </c>
      <c r="B15" s="96">
        <v>28007784</v>
      </c>
      <c r="C15" s="96">
        <v>28174637</v>
      </c>
      <c r="D15" s="96">
        <v>28800955</v>
      </c>
      <c r="E15" s="159">
        <v>221274302</v>
      </c>
    </row>
    <row r="16" spans="1:5" ht="12.75">
      <c r="A16" s="47"/>
      <c r="B16" s="47"/>
      <c r="C16" s="47"/>
      <c r="D16" s="47"/>
      <c r="E16" s="46"/>
    </row>
    <row r="18" ht="12.75">
      <c r="A18" s="9" t="s">
        <v>828</v>
      </c>
    </row>
    <row r="20" spans="2:5" ht="12.75">
      <c r="B20" s="118"/>
      <c r="C20" s="118"/>
      <c r="D20" s="118"/>
      <c r="E20" s="2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7.xml><?xml version="1.0" encoding="utf-8"?>
<worksheet xmlns="http://schemas.openxmlformats.org/spreadsheetml/2006/main" xmlns:r="http://schemas.openxmlformats.org/officeDocument/2006/relationships">
  <dimension ref="A1:F86"/>
  <sheetViews>
    <sheetView zoomScalePageLayoutView="0" workbookViewId="0" topLeftCell="A1">
      <selection activeCell="K23" sqref="K23"/>
    </sheetView>
  </sheetViews>
  <sheetFormatPr defaultColWidth="9.140625" defaultRowHeight="12.75"/>
  <cols>
    <col min="1" max="1" width="8.57421875" style="41" customWidth="1"/>
    <col min="2" max="2" width="33.8515625" style="41" customWidth="1"/>
    <col min="3" max="3" width="10.28125" style="41" customWidth="1"/>
    <col min="4" max="4" width="11.7109375" style="41" customWidth="1"/>
    <col min="5" max="5" width="10.28125" style="41" customWidth="1"/>
    <col min="6" max="6" width="9.8515625" style="41" customWidth="1"/>
    <col min="7" max="16384" width="9.140625" style="41" customWidth="1"/>
  </cols>
  <sheetData>
    <row r="1" spans="1:6" s="11" customFormat="1" ht="31.5">
      <c r="A1" s="15" t="s">
        <v>827</v>
      </c>
      <c r="B1" s="12"/>
      <c r="C1" s="12"/>
      <c r="D1" s="12"/>
      <c r="E1" s="12"/>
      <c r="F1" s="12"/>
    </row>
    <row r="2" spans="1:6" s="11" customFormat="1" ht="16.5" thickBot="1">
      <c r="A2" s="175"/>
      <c r="B2" s="175"/>
      <c r="C2" s="175"/>
      <c r="D2" s="175"/>
      <c r="E2" s="175"/>
      <c r="F2" s="175"/>
    </row>
    <row r="3" spans="1:6" s="251" customFormat="1" ht="78.75" customHeight="1" thickTop="1">
      <c r="A3" s="254" t="s">
        <v>243</v>
      </c>
      <c r="B3" s="253" t="s">
        <v>242</v>
      </c>
      <c r="C3" s="254" t="s">
        <v>241</v>
      </c>
      <c r="D3" s="253" t="s">
        <v>240</v>
      </c>
      <c r="E3" s="253" t="s">
        <v>239</v>
      </c>
      <c r="F3" s="252" t="s">
        <v>238</v>
      </c>
    </row>
    <row r="4" spans="1:6" ht="12.75">
      <c r="A4" s="52"/>
      <c r="B4" s="52"/>
      <c r="C4" s="49"/>
      <c r="D4" s="52"/>
      <c r="E4" s="52"/>
      <c r="F4" s="53"/>
    </row>
    <row r="5" spans="1:6" ht="12.75">
      <c r="A5" s="399">
        <v>20000</v>
      </c>
      <c r="B5" s="250" t="s">
        <v>826</v>
      </c>
      <c r="C5" s="165">
        <v>4924</v>
      </c>
      <c r="D5" s="114">
        <v>13008182</v>
      </c>
      <c r="E5" s="249" t="s">
        <v>236</v>
      </c>
      <c r="F5" s="248">
        <v>100</v>
      </c>
    </row>
    <row r="6" spans="1:6" ht="12.75">
      <c r="A6" s="399"/>
      <c r="B6" s="247"/>
      <c r="C6" s="49"/>
      <c r="D6" s="122"/>
      <c r="E6" s="246"/>
      <c r="F6" s="245"/>
    </row>
    <row r="7" spans="1:6" ht="12.75">
      <c r="A7" s="399">
        <v>20100</v>
      </c>
      <c r="B7" s="239" t="s">
        <v>825</v>
      </c>
      <c r="C7" s="49"/>
      <c r="D7" s="122"/>
      <c r="E7" s="238"/>
      <c r="F7" s="244"/>
    </row>
    <row r="8" spans="1:6" ht="12.75">
      <c r="A8" s="400"/>
      <c r="B8" s="250" t="s">
        <v>824</v>
      </c>
      <c r="C8" s="49">
        <v>1288</v>
      </c>
      <c r="D8" s="122">
        <v>2275025</v>
      </c>
      <c r="E8" s="238">
        <v>37.3</v>
      </c>
      <c r="F8" s="244">
        <v>17.5</v>
      </c>
    </row>
    <row r="9" spans="1:6" ht="12.75">
      <c r="A9" s="399">
        <v>20120</v>
      </c>
      <c r="B9" s="239" t="s">
        <v>228</v>
      </c>
      <c r="C9" s="49"/>
      <c r="D9" s="122"/>
      <c r="E9" s="238"/>
      <c r="F9" s="244"/>
    </row>
    <row r="10" spans="1:6" ht="12.75">
      <c r="A10" s="400"/>
      <c r="B10" s="250" t="s">
        <v>823</v>
      </c>
      <c r="C10" s="49">
        <v>538</v>
      </c>
      <c r="D10" s="122">
        <v>138395</v>
      </c>
      <c r="E10" s="238">
        <v>4.7</v>
      </c>
      <c r="F10" s="244">
        <v>1.1</v>
      </c>
    </row>
    <row r="11" spans="1:6" ht="12.75">
      <c r="A11" s="399">
        <v>20140</v>
      </c>
      <c r="B11" s="239" t="s">
        <v>822</v>
      </c>
      <c r="C11" s="49">
        <v>733</v>
      </c>
      <c r="D11" s="122">
        <v>311171</v>
      </c>
      <c r="E11" s="238">
        <v>7</v>
      </c>
      <c r="F11" s="244">
        <v>2.4</v>
      </c>
    </row>
    <row r="12" spans="1:6" ht="12.75">
      <c r="A12" s="399">
        <v>20150</v>
      </c>
      <c r="B12" s="239" t="s">
        <v>821</v>
      </c>
      <c r="C12" s="49"/>
      <c r="D12" s="122"/>
      <c r="E12" s="238"/>
      <c r="F12" s="237"/>
    </row>
    <row r="13" spans="1:6" ht="12.75">
      <c r="A13" s="400"/>
      <c r="B13" s="250" t="s">
        <v>820</v>
      </c>
      <c r="C13" s="49">
        <v>871</v>
      </c>
      <c r="D13" s="122">
        <v>242454</v>
      </c>
      <c r="E13" s="238">
        <v>4.7</v>
      </c>
      <c r="F13" s="237">
        <v>1.9</v>
      </c>
    </row>
    <row r="14" spans="1:6" ht="12.75">
      <c r="A14" s="399">
        <v>20160</v>
      </c>
      <c r="B14" s="239" t="s">
        <v>819</v>
      </c>
      <c r="C14" s="49"/>
      <c r="D14" s="243"/>
      <c r="E14" s="242"/>
      <c r="F14" s="237"/>
    </row>
    <row r="15" spans="1:6" ht="12.75">
      <c r="A15" s="400"/>
      <c r="B15" s="250" t="s">
        <v>818</v>
      </c>
      <c r="C15" s="49">
        <v>958</v>
      </c>
      <c r="D15" s="243">
        <v>1010043</v>
      </c>
      <c r="E15" s="242">
        <v>16.7</v>
      </c>
      <c r="F15" s="237">
        <v>7.8</v>
      </c>
    </row>
    <row r="16" spans="1:6" ht="12.75">
      <c r="A16" s="399">
        <v>20180</v>
      </c>
      <c r="B16" s="239" t="s">
        <v>817</v>
      </c>
      <c r="C16" s="49"/>
      <c r="D16" s="122"/>
      <c r="E16" s="238"/>
      <c r="F16" s="237"/>
    </row>
    <row r="17" spans="1:6" ht="12.75">
      <c r="A17" s="400"/>
      <c r="B17" s="250" t="s">
        <v>816</v>
      </c>
      <c r="C17" s="49">
        <v>530</v>
      </c>
      <c r="D17" s="122">
        <v>119128</v>
      </c>
      <c r="E17" s="238">
        <v>2.5</v>
      </c>
      <c r="F17" s="237">
        <v>0.9</v>
      </c>
    </row>
    <row r="18" spans="1:6" ht="12.75">
      <c r="A18" s="399">
        <v>20190</v>
      </c>
      <c r="B18" s="239" t="s">
        <v>815</v>
      </c>
      <c r="C18" s="49"/>
      <c r="D18" s="122"/>
      <c r="E18" s="238"/>
      <c r="F18" s="237"/>
    </row>
    <row r="19" spans="1:6" ht="12.75">
      <c r="A19" s="400"/>
      <c r="B19" s="250" t="s">
        <v>814</v>
      </c>
      <c r="C19" s="49">
        <v>558</v>
      </c>
      <c r="D19" s="122">
        <v>106507</v>
      </c>
      <c r="E19" s="238">
        <v>2.3</v>
      </c>
      <c r="F19" s="237">
        <v>0.8</v>
      </c>
    </row>
    <row r="20" spans="1:6" ht="12.75">
      <c r="A20" s="399">
        <v>20200</v>
      </c>
      <c r="B20" s="239" t="s">
        <v>813</v>
      </c>
      <c r="C20" s="49">
        <v>763</v>
      </c>
      <c r="D20" s="122">
        <v>377927</v>
      </c>
      <c r="E20" s="238">
        <v>10.4</v>
      </c>
      <c r="F20" s="237">
        <v>2.9</v>
      </c>
    </row>
    <row r="21" spans="1:6" ht="12.75">
      <c r="A21" s="399">
        <v>20220</v>
      </c>
      <c r="B21" s="239" t="s">
        <v>812</v>
      </c>
      <c r="C21" s="49">
        <v>1085</v>
      </c>
      <c r="D21" s="122">
        <v>762169</v>
      </c>
      <c r="E21" s="238">
        <v>16.3</v>
      </c>
      <c r="F21" s="237">
        <v>5.9</v>
      </c>
    </row>
    <row r="22" spans="1:6" ht="12.75">
      <c r="A22" s="399">
        <v>20240</v>
      </c>
      <c r="B22" s="239" t="s">
        <v>811</v>
      </c>
      <c r="C22" s="49"/>
      <c r="D22" s="122"/>
      <c r="E22" s="238"/>
      <c r="F22" s="237"/>
    </row>
    <row r="23" spans="1:6" ht="12.75">
      <c r="A23" s="400"/>
      <c r="B23" s="250" t="s">
        <v>810</v>
      </c>
      <c r="C23" s="49">
        <v>416</v>
      </c>
      <c r="D23" s="122">
        <v>148437</v>
      </c>
      <c r="E23" s="238">
        <v>6.6</v>
      </c>
      <c r="F23" s="237">
        <v>1.1</v>
      </c>
    </row>
    <row r="24" spans="1:6" ht="12.75">
      <c r="A24" s="399">
        <v>20260</v>
      </c>
      <c r="B24" s="239" t="s">
        <v>809</v>
      </c>
      <c r="C24" s="49">
        <v>558</v>
      </c>
      <c r="D24" s="122">
        <v>216447</v>
      </c>
      <c r="E24" s="238">
        <v>8.2</v>
      </c>
      <c r="F24" s="237">
        <v>1.7</v>
      </c>
    </row>
    <row r="25" spans="1:6" ht="12.75">
      <c r="A25" s="399">
        <v>20270</v>
      </c>
      <c r="B25" s="239" t="s">
        <v>808</v>
      </c>
      <c r="C25" s="49"/>
      <c r="D25" s="122"/>
      <c r="E25" s="238"/>
      <c r="F25" s="237"/>
    </row>
    <row r="26" spans="1:6" ht="12.75">
      <c r="A26" s="400"/>
      <c r="B26" s="250" t="s">
        <v>807</v>
      </c>
      <c r="C26" s="49">
        <v>79</v>
      </c>
      <c r="D26" s="243">
        <v>20479</v>
      </c>
      <c r="E26" s="242">
        <v>1.6</v>
      </c>
      <c r="F26" s="237">
        <v>0.2</v>
      </c>
    </row>
    <row r="27" spans="1:6" ht="12.75">
      <c r="A27" s="399">
        <v>20280</v>
      </c>
      <c r="B27" s="239" t="s">
        <v>806</v>
      </c>
      <c r="C27" s="49"/>
      <c r="D27" s="243"/>
      <c r="E27" s="242"/>
      <c r="F27" s="237"/>
    </row>
    <row r="28" spans="1:6" ht="12.75">
      <c r="A28" s="400"/>
      <c r="B28" s="250" t="s">
        <v>805</v>
      </c>
      <c r="C28" s="49">
        <v>166</v>
      </c>
      <c r="D28" s="243">
        <v>83622</v>
      </c>
      <c r="E28" s="242">
        <v>3</v>
      </c>
      <c r="F28" s="237">
        <v>0.6</v>
      </c>
    </row>
    <row r="29" spans="1:6" ht="12.75">
      <c r="A29" s="399">
        <v>20300</v>
      </c>
      <c r="B29" s="239" t="s">
        <v>804</v>
      </c>
      <c r="C29" s="49">
        <v>146</v>
      </c>
      <c r="D29" s="122">
        <v>130559</v>
      </c>
      <c r="E29" s="238">
        <v>6</v>
      </c>
      <c r="F29" s="237">
        <v>1</v>
      </c>
    </row>
    <row r="30" spans="1:6" ht="12.75">
      <c r="A30" s="399">
        <v>20310</v>
      </c>
      <c r="B30" s="239" t="s">
        <v>803</v>
      </c>
      <c r="C30" s="49"/>
      <c r="D30" s="122"/>
      <c r="E30" s="238"/>
      <c r="F30" s="237"/>
    </row>
    <row r="31" spans="1:6" ht="12.75">
      <c r="A31" s="400"/>
      <c r="B31" s="250" t="s">
        <v>802</v>
      </c>
      <c r="C31" s="49">
        <v>135</v>
      </c>
      <c r="D31" s="122">
        <v>27180</v>
      </c>
      <c r="E31" s="238">
        <v>1.1</v>
      </c>
      <c r="F31" s="237">
        <v>0.2</v>
      </c>
    </row>
    <row r="32" spans="1:6" ht="12.75">
      <c r="A32" s="399">
        <v>20320</v>
      </c>
      <c r="B32" s="239" t="s">
        <v>801</v>
      </c>
      <c r="C32" s="49"/>
      <c r="D32" s="122"/>
      <c r="E32" s="238"/>
      <c r="F32" s="237"/>
    </row>
    <row r="33" spans="1:6" ht="12.75">
      <c r="A33" s="400"/>
      <c r="B33" s="250" t="s">
        <v>800</v>
      </c>
      <c r="C33" s="49">
        <v>259</v>
      </c>
      <c r="D33" s="122">
        <v>157918</v>
      </c>
      <c r="E33" s="238">
        <v>6.7</v>
      </c>
      <c r="F33" s="237">
        <v>1.2</v>
      </c>
    </row>
    <row r="34" spans="1:6" ht="12.75">
      <c r="A34" s="399">
        <v>20330</v>
      </c>
      <c r="B34" s="239" t="s">
        <v>799</v>
      </c>
      <c r="C34" s="49"/>
      <c r="D34" s="122"/>
      <c r="E34" s="238"/>
      <c r="F34" s="237"/>
    </row>
    <row r="35" spans="1:6" ht="12.75">
      <c r="A35" s="400"/>
      <c r="B35" s="250" t="s">
        <v>798</v>
      </c>
      <c r="C35" s="49">
        <v>294</v>
      </c>
      <c r="D35" s="122">
        <v>131751</v>
      </c>
      <c r="E35" s="238">
        <v>4.8</v>
      </c>
      <c r="F35" s="237">
        <v>1</v>
      </c>
    </row>
    <row r="36" spans="1:6" ht="12.75">
      <c r="A36" s="399">
        <v>20340</v>
      </c>
      <c r="B36" s="239" t="s">
        <v>797</v>
      </c>
      <c r="C36" s="49"/>
      <c r="D36" s="122"/>
      <c r="E36" s="238"/>
      <c r="F36" s="237"/>
    </row>
    <row r="37" spans="1:6" ht="12.75">
      <c r="A37" s="400"/>
      <c r="B37" s="250" t="s">
        <v>796</v>
      </c>
      <c r="C37" s="49">
        <v>297</v>
      </c>
      <c r="D37" s="122">
        <v>203455</v>
      </c>
      <c r="E37" s="238">
        <v>7.2</v>
      </c>
      <c r="F37" s="237">
        <v>1.6</v>
      </c>
    </row>
    <row r="38" spans="1:6" ht="12.75">
      <c r="A38" s="399">
        <v>20360</v>
      </c>
      <c r="B38" s="239" t="s">
        <v>795</v>
      </c>
      <c r="C38" s="49">
        <v>135</v>
      </c>
      <c r="D38" s="122">
        <v>89975</v>
      </c>
      <c r="E38" s="238">
        <v>9.7</v>
      </c>
      <c r="F38" s="237">
        <v>0.7</v>
      </c>
    </row>
    <row r="39" spans="1:6" ht="12.75">
      <c r="A39" s="399">
        <v>20370</v>
      </c>
      <c r="B39" s="239" t="s">
        <v>794</v>
      </c>
      <c r="C39" s="49"/>
      <c r="D39" s="122"/>
      <c r="E39" s="238"/>
      <c r="F39" s="244"/>
    </row>
    <row r="40" spans="1:6" ht="12.75">
      <c r="A40" s="400"/>
      <c r="B40" s="250" t="s">
        <v>778</v>
      </c>
      <c r="C40" s="49">
        <v>129</v>
      </c>
      <c r="D40" s="122">
        <v>155467</v>
      </c>
      <c r="E40" s="238">
        <v>8.2</v>
      </c>
      <c r="F40" s="244">
        <v>1.2</v>
      </c>
    </row>
    <row r="41" spans="1:6" ht="12.75">
      <c r="A41" s="399">
        <v>20380</v>
      </c>
      <c r="B41" s="239" t="s">
        <v>793</v>
      </c>
      <c r="C41" s="49">
        <v>609</v>
      </c>
      <c r="D41" s="122">
        <v>178537</v>
      </c>
      <c r="E41" s="238">
        <v>3.7</v>
      </c>
      <c r="F41" s="244">
        <v>1.4</v>
      </c>
    </row>
    <row r="42" spans="1:6" ht="12.75">
      <c r="A42" s="236"/>
      <c r="B42" s="235"/>
      <c r="C42" s="234"/>
      <c r="D42" s="114"/>
      <c r="E42" s="233"/>
      <c r="F42" s="232"/>
    </row>
    <row r="43" spans="1:6" ht="12.75">
      <c r="A43" s="403"/>
      <c r="B43" s="402"/>
      <c r="C43" s="245"/>
      <c r="D43" s="245"/>
      <c r="E43" s="401"/>
      <c r="F43" s="401"/>
    </row>
    <row r="44" spans="1:6" ht="12.75">
      <c r="A44" s="23" t="s">
        <v>40</v>
      </c>
      <c r="B44" s="402"/>
      <c r="C44" s="245"/>
      <c r="D44" s="245"/>
      <c r="E44" s="401"/>
      <c r="F44" s="401"/>
    </row>
    <row r="45" spans="1:6" s="11" customFormat="1" ht="31.5">
      <c r="A45" s="15" t="s">
        <v>792</v>
      </c>
      <c r="B45" s="12"/>
      <c r="C45" s="12"/>
      <c r="D45" s="12"/>
      <c r="E45" s="12"/>
      <c r="F45" s="12"/>
    </row>
    <row r="46" spans="1:6" s="11" customFormat="1" ht="16.5" thickBot="1">
      <c r="A46" s="175"/>
      <c r="B46" s="175"/>
      <c r="C46" s="175"/>
      <c r="D46" s="175"/>
      <c r="E46" s="175"/>
      <c r="F46" s="175"/>
    </row>
    <row r="47" spans="1:6" s="251" customFormat="1" ht="78.75" customHeight="1" thickTop="1">
      <c r="A47" s="254" t="s">
        <v>243</v>
      </c>
      <c r="B47" s="253" t="s">
        <v>242</v>
      </c>
      <c r="C47" s="254" t="s">
        <v>241</v>
      </c>
      <c r="D47" s="253" t="s">
        <v>240</v>
      </c>
      <c r="E47" s="253" t="s">
        <v>239</v>
      </c>
      <c r="F47" s="252" t="s">
        <v>238</v>
      </c>
    </row>
    <row r="48" spans="1:6" ht="12.75">
      <c r="A48" s="52"/>
      <c r="B48" s="52"/>
      <c r="C48" s="49"/>
      <c r="D48" s="122"/>
      <c r="E48" s="52"/>
      <c r="F48" s="53"/>
    </row>
    <row r="49" spans="1:6" ht="12.75">
      <c r="A49" s="399">
        <v>20400</v>
      </c>
      <c r="B49" s="239" t="s">
        <v>791</v>
      </c>
      <c r="C49" s="49"/>
      <c r="D49" s="122"/>
      <c r="E49" s="238"/>
      <c r="F49" s="244"/>
    </row>
    <row r="50" spans="1:6" ht="12.75">
      <c r="A50" s="400"/>
      <c r="B50" s="250" t="s">
        <v>790</v>
      </c>
      <c r="C50" s="49">
        <v>1004</v>
      </c>
      <c r="D50" s="122">
        <v>477049</v>
      </c>
      <c r="E50" s="238">
        <v>13.9</v>
      </c>
      <c r="F50" s="244">
        <v>3.7</v>
      </c>
    </row>
    <row r="51" spans="1:6" ht="12.75">
      <c r="A51" s="399">
        <v>20420</v>
      </c>
      <c r="B51" s="239" t="s">
        <v>789</v>
      </c>
      <c r="C51" s="49">
        <v>308</v>
      </c>
      <c r="D51" s="122">
        <v>89694</v>
      </c>
      <c r="E51" s="238">
        <v>4.3</v>
      </c>
      <c r="F51" s="244">
        <v>0.7</v>
      </c>
    </row>
    <row r="52" spans="1:6" ht="12.75">
      <c r="A52" s="399">
        <v>20440</v>
      </c>
      <c r="B52" s="239" t="s">
        <v>788</v>
      </c>
      <c r="C52" s="49">
        <v>137</v>
      </c>
      <c r="D52" s="122">
        <v>48654</v>
      </c>
      <c r="E52" s="238">
        <v>1.7</v>
      </c>
      <c r="F52" s="244">
        <v>0.4</v>
      </c>
    </row>
    <row r="53" spans="1:6" ht="12.75">
      <c r="A53" s="399">
        <v>20460</v>
      </c>
      <c r="B53" s="239" t="s">
        <v>787</v>
      </c>
      <c r="C53" s="49">
        <v>408</v>
      </c>
      <c r="D53" s="122">
        <v>161957</v>
      </c>
      <c r="E53" s="238">
        <v>4.5</v>
      </c>
      <c r="F53" s="244">
        <v>1.2</v>
      </c>
    </row>
    <row r="54" spans="1:6" ht="12.75">
      <c r="A54" s="399">
        <v>20490</v>
      </c>
      <c r="B54" s="239" t="s">
        <v>786</v>
      </c>
      <c r="C54" s="49"/>
      <c r="D54" s="122"/>
      <c r="E54" s="238"/>
      <c r="F54" s="398"/>
    </row>
    <row r="55" spans="1:6" ht="12.75">
      <c r="A55" s="400"/>
      <c r="B55" s="250" t="s">
        <v>785</v>
      </c>
      <c r="C55" s="49">
        <v>228</v>
      </c>
      <c r="D55" s="122">
        <v>48135</v>
      </c>
      <c r="E55" s="238">
        <v>2.3</v>
      </c>
      <c r="F55" s="398">
        <v>0.4</v>
      </c>
    </row>
    <row r="56" spans="1:6" ht="12.75">
      <c r="A56" s="399">
        <v>20500</v>
      </c>
      <c r="B56" s="239" t="s">
        <v>784</v>
      </c>
      <c r="C56" s="49">
        <v>387</v>
      </c>
      <c r="D56" s="122">
        <v>174278</v>
      </c>
      <c r="E56" s="238">
        <v>6.3</v>
      </c>
      <c r="F56" s="398">
        <v>1.3</v>
      </c>
    </row>
    <row r="57" spans="1:6" ht="12.75">
      <c r="A57" s="399">
        <v>20580</v>
      </c>
      <c r="B57" s="239" t="s">
        <v>783</v>
      </c>
      <c r="C57" s="49"/>
      <c r="D57" s="122"/>
      <c r="E57" s="238"/>
      <c r="F57" s="398"/>
    </row>
    <row r="58" spans="1:6" ht="12.75">
      <c r="A58" s="400"/>
      <c r="B58" s="250" t="s">
        <v>782</v>
      </c>
      <c r="C58" s="49">
        <v>8</v>
      </c>
      <c r="D58" s="122">
        <v>2066</v>
      </c>
      <c r="E58" s="238">
        <v>5.1</v>
      </c>
      <c r="F58" s="323" t="s">
        <v>773</v>
      </c>
    </row>
    <row r="59" spans="1:6" ht="12.75">
      <c r="A59" s="399">
        <v>20600</v>
      </c>
      <c r="B59" s="239" t="s">
        <v>781</v>
      </c>
      <c r="C59" s="49"/>
      <c r="D59" s="122"/>
      <c r="E59" s="238"/>
      <c r="F59" s="398"/>
    </row>
    <row r="60" spans="1:6" ht="12.75">
      <c r="A60" s="400"/>
      <c r="B60" s="250" t="s">
        <v>780</v>
      </c>
      <c r="C60" s="49">
        <v>296</v>
      </c>
      <c r="D60" s="122">
        <v>264122</v>
      </c>
      <c r="E60" s="238">
        <v>7.4</v>
      </c>
      <c r="F60" s="398">
        <v>2</v>
      </c>
    </row>
    <row r="61" spans="1:6" ht="12.75">
      <c r="A61" s="399">
        <v>20620</v>
      </c>
      <c r="B61" s="239" t="s">
        <v>779</v>
      </c>
      <c r="C61" s="49"/>
      <c r="D61" s="122"/>
      <c r="E61" s="238"/>
      <c r="F61" s="398"/>
    </row>
    <row r="62" spans="1:6" ht="12.75">
      <c r="A62" s="400"/>
      <c r="B62" s="250" t="s">
        <v>778</v>
      </c>
      <c r="C62" s="49">
        <v>395</v>
      </c>
      <c r="D62" s="122">
        <v>197866</v>
      </c>
      <c r="E62" s="238">
        <v>5</v>
      </c>
      <c r="F62" s="398">
        <v>1.5</v>
      </c>
    </row>
    <row r="63" spans="1:6" ht="12.75">
      <c r="A63" s="399">
        <v>20640</v>
      </c>
      <c r="B63" s="239" t="s">
        <v>777</v>
      </c>
      <c r="C63" s="49"/>
      <c r="D63" s="122"/>
      <c r="E63" s="238"/>
      <c r="F63" s="398"/>
    </row>
    <row r="64" spans="1:6" ht="12.75">
      <c r="A64" s="400"/>
      <c r="B64" s="250" t="s">
        <v>776</v>
      </c>
      <c r="C64" s="49">
        <v>154</v>
      </c>
      <c r="D64" s="122">
        <v>244128</v>
      </c>
      <c r="E64" s="238">
        <v>40.6</v>
      </c>
      <c r="F64" s="398">
        <v>1.9</v>
      </c>
    </row>
    <row r="65" spans="1:6" ht="12.75">
      <c r="A65" s="399">
        <v>20670</v>
      </c>
      <c r="B65" s="239" t="s">
        <v>775</v>
      </c>
      <c r="C65" s="49">
        <v>147</v>
      </c>
      <c r="D65" s="122">
        <v>81765</v>
      </c>
      <c r="E65" s="238">
        <v>5.6</v>
      </c>
      <c r="F65" s="398">
        <v>0.6</v>
      </c>
    </row>
    <row r="66" spans="1:6" ht="12.75">
      <c r="A66" s="399">
        <v>20690</v>
      </c>
      <c r="B66" s="239" t="s">
        <v>774</v>
      </c>
      <c r="C66" s="49">
        <v>13</v>
      </c>
      <c r="D66" s="122">
        <v>232</v>
      </c>
      <c r="E66" s="238">
        <v>0.3</v>
      </c>
      <c r="F66" s="323" t="s">
        <v>773</v>
      </c>
    </row>
    <row r="67" spans="1:6" ht="12.75">
      <c r="A67" s="399">
        <v>20700</v>
      </c>
      <c r="B67" s="239" t="s">
        <v>772</v>
      </c>
      <c r="C67" s="49"/>
      <c r="D67" s="122"/>
      <c r="E67" s="238"/>
      <c r="F67" s="398"/>
    </row>
    <row r="68" spans="1:6" ht="12.75">
      <c r="A68" s="400"/>
      <c r="B68" s="250" t="s">
        <v>771</v>
      </c>
      <c r="C68" s="49">
        <v>126</v>
      </c>
      <c r="D68" s="122">
        <v>2039901</v>
      </c>
      <c r="E68" s="238">
        <v>87.3</v>
      </c>
      <c r="F68" s="398">
        <v>15.7</v>
      </c>
    </row>
    <row r="69" spans="1:6" ht="12.75">
      <c r="A69" s="399">
        <v>20720</v>
      </c>
      <c r="B69" s="239" t="s">
        <v>770</v>
      </c>
      <c r="C69" s="49">
        <v>332</v>
      </c>
      <c r="D69" s="122">
        <v>521054</v>
      </c>
      <c r="E69" s="238">
        <v>38.2</v>
      </c>
      <c r="F69" s="398">
        <v>4</v>
      </c>
    </row>
    <row r="70" spans="1:6" ht="12.75">
      <c r="A70" s="399">
        <v>20730</v>
      </c>
      <c r="B70" s="239" t="s">
        <v>769</v>
      </c>
      <c r="C70" s="49"/>
      <c r="D70" s="122"/>
      <c r="E70" s="238"/>
      <c r="F70" s="398"/>
    </row>
    <row r="71" spans="1:6" ht="12.75">
      <c r="A71" s="400"/>
      <c r="B71" s="250" t="s">
        <v>768</v>
      </c>
      <c r="C71" s="49">
        <v>355</v>
      </c>
      <c r="D71" s="122">
        <v>21823</v>
      </c>
      <c r="E71" s="238">
        <v>1</v>
      </c>
      <c r="F71" s="398">
        <v>0.2</v>
      </c>
    </row>
    <row r="72" spans="1:6" ht="12.75">
      <c r="A72" s="399">
        <v>20740</v>
      </c>
      <c r="B72" s="239" t="s">
        <v>767</v>
      </c>
      <c r="C72" s="49"/>
      <c r="D72" s="122"/>
      <c r="E72" s="238"/>
      <c r="F72" s="398"/>
    </row>
    <row r="73" spans="1:6" ht="12.75">
      <c r="A73" s="400"/>
      <c r="B73" s="250" t="s">
        <v>766</v>
      </c>
      <c r="C73" s="49">
        <v>452</v>
      </c>
      <c r="D73" s="122">
        <v>289343</v>
      </c>
      <c r="E73" s="238">
        <v>7.1</v>
      </c>
      <c r="F73" s="398">
        <v>2.2</v>
      </c>
    </row>
    <row r="74" spans="1:6" ht="12.75">
      <c r="A74" s="399">
        <v>20780</v>
      </c>
      <c r="B74" s="239" t="s">
        <v>765</v>
      </c>
      <c r="C74" s="49"/>
      <c r="D74" s="122"/>
      <c r="E74" s="238"/>
      <c r="F74" s="398"/>
    </row>
    <row r="75" spans="1:6" ht="12.75">
      <c r="A75" s="400"/>
      <c r="B75" s="250" t="s">
        <v>764</v>
      </c>
      <c r="C75" s="49">
        <v>88</v>
      </c>
      <c r="D75" s="122">
        <v>75904</v>
      </c>
      <c r="E75" s="238">
        <v>7.6</v>
      </c>
      <c r="F75" s="398">
        <v>0.6</v>
      </c>
    </row>
    <row r="76" spans="1:6" ht="12.75">
      <c r="A76" s="399">
        <v>20800</v>
      </c>
      <c r="B76" s="239" t="s">
        <v>763</v>
      </c>
      <c r="C76" s="49">
        <v>247</v>
      </c>
      <c r="D76" s="122">
        <v>74084</v>
      </c>
      <c r="E76" s="238">
        <v>2.4</v>
      </c>
      <c r="F76" s="398">
        <v>0.6</v>
      </c>
    </row>
    <row r="77" spans="1:6" ht="12.75">
      <c r="A77" s="399">
        <v>20850</v>
      </c>
      <c r="B77" s="239" t="s">
        <v>220</v>
      </c>
      <c r="C77" s="49">
        <v>1698</v>
      </c>
      <c r="D77" s="122">
        <v>716829</v>
      </c>
      <c r="E77" s="238">
        <v>12.3</v>
      </c>
      <c r="F77" s="398">
        <v>5.5</v>
      </c>
    </row>
    <row r="78" spans="1:6" ht="12.75">
      <c r="A78" s="399">
        <v>29810</v>
      </c>
      <c r="B78" s="239" t="s">
        <v>220</v>
      </c>
      <c r="C78" s="49">
        <v>687</v>
      </c>
      <c r="D78" s="122">
        <v>221639</v>
      </c>
      <c r="E78" s="238">
        <v>5.2</v>
      </c>
      <c r="F78" s="398">
        <v>1.7</v>
      </c>
    </row>
    <row r="79" spans="1:6" ht="12.75">
      <c r="A79" s="399">
        <v>29900</v>
      </c>
      <c r="B79" s="239" t="s">
        <v>762</v>
      </c>
      <c r="C79" s="49">
        <v>963</v>
      </c>
      <c r="D79" s="122">
        <v>370621</v>
      </c>
      <c r="E79" s="238">
        <v>5.9</v>
      </c>
      <c r="F79" s="398">
        <v>2.8</v>
      </c>
    </row>
    <row r="80" spans="1:6" ht="12.75">
      <c r="A80" s="236"/>
      <c r="B80" s="47"/>
      <c r="C80" s="47"/>
      <c r="D80" s="114"/>
      <c r="E80" s="47"/>
      <c r="F80" s="397"/>
    </row>
    <row r="82" s="9" customFormat="1" ht="12.75">
      <c r="A82" s="23" t="s">
        <v>218</v>
      </c>
    </row>
    <row r="83" s="9" customFormat="1" ht="12.75">
      <c r="A83" s="23" t="s">
        <v>217</v>
      </c>
    </row>
    <row r="84" s="9" customFormat="1" ht="12.75">
      <c r="A84" s="23" t="s">
        <v>761</v>
      </c>
    </row>
    <row r="85" ht="12.75">
      <c r="A85" s="60" t="s">
        <v>215</v>
      </c>
    </row>
    <row r="86" ht="12.75">
      <c r="A86" s="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8.xml><?xml version="1.0" encoding="utf-8"?>
<worksheet xmlns="http://schemas.openxmlformats.org/spreadsheetml/2006/main" xmlns:r="http://schemas.openxmlformats.org/officeDocument/2006/relationships">
  <dimension ref="A1:I24"/>
  <sheetViews>
    <sheetView zoomScalePageLayoutView="0" workbookViewId="0" topLeftCell="A1">
      <selection activeCell="M25" sqref="M25"/>
    </sheetView>
  </sheetViews>
  <sheetFormatPr defaultColWidth="9.140625" defaultRowHeight="12.75"/>
  <cols>
    <col min="1" max="1" width="10.7109375" style="41" customWidth="1"/>
    <col min="2" max="3" width="15.28125" style="41" customWidth="1"/>
    <col min="4" max="4" width="11.7109375" style="41" customWidth="1"/>
    <col min="5" max="6" width="15.28125" style="41" customWidth="1"/>
    <col min="7" max="7" width="10.140625" style="41" bestFit="1" customWidth="1"/>
    <col min="8" max="16384" width="9.140625" style="41" customWidth="1"/>
  </cols>
  <sheetData>
    <row r="1" spans="1:6" ht="31.5">
      <c r="A1" s="15" t="s">
        <v>760</v>
      </c>
      <c r="B1" s="55"/>
      <c r="C1" s="55"/>
      <c r="D1" s="55"/>
      <c r="E1" s="55"/>
      <c r="F1" s="55"/>
    </row>
    <row r="2" s="11" customFormat="1" ht="15.75"/>
    <row r="3" spans="1:6" ht="12.75">
      <c r="A3" s="77" t="s">
        <v>759</v>
      </c>
      <c r="B3" s="55"/>
      <c r="C3" s="55"/>
      <c r="D3" s="55"/>
      <c r="E3" s="55"/>
      <c r="F3" s="55"/>
    </row>
    <row r="4" spans="1:6" ht="13.5" thickBot="1">
      <c r="A4" s="54"/>
      <c r="B4" s="54"/>
      <c r="C4" s="54"/>
      <c r="D4" s="54"/>
      <c r="E4" s="54"/>
      <c r="F4" s="54"/>
    </row>
    <row r="5" spans="1:6" s="10" customFormat="1" ht="41.25" customHeight="1" thickTop="1">
      <c r="A5" s="14" t="s">
        <v>108</v>
      </c>
      <c r="B5" s="19" t="s">
        <v>728</v>
      </c>
      <c r="C5" s="396" t="s">
        <v>758</v>
      </c>
      <c r="D5" s="310" t="s">
        <v>108</v>
      </c>
      <c r="E5" s="19" t="s">
        <v>728</v>
      </c>
      <c r="F5" s="22" t="s">
        <v>757</v>
      </c>
    </row>
    <row r="6" spans="1:5" ht="12.75">
      <c r="A6" s="52"/>
      <c r="B6" s="52"/>
      <c r="C6" s="72"/>
      <c r="D6" s="52"/>
      <c r="E6" s="52"/>
    </row>
    <row r="7" spans="1:6" ht="12.75">
      <c r="A7" s="67">
        <v>1939</v>
      </c>
      <c r="B7" s="395">
        <v>704</v>
      </c>
      <c r="C7" s="208">
        <v>97045</v>
      </c>
      <c r="D7" s="394">
        <v>1977</v>
      </c>
      <c r="E7" s="65">
        <v>1569</v>
      </c>
      <c r="F7" s="393">
        <v>2571489</v>
      </c>
    </row>
    <row r="8" spans="1:6" ht="12.75">
      <c r="A8" s="67">
        <v>1948</v>
      </c>
      <c r="B8" s="395">
        <v>702</v>
      </c>
      <c r="C8" s="208">
        <v>480734</v>
      </c>
      <c r="D8" s="394">
        <v>1982</v>
      </c>
      <c r="E8" s="65">
        <v>1737</v>
      </c>
      <c r="F8" s="393">
        <v>4084369</v>
      </c>
    </row>
    <row r="9" spans="1:6" ht="12.75">
      <c r="A9" s="67">
        <v>1954</v>
      </c>
      <c r="B9" s="395">
        <v>594</v>
      </c>
      <c r="C9" s="208">
        <v>581940</v>
      </c>
      <c r="D9" s="394">
        <v>1987</v>
      </c>
      <c r="E9" s="65">
        <v>1998</v>
      </c>
      <c r="F9" s="393">
        <v>5362490</v>
      </c>
    </row>
    <row r="10" spans="1:6" ht="12.75">
      <c r="A10" s="67">
        <v>1958</v>
      </c>
      <c r="B10" s="395">
        <v>793</v>
      </c>
      <c r="C10" s="208">
        <v>618155</v>
      </c>
      <c r="D10" s="394">
        <v>1992</v>
      </c>
      <c r="E10" s="65">
        <v>2202</v>
      </c>
      <c r="F10" s="393">
        <v>8001621</v>
      </c>
    </row>
    <row r="11" spans="1:6" ht="12.75">
      <c r="A11" s="67">
        <v>1963</v>
      </c>
      <c r="B11" s="395">
        <v>974</v>
      </c>
      <c r="C11" s="208">
        <v>735205</v>
      </c>
      <c r="D11" s="394">
        <v>1997</v>
      </c>
      <c r="E11" s="65">
        <v>1872</v>
      </c>
      <c r="F11" s="393">
        <v>7147462</v>
      </c>
    </row>
    <row r="12" spans="1:6" ht="12.75">
      <c r="A12" s="67">
        <v>1967</v>
      </c>
      <c r="B12" s="395">
        <v>1030</v>
      </c>
      <c r="C12" s="208">
        <v>1013813</v>
      </c>
      <c r="D12" s="394">
        <v>2002</v>
      </c>
      <c r="E12" s="65">
        <v>1876</v>
      </c>
      <c r="F12" s="393">
        <v>9986355</v>
      </c>
    </row>
    <row r="13" spans="1:9" ht="12.75">
      <c r="A13" s="67">
        <v>1972</v>
      </c>
      <c r="B13" s="395">
        <v>1336</v>
      </c>
      <c r="C13" s="208">
        <v>1538429</v>
      </c>
      <c r="D13" s="394">
        <v>2007</v>
      </c>
      <c r="E13" s="65">
        <v>1844</v>
      </c>
      <c r="F13" s="393">
        <v>12672267</v>
      </c>
      <c r="I13" s="204"/>
    </row>
    <row r="14" spans="1:6" ht="12.75">
      <c r="A14" s="47"/>
      <c r="B14" s="47"/>
      <c r="C14" s="62"/>
      <c r="D14" s="47"/>
      <c r="E14" s="47"/>
      <c r="F14" s="46"/>
    </row>
    <row r="16" s="43" customFormat="1" ht="12.75">
      <c r="A16" s="60" t="s">
        <v>756</v>
      </c>
    </row>
    <row r="17" s="43" customFormat="1" ht="12.75">
      <c r="A17" s="78" t="s">
        <v>755</v>
      </c>
    </row>
    <row r="18" s="43" customFormat="1" ht="12.75">
      <c r="A18" s="78" t="s">
        <v>754</v>
      </c>
    </row>
    <row r="19" s="43" customFormat="1" ht="12.75">
      <c r="A19" s="78" t="s">
        <v>753</v>
      </c>
    </row>
    <row r="20" s="43" customFormat="1" ht="12.75">
      <c r="A20" s="78" t="s">
        <v>752</v>
      </c>
    </row>
    <row r="21" ht="12.75">
      <c r="A21" s="367" t="s">
        <v>751</v>
      </c>
    </row>
    <row r="22" ht="12.75">
      <c r="A22" s="274" t="s">
        <v>750</v>
      </c>
    </row>
    <row r="23" ht="12.75">
      <c r="A23" s="275" t="s">
        <v>662</v>
      </c>
    </row>
    <row r="24" ht="12.75">
      <c r="A24" s="275" t="s">
        <v>661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19.xml><?xml version="1.0" encoding="utf-8"?>
<worksheet xmlns="http://schemas.openxmlformats.org/spreadsheetml/2006/main" xmlns:r="http://schemas.openxmlformats.org/officeDocument/2006/relationships">
  <dimension ref="A1:F26"/>
  <sheetViews>
    <sheetView zoomScalePageLayoutView="0" workbookViewId="0" topLeftCell="A1">
      <selection activeCell="K28" sqref="K28"/>
    </sheetView>
  </sheetViews>
  <sheetFormatPr defaultColWidth="9.140625" defaultRowHeight="12.75"/>
  <cols>
    <col min="1" max="1" width="30.7109375" style="41" customWidth="1"/>
    <col min="2" max="4" width="17.7109375" style="41" customWidth="1"/>
    <col min="5" max="5" width="9.140625" style="41" customWidth="1"/>
    <col min="6" max="6" width="9.140625" style="132" customWidth="1"/>
    <col min="7" max="16384" width="9.140625" style="41" customWidth="1"/>
  </cols>
  <sheetData>
    <row r="1" spans="1:6" s="391" customFormat="1" ht="31.5">
      <c r="A1" s="15" t="s">
        <v>749</v>
      </c>
      <c r="B1" s="77"/>
      <c r="C1" s="77"/>
      <c r="D1" s="77"/>
      <c r="F1" s="132"/>
    </row>
    <row r="2" spans="1:6" s="391" customFormat="1" ht="12.75" customHeight="1">
      <c r="A2" s="15"/>
      <c r="B2" s="77"/>
      <c r="C2" s="77"/>
      <c r="D2" s="77"/>
      <c r="F2" s="132"/>
    </row>
    <row r="3" spans="1:6" s="391" customFormat="1" ht="12.75" customHeight="1">
      <c r="A3" s="389" t="s">
        <v>748</v>
      </c>
      <c r="B3" s="77"/>
      <c r="C3" s="77"/>
      <c r="D3" s="77"/>
      <c r="F3" s="132"/>
    </row>
    <row r="4" spans="1:6" s="391" customFormat="1" ht="12.75" customHeight="1">
      <c r="A4" s="392" t="s">
        <v>747</v>
      </c>
      <c r="B4" s="77"/>
      <c r="C4" s="77"/>
      <c r="D4" s="77"/>
      <c r="F4" s="132"/>
    </row>
    <row r="5" spans="1:6" s="391" customFormat="1" ht="12.75" customHeight="1">
      <c r="A5" s="392" t="s">
        <v>746</v>
      </c>
      <c r="B5" s="77"/>
      <c r="C5" s="77"/>
      <c r="D5" s="77"/>
      <c r="F5" s="132"/>
    </row>
    <row r="6" spans="1:6" s="391" customFormat="1" ht="12.75" customHeight="1">
      <c r="A6" s="392" t="s">
        <v>745</v>
      </c>
      <c r="B6" s="77"/>
      <c r="C6" s="77"/>
      <c r="D6" s="77"/>
      <c r="F6" s="132"/>
    </row>
    <row r="7" spans="1:6" s="11" customFormat="1" ht="12.75" customHeight="1" thickBot="1">
      <c r="A7" s="175"/>
      <c r="B7" s="175"/>
      <c r="C7" s="175"/>
      <c r="D7" s="175"/>
      <c r="F7" s="390"/>
    </row>
    <row r="8" spans="1:6" ht="24" customHeight="1" thickTop="1">
      <c r="A8" s="74" t="s">
        <v>291</v>
      </c>
      <c r="B8" s="76" t="s">
        <v>87</v>
      </c>
      <c r="C8" s="75" t="s">
        <v>86</v>
      </c>
      <c r="D8" s="74" t="s">
        <v>744</v>
      </c>
      <c r="F8" s="41"/>
    </row>
    <row r="9" spans="1:6" ht="12.75">
      <c r="A9" s="52"/>
      <c r="B9" s="72"/>
      <c r="C9" s="52"/>
      <c r="F9" s="41"/>
    </row>
    <row r="10" spans="1:6" ht="12.75">
      <c r="A10" s="52" t="s">
        <v>322</v>
      </c>
      <c r="B10" s="208">
        <v>1629</v>
      </c>
      <c r="C10" s="50">
        <v>1244</v>
      </c>
      <c r="D10" s="225">
        <v>385</v>
      </c>
      <c r="F10" s="41"/>
    </row>
    <row r="11" spans="1:6" ht="12.75">
      <c r="A11" s="52" t="s">
        <v>240</v>
      </c>
      <c r="B11" s="208">
        <v>8894672</v>
      </c>
      <c r="C11" s="50">
        <v>7377106</v>
      </c>
      <c r="D11" s="225">
        <v>1517566</v>
      </c>
      <c r="F11" s="41"/>
    </row>
    <row r="12" spans="1:6" ht="12.75">
      <c r="A12" s="52" t="s">
        <v>417</v>
      </c>
      <c r="B12" s="208">
        <v>699069</v>
      </c>
      <c r="C12" s="50">
        <v>565119</v>
      </c>
      <c r="D12" s="225">
        <v>133950</v>
      </c>
      <c r="F12" s="41"/>
    </row>
    <row r="13" spans="1:6" ht="12.75">
      <c r="A13" s="52" t="s">
        <v>743</v>
      </c>
      <c r="B13" s="208">
        <v>165004</v>
      </c>
      <c r="C13" s="50">
        <v>133744</v>
      </c>
      <c r="D13" s="225">
        <v>31260</v>
      </c>
      <c r="F13" s="41"/>
    </row>
    <row r="14" spans="1:6" ht="12.75">
      <c r="A14" s="52" t="s">
        <v>742</v>
      </c>
      <c r="B14" s="208"/>
      <c r="C14" s="122"/>
      <c r="D14" s="344"/>
      <c r="F14" s="41"/>
    </row>
    <row r="15" spans="1:6" ht="12.75">
      <c r="A15" s="17" t="s">
        <v>741</v>
      </c>
      <c r="B15" s="208">
        <v>17707</v>
      </c>
      <c r="C15" s="50">
        <v>14049</v>
      </c>
      <c r="D15" s="225">
        <v>3658</v>
      </c>
      <c r="F15" s="41"/>
    </row>
    <row r="16" spans="1:6" ht="12.75">
      <c r="A16" s="52" t="s">
        <v>740</v>
      </c>
      <c r="B16" s="208">
        <v>1327500</v>
      </c>
      <c r="C16" s="50">
        <v>1074340</v>
      </c>
      <c r="D16" s="225">
        <v>253160</v>
      </c>
      <c r="F16" s="41"/>
    </row>
    <row r="17" spans="1:6" ht="12.75">
      <c r="A17" s="52" t="s">
        <v>739</v>
      </c>
      <c r="B17" s="208"/>
      <c r="C17" s="49"/>
      <c r="D17" s="216"/>
      <c r="F17" s="41"/>
    </row>
    <row r="18" spans="1:6" ht="12.75">
      <c r="A18" s="17" t="s">
        <v>738</v>
      </c>
      <c r="B18" s="208">
        <v>933038</v>
      </c>
      <c r="C18" s="50">
        <v>807851</v>
      </c>
      <c r="D18" s="225">
        <v>125187</v>
      </c>
      <c r="F18" s="41"/>
    </row>
    <row r="19" spans="1:6" ht="12.75">
      <c r="A19" s="17" t="s">
        <v>737</v>
      </c>
      <c r="B19" s="208">
        <v>953953</v>
      </c>
      <c r="C19" s="50">
        <v>823950</v>
      </c>
      <c r="D19" s="225">
        <v>130003</v>
      </c>
      <c r="F19" s="41"/>
    </row>
    <row r="20" spans="1:6" ht="12.75">
      <c r="A20" s="47"/>
      <c r="B20" s="115"/>
      <c r="C20" s="114"/>
      <c r="D20" s="113"/>
      <c r="F20" s="41"/>
    </row>
    <row r="21" ht="12.75">
      <c r="F21" s="41"/>
    </row>
    <row r="22" spans="1:4" ht="12.75">
      <c r="A22" s="60" t="s">
        <v>664</v>
      </c>
      <c r="D22" s="325"/>
    </row>
    <row r="23" ht="12.75">
      <c r="A23" s="274" t="s">
        <v>663</v>
      </c>
    </row>
    <row r="24" ht="12.75">
      <c r="A24" s="275" t="s">
        <v>736</v>
      </c>
    </row>
    <row r="25" ht="12.75">
      <c r="A25" s="275" t="s">
        <v>735</v>
      </c>
    </row>
    <row r="26" ht="12.75">
      <c r="A26" s="275" t="s">
        <v>734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xml><?xml version="1.0" encoding="utf-8"?>
<worksheet xmlns="http://schemas.openxmlformats.org/spreadsheetml/2006/main" xmlns:r="http://schemas.openxmlformats.org/officeDocument/2006/relationships">
  <dimension ref="A1:B33"/>
  <sheetViews>
    <sheetView zoomScalePageLayoutView="0" workbookViewId="0" topLeftCell="A1">
      <selection activeCell="D9" sqref="D9"/>
    </sheetView>
  </sheetViews>
  <sheetFormatPr defaultColWidth="9.140625" defaultRowHeight="12.75"/>
  <cols>
    <col min="1" max="1" width="81.7109375" style="41" customWidth="1"/>
    <col min="2" max="16384" width="9.140625" style="41" customWidth="1"/>
  </cols>
  <sheetData>
    <row r="1" ht="18.75">
      <c r="A1" s="537" t="s">
        <v>1239</v>
      </c>
    </row>
    <row r="2" ht="12.75">
      <c r="A2" s="43"/>
    </row>
    <row r="3" ht="12.75">
      <c r="A3" s="43"/>
    </row>
    <row r="4" ht="22.5">
      <c r="A4" s="536" t="s">
        <v>1238</v>
      </c>
    </row>
    <row r="5" ht="12.75" customHeight="1">
      <c r="A5" s="534"/>
    </row>
    <row r="6" ht="12.75" customHeight="1">
      <c r="A6" s="534"/>
    </row>
    <row r="7" spans="1:2" ht="47.25">
      <c r="A7" s="532" t="s">
        <v>1237</v>
      </c>
      <c r="B7" s="535"/>
    </row>
    <row r="8" ht="12.75" customHeight="1">
      <c r="A8" s="534"/>
    </row>
    <row r="9" ht="173.25">
      <c r="A9" s="533" t="s">
        <v>1240</v>
      </c>
    </row>
    <row r="33" ht="15.75">
      <c r="A33" s="53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2009&amp;R&amp;9http://www.hawaii.gov/dbedt/</oddFooter>
  </headerFooter>
</worksheet>
</file>

<file path=xl/worksheets/sheet20.xml><?xml version="1.0" encoding="utf-8"?>
<worksheet xmlns="http://schemas.openxmlformats.org/spreadsheetml/2006/main" xmlns:r="http://schemas.openxmlformats.org/officeDocument/2006/relationships">
  <dimension ref="A1:M48"/>
  <sheetViews>
    <sheetView zoomScalePageLayoutView="0" workbookViewId="0" topLeftCell="A1">
      <selection activeCell="B21" sqref="B21"/>
    </sheetView>
  </sheetViews>
  <sheetFormatPr defaultColWidth="9.140625" defaultRowHeight="12.75"/>
  <cols>
    <col min="1" max="1" width="7.28125" style="41" customWidth="1"/>
    <col min="2" max="2" width="31.421875" style="41" customWidth="1"/>
    <col min="3" max="3" width="10.421875" style="41" customWidth="1"/>
    <col min="4" max="4" width="11.8515625" style="41" customWidth="1"/>
    <col min="5" max="5" width="10.57421875" style="41" customWidth="1"/>
    <col min="6" max="6" width="12.00390625" style="41" customWidth="1"/>
    <col min="7" max="8" width="9.140625" style="41" customWidth="1"/>
    <col min="9" max="9" width="13.140625" style="41" customWidth="1"/>
    <col min="10" max="16384" width="9.140625" style="41" customWidth="1"/>
  </cols>
  <sheetData>
    <row r="1" spans="1:6" ht="31.5">
      <c r="A1" s="15" t="s">
        <v>714</v>
      </c>
      <c r="B1" s="55"/>
      <c r="C1" s="55"/>
      <c r="D1" s="55"/>
      <c r="E1" s="55"/>
      <c r="F1" s="55"/>
    </row>
    <row r="2" spans="1:6" ht="12.75" customHeight="1">
      <c r="A2" s="15"/>
      <c r="B2" s="55"/>
      <c r="C2" s="55"/>
      <c r="D2" s="55"/>
      <c r="E2" s="55"/>
      <c r="F2" s="55"/>
    </row>
    <row r="3" spans="1:6" ht="12.75" customHeight="1">
      <c r="A3" s="57" t="s">
        <v>9</v>
      </c>
      <c r="B3" s="55"/>
      <c r="C3" s="55"/>
      <c r="D3" s="55"/>
      <c r="E3" s="55"/>
      <c r="F3" s="55"/>
    </row>
    <row r="4" spans="1:6" ht="12.75" customHeight="1">
      <c r="A4" s="56" t="s">
        <v>10</v>
      </c>
      <c r="B4" s="55"/>
      <c r="C4" s="55"/>
      <c r="D4" s="55"/>
      <c r="E4" s="55"/>
      <c r="F4" s="55"/>
    </row>
    <row r="5" spans="1:6" ht="12.75" customHeight="1">
      <c r="A5" s="56" t="s">
        <v>32</v>
      </c>
      <c r="B5" s="55"/>
      <c r="C5" s="55"/>
      <c r="D5" s="55"/>
      <c r="E5" s="55"/>
      <c r="F5" s="55"/>
    </row>
    <row r="6" spans="2:4" s="11" customFormat="1" ht="12.75" customHeight="1" thickBot="1">
      <c r="B6" s="175"/>
      <c r="C6" s="175"/>
      <c r="D6" s="175"/>
    </row>
    <row r="7" spans="1:6" ht="80.25" customHeight="1" thickTop="1">
      <c r="A7" s="379" t="s">
        <v>292</v>
      </c>
      <c r="B7" s="14" t="s">
        <v>713</v>
      </c>
      <c r="C7" s="19" t="s">
        <v>712</v>
      </c>
      <c r="D7" s="22" t="s">
        <v>711</v>
      </c>
      <c r="E7" s="378" t="s">
        <v>320</v>
      </c>
      <c r="F7" s="378" t="s">
        <v>368</v>
      </c>
    </row>
    <row r="8" spans="1:5" ht="12.75" customHeight="1">
      <c r="A8" s="269"/>
      <c r="B8" s="52"/>
      <c r="C8" s="52"/>
      <c r="E8" s="377"/>
    </row>
    <row r="9" spans="1:6" ht="12.75" customHeight="1">
      <c r="A9" s="369" t="s">
        <v>710</v>
      </c>
      <c r="B9" s="87" t="s">
        <v>709</v>
      </c>
      <c r="C9" s="165">
        <v>1844</v>
      </c>
      <c r="D9" s="164">
        <v>12672267</v>
      </c>
      <c r="E9" s="376">
        <v>836071</v>
      </c>
      <c r="F9" s="297">
        <v>20252</v>
      </c>
    </row>
    <row r="10" spans="1:6" ht="12.75" customHeight="1">
      <c r="A10" s="369"/>
      <c r="B10" s="52"/>
      <c r="C10" s="49"/>
      <c r="D10" s="160"/>
      <c r="E10" s="368"/>
      <c r="F10" s="292"/>
    </row>
    <row r="11" spans="1:6" ht="12.75" customHeight="1">
      <c r="A11" s="369" t="s">
        <v>708</v>
      </c>
      <c r="B11" s="20" t="s">
        <v>707</v>
      </c>
      <c r="C11" s="49">
        <v>71</v>
      </c>
      <c r="D11" s="160">
        <v>764783</v>
      </c>
      <c r="E11" s="368">
        <v>39117</v>
      </c>
      <c r="F11" s="292">
        <v>946</v>
      </c>
    </row>
    <row r="12" spans="1:6" ht="12.75" customHeight="1">
      <c r="A12" s="369" t="s">
        <v>706</v>
      </c>
      <c r="B12" s="20" t="s">
        <v>705</v>
      </c>
      <c r="C12" s="49">
        <v>53</v>
      </c>
      <c r="D12" s="160">
        <v>127571</v>
      </c>
      <c r="E12" s="368">
        <v>17974</v>
      </c>
      <c r="F12" s="292">
        <v>481</v>
      </c>
    </row>
    <row r="13" spans="1:6" ht="12.75" customHeight="1">
      <c r="A13" s="369" t="s">
        <v>704</v>
      </c>
      <c r="B13" s="20" t="s">
        <v>703</v>
      </c>
      <c r="C13" s="49"/>
      <c r="D13" s="368"/>
      <c r="E13" s="162"/>
      <c r="F13" s="292"/>
    </row>
    <row r="14" spans="1:6" ht="12.75" customHeight="1">
      <c r="A14" s="369"/>
      <c r="B14" s="20" t="s">
        <v>702</v>
      </c>
      <c r="C14" s="49">
        <v>91</v>
      </c>
      <c r="D14" s="368">
        <v>712864</v>
      </c>
      <c r="E14" s="162">
        <v>56361</v>
      </c>
      <c r="F14" s="292">
        <v>1165</v>
      </c>
    </row>
    <row r="15" spans="1:6" ht="12.75" customHeight="1">
      <c r="A15" s="369" t="s">
        <v>701</v>
      </c>
      <c r="B15" s="20" t="s">
        <v>700</v>
      </c>
      <c r="C15" s="49">
        <v>127</v>
      </c>
      <c r="D15" s="368">
        <v>541116</v>
      </c>
      <c r="E15" s="162">
        <v>66783</v>
      </c>
      <c r="F15" s="292">
        <v>1228</v>
      </c>
    </row>
    <row r="16" spans="1:6" ht="12.75" customHeight="1">
      <c r="A16" s="369" t="s">
        <v>699</v>
      </c>
      <c r="B16" s="20" t="s">
        <v>698</v>
      </c>
      <c r="C16" s="49"/>
      <c r="D16" s="368"/>
      <c r="E16" s="162"/>
      <c r="F16" s="292"/>
    </row>
    <row r="17" spans="1:6" ht="12.75" customHeight="1">
      <c r="A17" s="369"/>
      <c r="B17" s="20" t="s">
        <v>697</v>
      </c>
      <c r="C17" s="49">
        <v>23</v>
      </c>
      <c r="D17" s="374" t="s">
        <v>4</v>
      </c>
      <c r="E17" s="373" t="s">
        <v>4</v>
      </c>
      <c r="F17" s="375" t="s">
        <v>19</v>
      </c>
    </row>
    <row r="18" spans="1:6" ht="12.75" customHeight="1">
      <c r="A18" s="369" t="s">
        <v>696</v>
      </c>
      <c r="B18" s="20" t="s">
        <v>695</v>
      </c>
      <c r="C18" s="49">
        <v>103</v>
      </c>
      <c r="D18" s="368">
        <v>1248579</v>
      </c>
      <c r="E18" s="162">
        <v>63590</v>
      </c>
      <c r="F18" s="292">
        <v>1068</v>
      </c>
    </row>
    <row r="19" spans="1:6" ht="12.75" customHeight="1">
      <c r="A19" s="369" t="s">
        <v>694</v>
      </c>
      <c r="B19" s="20" t="s">
        <v>693</v>
      </c>
      <c r="C19" s="49">
        <v>82</v>
      </c>
      <c r="D19" s="368">
        <v>396241</v>
      </c>
      <c r="E19" s="162">
        <v>35525</v>
      </c>
      <c r="F19" s="292">
        <v>660</v>
      </c>
    </row>
    <row r="20" spans="1:6" ht="12.75" customHeight="1">
      <c r="A20" s="369" t="s">
        <v>692</v>
      </c>
      <c r="B20" s="17" t="s">
        <v>691</v>
      </c>
      <c r="C20" s="49">
        <v>120</v>
      </c>
      <c r="D20" s="368">
        <v>373623</v>
      </c>
      <c r="E20" s="162">
        <v>51970</v>
      </c>
      <c r="F20" s="292">
        <v>1037</v>
      </c>
    </row>
    <row r="21" spans="1:6" ht="12.75" customHeight="1">
      <c r="A21" s="369" t="s">
        <v>690</v>
      </c>
      <c r="B21" s="17" t="s">
        <v>689</v>
      </c>
      <c r="C21" s="49">
        <v>199</v>
      </c>
      <c r="D21" s="374" t="s">
        <v>4</v>
      </c>
      <c r="E21" s="373" t="s">
        <v>4</v>
      </c>
      <c r="F21" s="370" t="s">
        <v>20</v>
      </c>
    </row>
    <row r="22" spans="1:6" ht="12.75" customHeight="1">
      <c r="A22" s="369" t="s">
        <v>688</v>
      </c>
      <c r="B22" s="20" t="s">
        <v>687</v>
      </c>
      <c r="C22" s="49">
        <v>69</v>
      </c>
      <c r="D22" s="368">
        <v>315975</v>
      </c>
      <c r="E22" s="162">
        <v>35654</v>
      </c>
      <c r="F22" s="292">
        <v>827</v>
      </c>
    </row>
    <row r="23" spans="1:6" ht="12.75" customHeight="1">
      <c r="A23" s="369" t="s">
        <v>686</v>
      </c>
      <c r="B23" s="20" t="s">
        <v>685</v>
      </c>
      <c r="C23" s="49">
        <v>54</v>
      </c>
      <c r="D23" s="368">
        <v>1369954</v>
      </c>
      <c r="E23" s="162">
        <v>35908</v>
      </c>
      <c r="F23" s="292">
        <v>829</v>
      </c>
    </row>
    <row r="24" spans="1:6" ht="12.75" customHeight="1">
      <c r="A24" s="369" t="s">
        <v>684</v>
      </c>
      <c r="B24" s="17" t="s">
        <v>683</v>
      </c>
      <c r="C24" s="49">
        <v>117</v>
      </c>
      <c r="D24" s="368">
        <v>179867</v>
      </c>
      <c r="E24" s="162">
        <v>25802</v>
      </c>
      <c r="F24" s="292">
        <v>885</v>
      </c>
    </row>
    <row r="25" spans="1:6" ht="12.75" customHeight="1">
      <c r="A25" s="369" t="s">
        <v>682</v>
      </c>
      <c r="B25" s="20" t="s">
        <v>681</v>
      </c>
      <c r="C25" s="49">
        <v>310</v>
      </c>
      <c r="D25" s="368">
        <v>2713376</v>
      </c>
      <c r="E25" s="162">
        <v>200909</v>
      </c>
      <c r="F25" s="292">
        <v>5900</v>
      </c>
    </row>
    <row r="26" spans="1:6" ht="12.75" customHeight="1">
      <c r="A26" s="369" t="s">
        <v>680</v>
      </c>
      <c r="B26" s="20" t="s">
        <v>679</v>
      </c>
      <c r="C26" s="49">
        <v>2</v>
      </c>
      <c r="D26" s="374" t="s">
        <v>4</v>
      </c>
      <c r="E26" s="373" t="s">
        <v>4</v>
      </c>
      <c r="F26" s="375" t="s">
        <v>21</v>
      </c>
    </row>
    <row r="27" spans="1:6" ht="12.75" customHeight="1">
      <c r="A27" s="369" t="s">
        <v>678</v>
      </c>
      <c r="B27" s="20" t="s">
        <v>677</v>
      </c>
      <c r="C27" s="49">
        <v>34</v>
      </c>
      <c r="D27" s="368">
        <v>69456</v>
      </c>
      <c r="E27" s="162">
        <v>7392</v>
      </c>
      <c r="F27" s="292">
        <v>192</v>
      </c>
    </row>
    <row r="28" spans="1:6" ht="12.75" customHeight="1">
      <c r="A28" s="369" t="s">
        <v>676</v>
      </c>
      <c r="B28" s="17" t="s">
        <v>675</v>
      </c>
      <c r="C28" s="49">
        <v>30</v>
      </c>
      <c r="D28" s="368">
        <v>1468636</v>
      </c>
      <c r="E28" s="162">
        <v>20037</v>
      </c>
      <c r="F28" s="292">
        <v>325</v>
      </c>
    </row>
    <row r="29" spans="1:6" ht="12.75" customHeight="1">
      <c r="A29" s="369" t="s">
        <v>674</v>
      </c>
      <c r="B29" s="20" t="s">
        <v>673</v>
      </c>
      <c r="C29" s="49"/>
      <c r="D29" s="368"/>
      <c r="E29" s="162"/>
      <c r="F29" s="292"/>
    </row>
    <row r="30" spans="1:6" ht="12.75" customHeight="1">
      <c r="A30" s="369"/>
      <c r="B30" s="20" t="s">
        <v>672</v>
      </c>
      <c r="C30" s="49">
        <v>33</v>
      </c>
      <c r="D30" s="374" t="s">
        <v>4</v>
      </c>
      <c r="E30" s="373" t="s">
        <v>4</v>
      </c>
      <c r="F30" s="370" t="s">
        <v>20</v>
      </c>
    </row>
    <row r="31" spans="1:6" ht="12.75" customHeight="1">
      <c r="A31" s="369" t="s">
        <v>671</v>
      </c>
      <c r="B31" s="17" t="s">
        <v>670</v>
      </c>
      <c r="C31" s="49">
        <v>193</v>
      </c>
      <c r="D31" s="374" t="s">
        <v>4</v>
      </c>
      <c r="E31" s="373" t="s">
        <v>4</v>
      </c>
      <c r="F31" s="370" t="s">
        <v>20</v>
      </c>
    </row>
    <row r="32" spans="1:6" ht="12.75" customHeight="1">
      <c r="A32" s="369" t="s">
        <v>669</v>
      </c>
      <c r="B32" s="20" t="s">
        <v>668</v>
      </c>
      <c r="C32" s="49"/>
      <c r="D32" s="372"/>
      <c r="E32" s="371"/>
      <c r="F32" s="370"/>
    </row>
    <row r="33" spans="1:13" ht="12.75">
      <c r="A33" s="369"/>
      <c r="B33" s="20" t="s">
        <v>667</v>
      </c>
      <c r="C33" s="49">
        <v>133</v>
      </c>
      <c r="D33" s="160">
        <v>897850</v>
      </c>
      <c r="E33" s="368">
        <v>24676</v>
      </c>
      <c r="F33" s="292">
        <v>659</v>
      </c>
      <c r="H33" s="132"/>
      <c r="I33" s="132"/>
      <c r="J33" s="132"/>
      <c r="K33" s="353"/>
      <c r="L33" s="353"/>
      <c r="M33" s="132"/>
    </row>
    <row r="34" spans="1:6" ht="12.75" customHeight="1">
      <c r="A34" s="47"/>
      <c r="B34" s="47"/>
      <c r="C34" s="47"/>
      <c r="D34" s="46"/>
      <c r="E34" s="134"/>
      <c r="F34" s="46"/>
    </row>
    <row r="35" ht="12.75" customHeight="1"/>
    <row r="36" ht="12.75" customHeight="1">
      <c r="A36" s="23" t="s">
        <v>5</v>
      </c>
    </row>
    <row r="37" ht="12.75" customHeight="1">
      <c r="A37" s="23" t="s">
        <v>666</v>
      </c>
    </row>
    <row r="38" ht="12.75" customHeight="1">
      <c r="A38" s="23" t="s">
        <v>665</v>
      </c>
    </row>
    <row r="39" ht="12.75" customHeight="1">
      <c r="A39" s="23" t="s">
        <v>299</v>
      </c>
    </row>
    <row r="40" spans="1:13" ht="12.75" customHeight="1">
      <c r="A40" s="60" t="s">
        <v>664</v>
      </c>
      <c r="B40" s="43"/>
      <c r="C40" s="43"/>
      <c r="D40" s="43"/>
      <c r="E40" s="43"/>
      <c r="F40" s="43"/>
      <c r="H40" s="43"/>
      <c r="I40" s="43"/>
      <c r="J40" s="43"/>
      <c r="K40" s="43"/>
      <c r="L40" s="43"/>
      <c r="M40" s="43"/>
    </row>
    <row r="41" ht="12.75">
      <c r="A41" s="274" t="s">
        <v>663</v>
      </c>
    </row>
    <row r="42" ht="12.75">
      <c r="A42" s="275" t="s">
        <v>662</v>
      </c>
    </row>
    <row r="43" ht="12.75">
      <c r="A43" s="275" t="s">
        <v>661</v>
      </c>
    </row>
    <row r="44" ht="12.75">
      <c r="A44" s="274"/>
    </row>
    <row r="45" ht="12.75" customHeight="1">
      <c r="A45" s="78"/>
    </row>
    <row r="48" ht="12.75">
      <c r="B48" s="36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1.xml><?xml version="1.0" encoding="utf-8"?>
<worksheet xmlns="http://schemas.openxmlformats.org/spreadsheetml/2006/main" xmlns:r="http://schemas.openxmlformats.org/officeDocument/2006/relationships">
  <dimension ref="A1:G80"/>
  <sheetViews>
    <sheetView zoomScalePageLayoutView="0" workbookViewId="0" topLeftCell="A1">
      <selection activeCell="C21" sqref="C21"/>
    </sheetView>
  </sheetViews>
  <sheetFormatPr defaultColWidth="9.140625" defaultRowHeight="12.75"/>
  <cols>
    <col min="1" max="1" width="25.8515625" style="41" customWidth="1"/>
    <col min="2" max="5" width="14.28125" style="41" customWidth="1"/>
    <col min="6" max="16384" width="9.140625" style="41" customWidth="1"/>
  </cols>
  <sheetData>
    <row r="1" spans="1:5" ht="31.5">
      <c r="A1" s="15" t="s">
        <v>733</v>
      </c>
      <c r="B1" s="55"/>
      <c r="C1" s="55"/>
      <c r="D1" s="55"/>
      <c r="E1" s="55"/>
    </row>
    <row r="2" spans="1:5" ht="12.75" customHeight="1">
      <c r="A2" s="15"/>
      <c r="B2" s="55"/>
      <c r="C2" s="55"/>
      <c r="D2" s="55"/>
      <c r="E2" s="55"/>
    </row>
    <row r="3" spans="1:5" ht="12.75" customHeight="1">
      <c r="A3" s="389" t="s">
        <v>732</v>
      </c>
      <c r="B3" s="55"/>
      <c r="C3" s="55"/>
      <c r="D3" s="55"/>
      <c r="E3" s="55"/>
    </row>
    <row r="4" spans="1:5" ht="12.75" customHeight="1">
      <c r="A4" s="388" t="s">
        <v>731</v>
      </c>
      <c r="B4" s="55"/>
      <c r="C4" s="55"/>
      <c r="D4" s="55"/>
      <c r="E4" s="55"/>
    </row>
    <row r="5" spans="1:5" ht="12.75" customHeight="1">
      <c r="A5" s="388" t="s">
        <v>730</v>
      </c>
      <c r="B5" s="55"/>
      <c r="C5" s="55"/>
      <c r="D5" s="55"/>
      <c r="E5" s="55"/>
    </row>
    <row r="6" spans="1:5" ht="12.75" customHeight="1">
      <c r="A6" s="388" t="s">
        <v>729</v>
      </c>
      <c r="B6" s="55"/>
      <c r="C6" s="55"/>
      <c r="D6" s="55"/>
      <c r="E6" s="55"/>
    </row>
    <row r="7" spans="1:5" s="11" customFormat="1" ht="12.75" customHeight="1" thickBot="1">
      <c r="A7" s="175"/>
      <c r="B7" s="175"/>
      <c r="C7" s="175"/>
      <c r="D7" s="175"/>
      <c r="E7" s="175"/>
    </row>
    <row r="8" spans="1:5" s="10" customFormat="1" ht="79.5" customHeight="1" thickTop="1">
      <c r="A8" s="14" t="s">
        <v>91</v>
      </c>
      <c r="B8" s="283" t="s">
        <v>728</v>
      </c>
      <c r="C8" s="283" t="s">
        <v>321</v>
      </c>
      <c r="D8" s="283" t="s">
        <v>417</v>
      </c>
      <c r="E8" s="283" t="s">
        <v>59</v>
      </c>
    </row>
    <row r="9" spans="1:4" ht="12.75">
      <c r="A9" s="52"/>
      <c r="B9" s="52"/>
      <c r="C9" s="52"/>
      <c r="D9" s="52"/>
    </row>
    <row r="10" spans="1:5" ht="12.75">
      <c r="A10" s="87" t="s">
        <v>79</v>
      </c>
      <c r="B10" s="346">
        <v>1629</v>
      </c>
      <c r="C10" s="167">
        <v>8894672</v>
      </c>
      <c r="D10" s="294">
        <v>699069</v>
      </c>
      <c r="E10" s="387">
        <v>17707</v>
      </c>
    </row>
    <row r="11" spans="1:5" ht="12.75">
      <c r="A11" s="52"/>
      <c r="B11" s="279"/>
      <c r="C11" s="161"/>
      <c r="D11" s="279"/>
      <c r="E11" s="292"/>
    </row>
    <row r="12" spans="1:5" ht="12.75">
      <c r="A12" s="52" t="s">
        <v>350</v>
      </c>
      <c r="B12" s="339">
        <v>185</v>
      </c>
      <c r="C12" s="161">
        <v>732242</v>
      </c>
      <c r="D12" s="50">
        <v>62051</v>
      </c>
      <c r="E12" s="382">
        <v>1847</v>
      </c>
    </row>
    <row r="13" spans="1:5" ht="12.75">
      <c r="A13" s="17" t="s">
        <v>349</v>
      </c>
      <c r="B13" s="339">
        <v>77</v>
      </c>
      <c r="C13" s="161">
        <v>428437</v>
      </c>
      <c r="D13" s="50">
        <v>30154</v>
      </c>
      <c r="E13" s="382">
        <v>950</v>
      </c>
    </row>
    <row r="14" spans="1:5" ht="12.75">
      <c r="A14" s="17" t="s">
        <v>348</v>
      </c>
      <c r="B14" s="339">
        <v>2</v>
      </c>
      <c r="C14" s="381" t="s">
        <v>4</v>
      </c>
      <c r="D14" s="219" t="s">
        <v>4</v>
      </c>
      <c r="E14" s="380" t="s">
        <v>19</v>
      </c>
    </row>
    <row r="15" spans="1:7" ht="12.75">
      <c r="A15" s="20" t="s">
        <v>340</v>
      </c>
      <c r="B15" s="339">
        <v>27</v>
      </c>
      <c r="C15" s="161">
        <v>86122</v>
      </c>
      <c r="D15" s="50">
        <v>8706</v>
      </c>
      <c r="E15" s="382">
        <v>199</v>
      </c>
      <c r="G15" s="325"/>
    </row>
    <row r="16" spans="1:7" ht="12.75">
      <c r="A16" s="17" t="s">
        <v>347</v>
      </c>
      <c r="B16" s="339">
        <v>25</v>
      </c>
      <c r="C16" s="161">
        <v>97434</v>
      </c>
      <c r="D16" s="50">
        <v>9105</v>
      </c>
      <c r="E16" s="382">
        <v>224</v>
      </c>
      <c r="G16" s="325"/>
    </row>
    <row r="17" spans="1:5" ht="12.75">
      <c r="A17" s="20" t="s">
        <v>346</v>
      </c>
      <c r="B17" s="339">
        <v>3</v>
      </c>
      <c r="C17" s="161">
        <v>5197</v>
      </c>
      <c r="D17" s="50">
        <v>560</v>
      </c>
      <c r="E17" s="382">
        <v>18</v>
      </c>
    </row>
    <row r="18" spans="1:5" ht="12.75">
      <c r="A18" s="17" t="s">
        <v>585</v>
      </c>
      <c r="B18" s="339">
        <v>50</v>
      </c>
      <c r="C18" s="161">
        <v>114201</v>
      </c>
      <c r="D18" s="50">
        <v>13245</v>
      </c>
      <c r="E18" s="382">
        <v>440</v>
      </c>
    </row>
    <row r="19" spans="1:5" ht="12.75">
      <c r="A19" s="20"/>
      <c r="B19" s="339"/>
      <c r="C19" s="161"/>
      <c r="D19" s="50"/>
      <c r="E19" s="383"/>
    </row>
    <row r="20" spans="1:5" ht="12.75">
      <c r="A20" s="52" t="s">
        <v>345</v>
      </c>
      <c r="B20" s="339">
        <v>1244</v>
      </c>
      <c r="C20" s="161">
        <v>7377106</v>
      </c>
      <c r="D20" s="50">
        <v>565119</v>
      </c>
      <c r="E20" s="382">
        <v>14049</v>
      </c>
    </row>
    <row r="21" spans="1:5" ht="12.75">
      <c r="A21" s="17" t="s">
        <v>344</v>
      </c>
      <c r="B21" s="339">
        <v>3</v>
      </c>
      <c r="C21" s="161">
        <v>716</v>
      </c>
      <c r="D21" s="50">
        <v>112</v>
      </c>
      <c r="E21" s="382">
        <v>4</v>
      </c>
    </row>
    <row r="22" spans="1:5" ht="12.75">
      <c r="A22" s="17" t="s">
        <v>343</v>
      </c>
      <c r="B22" s="339">
        <v>9</v>
      </c>
      <c r="C22" s="161">
        <v>38054</v>
      </c>
      <c r="D22" s="50">
        <v>3905</v>
      </c>
      <c r="E22" s="382">
        <v>77</v>
      </c>
    </row>
    <row r="23" spans="1:5" ht="12.75">
      <c r="A23" s="17" t="s">
        <v>342</v>
      </c>
      <c r="B23" s="339">
        <v>1</v>
      </c>
      <c r="C23" s="381" t="s">
        <v>4</v>
      </c>
      <c r="D23" s="219" t="s">
        <v>4</v>
      </c>
      <c r="E23" s="380" t="s">
        <v>19</v>
      </c>
    </row>
    <row r="24" spans="1:5" ht="12.75">
      <c r="A24" s="17" t="s">
        <v>341</v>
      </c>
      <c r="B24" s="339">
        <v>28</v>
      </c>
      <c r="C24" s="161">
        <v>104590</v>
      </c>
      <c r="D24" s="50">
        <v>10735</v>
      </c>
      <c r="E24" s="382">
        <v>264</v>
      </c>
    </row>
    <row r="25" spans="1:5" ht="12.75">
      <c r="A25" s="20" t="s">
        <v>136</v>
      </c>
      <c r="B25" s="339">
        <v>890</v>
      </c>
      <c r="C25" s="161">
        <v>5111271</v>
      </c>
      <c r="D25" s="50">
        <v>374544</v>
      </c>
      <c r="E25" s="382">
        <v>9440</v>
      </c>
    </row>
    <row r="26" spans="1:5" ht="12.75">
      <c r="A26" s="17" t="s">
        <v>340</v>
      </c>
      <c r="B26" s="339">
        <v>23</v>
      </c>
      <c r="C26" s="161">
        <v>21753</v>
      </c>
      <c r="D26" s="50">
        <v>3476</v>
      </c>
      <c r="E26" s="382">
        <v>74</v>
      </c>
    </row>
    <row r="27" spans="1:5" ht="12.75">
      <c r="A27" s="20" t="s">
        <v>339</v>
      </c>
      <c r="B27" s="339">
        <v>19</v>
      </c>
      <c r="C27" s="161">
        <v>15146</v>
      </c>
      <c r="D27" s="50">
        <v>1615</v>
      </c>
      <c r="E27" s="382">
        <v>39</v>
      </c>
    </row>
    <row r="28" spans="1:5" ht="12.75">
      <c r="A28" s="17" t="s">
        <v>338</v>
      </c>
      <c r="B28" s="339">
        <v>1</v>
      </c>
      <c r="C28" s="381" t="s">
        <v>4</v>
      </c>
      <c r="D28" s="219" t="s">
        <v>4</v>
      </c>
      <c r="E28" s="380" t="s">
        <v>19</v>
      </c>
    </row>
    <row r="29" spans="1:5" ht="12.75">
      <c r="A29" s="17" t="s">
        <v>337</v>
      </c>
      <c r="B29" s="339">
        <v>2</v>
      </c>
      <c r="C29" s="381" t="s">
        <v>4</v>
      </c>
      <c r="D29" s="219" t="s">
        <v>4</v>
      </c>
      <c r="E29" s="380" t="s">
        <v>19</v>
      </c>
    </row>
    <row r="30" spans="1:5" ht="12.75">
      <c r="A30" s="17" t="s">
        <v>336</v>
      </c>
      <c r="B30" s="339">
        <v>1</v>
      </c>
      <c r="C30" s="381" t="s">
        <v>4</v>
      </c>
      <c r="D30" s="219" t="s">
        <v>4</v>
      </c>
      <c r="E30" s="380" t="s">
        <v>19</v>
      </c>
    </row>
    <row r="31" spans="1:5" ht="12.75">
      <c r="A31" s="17" t="s">
        <v>335</v>
      </c>
      <c r="B31" s="339">
        <v>3</v>
      </c>
      <c r="C31" s="381" t="s">
        <v>4</v>
      </c>
      <c r="D31" s="219" t="s">
        <v>4</v>
      </c>
      <c r="E31" s="380" t="s">
        <v>21</v>
      </c>
    </row>
    <row r="32" spans="1:5" ht="12.75">
      <c r="A32" s="17" t="s">
        <v>334</v>
      </c>
      <c r="B32" s="339">
        <v>7</v>
      </c>
      <c r="C32" s="161">
        <v>2209</v>
      </c>
      <c r="D32" s="50">
        <v>285</v>
      </c>
      <c r="E32" s="382">
        <v>10</v>
      </c>
    </row>
    <row r="33" spans="1:5" ht="12.75">
      <c r="A33" s="17" t="s">
        <v>332</v>
      </c>
      <c r="B33" s="339">
        <v>32</v>
      </c>
      <c r="C33" s="161">
        <v>228831</v>
      </c>
      <c r="D33" s="50">
        <v>15197</v>
      </c>
      <c r="E33" s="382">
        <v>378</v>
      </c>
    </row>
    <row r="34" spans="1:5" ht="12.75">
      <c r="A34" s="17" t="s">
        <v>330</v>
      </c>
      <c r="B34" s="339">
        <v>1</v>
      </c>
      <c r="C34" s="381" t="s">
        <v>4</v>
      </c>
      <c r="D34" s="219" t="s">
        <v>4</v>
      </c>
      <c r="E34" s="380" t="s">
        <v>19</v>
      </c>
    </row>
    <row r="35" spans="1:5" ht="12.75">
      <c r="A35" s="17" t="s">
        <v>329</v>
      </c>
      <c r="B35" s="339">
        <v>4</v>
      </c>
      <c r="C35" s="161">
        <v>9341</v>
      </c>
      <c r="D35" s="50">
        <v>848</v>
      </c>
      <c r="E35" s="382">
        <v>17</v>
      </c>
    </row>
    <row r="36" spans="1:5" ht="12.75">
      <c r="A36" s="17" t="s">
        <v>328</v>
      </c>
      <c r="B36" s="339">
        <v>1</v>
      </c>
      <c r="C36" s="381" t="s">
        <v>4</v>
      </c>
      <c r="D36" s="219" t="s">
        <v>4</v>
      </c>
      <c r="E36" s="380" t="s">
        <v>19</v>
      </c>
    </row>
    <row r="37" spans="1:5" ht="12.75">
      <c r="A37" s="17" t="s">
        <v>327</v>
      </c>
      <c r="B37" s="339">
        <v>26</v>
      </c>
      <c r="C37" s="161">
        <v>64266</v>
      </c>
      <c r="D37" s="50">
        <v>9750</v>
      </c>
      <c r="E37" s="382">
        <v>241</v>
      </c>
    </row>
    <row r="38" spans="1:5" ht="12.75">
      <c r="A38" s="17" t="s">
        <v>326</v>
      </c>
      <c r="B38" s="339">
        <v>51</v>
      </c>
      <c r="C38" s="161">
        <v>302944</v>
      </c>
      <c r="D38" s="50">
        <v>34151</v>
      </c>
      <c r="E38" s="382">
        <v>904</v>
      </c>
    </row>
    <row r="39" spans="1:5" ht="12.75">
      <c r="A39" s="17" t="s">
        <v>325</v>
      </c>
      <c r="B39" s="339">
        <v>24</v>
      </c>
      <c r="C39" s="161">
        <v>406473</v>
      </c>
      <c r="D39" s="50">
        <v>37104</v>
      </c>
      <c r="E39" s="382">
        <v>765</v>
      </c>
    </row>
    <row r="40" spans="1:5" ht="12.75">
      <c r="A40" s="20" t="s">
        <v>584</v>
      </c>
      <c r="B40" s="339"/>
      <c r="C40" s="161"/>
      <c r="D40" s="50"/>
      <c r="E40" s="383"/>
    </row>
    <row r="41" spans="1:5" ht="12.75">
      <c r="A41" s="343" t="s">
        <v>638</v>
      </c>
      <c r="B41" s="339">
        <v>118</v>
      </c>
      <c r="C41" s="161">
        <v>1066687</v>
      </c>
      <c r="D41" s="50">
        <v>72197</v>
      </c>
      <c r="E41" s="382">
        <v>1792</v>
      </c>
    </row>
    <row r="42" spans="1:5" ht="12.75">
      <c r="A42" s="278"/>
      <c r="B42" s="47"/>
      <c r="C42" s="47"/>
      <c r="D42" s="47"/>
      <c r="E42" s="46"/>
    </row>
    <row r="43" ht="11.25" customHeight="1"/>
    <row r="44" ht="12.75">
      <c r="A44" s="9" t="s">
        <v>40</v>
      </c>
    </row>
    <row r="46" spans="1:5" ht="31.5">
      <c r="A46" s="15" t="s">
        <v>727</v>
      </c>
      <c r="B46" s="12"/>
      <c r="C46" s="12"/>
      <c r="D46" s="12"/>
      <c r="E46" s="12"/>
    </row>
    <row r="47" spans="1:5" ht="16.5" thickBot="1">
      <c r="A47" s="175"/>
      <c r="B47" s="175"/>
      <c r="C47" s="175"/>
      <c r="D47" s="175"/>
      <c r="E47" s="175"/>
    </row>
    <row r="48" spans="1:5" ht="79.5" customHeight="1" thickTop="1">
      <c r="A48" s="14" t="s">
        <v>91</v>
      </c>
      <c r="B48" s="310" t="s">
        <v>322</v>
      </c>
      <c r="C48" s="22" t="s">
        <v>726</v>
      </c>
      <c r="D48" s="19" t="s">
        <v>725</v>
      </c>
      <c r="E48" s="22" t="s">
        <v>724</v>
      </c>
    </row>
    <row r="49" spans="1:6" ht="12.75">
      <c r="A49" s="386"/>
      <c r="B49" s="386"/>
      <c r="C49" s="385"/>
      <c r="D49" s="385"/>
      <c r="E49" s="384"/>
      <c r="F49" s="53"/>
    </row>
    <row r="50" spans="1:5" ht="12.75">
      <c r="A50" s="52" t="s">
        <v>723</v>
      </c>
      <c r="B50" s="339">
        <v>61</v>
      </c>
      <c r="C50" s="161">
        <v>209395</v>
      </c>
      <c r="D50" s="50">
        <v>16437</v>
      </c>
      <c r="E50" s="382">
        <v>525</v>
      </c>
    </row>
    <row r="51" spans="1:5" ht="12.75">
      <c r="A51" s="17" t="s">
        <v>318</v>
      </c>
      <c r="B51" s="339">
        <v>13</v>
      </c>
      <c r="C51" s="161">
        <v>19012</v>
      </c>
      <c r="D51" s="50">
        <v>2503</v>
      </c>
      <c r="E51" s="382">
        <v>122</v>
      </c>
    </row>
    <row r="52" spans="1:5" ht="12.75">
      <c r="A52" s="17" t="s">
        <v>317</v>
      </c>
      <c r="B52" s="339">
        <v>26</v>
      </c>
      <c r="C52" s="161">
        <v>139756</v>
      </c>
      <c r="D52" s="50">
        <v>9948</v>
      </c>
      <c r="E52" s="382">
        <v>293</v>
      </c>
    </row>
    <row r="53" spans="1:5" ht="12.75">
      <c r="A53" s="17" t="s">
        <v>722</v>
      </c>
      <c r="B53" s="339">
        <v>22</v>
      </c>
      <c r="C53" s="161">
        <v>50627</v>
      </c>
      <c r="D53" s="50">
        <v>3986</v>
      </c>
      <c r="E53" s="382">
        <v>110</v>
      </c>
    </row>
    <row r="54" spans="1:5" ht="12.75">
      <c r="A54" s="52"/>
      <c r="B54" s="339"/>
      <c r="C54" s="161"/>
      <c r="D54" s="50"/>
      <c r="E54" s="383"/>
    </row>
    <row r="55" spans="1:5" ht="12.75">
      <c r="A55" s="52" t="s">
        <v>721</v>
      </c>
      <c r="B55" s="339">
        <v>139</v>
      </c>
      <c r="C55" s="161">
        <v>575929</v>
      </c>
      <c r="D55" s="50">
        <v>55462</v>
      </c>
      <c r="E55" s="382">
        <v>1286</v>
      </c>
    </row>
    <row r="56" spans="1:5" ht="12.75">
      <c r="A56" s="17" t="s">
        <v>315</v>
      </c>
      <c r="B56" s="339">
        <v>9</v>
      </c>
      <c r="C56" s="161">
        <v>8085</v>
      </c>
      <c r="D56" s="50">
        <v>1812</v>
      </c>
      <c r="E56" s="382">
        <v>50</v>
      </c>
    </row>
    <row r="57" spans="1:5" ht="12.75">
      <c r="A57" s="17" t="s">
        <v>577</v>
      </c>
      <c r="B57" s="339">
        <v>2</v>
      </c>
      <c r="C57" s="381" t="s">
        <v>4</v>
      </c>
      <c r="D57" s="219" t="s">
        <v>4</v>
      </c>
      <c r="E57" s="380" t="s">
        <v>19</v>
      </c>
    </row>
    <row r="58" spans="1:5" ht="12.75">
      <c r="A58" s="17" t="s">
        <v>576</v>
      </c>
      <c r="B58" s="339">
        <v>6</v>
      </c>
      <c r="C58" s="161">
        <v>7604</v>
      </c>
      <c r="D58" s="50">
        <v>666</v>
      </c>
      <c r="E58" s="382">
        <v>28</v>
      </c>
    </row>
    <row r="59" spans="1:5" ht="12.75">
      <c r="A59" s="17" t="s">
        <v>314</v>
      </c>
      <c r="B59" s="339">
        <v>52</v>
      </c>
      <c r="C59" s="161">
        <v>356347</v>
      </c>
      <c r="D59" s="50">
        <v>32804</v>
      </c>
      <c r="E59" s="382">
        <v>652</v>
      </c>
    </row>
    <row r="60" spans="1:5" ht="12.75">
      <c r="A60" s="17" t="s">
        <v>313</v>
      </c>
      <c r="B60" s="339">
        <v>8</v>
      </c>
      <c r="C60" s="161">
        <v>17072</v>
      </c>
      <c r="D60" s="50">
        <v>1927</v>
      </c>
      <c r="E60" s="382">
        <v>60</v>
      </c>
    </row>
    <row r="61" spans="1:5" ht="12.75">
      <c r="A61" s="17" t="s">
        <v>312</v>
      </c>
      <c r="B61" s="339">
        <v>8</v>
      </c>
      <c r="C61" s="161">
        <v>4522</v>
      </c>
      <c r="D61" s="50">
        <v>968</v>
      </c>
      <c r="E61" s="382">
        <v>29</v>
      </c>
    </row>
    <row r="62" spans="1:5" ht="12.75">
      <c r="A62" s="17" t="s">
        <v>311</v>
      </c>
      <c r="B62" s="339">
        <v>3</v>
      </c>
      <c r="C62" s="161">
        <v>2759</v>
      </c>
      <c r="D62" s="50">
        <v>489</v>
      </c>
      <c r="E62" s="382">
        <v>22</v>
      </c>
    </row>
    <row r="63" spans="1:5" ht="12.75">
      <c r="A63" s="17" t="s">
        <v>310</v>
      </c>
      <c r="B63" s="339">
        <v>2</v>
      </c>
      <c r="C63" s="381" t="s">
        <v>4</v>
      </c>
      <c r="D63" s="219" t="s">
        <v>4</v>
      </c>
      <c r="E63" s="380" t="s">
        <v>19</v>
      </c>
    </row>
    <row r="64" spans="1:5" ht="12.75">
      <c r="A64" s="17" t="s">
        <v>309</v>
      </c>
      <c r="B64" s="339">
        <v>2</v>
      </c>
      <c r="C64" s="381" t="s">
        <v>4</v>
      </c>
      <c r="D64" s="219" t="s">
        <v>4</v>
      </c>
      <c r="E64" s="380" t="s">
        <v>19</v>
      </c>
    </row>
    <row r="65" spans="1:5" ht="12.75">
      <c r="A65" s="17" t="s">
        <v>306</v>
      </c>
      <c r="B65" s="339">
        <v>37</v>
      </c>
      <c r="C65" s="161">
        <v>154425</v>
      </c>
      <c r="D65" s="50">
        <v>14784</v>
      </c>
      <c r="E65" s="382">
        <v>387</v>
      </c>
    </row>
    <row r="66" spans="1:5" ht="12.75">
      <c r="A66" s="17" t="s">
        <v>720</v>
      </c>
      <c r="B66" s="339">
        <v>10</v>
      </c>
      <c r="C66" s="381" t="s">
        <v>4</v>
      </c>
      <c r="D66" s="219" t="s">
        <v>4</v>
      </c>
      <c r="E66" s="380" t="s">
        <v>21</v>
      </c>
    </row>
    <row r="67" spans="1:5" ht="12.75">
      <c r="A67" s="278"/>
      <c r="B67" s="47"/>
      <c r="C67" s="47"/>
      <c r="D67" s="47"/>
      <c r="E67" s="46"/>
    </row>
    <row r="69" ht="12.75">
      <c r="A69" s="23" t="s">
        <v>5</v>
      </c>
    </row>
    <row r="70" ht="12.75">
      <c r="A70" s="23" t="s">
        <v>599</v>
      </c>
    </row>
    <row r="71" ht="12.75">
      <c r="A71" s="356" t="s">
        <v>573</v>
      </c>
    </row>
    <row r="72" ht="12.75">
      <c r="A72" s="23" t="s">
        <v>631</v>
      </c>
    </row>
    <row r="73" ht="12.75">
      <c r="A73" s="328" t="s">
        <v>630</v>
      </c>
    </row>
    <row r="74" ht="12.75">
      <c r="A74" s="336" t="s">
        <v>569</v>
      </c>
    </row>
    <row r="75" ht="12.75">
      <c r="A75" s="328" t="s">
        <v>719</v>
      </c>
    </row>
    <row r="76" ht="12.75">
      <c r="A76" s="328" t="s">
        <v>718</v>
      </c>
    </row>
    <row r="77" ht="12.75">
      <c r="A77" s="60" t="s">
        <v>717</v>
      </c>
    </row>
    <row r="78" ht="12.75">
      <c r="A78" s="274" t="s">
        <v>663</v>
      </c>
    </row>
    <row r="79" ht="12.75">
      <c r="A79" s="43" t="s">
        <v>716</v>
      </c>
    </row>
    <row r="80" ht="12.75">
      <c r="A80" s="43" t="s">
        <v>715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2.xml><?xml version="1.0" encoding="utf-8"?>
<worksheet xmlns="http://schemas.openxmlformats.org/spreadsheetml/2006/main" xmlns:r="http://schemas.openxmlformats.org/officeDocument/2006/relationships">
  <dimension ref="A1:M88"/>
  <sheetViews>
    <sheetView zoomScalePageLayoutView="0" workbookViewId="0" topLeftCell="A1">
      <selection activeCell="C21" sqref="C21"/>
    </sheetView>
  </sheetViews>
  <sheetFormatPr defaultColWidth="9.140625" defaultRowHeight="12.75"/>
  <cols>
    <col min="1" max="1" width="26.28125" style="41" customWidth="1"/>
    <col min="2" max="2" width="14.421875" style="41" customWidth="1"/>
    <col min="3" max="5" width="14.00390625" style="41" customWidth="1"/>
    <col min="6" max="16384" width="9.140625" style="41" customWidth="1"/>
  </cols>
  <sheetData>
    <row r="1" spans="1:5" ht="15.75">
      <c r="A1" s="15" t="s">
        <v>656</v>
      </c>
      <c r="B1" s="12"/>
      <c r="C1" s="12"/>
      <c r="D1" s="12"/>
      <c r="E1" s="12"/>
    </row>
    <row r="2" spans="1:5" ht="15.75">
      <c r="A2" s="337" t="s">
        <v>655</v>
      </c>
      <c r="B2" s="12"/>
      <c r="C2" s="12"/>
      <c r="D2" s="12"/>
      <c r="E2" s="12"/>
    </row>
    <row r="3" spans="1:5" ht="15.75">
      <c r="A3" s="337" t="s">
        <v>660</v>
      </c>
      <c r="B3" s="12"/>
      <c r="C3" s="12"/>
      <c r="D3" s="12"/>
      <c r="E3" s="12"/>
    </row>
    <row r="4" spans="1:13" s="11" customFormat="1" ht="12.75" customHeight="1">
      <c r="A4" s="15"/>
      <c r="B4" s="12"/>
      <c r="C4" s="12"/>
      <c r="D4" s="12"/>
      <c r="E4" s="12"/>
      <c r="G4" s="41"/>
      <c r="H4" s="41"/>
      <c r="I4" s="41"/>
      <c r="J4" s="41"/>
      <c r="K4" s="41"/>
      <c r="L4" s="41"/>
      <c r="M4" s="41"/>
    </row>
    <row r="5" spans="1:13" s="11" customFormat="1" ht="12.75" customHeight="1">
      <c r="A5" s="57" t="s">
        <v>9</v>
      </c>
      <c r="B5" s="12"/>
      <c r="C5" s="12"/>
      <c r="D5" s="12"/>
      <c r="E5" s="12"/>
      <c r="G5" s="41"/>
      <c r="H5" s="41"/>
      <c r="I5" s="41"/>
      <c r="J5" s="41"/>
      <c r="K5" s="41"/>
      <c r="L5" s="41"/>
      <c r="M5" s="41"/>
    </row>
    <row r="6" spans="1:13" s="11" customFormat="1" ht="12.75" customHeight="1">
      <c r="A6" s="56" t="s">
        <v>10</v>
      </c>
      <c r="B6" s="12"/>
      <c r="C6" s="12"/>
      <c r="D6" s="12"/>
      <c r="E6" s="12"/>
      <c r="G6" s="41"/>
      <c r="H6" s="41"/>
      <c r="I6" s="41"/>
      <c r="J6" s="41"/>
      <c r="K6" s="41"/>
      <c r="L6" s="41"/>
      <c r="M6" s="41"/>
    </row>
    <row r="7" spans="1:13" s="11" customFormat="1" ht="12.75" customHeight="1">
      <c r="A7" s="56" t="s">
        <v>32</v>
      </c>
      <c r="B7" s="12"/>
      <c r="C7" s="12"/>
      <c r="D7" s="12"/>
      <c r="E7" s="12"/>
      <c r="G7" s="41"/>
      <c r="H7" s="41"/>
      <c r="I7" s="41"/>
      <c r="J7" s="41"/>
      <c r="K7" s="41"/>
      <c r="L7" s="41"/>
      <c r="M7" s="41"/>
    </row>
    <row r="8" spans="1:13" s="11" customFormat="1" ht="12.75" customHeight="1" thickBot="1">
      <c r="A8" s="175"/>
      <c r="B8" s="175"/>
      <c r="C8" s="175"/>
      <c r="D8" s="175"/>
      <c r="E8" s="175"/>
      <c r="G8" s="41"/>
      <c r="H8" s="41"/>
      <c r="I8" s="41"/>
      <c r="J8" s="41"/>
      <c r="K8" s="41"/>
      <c r="L8" s="41"/>
      <c r="M8" s="41"/>
    </row>
    <row r="9" spans="1:13" s="73" customFormat="1" ht="79.5" customHeight="1" thickTop="1">
      <c r="A9" s="342" t="s">
        <v>91</v>
      </c>
      <c r="B9" s="253" t="s">
        <v>371</v>
      </c>
      <c r="C9" s="253" t="s">
        <v>659</v>
      </c>
      <c r="D9" s="253" t="s">
        <v>417</v>
      </c>
      <c r="E9" s="254" t="s">
        <v>368</v>
      </c>
      <c r="G9" s="41"/>
      <c r="H9" s="41"/>
      <c r="I9" s="41"/>
      <c r="J9" s="41"/>
      <c r="K9" s="41"/>
      <c r="L9" s="41"/>
      <c r="M9" s="41"/>
    </row>
    <row r="10" spans="1:4" ht="12.75">
      <c r="A10" s="52"/>
      <c r="B10" s="52"/>
      <c r="C10" s="52"/>
      <c r="D10" s="52"/>
    </row>
    <row r="11" spans="1:5" ht="12.75">
      <c r="A11" s="87" t="s">
        <v>87</v>
      </c>
      <c r="B11" s="346">
        <v>3291</v>
      </c>
      <c r="C11" s="126">
        <v>3171797</v>
      </c>
      <c r="D11" s="294">
        <v>1229481</v>
      </c>
      <c r="E11" s="345">
        <v>22460</v>
      </c>
    </row>
    <row r="12" spans="1:5" ht="12.75">
      <c r="A12" s="52"/>
      <c r="B12" s="339"/>
      <c r="C12" s="279"/>
      <c r="D12" s="122"/>
      <c r="E12" s="344"/>
    </row>
    <row r="13" spans="1:5" ht="12.75">
      <c r="A13" s="52" t="s">
        <v>350</v>
      </c>
      <c r="B13" s="339">
        <v>330</v>
      </c>
      <c r="C13" s="96">
        <v>190814</v>
      </c>
      <c r="D13" s="50">
        <v>68566</v>
      </c>
      <c r="E13" s="340">
        <v>1574</v>
      </c>
    </row>
    <row r="14" spans="1:5" ht="12.75">
      <c r="A14" s="17" t="s">
        <v>658</v>
      </c>
      <c r="B14" s="339">
        <v>1</v>
      </c>
      <c r="C14" s="98" t="s">
        <v>4</v>
      </c>
      <c r="D14" s="219" t="s">
        <v>4</v>
      </c>
      <c r="E14" s="338" t="s">
        <v>19</v>
      </c>
    </row>
    <row r="15" spans="1:5" ht="12.75">
      <c r="A15" s="17" t="s">
        <v>349</v>
      </c>
      <c r="B15" s="339">
        <v>120</v>
      </c>
      <c r="C15" s="96">
        <v>82109</v>
      </c>
      <c r="D15" s="50">
        <v>25340</v>
      </c>
      <c r="E15" s="340">
        <v>737</v>
      </c>
    </row>
    <row r="16" spans="1:5" ht="12.75">
      <c r="A16" s="17" t="s">
        <v>348</v>
      </c>
      <c r="B16" s="339">
        <v>11</v>
      </c>
      <c r="C16" s="98" t="s">
        <v>4</v>
      </c>
      <c r="D16" s="219" t="s">
        <v>4</v>
      </c>
      <c r="E16" s="338" t="s">
        <v>20</v>
      </c>
    </row>
    <row r="17" spans="1:5" ht="12.75">
      <c r="A17" s="17" t="s">
        <v>340</v>
      </c>
      <c r="B17" s="339">
        <v>77</v>
      </c>
      <c r="C17" s="96">
        <v>29678</v>
      </c>
      <c r="D17" s="50">
        <v>11172</v>
      </c>
      <c r="E17" s="340">
        <v>251</v>
      </c>
    </row>
    <row r="18" spans="1:5" ht="12.75">
      <c r="A18" s="17" t="s">
        <v>347</v>
      </c>
      <c r="B18" s="339">
        <v>22</v>
      </c>
      <c r="C18" s="96">
        <v>10280</v>
      </c>
      <c r="D18" s="50">
        <v>3807</v>
      </c>
      <c r="E18" s="340">
        <v>81</v>
      </c>
    </row>
    <row r="19" spans="1:5" ht="12.75">
      <c r="A19" s="17" t="s">
        <v>346</v>
      </c>
      <c r="B19" s="339">
        <v>27</v>
      </c>
      <c r="C19" s="96">
        <v>19065</v>
      </c>
      <c r="D19" s="50">
        <v>9502</v>
      </c>
      <c r="E19" s="340">
        <v>133</v>
      </c>
    </row>
    <row r="20" spans="1:5" ht="12.75">
      <c r="A20" s="17" t="s">
        <v>621</v>
      </c>
      <c r="B20" s="339">
        <v>72</v>
      </c>
      <c r="C20" s="98" t="s">
        <v>4</v>
      </c>
      <c r="D20" s="219" t="s">
        <v>4</v>
      </c>
      <c r="E20" s="338" t="s">
        <v>304</v>
      </c>
    </row>
    <row r="21" spans="1:5" ht="12.75">
      <c r="A21" s="17"/>
      <c r="B21" s="339"/>
      <c r="C21" s="96"/>
      <c r="D21" s="50"/>
      <c r="E21" s="341"/>
    </row>
    <row r="22" spans="1:5" ht="12.75">
      <c r="A22" s="52" t="s">
        <v>345</v>
      </c>
      <c r="B22" s="339">
        <v>2456</v>
      </c>
      <c r="C22" s="96">
        <v>2721790</v>
      </c>
      <c r="D22" s="50">
        <v>1068540</v>
      </c>
      <c r="E22" s="340">
        <v>18805</v>
      </c>
    </row>
    <row r="23" spans="1:5" ht="12.75">
      <c r="A23" s="17" t="s">
        <v>344</v>
      </c>
      <c r="B23" s="339">
        <v>6</v>
      </c>
      <c r="C23" s="96">
        <v>1303</v>
      </c>
      <c r="D23" s="50">
        <v>345</v>
      </c>
      <c r="E23" s="340">
        <v>6</v>
      </c>
    </row>
    <row r="24" spans="1:5" ht="12.75">
      <c r="A24" s="17" t="s">
        <v>343</v>
      </c>
      <c r="B24" s="339">
        <v>12</v>
      </c>
      <c r="C24" s="96">
        <v>4180</v>
      </c>
      <c r="D24" s="50">
        <v>4860</v>
      </c>
      <c r="E24" s="340">
        <v>148</v>
      </c>
    </row>
    <row r="25" spans="1:5" ht="12.75">
      <c r="A25" s="17" t="s">
        <v>342</v>
      </c>
      <c r="B25" s="339">
        <v>4</v>
      </c>
      <c r="C25" s="98" t="s">
        <v>4</v>
      </c>
      <c r="D25" s="219" t="s">
        <v>4</v>
      </c>
      <c r="E25" s="338" t="s">
        <v>535</v>
      </c>
    </row>
    <row r="26" spans="1:5" ht="12.75">
      <c r="A26" s="17" t="s">
        <v>341</v>
      </c>
      <c r="B26" s="339">
        <v>19</v>
      </c>
      <c r="C26" s="96">
        <v>6726</v>
      </c>
      <c r="D26" s="50">
        <v>2716</v>
      </c>
      <c r="E26" s="340">
        <v>69</v>
      </c>
    </row>
    <row r="27" spans="1:5" ht="12.75">
      <c r="A27" s="17" t="s">
        <v>136</v>
      </c>
      <c r="B27" s="339">
        <v>1931</v>
      </c>
      <c r="C27" s="96">
        <v>2313251</v>
      </c>
      <c r="D27" s="50">
        <v>913085</v>
      </c>
      <c r="E27" s="340">
        <v>15491</v>
      </c>
    </row>
    <row r="28" spans="1:5" ht="12.75">
      <c r="A28" s="17" t="s">
        <v>340</v>
      </c>
      <c r="B28" s="339">
        <v>102</v>
      </c>
      <c r="C28" s="96">
        <v>90002</v>
      </c>
      <c r="D28" s="50">
        <v>27701</v>
      </c>
      <c r="E28" s="340">
        <v>490</v>
      </c>
    </row>
    <row r="29" spans="1:5" ht="12.75">
      <c r="A29" s="17" t="s">
        <v>339</v>
      </c>
      <c r="B29" s="339">
        <v>52</v>
      </c>
      <c r="C29" s="96">
        <v>25791</v>
      </c>
      <c r="D29" s="50">
        <v>9321</v>
      </c>
      <c r="E29" s="340">
        <v>257</v>
      </c>
    </row>
    <row r="30" spans="1:5" ht="12.75">
      <c r="A30" s="17" t="s">
        <v>338</v>
      </c>
      <c r="B30" s="339">
        <v>3</v>
      </c>
      <c r="C30" s="96">
        <v>4258</v>
      </c>
      <c r="D30" s="50">
        <v>1787</v>
      </c>
      <c r="E30" s="340">
        <v>31</v>
      </c>
    </row>
    <row r="31" spans="1:5" ht="12.75">
      <c r="A31" s="17" t="s">
        <v>337</v>
      </c>
      <c r="B31" s="339">
        <v>1</v>
      </c>
      <c r="C31" s="98" t="s">
        <v>4</v>
      </c>
      <c r="D31" s="219" t="s">
        <v>4</v>
      </c>
      <c r="E31" s="338" t="s">
        <v>19</v>
      </c>
    </row>
    <row r="32" spans="1:5" ht="12.75">
      <c r="A32" s="17" t="s">
        <v>335</v>
      </c>
      <c r="B32" s="339">
        <v>7</v>
      </c>
      <c r="C32" s="96">
        <v>2019</v>
      </c>
      <c r="D32" s="50">
        <v>592</v>
      </c>
      <c r="E32" s="340">
        <v>22</v>
      </c>
    </row>
    <row r="33" spans="1:5" ht="12.75">
      <c r="A33" s="17" t="s">
        <v>334</v>
      </c>
      <c r="B33" s="339">
        <v>21</v>
      </c>
      <c r="C33" s="96">
        <v>6010</v>
      </c>
      <c r="D33" s="50">
        <v>1695</v>
      </c>
      <c r="E33" s="340">
        <v>79</v>
      </c>
    </row>
    <row r="34" spans="1:5" ht="12.75">
      <c r="A34" s="17" t="s">
        <v>332</v>
      </c>
      <c r="B34" s="339">
        <v>16</v>
      </c>
      <c r="C34" s="96">
        <v>8502</v>
      </c>
      <c r="D34" s="50">
        <v>3953</v>
      </c>
      <c r="E34" s="340">
        <v>90</v>
      </c>
    </row>
    <row r="35" spans="1:5" ht="12.75">
      <c r="A35" s="17" t="s">
        <v>331</v>
      </c>
      <c r="B35" s="339">
        <v>8</v>
      </c>
      <c r="C35" s="96">
        <v>14010</v>
      </c>
      <c r="D35" s="50">
        <v>5156</v>
      </c>
      <c r="E35" s="340">
        <v>86</v>
      </c>
    </row>
    <row r="36" spans="1:5" ht="12.75">
      <c r="A36" s="17" t="s">
        <v>330</v>
      </c>
      <c r="B36" s="339">
        <v>6</v>
      </c>
      <c r="C36" s="96">
        <v>815</v>
      </c>
      <c r="D36" s="50">
        <v>295</v>
      </c>
      <c r="E36" s="340">
        <v>15</v>
      </c>
    </row>
    <row r="37" spans="1:5" ht="12.75">
      <c r="A37" s="17" t="s">
        <v>329</v>
      </c>
      <c r="B37" s="339">
        <v>17</v>
      </c>
      <c r="C37" s="96">
        <v>6982</v>
      </c>
      <c r="D37" s="50">
        <v>2425</v>
      </c>
      <c r="E37" s="340">
        <v>87</v>
      </c>
    </row>
    <row r="38" spans="1:5" ht="12.75">
      <c r="A38" s="17" t="s">
        <v>328</v>
      </c>
      <c r="B38" s="339">
        <v>11</v>
      </c>
      <c r="C38" s="96">
        <v>3478</v>
      </c>
      <c r="D38" s="50">
        <v>1463</v>
      </c>
      <c r="E38" s="340">
        <v>59</v>
      </c>
    </row>
    <row r="39" spans="1:5" ht="12.75">
      <c r="A39" s="17" t="s">
        <v>327</v>
      </c>
      <c r="B39" s="339">
        <v>45</v>
      </c>
      <c r="C39" s="96">
        <v>39353</v>
      </c>
      <c r="D39" s="50">
        <v>15486</v>
      </c>
      <c r="E39" s="340">
        <v>358</v>
      </c>
    </row>
    <row r="40" spans="1:5" ht="12.75">
      <c r="A40" s="17" t="s">
        <v>326</v>
      </c>
      <c r="B40" s="339">
        <v>14</v>
      </c>
      <c r="C40" s="96">
        <v>9830</v>
      </c>
      <c r="D40" s="50">
        <v>3904</v>
      </c>
      <c r="E40" s="340">
        <v>156</v>
      </c>
    </row>
    <row r="41" spans="1:5" ht="12.75">
      <c r="A41" s="17" t="s">
        <v>325</v>
      </c>
      <c r="B41" s="339">
        <v>11</v>
      </c>
      <c r="C41" s="96">
        <v>12815</v>
      </c>
      <c r="D41" s="50">
        <v>5841</v>
      </c>
      <c r="E41" s="340">
        <v>104</v>
      </c>
    </row>
    <row r="42" spans="1:5" ht="12.75">
      <c r="A42" s="17" t="s">
        <v>584</v>
      </c>
      <c r="B42" s="339"/>
      <c r="C42" s="98"/>
      <c r="D42" s="219"/>
      <c r="E42" s="338"/>
    </row>
    <row r="43" spans="1:5" ht="12.75">
      <c r="A43" s="343" t="s">
        <v>657</v>
      </c>
      <c r="B43" s="339">
        <v>170</v>
      </c>
      <c r="C43" s="98" t="s">
        <v>4</v>
      </c>
      <c r="D43" s="219" t="s">
        <v>4</v>
      </c>
      <c r="E43" s="338" t="s">
        <v>617</v>
      </c>
    </row>
    <row r="44" spans="1:5" ht="12.75">
      <c r="A44" s="278"/>
      <c r="B44" s="346"/>
      <c r="C44" s="126"/>
      <c r="D44" s="294"/>
      <c r="E44" s="366"/>
    </row>
    <row r="45" spans="1:5" ht="12.75">
      <c r="A45" s="281"/>
      <c r="B45" s="351"/>
      <c r="C45" s="118"/>
      <c r="D45" s="48"/>
      <c r="E45" s="350"/>
    </row>
    <row r="46" spans="1:5" ht="12.75">
      <c r="A46" s="60" t="s">
        <v>438</v>
      </c>
      <c r="B46" s="351"/>
      <c r="C46" s="118"/>
      <c r="D46" s="48"/>
      <c r="E46" s="350"/>
    </row>
    <row r="47" spans="1:5" ht="15.75">
      <c r="A47" s="15" t="s">
        <v>656</v>
      </c>
      <c r="B47" s="365"/>
      <c r="C47" s="364"/>
      <c r="D47" s="363"/>
      <c r="E47" s="362"/>
    </row>
    <row r="48" spans="1:5" ht="15.75">
      <c r="A48" s="337" t="s">
        <v>655</v>
      </c>
      <c r="B48" s="365"/>
      <c r="C48" s="364"/>
      <c r="D48" s="363"/>
      <c r="E48" s="362"/>
    </row>
    <row r="49" spans="1:5" ht="15.75">
      <c r="A49" s="337" t="s">
        <v>654</v>
      </c>
      <c r="B49" s="365"/>
      <c r="C49" s="364"/>
      <c r="D49" s="363"/>
      <c r="E49" s="362"/>
    </row>
    <row r="50" spans="1:5" ht="13.5" thickBot="1">
      <c r="A50" s="282"/>
      <c r="B50" s="351"/>
      <c r="C50" s="118"/>
      <c r="D50" s="48"/>
      <c r="E50" s="350"/>
    </row>
    <row r="51" spans="1:5" ht="79.5" customHeight="1" thickTop="1">
      <c r="A51" s="349" t="s">
        <v>91</v>
      </c>
      <c r="B51" s="348" t="s">
        <v>371</v>
      </c>
      <c r="C51" s="348" t="s">
        <v>602</v>
      </c>
      <c r="D51" s="348" t="s">
        <v>417</v>
      </c>
      <c r="E51" s="347" t="s">
        <v>368</v>
      </c>
    </row>
    <row r="52" spans="1:5" ht="12.75" customHeight="1">
      <c r="A52" s="52"/>
      <c r="B52" s="339"/>
      <c r="C52" s="96"/>
      <c r="D52" s="50"/>
      <c r="E52" s="341"/>
    </row>
    <row r="53" spans="1:5" ht="12.75" customHeight="1">
      <c r="A53" s="52" t="s">
        <v>319</v>
      </c>
      <c r="B53" s="339">
        <v>134</v>
      </c>
      <c r="C53" s="96">
        <v>76416</v>
      </c>
      <c r="D53" s="50">
        <v>28513</v>
      </c>
      <c r="E53" s="340">
        <v>662</v>
      </c>
    </row>
    <row r="54" spans="1:5" ht="12.75">
      <c r="A54" s="17" t="s">
        <v>318</v>
      </c>
      <c r="B54" s="339">
        <v>18</v>
      </c>
      <c r="C54" s="98" t="s">
        <v>4</v>
      </c>
      <c r="D54" s="219" t="s">
        <v>4</v>
      </c>
      <c r="E54" s="338" t="s">
        <v>20</v>
      </c>
    </row>
    <row r="55" spans="1:5" ht="12.75">
      <c r="A55" s="17" t="s">
        <v>317</v>
      </c>
      <c r="B55" s="339">
        <v>33</v>
      </c>
      <c r="C55" s="96">
        <v>19725</v>
      </c>
      <c r="D55" s="50">
        <v>7758</v>
      </c>
      <c r="E55" s="340">
        <v>194</v>
      </c>
    </row>
    <row r="56" spans="1:5" ht="12.75">
      <c r="A56" s="17" t="s">
        <v>653</v>
      </c>
      <c r="B56" s="339">
        <v>83</v>
      </c>
      <c r="C56" s="98" t="s">
        <v>4</v>
      </c>
      <c r="D56" s="219" t="s">
        <v>4</v>
      </c>
      <c r="E56" s="338" t="s">
        <v>304</v>
      </c>
    </row>
    <row r="57" spans="1:5" ht="12.75">
      <c r="A57" s="52"/>
      <c r="B57" s="339"/>
      <c r="C57" s="96"/>
      <c r="D57" s="50"/>
      <c r="E57" s="341"/>
    </row>
    <row r="58" spans="1:5" ht="12.75">
      <c r="A58" s="52" t="s">
        <v>316</v>
      </c>
      <c r="B58" s="339">
        <v>371</v>
      </c>
      <c r="C58" s="96">
        <v>182777</v>
      </c>
      <c r="D58" s="50">
        <v>63862</v>
      </c>
      <c r="E58" s="340">
        <v>1419</v>
      </c>
    </row>
    <row r="59" spans="1:5" ht="12.75">
      <c r="A59" s="17" t="s">
        <v>315</v>
      </c>
      <c r="B59" s="339">
        <v>18</v>
      </c>
      <c r="C59" s="96">
        <v>3664</v>
      </c>
      <c r="D59" s="50">
        <v>917</v>
      </c>
      <c r="E59" s="340">
        <v>32</v>
      </c>
    </row>
    <row r="60" spans="1:5" ht="12.75">
      <c r="A60" s="17" t="s">
        <v>577</v>
      </c>
      <c r="B60" s="339">
        <v>2</v>
      </c>
      <c r="C60" s="98" t="s">
        <v>4</v>
      </c>
      <c r="D60" s="219" t="s">
        <v>4</v>
      </c>
      <c r="E60" s="338" t="s">
        <v>19</v>
      </c>
    </row>
    <row r="61" spans="1:5" ht="12.75">
      <c r="A61" s="17" t="s">
        <v>576</v>
      </c>
      <c r="B61" s="339">
        <v>2</v>
      </c>
      <c r="C61" s="98" t="s">
        <v>4</v>
      </c>
      <c r="D61" s="219" t="s">
        <v>4</v>
      </c>
      <c r="E61" s="338" t="s">
        <v>19</v>
      </c>
    </row>
    <row r="62" spans="1:5" ht="12.75">
      <c r="A62" s="17" t="s">
        <v>314</v>
      </c>
      <c r="B62" s="339">
        <v>43</v>
      </c>
      <c r="C62" s="96">
        <v>23970</v>
      </c>
      <c r="D62" s="50">
        <v>8221</v>
      </c>
      <c r="E62" s="340">
        <v>243</v>
      </c>
    </row>
    <row r="63" spans="1:5" ht="12.75">
      <c r="A63" s="20" t="s">
        <v>313</v>
      </c>
      <c r="B63" s="339">
        <v>59</v>
      </c>
      <c r="C63" s="96">
        <v>44421</v>
      </c>
      <c r="D63" s="50">
        <v>14809</v>
      </c>
      <c r="E63" s="340">
        <v>267</v>
      </c>
    </row>
    <row r="64" spans="1:5" ht="12.75">
      <c r="A64" s="20" t="s">
        <v>312</v>
      </c>
      <c r="B64" s="339">
        <v>21</v>
      </c>
      <c r="C64" s="96">
        <v>9031</v>
      </c>
      <c r="D64" s="50">
        <v>2595</v>
      </c>
      <c r="E64" s="340">
        <v>80</v>
      </c>
    </row>
    <row r="65" spans="1:5" ht="12.75">
      <c r="A65" s="20" t="s">
        <v>311</v>
      </c>
      <c r="B65" s="339">
        <v>14</v>
      </c>
      <c r="C65" s="96">
        <v>4171</v>
      </c>
      <c r="D65" s="50">
        <v>1019</v>
      </c>
      <c r="E65" s="340">
        <v>25</v>
      </c>
    </row>
    <row r="66" spans="1:5" ht="12.75">
      <c r="A66" s="20" t="s">
        <v>310</v>
      </c>
      <c r="B66" s="339">
        <v>2</v>
      </c>
      <c r="C66" s="98" t="s">
        <v>4</v>
      </c>
      <c r="D66" s="219" t="s">
        <v>4</v>
      </c>
      <c r="E66" s="338" t="s">
        <v>19</v>
      </c>
    </row>
    <row r="67" spans="1:5" ht="12.75">
      <c r="A67" s="20" t="s">
        <v>309</v>
      </c>
      <c r="B67" s="339">
        <v>11</v>
      </c>
      <c r="C67" s="96">
        <v>2513</v>
      </c>
      <c r="D67" s="50">
        <v>928</v>
      </c>
      <c r="E67" s="340">
        <v>26</v>
      </c>
    </row>
    <row r="68" spans="1:5" ht="12.75">
      <c r="A68" s="20" t="s">
        <v>308</v>
      </c>
      <c r="B68" s="339">
        <v>1</v>
      </c>
      <c r="C68" s="98" t="s">
        <v>4</v>
      </c>
      <c r="D68" s="219" t="s">
        <v>4</v>
      </c>
      <c r="E68" s="338" t="s">
        <v>19</v>
      </c>
    </row>
    <row r="69" spans="1:5" ht="12.75">
      <c r="A69" s="17" t="s">
        <v>307</v>
      </c>
      <c r="B69" s="339">
        <v>17</v>
      </c>
      <c r="C69" s="96">
        <v>3128</v>
      </c>
      <c r="D69" s="50">
        <v>633</v>
      </c>
      <c r="E69" s="340">
        <v>17</v>
      </c>
    </row>
    <row r="70" spans="1:5" ht="12.75">
      <c r="A70" s="17" t="s">
        <v>306</v>
      </c>
      <c r="B70" s="339">
        <v>128</v>
      </c>
      <c r="C70" s="96">
        <v>72341</v>
      </c>
      <c r="D70" s="50">
        <v>27159</v>
      </c>
      <c r="E70" s="340">
        <v>572</v>
      </c>
    </row>
    <row r="71" spans="1:5" ht="12.75">
      <c r="A71" s="20" t="s">
        <v>652</v>
      </c>
      <c r="B71" s="339">
        <v>53</v>
      </c>
      <c r="C71" s="98" t="s">
        <v>4</v>
      </c>
      <c r="D71" s="219" t="s">
        <v>4</v>
      </c>
      <c r="E71" s="338" t="s">
        <v>535</v>
      </c>
    </row>
    <row r="72" spans="1:5" ht="12.75">
      <c r="A72" s="47"/>
      <c r="B72" s="47"/>
      <c r="C72" s="47"/>
      <c r="D72" s="47"/>
      <c r="E72" s="46"/>
    </row>
    <row r="74" ht="12.75">
      <c r="A74" s="23" t="s">
        <v>5</v>
      </c>
    </row>
    <row r="75" ht="12.75">
      <c r="A75" s="23" t="s">
        <v>651</v>
      </c>
    </row>
    <row r="76" ht="12.75">
      <c r="A76" s="23" t="s">
        <v>650</v>
      </c>
    </row>
    <row r="77" ht="12.75">
      <c r="A77" s="356" t="s">
        <v>615</v>
      </c>
    </row>
    <row r="78" ht="12.75">
      <c r="A78" s="23" t="s">
        <v>649</v>
      </c>
    </row>
    <row r="79" ht="12.75">
      <c r="A79" s="23" t="s">
        <v>596</v>
      </c>
    </row>
    <row r="80" ht="12.75">
      <c r="A80" s="328" t="s">
        <v>648</v>
      </c>
    </row>
    <row r="81" ht="12.75">
      <c r="A81" s="336" t="s">
        <v>569</v>
      </c>
    </row>
    <row r="82" ht="12.75">
      <c r="A82" s="23" t="s">
        <v>647</v>
      </c>
    </row>
    <row r="83" ht="12" customHeight="1">
      <c r="A83" s="328" t="s">
        <v>646</v>
      </c>
    </row>
    <row r="84" ht="12.75">
      <c r="A84" s="328" t="s">
        <v>645</v>
      </c>
    </row>
    <row r="85" ht="12.75">
      <c r="A85" s="60" t="s">
        <v>644</v>
      </c>
    </row>
    <row r="86" spans="1:11" ht="12.75">
      <c r="A86" s="274" t="s">
        <v>643</v>
      </c>
      <c r="G86" s="43"/>
      <c r="H86" s="43"/>
      <c r="I86" s="43"/>
      <c r="J86" s="43"/>
      <c r="K86" s="43"/>
    </row>
    <row r="87" ht="12.75">
      <c r="A87" s="43" t="s">
        <v>642</v>
      </c>
    </row>
    <row r="88" ht="12.75">
      <c r="A88" s="43" t="s">
        <v>641</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2009&amp;R&amp;9http://www.hawaii.gov/dbedt/</oddFooter>
  </headerFooter>
  <rowBreaks count="1" manualBreakCount="1">
    <brk id="46" max="255" man="1"/>
  </rowBreaks>
</worksheet>
</file>

<file path=xl/worksheets/sheet23.xml><?xml version="1.0" encoding="utf-8"?>
<worksheet xmlns="http://schemas.openxmlformats.org/spreadsheetml/2006/main" xmlns:r="http://schemas.openxmlformats.org/officeDocument/2006/relationships">
  <dimension ref="A1:E88"/>
  <sheetViews>
    <sheetView zoomScalePageLayoutView="0" workbookViewId="0" topLeftCell="A1">
      <selection activeCell="D23" sqref="D23"/>
    </sheetView>
  </sheetViews>
  <sheetFormatPr defaultColWidth="9.140625" defaultRowHeight="12.75"/>
  <cols>
    <col min="1" max="1" width="26.140625" style="41" customWidth="1"/>
    <col min="2" max="5" width="14.57421875" style="41" customWidth="1"/>
    <col min="6" max="16384" width="9.140625" style="41" customWidth="1"/>
  </cols>
  <sheetData>
    <row r="1" spans="1:5" ht="15.75">
      <c r="A1" s="312" t="s">
        <v>637</v>
      </c>
      <c r="B1" s="12"/>
      <c r="C1" s="12"/>
      <c r="D1" s="12"/>
      <c r="E1" s="12"/>
    </row>
    <row r="2" spans="1:5" ht="15.75">
      <c r="A2" s="337" t="s">
        <v>636</v>
      </c>
      <c r="B2" s="12"/>
      <c r="C2" s="12"/>
      <c r="D2" s="12"/>
      <c r="E2" s="12"/>
    </row>
    <row r="3" spans="1:5" s="11" customFormat="1" ht="15.75">
      <c r="A3" s="337" t="s">
        <v>640</v>
      </c>
      <c r="B3" s="12"/>
      <c r="C3" s="12"/>
      <c r="D3" s="12"/>
      <c r="E3" s="12"/>
    </row>
    <row r="4" spans="1:5" s="11" customFormat="1" ht="12.75" customHeight="1">
      <c r="A4" s="15"/>
      <c r="B4" s="12"/>
      <c r="C4" s="12"/>
      <c r="D4" s="12"/>
      <c r="E4" s="12"/>
    </row>
    <row r="5" spans="1:5" s="11" customFormat="1" ht="12.75" customHeight="1">
      <c r="A5" s="57" t="s">
        <v>9</v>
      </c>
      <c r="B5" s="12"/>
      <c r="C5" s="12"/>
      <c r="D5" s="12"/>
      <c r="E5" s="12"/>
    </row>
    <row r="6" spans="1:5" s="11" customFormat="1" ht="12.75" customHeight="1">
      <c r="A6" s="56" t="s">
        <v>10</v>
      </c>
      <c r="B6" s="12"/>
      <c r="C6" s="12"/>
      <c r="D6" s="12"/>
      <c r="E6" s="12"/>
    </row>
    <row r="7" spans="1:5" s="11" customFormat="1" ht="12.75" customHeight="1">
      <c r="A7" s="56" t="s">
        <v>32</v>
      </c>
      <c r="B7" s="12"/>
      <c r="C7" s="12"/>
      <c r="D7" s="12"/>
      <c r="E7" s="12"/>
    </row>
    <row r="8" spans="1:5" s="11" customFormat="1" ht="10.5" customHeight="1" thickBot="1">
      <c r="A8" s="175"/>
      <c r="B8" s="175"/>
      <c r="C8" s="175"/>
      <c r="D8" s="175"/>
      <c r="E8" s="175"/>
    </row>
    <row r="9" spans="1:5" s="73" customFormat="1" ht="79.5" customHeight="1" thickTop="1">
      <c r="A9" s="342" t="s">
        <v>91</v>
      </c>
      <c r="B9" s="253" t="s">
        <v>371</v>
      </c>
      <c r="C9" s="253" t="s">
        <v>289</v>
      </c>
      <c r="D9" s="253" t="s">
        <v>417</v>
      </c>
      <c r="E9" s="254" t="s">
        <v>59</v>
      </c>
    </row>
    <row r="10" spans="1:4" ht="9.75" customHeight="1">
      <c r="A10" s="52"/>
      <c r="B10" s="52"/>
      <c r="C10" s="52"/>
      <c r="D10" s="52"/>
    </row>
    <row r="11" spans="1:5" ht="12.75">
      <c r="A11" s="87" t="s">
        <v>87</v>
      </c>
      <c r="B11" s="346">
        <v>1895</v>
      </c>
      <c r="C11" s="126">
        <v>2557815</v>
      </c>
      <c r="D11" s="294">
        <v>1251189</v>
      </c>
      <c r="E11" s="293">
        <v>46823</v>
      </c>
    </row>
    <row r="12" spans="1:5" ht="9" customHeight="1">
      <c r="A12" s="52"/>
      <c r="B12" s="339"/>
      <c r="C12" s="279"/>
      <c r="D12" s="122"/>
      <c r="E12" s="344"/>
    </row>
    <row r="13" spans="1:5" ht="12.75">
      <c r="A13" s="52" t="s">
        <v>350</v>
      </c>
      <c r="B13" s="339">
        <v>241</v>
      </c>
      <c r="C13" s="96">
        <v>264580</v>
      </c>
      <c r="D13" s="50">
        <v>140613</v>
      </c>
      <c r="E13" s="225">
        <v>5149</v>
      </c>
    </row>
    <row r="14" spans="1:5" ht="12.75">
      <c r="A14" s="17" t="s">
        <v>349</v>
      </c>
      <c r="B14" s="339">
        <v>59</v>
      </c>
      <c r="C14" s="96">
        <v>51627</v>
      </c>
      <c r="D14" s="50">
        <v>22520</v>
      </c>
      <c r="E14" s="225">
        <v>1237</v>
      </c>
    </row>
    <row r="15" spans="1:5" ht="12.75">
      <c r="A15" s="17" t="s">
        <v>348</v>
      </c>
      <c r="B15" s="339">
        <v>8</v>
      </c>
      <c r="C15" s="96">
        <v>2067</v>
      </c>
      <c r="D15" s="50">
        <v>529</v>
      </c>
      <c r="E15" s="225">
        <v>27</v>
      </c>
    </row>
    <row r="16" spans="1:5" ht="12.75">
      <c r="A16" s="20" t="s">
        <v>340</v>
      </c>
      <c r="B16" s="339">
        <v>57</v>
      </c>
      <c r="C16" s="96">
        <v>112628</v>
      </c>
      <c r="D16" s="50">
        <v>81886</v>
      </c>
      <c r="E16" s="225">
        <v>2670</v>
      </c>
    </row>
    <row r="17" spans="1:5" ht="12.75">
      <c r="A17" s="20" t="s">
        <v>347</v>
      </c>
      <c r="B17" s="339">
        <v>20</v>
      </c>
      <c r="C17" s="96">
        <v>22225</v>
      </c>
      <c r="D17" s="50">
        <v>6055</v>
      </c>
      <c r="E17" s="225">
        <v>243</v>
      </c>
    </row>
    <row r="18" spans="1:5" ht="12.75">
      <c r="A18" s="17" t="s">
        <v>346</v>
      </c>
      <c r="B18" s="339">
        <v>17</v>
      </c>
      <c r="C18" s="96">
        <v>18399</v>
      </c>
      <c r="D18" s="50">
        <v>5068</v>
      </c>
      <c r="E18" s="225">
        <v>121</v>
      </c>
    </row>
    <row r="19" spans="1:5" ht="12.75">
      <c r="A19" s="17" t="s">
        <v>639</v>
      </c>
      <c r="B19" s="339">
        <v>80</v>
      </c>
      <c r="C19" s="96">
        <v>57634</v>
      </c>
      <c r="D19" s="50">
        <v>24555</v>
      </c>
      <c r="E19" s="225">
        <v>851</v>
      </c>
    </row>
    <row r="20" spans="1:5" ht="12.75">
      <c r="A20" s="52"/>
      <c r="B20" s="339"/>
      <c r="C20" s="96"/>
      <c r="D20" s="50"/>
      <c r="E20" s="225"/>
    </row>
    <row r="21" spans="1:5" ht="12.75">
      <c r="A21" s="52" t="s">
        <v>345</v>
      </c>
      <c r="B21" s="339">
        <v>1229</v>
      </c>
      <c r="C21" s="96">
        <v>1762589</v>
      </c>
      <c r="D21" s="50">
        <v>866874</v>
      </c>
      <c r="E21" s="225">
        <v>33475</v>
      </c>
    </row>
    <row r="22" spans="1:5" ht="12.75">
      <c r="A22" s="17" t="s">
        <v>344</v>
      </c>
      <c r="B22" s="339">
        <v>6</v>
      </c>
      <c r="C22" s="96">
        <v>3124</v>
      </c>
      <c r="D22" s="50">
        <v>1148</v>
      </c>
      <c r="E22" s="225">
        <v>32</v>
      </c>
    </row>
    <row r="23" spans="1:5" ht="12.75">
      <c r="A23" s="20" t="s">
        <v>343</v>
      </c>
      <c r="B23" s="339">
        <v>12</v>
      </c>
      <c r="C23" s="96">
        <v>10056</v>
      </c>
      <c r="D23" s="50">
        <v>3428</v>
      </c>
      <c r="E23" s="225">
        <v>151</v>
      </c>
    </row>
    <row r="24" spans="1:5" ht="12.75">
      <c r="A24" s="20" t="s">
        <v>342</v>
      </c>
      <c r="B24" s="339">
        <v>12</v>
      </c>
      <c r="C24" s="96">
        <v>1929</v>
      </c>
      <c r="D24" s="50">
        <v>610</v>
      </c>
      <c r="E24" s="225">
        <v>33</v>
      </c>
    </row>
    <row r="25" spans="1:5" ht="12.75">
      <c r="A25" s="17" t="s">
        <v>341</v>
      </c>
      <c r="B25" s="339">
        <v>21</v>
      </c>
      <c r="C25" s="96">
        <v>21811</v>
      </c>
      <c r="D25" s="50">
        <v>10342</v>
      </c>
      <c r="E25" s="225">
        <v>414</v>
      </c>
    </row>
    <row r="26" spans="1:5" ht="12.75">
      <c r="A26" s="20" t="s">
        <v>136</v>
      </c>
      <c r="B26" s="339">
        <v>825</v>
      </c>
      <c r="C26" s="96">
        <v>1395068</v>
      </c>
      <c r="D26" s="50">
        <v>730409</v>
      </c>
      <c r="E26" s="225">
        <v>28356</v>
      </c>
    </row>
    <row r="27" spans="1:5" ht="12.75">
      <c r="A27" s="17" t="s">
        <v>340</v>
      </c>
      <c r="B27" s="339">
        <v>36</v>
      </c>
      <c r="C27" s="96">
        <v>22428</v>
      </c>
      <c r="D27" s="50">
        <v>11421</v>
      </c>
      <c r="E27" s="225">
        <v>471</v>
      </c>
    </row>
    <row r="28" spans="1:5" ht="12.75">
      <c r="A28" s="17" t="s">
        <v>339</v>
      </c>
      <c r="B28" s="339">
        <v>24</v>
      </c>
      <c r="C28" s="96">
        <v>10967</v>
      </c>
      <c r="D28" s="50">
        <v>4971</v>
      </c>
      <c r="E28" s="225">
        <v>164</v>
      </c>
    </row>
    <row r="29" spans="1:5" ht="12.75">
      <c r="A29" s="20" t="s">
        <v>338</v>
      </c>
      <c r="B29" s="339">
        <v>2</v>
      </c>
      <c r="C29" s="98" t="s">
        <v>4</v>
      </c>
      <c r="D29" s="219" t="s">
        <v>4</v>
      </c>
      <c r="E29" s="229" t="s">
        <v>20</v>
      </c>
    </row>
    <row r="30" spans="1:5" ht="12.75">
      <c r="A30" s="20" t="s">
        <v>337</v>
      </c>
      <c r="B30" s="339">
        <v>2</v>
      </c>
      <c r="C30" s="98" t="s">
        <v>4</v>
      </c>
      <c r="D30" s="219" t="s">
        <v>4</v>
      </c>
      <c r="E30" s="229" t="s">
        <v>20</v>
      </c>
    </row>
    <row r="31" spans="1:5" ht="12.75">
      <c r="A31" s="17" t="s">
        <v>336</v>
      </c>
      <c r="B31" s="339">
        <v>5</v>
      </c>
      <c r="C31" s="96">
        <v>3378</v>
      </c>
      <c r="D31" s="50">
        <v>1107</v>
      </c>
      <c r="E31" s="225">
        <v>59</v>
      </c>
    </row>
    <row r="32" spans="1:5" ht="12.75">
      <c r="A32" s="17" t="s">
        <v>335</v>
      </c>
      <c r="B32" s="339">
        <v>12</v>
      </c>
      <c r="C32" s="96">
        <v>11957</v>
      </c>
      <c r="D32" s="50">
        <v>4504</v>
      </c>
      <c r="E32" s="225">
        <v>102</v>
      </c>
    </row>
    <row r="33" spans="1:5" ht="12.75">
      <c r="A33" s="20" t="s">
        <v>334</v>
      </c>
      <c r="B33" s="339">
        <v>22</v>
      </c>
      <c r="C33" s="96">
        <v>7564</v>
      </c>
      <c r="D33" s="50">
        <v>2279</v>
      </c>
      <c r="E33" s="225">
        <v>98</v>
      </c>
    </row>
    <row r="34" spans="1:5" ht="12.75">
      <c r="A34" s="17" t="s">
        <v>333</v>
      </c>
      <c r="B34" s="339">
        <v>4</v>
      </c>
      <c r="C34" s="98" t="s">
        <v>4</v>
      </c>
      <c r="D34" s="219" t="s">
        <v>4</v>
      </c>
      <c r="E34" s="229" t="s">
        <v>21</v>
      </c>
    </row>
    <row r="35" spans="1:5" ht="12.75">
      <c r="A35" s="17" t="s">
        <v>332</v>
      </c>
      <c r="B35" s="339">
        <v>19</v>
      </c>
      <c r="C35" s="96">
        <v>27837</v>
      </c>
      <c r="D35" s="50">
        <v>12594</v>
      </c>
      <c r="E35" s="225">
        <v>498</v>
      </c>
    </row>
    <row r="36" spans="1:5" ht="12.75">
      <c r="A36" s="20" t="s">
        <v>331</v>
      </c>
      <c r="B36" s="339">
        <v>5</v>
      </c>
      <c r="C36" s="96">
        <v>1612</v>
      </c>
      <c r="D36" s="50">
        <v>638</v>
      </c>
      <c r="E36" s="225">
        <v>18</v>
      </c>
    </row>
    <row r="37" spans="1:5" ht="12.75">
      <c r="A37" s="17" t="s">
        <v>330</v>
      </c>
      <c r="B37" s="339">
        <v>6</v>
      </c>
      <c r="C37" s="96">
        <v>1595</v>
      </c>
      <c r="D37" s="50">
        <v>834</v>
      </c>
      <c r="E37" s="225">
        <v>37</v>
      </c>
    </row>
    <row r="38" spans="1:5" ht="12.75">
      <c r="A38" s="17" t="s">
        <v>329</v>
      </c>
      <c r="B38" s="339">
        <v>18</v>
      </c>
      <c r="C38" s="96">
        <v>18676</v>
      </c>
      <c r="D38" s="50">
        <v>7456</v>
      </c>
      <c r="E38" s="225">
        <v>250</v>
      </c>
    </row>
    <row r="39" spans="1:5" ht="12.75">
      <c r="A39" s="17" t="s">
        <v>328</v>
      </c>
      <c r="B39" s="339">
        <v>5</v>
      </c>
      <c r="C39" s="98" t="s">
        <v>4</v>
      </c>
      <c r="D39" s="219" t="s">
        <v>4</v>
      </c>
      <c r="E39" s="229" t="s">
        <v>20</v>
      </c>
    </row>
    <row r="40" spans="1:5" ht="12.75">
      <c r="A40" s="17" t="s">
        <v>327</v>
      </c>
      <c r="B40" s="339">
        <v>25</v>
      </c>
      <c r="C40" s="96">
        <v>27085</v>
      </c>
      <c r="D40" s="50">
        <v>11828</v>
      </c>
      <c r="E40" s="225">
        <v>426</v>
      </c>
    </row>
    <row r="41" spans="1:5" ht="12.75">
      <c r="A41" s="17" t="s">
        <v>326</v>
      </c>
      <c r="B41" s="339">
        <v>29</v>
      </c>
      <c r="C41" s="96">
        <v>24103</v>
      </c>
      <c r="D41" s="50">
        <v>8960</v>
      </c>
      <c r="E41" s="225">
        <v>346</v>
      </c>
    </row>
    <row r="42" spans="1:5" ht="12.75">
      <c r="A42" s="17" t="s">
        <v>325</v>
      </c>
      <c r="B42" s="339">
        <v>7</v>
      </c>
      <c r="C42" s="96">
        <v>1636</v>
      </c>
      <c r="D42" s="50">
        <v>871</v>
      </c>
      <c r="E42" s="225">
        <v>26</v>
      </c>
    </row>
    <row r="43" spans="1:5" ht="12.75">
      <c r="A43" s="17" t="s">
        <v>324</v>
      </c>
      <c r="B43" s="339">
        <v>5</v>
      </c>
      <c r="C43" s="96">
        <v>2375</v>
      </c>
      <c r="D43" s="50">
        <v>794</v>
      </c>
      <c r="E43" s="225">
        <v>49</v>
      </c>
    </row>
    <row r="44" spans="1:5" ht="12.75">
      <c r="A44" s="17" t="s">
        <v>584</v>
      </c>
      <c r="B44" s="339"/>
      <c r="C44" s="98"/>
      <c r="D44" s="219"/>
      <c r="E44" s="229"/>
    </row>
    <row r="45" spans="1:5" ht="12.75">
      <c r="A45" s="359" t="s">
        <v>638</v>
      </c>
      <c r="B45" s="339">
        <v>127</v>
      </c>
      <c r="C45" s="98" t="s">
        <v>4</v>
      </c>
      <c r="D45" s="219" t="s">
        <v>4</v>
      </c>
      <c r="E45" s="229" t="s">
        <v>535</v>
      </c>
    </row>
    <row r="46" spans="1:5" ht="12.75">
      <c r="A46" s="47"/>
      <c r="B46" s="47"/>
      <c r="C46" s="47"/>
      <c r="D46" s="47"/>
      <c r="E46" s="46"/>
    </row>
    <row r="47" spans="1:5" ht="12.75">
      <c r="A47" s="53"/>
      <c r="B47" s="53"/>
      <c r="C47" s="53"/>
      <c r="D47" s="53"/>
      <c r="E47" s="53"/>
    </row>
    <row r="48" spans="1:5" ht="12.75">
      <c r="A48" s="53" t="s">
        <v>438</v>
      </c>
      <c r="B48" s="53"/>
      <c r="C48" s="53"/>
      <c r="D48" s="53"/>
      <c r="E48" s="53"/>
    </row>
    <row r="49" spans="1:5" ht="15.75">
      <c r="A49" s="312" t="s">
        <v>637</v>
      </c>
      <c r="B49" s="12"/>
      <c r="C49" s="12"/>
      <c r="D49" s="12"/>
      <c r="E49" s="12"/>
    </row>
    <row r="50" ht="15.75">
      <c r="A50" s="337" t="s">
        <v>636</v>
      </c>
    </row>
    <row r="51" ht="15.75">
      <c r="A51" s="337" t="s">
        <v>635</v>
      </c>
    </row>
    <row r="52" spans="1:5" ht="16.5" thickBot="1">
      <c r="A52" s="175"/>
      <c r="B52" s="175"/>
      <c r="C52" s="175"/>
      <c r="D52" s="175"/>
      <c r="E52" s="175"/>
    </row>
    <row r="53" spans="1:5" ht="79.5" customHeight="1" thickTop="1">
      <c r="A53" s="342" t="s">
        <v>91</v>
      </c>
      <c r="B53" s="253" t="s">
        <v>371</v>
      </c>
      <c r="C53" s="253" t="s">
        <v>289</v>
      </c>
      <c r="D53" s="253" t="s">
        <v>417</v>
      </c>
      <c r="E53" s="254" t="s">
        <v>634</v>
      </c>
    </row>
    <row r="54" spans="1:5" ht="12.75">
      <c r="A54" s="20"/>
      <c r="B54" s="339"/>
      <c r="C54" s="96"/>
      <c r="D54" s="50"/>
      <c r="E54" s="341"/>
    </row>
    <row r="55" spans="1:5" ht="12.75">
      <c r="A55" s="52" t="s">
        <v>319</v>
      </c>
      <c r="B55" s="339">
        <v>129</v>
      </c>
      <c r="C55" s="96">
        <v>151166</v>
      </c>
      <c r="D55" s="50">
        <v>62026</v>
      </c>
      <c r="E55" s="225">
        <v>2277</v>
      </c>
    </row>
    <row r="56" spans="1:5" ht="12.75">
      <c r="A56" s="17" t="s">
        <v>318</v>
      </c>
      <c r="B56" s="339">
        <v>8</v>
      </c>
      <c r="C56" s="96">
        <v>1464</v>
      </c>
      <c r="D56" s="50">
        <v>342</v>
      </c>
      <c r="E56" s="225">
        <v>14</v>
      </c>
    </row>
    <row r="57" spans="1:5" ht="12.75">
      <c r="A57" s="17" t="s">
        <v>317</v>
      </c>
      <c r="B57" s="339">
        <v>23</v>
      </c>
      <c r="C57" s="96">
        <v>28617</v>
      </c>
      <c r="D57" s="50">
        <v>9479</v>
      </c>
      <c r="E57" s="225">
        <v>434</v>
      </c>
    </row>
    <row r="58" spans="1:5" ht="12.75">
      <c r="A58" s="20" t="s">
        <v>618</v>
      </c>
      <c r="B58" s="339">
        <v>98</v>
      </c>
      <c r="C58" s="96">
        <v>121085</v>
      </c>
      <c r="D58" s="50">
        <v>52205</v>
      </c>
      <c r="E58" s="225">
        <v>1829</v>
      </c>
    </row>
    <row r="59" spans="1:5" ht="12.75">
      <c r="A59" s="17"/>
      <c r="B59" s="339"/>
      <c r="C59" s="96"/>
      <c r="D59" s="50"/>
      <c r="E59" s="225"/>
    </row>
    <row r="60" spans="1:5" ht="12.75">
      <c r="A60" s="52" t="s">
        <v>316</v>
      </c>
      <c r="B60" s="339">
        <v>296</v>
      </c>
      <c r="C60" s="96">
        <v>379480</v>
      </c>
      <c r="D60" s="50">
        <v>181676</v>
      </c>
      <c r="E60" s="225">
        <v>5922</v>
      </c>
    </row>
    <row r="61" spans="1:5" ht="12.75">
      <c r="A61" s="17" t="s">
        <v>315</v>
      </c>
      <c r="B61" s="339">
        <v>16</v>
      </c>
      <c r="C61" s="96">
        <v>9871</v>
      </c>
      <c r="D61" s="50">
        <v>3019</v>
      </c>
      <c r="E61" s="225">
        <v>112</v>
      </c>
    </row>
    <row r="62" spans="1:5" ht="12.75">
      <c r="A62" s="17" t="s">
        <v>577</v>
      </c>
      <c r="B62" s="339">
        <v>8</v>
      </c>
      <c r="C62" s="96">
        <v>1899</v>
      </c>
      <c r="D62" s="50">
        <v>584</v>
      </c>
      <c r="E62" s="225">
        <v>26</v>
      </c>
    </row>
    <row r="63" spans="1:5" ht="12.75">
      <c r="A63" s="17" t="s">
        <v>576</v>
      </c>
      <c r="B63" s="339">
        <v>5</v>
      </c>
      <c r="C63" s="96">
        <v>1817</v>
      </c>
      <c r="D63" s="50">
        <v>283</v>
      </c>
      <c r="E63" s="225">
        <v>10</v>
      </c>
    </row>
    <row r="64" spans="1:5" ht="12.75">
      <c r="A64" s="17" t="s">
        <v>314</v>
      </c>
      <c r="B64" s="339">
        <v>51</v>
      </c>
      <c r="C64" s="96">
        <v>124994</v>
      </c>
      <c r="D64" s="50">
        <v>85135</v>
      </c>
      <c r="E64" s="225">
        <v>2619</v>
      </c>
    </row>
    <row r="65" spans="1:5" ht="12.75">
      <c r="A65" s="17" t="s">
        <v>313</v>
      </c>
      <c r="B65" s="339">
        <v>50</v>
      </c>
      <c r="C65" s="96">
        <v>30758</v>
      </c>
      <c r="D65" s="50">
        <v>7763</v>
      </c>
      <c r="E65" s="225">
        <v>177</v>
      </c>
    </row>
    <row r="66" spans="1:5" ht="12.75">
      <c r="A66" s="17" t="s">
        <v>312</v>
      </c>
      <c r="B66" s="339">
        <v>25</v>
      </c>
      <c r="C66" s="96">
        <v>60022</v>
      </c>
      <c r="D66" s="50">
        <v>26060</v>
      </c>
      <c r="E66" s="225">
        <v>779</v>
      </c>
    </row>
    <row r="67" spans="1:5" ht="12.75">
      <c r="A67" s="17" t="s">
        <v>311</v>
      </c>
      <c r="B67" s="339">
        <v>12</v>
      </c>
      <c r="C67" s="96">
        <v>6714</v>
      </c>
      <c r="D67" s="50">
        <v>4229</v>
      </c>
      <c r="E67" s="225">
        <v>273</v>
      </c>
    </row>
    <row r="68" spans="1:5" ht="12.75">
      <c r="A68" s="17" t="s">
        <v>310</v>
      </c>
      <c r="B68" s="339">
        <v>9</v>
      </c>
      <c r="C68" s="96">
        <v>2088</v>
      </c>
      <c r="D68" s="50">
        <v>485</v>
      </c>
      <c r="E68" s="225">
        <v>24</v>
      </c>
    </row>
    <row r="69" spans="1:5" ht="12.75">
      <c r="A69" s="17" t="s">
        <v>309</v>
      </c>
      <c r="B69" s="339">
        <v>13</v>
      </c>
      <c r="C69" s="96">
        <v>34936</v>
      </c>
      <c r="D69" s="50">
        <v>25117</v>
      </c>
      <c r="E69" s="225">
        <v>745</v>
      </c>
    </row>
    <row r="70" spans="1:5" ht="12.75">
      <c r="A70" s="17" t="s">
        <v>308</v>
      </c>
      <c r="B70" s="339">
        <v>4</v>
      </c>
      <c r="C70" s="96">
        <v>293</v>
      </c>
      <c r="D70" s="50">
        <v>79</v>
      </c>
      <c r="E70" s="225">
        <v>7</v>
      </c>
    </row>
    <row r="71" spans="1:5" ht="12.75">
      <c r="A71" s="17" t="s">
        <v>307</v>
      </c>
      <c r="B71" s="339">
        <v>14</v>
      </c>
      <c r="C71" s="96">
        <v>3257</v>
      </c>
      <c r="D71" s="50">
        <v>1295</v>
      </c>
      <c r="E71" s="225">
        <v>62</v>
      </c>
    </row>
    <row r="72" spans="1:5" ht="12.75">
      <c r="A72" s="17" t="s">
        <v>306</v>
      </c>
      <c r="B72" s="339">
        <v>46</v>
      </c>
      <c r="C72" s="96">
        <v>74655</v>
      </c>
      <c r="D72" s="50">
        <v>20597</v>
      </c>
      <c r="E72" s="225">
        <v>807</v>
      </c>
    </row>
    <row r="73" spans="1:5" ht="12.75">
      <c r="A73" s="17" t="s">
        <v>633</v>
      </c>
      <c r="B73" s="339">
        <v>43</v>
      </c>
      <c r="C73" s="96">
        <v>28176</v>
      </c>
      <c r="D73" s="50">
        <v>7030</v>
      </c>
      <c r="E73" s="225">
        <v>281</v>
      </c>
    </row>
    <row r="74" spans="1:5" ht="12.75">
      <c r="A74" s="47"/>
      <c r="B74" s="47"/>
      <c r="C74" s="47"/>
      <c r="D74" s="47"/>
      <c r="E74" s="46"/>
    </row>
    <row r="76" ht="12.75">
      <c r="A76" s="23" t="s">
        <v>5</v>
      </c>
    </row>
    <row r="77" ht="12.75">
      <c r="A77" s="23" t="s">
        <v>632</v>
      </c>
    </row>
    <row r="78" ht="12.75">
      <c r="A78" s="23" t="s">
        <v>616</v>
      </c>
    </row>
    <row r="79" ht="12.75">
      <c r="A79" s="23" t="s">
        <v>631</v>
      </c>
    </row>
    <row r="80" ht="12.75">
      <c r="A80" s="23" t="s">
        <v>630</v>
      </c>
    </row>
    <row r="81" ht="12.75">
      <c r="A81" s="23" t="s">
        <v>629</v>
      </c>
    </row>
    <row r="82" ht="12.75">
      <c r="A82" s="23" t="s">
        <v>614</v>
      </c>
    </row>
    <row r="83" ht="12.75">
      <c r="A83" s="23" t="s">
        <v>628</v>
      </c>
    </row>
    <row r="84" ht="12.75">
      <c r="A84" s="60" t="s">
        <v>627</v>
      </c>
    </row>
    <row r="85" ht="12.75">
      <c r="A85" s="60" t="s">
        <v>626</v>
      </c>
    </row>
    <row r="86" ht="12.75">
      <c r="A86" s="274" t="s">
        <v>625</v>
      </c>
    </row>
    <row r="87" ht="12.75">
      <c r="A87" s="275" t="s">
        <v>624</v>
      </c>
    </row>
    <row r="88" ht="12.75">
      <c r="A88" s="43" t="s">
        <v>623</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2009&amp;R&amp;9http://www.hawaii.gov/dbedt/</oddFooter>
  </headerFooter>
  <rowBreaks count="1" manualBreakCount="1">
    <brk id="48" max="255" man="1"/>
  </rowBreaks>
</worksheet>
</file>

<file path=xl/worksheets/sheet24.xml><?xml version="1.0" encoding="utf-8"?>
<worksheet xmlns="http://schemas.openxmlformats.org/spreadsheetml/2006/main" xmlns:r="http://schemas.openxmlformats.org/officeDocument/2006/relationships">
  <dimension ref="A1:M80"/>
  <sheetViews>
    <sheetView zoomScalePageLayoutView="0" workbookViewId="0" topLeftCell="A1">
      <selection activeCell="A23" sqref="A23"/>
    </sheetView>
  </sheetViews>
  <sheetFormatPr defaultColWidth="9.140625" defaultRowHeight="12.75"/>
  <cols>
    <col min="1" max="1" width="26.140625" style="41" customWidth="1"/>
    <col min="2" max="5" width="14.28125" style="41" customWidth="1"/>
    <col min="6" max="16384" width="9.140625" style="41" customWidth="1"/>
  </cols>
  <sheetData>
    <row r="1" spans="1:5" ht="15.75">
      <c r="A1" s="15" t="s">
        <v>620</v>
      </c>
      <c r="B1" s="12"/>
      <c r="C1" s="12"/>
      <c r="D1" s="12"/>
      <c r="E1" s="12"/>
    </row>
    <row r="2" spans="1:5" ht="15.75">
      <c r="A2" s="15" t="s">
        <v>622</v>
      </c>
      <c r="B2" s="12"/>
      <c r="C2" s="12"/>
      <c r="D2" s="12"/>
      <c r="E2" s="12"/>
    </row>
    <row r="3" spans="1:5" s="11" customFormat="1" ht="12.75" customHeight="1">
      <c r="A3" s="15"/>
      <c r="B3" s="12"/>
      <c r="C3" s="12"/>
      <c r="D3" s="12"/>
      <c r="E3" s="12"/>
    </row>
    <row r="4" spans="1:5" s="11" customFormat="1" ht="12.75" customHeight="1">
      <c r="A4" s="57" t="s">
        <v>9</v>
      </c>
      <c r="B4" s="12"/>
      <c r="C4" s="12"/>
      <c r="D4" s="12"/>
      <c r="E4" s="12"/>
    </row>
    <row r="5" spans="1:5" s="11" customFormat="1" ht="12.75" customHeight="1">
      <c r="A5" s="56" t="s">
        <v>10</v>
      </c>
      <c r="B5" s="12"/>
      <c r="C5" s="12"/>
      <c r="D5" s="12"/>
      <c r="E5" s="12"/>
    </row>
    <row r="6" spans="1:5" s="11" customFormat="1" ht="12.75" customHeight="1">
      <c r="A6" s="56" t="s">
        <v>32</v>
      </c>
      <c r="B6" s="12"/>
      <c r="C6" s="12"/>
      <c r="D6" s="12"/>
      <c r="E6" s="12"/>
    </row>
    <row r="7" spans="1:5" s="11" customFormat="1" ht="12.75" customHeight="1" thickBot="1">
      <c r="A7" s="175"/>
      <c r="B7" s="175"/>
      <c r="C7" s="175"/>
      <c r="D7" s="175"/>
      <c r="E7" s="175"/>
    </row>
    <row r="8" spans="1:5" s="73" customFormat="1" ht="79.5" customHeight="1" thickTop="1">
      <c r="A8" s="342" t="s">
        <v>91</v>
      </c>
      <c r="B8" s="253" t="s">
        <v>371</v>
      </c>
      <c r="C8" s="253" t="s">
        <v>481</v>
      </c>
      <c r="D8" s="253" t="s">
        <v>417</v>
      </c>
      <c r="E8" s="254" t="s">
        <v>59</v>
      </c>
    </row>
    <row r="9" spans="1:4" ht="12.75">
      <c r="A9" s="52"/>
      <c r="B9" s="52"/>
      <c r="C9" s="52"/>
      <c r="D9" s="52"/>
    </row>
    <row r="10" spans="1:5" ht="12.75">
      <c r="A10" s="87" t="s">
        <v>87</v>
      </c>
      <c r="B10" s="346">
        <v>376</v>
      </c>
      <c r="C10" s="361">
        <v>165901</v>
      </c>
      <c r="D10" s="294">
        <v>49185</v>
      </c>
      <c r="E10" s="345">
        <v>2646</v>
      </c>
    </row>
    <row r="11" spans="1:5" ht="12.75">
      <c r="A11" s="52"/>
      <c r="B11" s="339"/>
      <c r="C11" s="279"/>
      <c r="D11" s="122"/>
      <c r="E11" s="344"/>
    </row>
    <row r="12" spans="1:5" ht="12.75">
      <c r="A12" s="52" t="s">
        <v>350</v>
      </c>
      <c r="B12" s="339">
        <v>37</v>
      </c>
      <c r="C12" s="358">
        <v>20410</v>
      </c>
      <c r="D12" s="50">
        <v>5353</v>
      </c>
      <c r="E12" s="340">
        <v>263</v>
      </c>
    </row>
    <row r="13" spans="1:7" ht="12.75">
      <c r="A13" s="17" t="s">
        <v>349</v>
      </c>
      <c r="B13" s="339">
        <v>8</v>
      </c>
      <c r="C13" s="357" t="s">
        <v>4</v>
      </c>
      <c r="D13" s="219" t="s">
        <v>4</v>
      </c>
      <c r="E13" s="338" t="s">
        <v>19</v>
      </c>
      <c r="G13" s="325"/>
    </row>
    <row r="14" spans="1:7" ht="12.75">
      <c r="A14" s="17" t="s">
        <v>348</v>
      </c>
      <c r="B14" s="339">
        <v>3</v>
      </c>
      <c r="C14" s="357" t="s">
        <v>4</v>
      </c>
      <c r="D14" s="219" t="s">
        <v>4</v>
      </c>
      <c r="E14" s="338" t="s">
        <v>20</v>
      </c>
      <c r="G14" s="325"/>
    </row>
    <row r="15" spans="1:7" ht="12.75">
      <c r="A15" s="17" t="s">
        <v>340</v>
      </c>
      <c r="B15" s="339">
        <v>6</v>
      </c>
      <c r="C15" s="358">
        <v>6778</v>
      </c>
      <c r="D15" s="50">
        <v>1956</v>
      </c>
      <c r="E15" s="340">
        <v>94</v>
      </c>
      <c r="G15" s="325"/>
    </row>
    <row r="16" spans="1:7" ht="12.75">
      <c r="A16" s="17" t="s">
        <v>347</v>
      </c>
      <c r="B16" s="339">
        <v>2</v>
      </c>
      <c r="C16" s="357" t="s">
        <v>4</v>
      </c>
      <c r="D16" s="219" t="s">
        <v>4</v>
      </c>
      <c r="E16" s="338" t="s">
        <v>20</v>
      </c>
      <c r="G16" s="325"/>
    </row>
    <row r="17" spans="1:5" ht="12.75">
      <c r="A17" s="17" t="s">
        <v>346</v>
      </c>
      <c r="B17" s="339">
        <v>2</v>
      </c>
      <c r="C17" s="357" t="s">
        <v>4</v>
      </c>
      <c r="D17" s="219" t="s">
        <v>4</v>
      </c>
      <c r="E17" s="338" t="s">
        <v>20</v>
      </c>
    </row>
    <row r="18" spans="1:5" ht="12.75">
      <c r="A18" s="17" t="s">
        <v>621</v>
      </c>
      <c r="B18" s="339">
        <v>16</v>
      </c>
      <c r="C18" s="357" t="s">
        <v>4</v>
      </c>
      <c r="D18" s="219" t="s">
        <v>4</v>
      </c>
      <c r="E18" s="338" t="s">
        <v>304</v>
      </c>
    </row>
    <row r="19" spans="1:5" ht="12.75">
      <c r="A19" s="17"/>
      <c r="B19" s="339"/>
      <c r="C19" s="96"/>
      <c r="D19" s="50"/>
      <c r="E19" s="341"/>
    </row>
    <row r="20" spans="1:5" ht="12.75">
      <c r="A20" s="52" t="s">
        <v>345</v>
      </c>
      <c r="B20" s="339">
        <v>258</v>
      </c>
      <c r="C20" s="358">
        <v>120977</v>
      </c>
      <c r="D20" s="50">
        <v>36438</v>
      </c>
      <c r="E20" s="340">
        <v>1983</v>
      </c>
    </row>
    <row r="21" spans="1:5" ht="12.75">
      <c r="A21" s="17" t="s">
        <v>344</v>
      </c>
      <c r="B21" s="339">
        <v>2</v>
      </c>
      <c r="C21" s="357" t="s">
        <v>4</v>
      </c>
      <c r="D21" s="219" t="s">
        <v>4</v>
      </c>
      <c r="E21" s="338" t="s">
        <v>20</v>
      </c>
    </row>
    <row r="22" spans="1:5" ht="12.75">
      <c r="A22" s="17" t="s">
        <v>343</v>
      </c>
      <c r="B22" s="339">
        <v>5</v>
      </c>
      <c r="C22" s="358">
        <v>1593</v>
      </c>
      <c r="D22" s="50">
        <v>553</v>
      </c>
      <c r="E22" s="340">
        <v>38</v>
      </c>
    </row>
    <row r="23" spans="1:5" ht="12.75">
      <c r="A23" s="17" t="s">
        <v>341</v>
      </c>
      <c r="B23" s="339">
        <v>1</v>
      </c>
      <c r="C23" s="357" t="s">
        <v>4</v>
      </c>
      <c r="D23" s="219" t="s">
        <v>4</v>
      </c>
      <c r="E23" s="338" t="s">
        <v>20</v>
      </c>
    </row>
    <row r="24" spans="1:5" ht="12.75">
      <c r="A24" s="17" t="s">
        <v>136</v>
      </c>
      <c r="B24" s="339">
        <v>178</v>
      </c>
      <c r="C24" s="358">
        <v>85831</v>
      </c>
      <c r="D24" s="50">
        <v>29001</v>
      </c>
      <c r="E24" s="340">
        <v>1482</v>
      </c>
    </row>
    <row r="25" spans="1:5" ht="12.75">
      <c r="A25" s="17" t="s">
        <v>340</v>
      </c>
      <c r="B25" s="339">
        <v>8</v>
      </c>
      <c r="C25" s="357" t="s">
        <v>4</v>
      </c>
      <c r="D25" s="219" t="s">
        <v>4</v>
      </c>
      <c r="E25" s="338" t="s">
        <v>19</v>
      </c>
    </row>
    <row r="26" spans="1:5" ht="12.75">
      <c r="A26" s="17" t="s">
        <v>339</v>
      </c>
      <c r="B26" s="339">
        <v>7</v>
      </c>
      <c r="C26" s="357" t="s">
        <v>4</v>
      </c>
      <c r="D26" s="219" t="s">
        <v>4</v>
      </c>
      <c r="E26" s="338" t="s">
        <v>19</v>
      </c>
    </row>
    <row r="27" spans="1:5" ht="12.75">
      <c r="A27" s="17" t="s">
        <v>335</v>
      </c>
      <c r="B27" s="339">
        <v>1</v>
      </c>
      <c r="C27" s="357" t="s">
        <v>4</v>
      </c>
      <c r="D27" s="219" t="s">
        <v>4</v>
      </c>
      <c r="E27" s="338" t="s">
        <v>20</v>
      </c>
    </row>
    <row r="28" spans="1:5" ht="12.75">
      <c r="A28" s="17" t="s">
        <v>334</v>
      </c>
      <c r="B28" s="339">
        <v>4</v>
      </c>
      <c r="C28" s="358">
        <v>374</v>
      </c>
      <c r="D28" s="50">
        <v>109</v>
      </c>
      <c r="E28" s="340">
        <v>24</v>
      </c>
    </row>
    <row r="29" spans="1:5" ht="12.75">
      <c r="A29" s="17" t="s">
        <v>333</v>
      </c>
      <c r="B29" s="339">
        <v>2</v>
      </c>
      <c r="C29" s="357" t="s">
        <v>4</v>
      </c>
      <c r="D29" s="219" t="s">
        <v>4</v>
      </c>
      <c r="E29" s="338" t="s">
        <v>20</v>
      </c>
    </row>
    <row r="30" spans="1:5" ht="12.75">
      <c r="A30" s="17" t="s">
        <v>332</v>
      </c>
      <c r="B30" s="339">
        <v>3</v>
      </c>
      <c r="C30" s="357" t="s">
        <v>4</v>
      </c>
      <c r="D30" s="219" t="s">
        <v>4</v>
      </c>
      <c r="E30" s="338" t="s">
        <v>19</v>
      </c>
    </row>
    <row r="31" spans="1:5" ht="12.75">
      <c r="A31" s="17" t="s">
        <v>330</v>
      </c>
      <c r="B31" s="339">
        <v>1</v>
      </c>
      <c r="C31" s="357" t="s">
        <v>4</v>
      </c>
      <c r="D31" s="219" t="s">
        <v>4</v>
      </c>
      <c r="E31" s="338" t="s">
        <v>20</v>
      </c>
    </row>
    <row r="32" spans="1:5" ht="12.75">
      <c r="A32" s="17" t="s">
        <v>329</v>
      </c>
      <c r="B32" s="339">
        <v>3</v>
      </c>
      <c r="C32" s="357" t="s">
        <v>4</v>
      </c>
      <c r="D32" s="219" t="s">
        <v>4</v>
      </c>
      <c r="E32" s="338" t="s">
        <v>20</v>
      </c>
    </row>
    <row r="33" spans="1:13" s="328" customFormat="1" ht="12.75">
      <c r="A33" s="17" t="s">
        <v>327</v>
      </c>
      <c r="B33" s="339">
        <v>14</v>
      </c>
      <c r="C33" s="358">
        <v>2753</v>
      </c>
      <c r="D33" s="50">
        <v>732</v>
      </c>
      <c r="E33" s="340">
        <v>68</v>
      </c>
      <c r="H33" s="41"/>
      <c r="I33" s="41"/>
      <c r="J33" s="41"/>
      <c r="K33" s="41"/>
      <c r="L33" s="41"/>
      <c r="M33" s="41"/>
    </row>
    <row r="34" spans="1:5" ht="12.75">
      <c r="A34" s="17" t="s">
        <v>326</v>
      </c>
      <c r="B34" s="339">
        <v>3</v>
      </c>
      <c r="C34" s="357" t="s">
        <v>4</v>
      </c>
      <c r="D34" s="219" t="s">
        <v>4</v>
      </c>
      <c r="E34" s="338" t="s">
        <v>19</v>
      </c>
    </row>
    <row r="35" spans="1:5" ht="12.75">
      <c r="A35" s="17" t="s">
        <v>325</v>
      </c>
      <c r="B35" s="339">
        <v>4</v>
      </c>
      <c r="C35" s="358">
        <v>1060</v>
      </c>
      <c r="D35" s="50">
        <v>251</v>
      </c>
      <c r="E35" s="340">
        <v>42</v>
      </c>
    </row>
    <row r="36" spans="1:5" ht="12.75">
      <c r="A36" s="17" t="s">
        <v>584</v>
      </c>
      <c r="B36" s="339"/>
      <c r="C36" s="98"/>
      <c r="D36" s="219"/>
      <c r="E36" s="360"/>
    </row>
    <row r="37" spans="1:5" ht="12.75">
      <c r="A37" s="359" t="s">
        <v>583</v>
      </c>
      <c r="B37" s="339">
        <v>21</v>
      </c>
      <c r="C37" s="357" t="s">
        <v>4</v>
      </c>
      <c r="D37" s="219" t="s">
        <v>4</v>
      </c>
      <c r="E37" s="338" t="s">
        <v>304</v>
      </c>
    </row>
    <row r="38" spans="1:5" ht="12.75">
      <c r="A38" s="47"/>
      <c r="B38" s="47"/>
      <c r="C38" s="47"/>
      <c r="D38" s="47"/>
      <c r="E38" s="46"/>
    </row>
    <row r="39" spans="1:5" ht="12.75">
      <c r="A39" s="282"/>
      <c r="B39" s="53"/>
      <c r="C39" s="53"/>
      <c r="D39" s="118"/>
      <c r="E39" s="53"/>
    </row>
    <row r="40" spans="1:4" ht="12.75">
      <c r="A40" s="23" t="s">
        <v>40</v>
      </c>
      <c r="D40" s="291"/>
    </row>
    <row r="41" spans="1:5" ht="15.75">
      <c r="A41" s="15" t="s">
        <v>620</v>
      </c>
      <c r="B41" s="55"/>
      <c r="C41" s="55"/>
      <c r="D41" s="287"/>
      <c r="E41" s="55"/>
    </row>
    <row r="42" spans="1:5" ht="15.75">
      <c r="A42" s="15" t="s">
        <v>619</v>
      </c>
      <c r="B42" s="55"/>
      <c r="C42" s="55"/>
      <c r="D42" s="287"/>
      <c r="E42" s="55"/>
    </row>
    <row r="43" spans="1:5" ht="16.5" thickBot="1">
      <c r="A43" s="175"/>
      <c r="B43" s="175"/>
      <c r="C43" s="175"/>
      <c r="D43" s="286"/>
      <c r="E43" s="175"/>
    </row>
    <row r="44" spans="1:5" ht="77.25" thickTop="1">
      <c r="A44" s="14" t="s">
        <v>91</v>
      </c>
      <c r="B44" s="285" t="s">
        <v>322</v>
      </c>
      <c r="C44" s="283" t="s">
        <v>321</v>
      </c>
      <c r="D44" s="284" t="s">
        <v>320</v>
      </c>
      <c r="E44" s="283" t="s">
        <v>59</v>
      </c>
    </row>
    <row r="45" spans="1:5" ht="12.75">
      <c r="A45" s="20"/>
      <c r="B45" s="279"/>
      <c r="C45" s="50"/>
      <c r="D45" s="96"/>
      <c r="E45" s="225"/>
    </row>
    <row r="46" spans="1:5" ht="12.75">
      <c r="A46" s="52" t="s">
        <v>319</v>
      </c>
      <c r="B46" s="279">
        <v>22</v>
      </c>
      <c r="C46" s="357" t="s">
        <v>4</v>
      </c>
      <c r="D46" s="219" t="s">
        <v>4</v>
      </c>
      <c r="E46" s="338" t="s">
        <v>19</v>
      </c>
    </row>
    <row r="47" spans="1:5" ht="12.75">
      <c r="A47" s="20" t="s">
        <v>318</v>
      </c>
      <c r="B47" s="279">
        <v>3</v>
      </c>
      <c r="C47" s="357" t="s">
        <v>4</v>
      </c>
      <c r="D47" s="219" t="s">
        <v>4</v>
      </c>
      <c r="E47" s="338" t="s">
        <v>20</v>
      </c>
    </row>
    <row r="48" spans="1:5" ht="12.75">
      <c r="A48" s="20" t="s">
        <v>317</v>
      </c>
      <c r="B48" s="279">
        <v>7</v>
      </c>
      <c r="C48" s="357" t="s">
        <v>4</v>
      </c>
      <c r="D48" s="219" t="s">
        <v>4</v>
      </c>
      <c r="E48" s="338" t="s">
        <v>20</v>
      </c>
    </row>
    <row r="49" spans="1:5" ht="12.75">
      <c r="A49" s="17" t="s">
        <v>618</v>
      </c>
      <c r="B49" s="279">
        <v>12</v>
      </c>
      <c r="C49" s="357" t="s">
        <v>4</v>
      </c>
      <c r="D49" s="219" t="s">
        <v>4</v>
      </c>
      <c r="E49" s="338" t="s">
        <v>19</v>
      </c>
    </row>
    <row r="50" spans="1:5" ht="12.75">
      <c r="A50" s="52"/>
      <c r="B50" s="279"/>
      <c r="C50" s="50"/>
      <c r="D50" s="96"/>
      <c r="E50" s="225"/>
    </row>
    <row r="51" spans="1:5" ht="12.75">
      <c r="A51" s="282" t="s">
        <v>316</v>
      </c>
      <c r="B51" s="280">
        <v>59</v>
      </c>
      <c r="C51" s="357" t="s">
        <v>4</v>
      </c>
      <c r="D51" s="219" t="s">
        <v>4</v>
      </c>
      <c r="E51" s="338" t="s">
        <v>617</v>
      </c>
    </row>
    <row r="52" spans="1:5" ht="12.75">
      <c r="A52" s="281" t="s">
        <v>315</v>
      </c>
      <c r="B52" s="280">
        <v>5</v>
      </c>
      <c r="C52" s="358">
        <v>2548</v>
      </c>
      <c r="D52" s="50">
        <v>464</v>
      </c>
      <c r="E52" s="340">
        <v>18</v>
      </c>
    </row>
    <row r="53" spans="1:5" ht="12.75">
      <c r="A53" s="281" t="s">
        <v>577</v>
      </c>
      <c r="B53" s="280">
        <v>1</v>
      </c>
      <c r="C53" s="357" t="s">
        <v>4</v>
      </c>
      <c r="D53" s="219" t="s">
        <v>4</v>
      </c>
      <c r="E53" s="338" t="s">
        <v>20</v>
      </c>
    </row>
    <row r="54" spans="1:5" ht="12.75">
      <c r="A54" s="281" t="s">
        <v>576</v>
      </c>
      <c r="B54" s="280">
        <v>1</v>
      </c>
      <c r="C54" s="357" t="s">
        <v>4</v>
      </c>
      <c r="D54" s="219" t="s">
        <v>4</v>
      </c>
      <c r="E54" s="338" t="s">
        <v>20</v>
      </c>
    </row>
    <row r="55" spans="1:5" ht="12.75">
      <c r="A55" s="281" t="s">
        <v>314</v>
      </c>
      <c r="B55" s="280">
        <v>9</v>
      </c>
      <c r="C55" s="358">
        <v>2092</v>
      </c>
      <c r="D55" s="50">
        <v>541</v>
      </c>
      <c r="E55" s="340">
        <v>34</v>
      </c>
    </row>
    <row r="56" spans="1:5" ht="12.75">
      <c r="A56" s="281" t="s">
        <v>313</v>
      </c>
      <c r="B56" s="280">
        <v>11</v>
      </c>
      <c r="C56" s="358">
        <v>4136</v>
      </c>
      <c r="D56" s="50">
        <v>1380</v>
      </c>
      <c r="E56" s="340">
        <v>65</v>
      </c>
    </row>
    <row r="57" spans="1:5" ht="12.75">
      <c r="A57" s="20" t="s">
        <v>312</v>
      </c>
      <c r="B57" s="279">
        <v>7</v>
      </c>
      <c r="C57" s="358">
        <v>4479</v>
      </c>
      <c r="D57" s="50">
        <v>1448</v>
      </c>
      <c r="E57" s="340">
        <v>47</v>
      </c>
    </row>
    <row r="58" spans="1:5" ht="12.75">
      <c r="A58" s="20" t="s">
        <v>311</v>
      </c>
      <c r="B58" s="279">
        <v>3</v>
      </c>
      <c r="C58" s="357" t="s">
        <v>4</v>
      </c>
      <c r="D58" s="219" t="s">
        <v>4</v>
      </c>
      <c r="E58" s="338" t="s">
        <v>19</v>
      </c>
    </row>
    <row r="59" spans="1:13" s="43" customFormat="1" ht="12.75">
      <c r="A59" s="20" t="s">
        <v>310</v>
      </c>
      <c r="B59" s="279">
        <v>2</v>
      </c>
      <c r="C59" s="357" t="s">
        <v>4</v>
      </c>
      <c r="D59" s="219" t="s">
        <v>4</v>
      </c>
      <c r="E59" s="338" t="s">
        <v>20</v>
      </c>
      <c r="H59" s="41"/>
      <c r="I59" s="41"/>
      <c r="J59" s="41"/>
      <c r="K59" s="41"/>
      <c r="L59" s="41"/>
      <c r="M59" s="41"/>
    </row>
    <row r="60" spans="1:5" ht="12.75">
      <c r="A60" s="20" t="s">
        <v>309</v>
      </c>
      <c r="B60" s="279">
        <v>1</v>
      </c>
      <c r="C60" s="357" t="s">
        <v>4</v>
      </c>
      <c r="D60" s="219" t="s">
        <v>4</v>
      </c>
      <c r="E60" s="338" t="s">
        <v>20</v>
      </c>
    </row>
    <row r="61" spans="1:5" ht="12.75">
      <c r="A61" s="20" t="s">
        <v>308</v>
      </c>
      <c r="B61" s="279">
        <v>2</v>
      </c>
      <c r="C61" s="357" t="s">
        <v>4</v>
      </c>
      <c r="D61" s="219" t="s">
        <v>4</v>
      </c>
      <c r="E61" s="338" t="s">
        <v>20</v>
      </c>
    </row>
    <row r="62" spans="1:5" ht="12.75">
      <c r="A62" s="20" t="s">
        <v>307</v>
      </c>
      <c r="B62" s="279">
        <v>3</v>
      </c>
      <c r="C62" s="357" t="s">
        <v>4</v>
      </c>
      <c r="D62" s="219" t="s">
        <v>4</v>
      </c>
      <c r="E62" s="338" t="s">
        <v>20</v>
      </c>
    </row>
    <row r="63" spans="1:5" ht="12.75">
      <c r="A63" s="20" t="s">
        <v>306</v>
      </c>
      <c r="B63" s="279">
        <v>5</v>
      </c>
      <c r="C63" s="357" t="s">
        <v>4</v>
      </c>
      <c r="D63" s="219" t="s">
        <v>4</v>
      </c>
      <c r="E63" s="338" t="s">
        <v>19</v>
      </c>
    </row>
    <row r="64" spans="1:5" ht="12.75">
      <c r="A64" s="20" t="s">
        <v>575</v>
      </c>
      <c r="B64" s="279">
        <v>9</v>
      </c>
      <c r="C64" s="357" t="s">
        <v>4</v>
      </c>
      <c r="D64" s="219" t="s">
        <v>4</v>
      </c>
      <c r="E64" s="338" t="s">
        <v>19</v>
      </c>
    </row>
    <row r="65" spans="1:5" ht="12.75">
      <c r="A65" s="278"/>
      <c r="B65" s="47"/>
      <c r="C65" s="47"/>
      <c r="D65" s="47"/>
      <c r="E65" s="46"/>
    </row>
    <row r="67" ht="12.75">
      <c r="A67" s="23" t="s">
        <v>5</v>
      </c>
    </row>
    <row r="68" ht="12.75">
      <c r="A68" s="328" t="s">
        <v>301</v>
      </c>
    </row>
    <row r="69" spans="1:7" ht="12.75">
      <c r="A69" s="328" t="s">
        <v>616</v>
      </c>
      <c r="G69" s="325"/>
    </row>
    <row r="70" ht="12.75">
      <c r="A70" s="356" t="s">
        <v>615</v>
      </c>
    </row>
    <row r="71" ht="12.75">
      <c r="A71" s="328" t="s">
        <v>526</v>
      </c>
    </row>
    <row r="72" ht="12.75">
      <c r="A72" s="328" t="s">
        <v>570</v>
      </c>
    </row>
    <row r="73" ht="12.75">
      <c r="A73" s="336" t="s">
        <v>569</v>
      </c>
    </row>
    <row r="74" spans="1:7" ht="12.75">
      <c r="A74" s="328" t="s">
        <v>614</v>
      </c>
      <c r="G74" s="325"/>
    </row>
    <row r="75" spans="1:7" ht="12.75">
      <c r="A75" s="328" t="s">
        <v>613</v>
      </c>
      <c r="G75" s="325"/>
    </row>
    <row r="76" spans="1:7" ht="12.75">
      <c r="A76" s="328" t="s">
        <v>566</v>
      </c>
      <c r="G76" s="325"/>
    </row>
    <row r="77" ht="12.75">
      <c r="A77" s="60" t="s">
        <v>612</v>
      </c>
    </row>
    <row r="78" ht="12.75">
      <c r="A78" s="274" t="s">
        <v>611</v>
      </c>
    </row>
    <row r="79" ht="12.75">
      <c r="A79" s="43" t="s">
        <v>610</v>
      </c>
    </row>
    <row r="80" ht="12.75">
      <c r="A80" s="43" t="s">
        <v>609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J85"/>
  <sheetViews>
    <sheetView zoomScalePageLayoutView="0" workbookViewId="0" topLeftCell="A1">
      <selection activeCell="D13" sqref="D13"/>
    </sheetView>
  </sheetViews>
  <sheetFormatPr defaultColWidth="9.140625" defaultRowHeight="12.75"/>
  <cols>
    <col min="1" max="1" width="26.00390625" style="41" customWidth="1"/>
    <col min="2" max="2" width="14.57421875" style="41" customWidth="1"/>
    <col min="3" max="5" width="14.00390625" style="41" customWidth="1"/>
    <col min="6" max="16384" width="9.140625" style="41" customWidth="1"/>
  </cols>
  <sheetData>
    <row r="1" spans="1:5" ht="15.75">
      <c r="A1" s="15" t="s">
        <v>605</v>
      </c>
      <c r="B1" s="12"/>
      <c r="C1" s="12"/>
      <c r="D1" s="12"/>
      <c r="E1" s="12"/>
    </row>
    <row r="2" ht="15.75">
      <c r="A2" s="352" t="s">
        <v>604</v>
      </c>
    </row>
    <row r="3" ht="15.75">
      <c r="A3" s="352" t="s">
        <v>608</v>
      </c>
    </row>
    <row r="4" spans="1:5" s="11" customFormat="1" ht="12.75" customHeight="1">
      <c r="A4" s="15"/>
      <c r="B4" s="12"/>
      <c r="C4" s="12"/>
      <c r="D4" s="12"/>
      <c r="E4" s="12"/>
    </row>
    <row r="5" spans="1:5" s="11" customFormat="1" ht="12.75" customHeight="1">
      <c r="A5" s="57" t="s">
        <v>9</v>
      </c>
      <c r="B5" s="12"/>
      <c r="C5" s="12"/>
      <c r="D5" s="12"/>
      <c r="E5" s="12"/>
    </row>
    <row r="6" spans="1:5" s="11" customFormat="1" ht="12.75" customHeight="1">
      <c r="A6" s="56" t="s">
        <v>10</v>
      </c>
      <c r="B6" s="12"/>
      <c r="C6" s="12"/>
      <c r="D6" s="12"/>
      <c r="E6" s="12"/>
    </row>
    <row r="7" spans="1:5" s="11" customFormat="1" ht="12.75" customHeight="1">
      <c r="A7" s="56" t="s">
        <v>32</v>
      </c>
      <c r="B7" s="12"/>
      <c r="C7" s="12"/>
      <c r="D7" s="12"/>
      <c r="E7" s="12"/>
    </row>
    <row r="8" spans="1:5" s="11" customFormat="1" ht="12.75" customHeight="1" thickBot="1">
      <c r="A8" s="175"/>
      <c r="B8" s="175"/>
      <c r="C8" s="175"/>
      <c r="D8" s="175"/>
      <c r="E8" s="175"/>
    </row>
    <row r="9" spans="1:5" s="73" customFormat="1" ht="79.5" customHeight="1" thickTop="1">
      <c r="A9" s="342" t="s">
        <v>91</v>
      </c>
      <c r="B9" s="253" t="s">
        <v>371</v>
      </c>
      <c r="C9" s="253" t="s">
        <v>435</v>
      </c>
      <c r="D9" s="253" t="s">
        <v>417</v>
      </c>
      <c r="E9" s="254" t="s">
        <v>368</v>
      </c>
    </row>
    <row r="10" spans="1:4" ht="12.75">
      <c r="A10" s="52"/>
      <c r="B10" s="52"/>
      <c r="C10" s="52"/>
      <c r="D10" s="52"/>
    </row>
    <row r="11" spans="1:10" ht="12.75">
      <c r="A11" s="87" t="s">
        <v>87</v>
      </c>
      <c r="B11" s="346">
        <v>502</v>
      </c>
      <c r="C11" s="126">
        <v>823631</v>
      </c>
      <c r="D11" s="294">
        <v>245657</v>
      </c>
      <c r="E11" s="293">
        <v>11988</v>
      </c>
      <c r="F11" s="355"/>
      <c r="G11" s="53"/>
      <c r="H11" s="353"/>
      <c r="I11" s="353"/>
      <c r="J11" s="353"/>
    </row>
    <row r="12" spans="1:10" ht="12.75">
      <c r="A12" s="52"/>
      <c r="B12" s="339"/>
      <c r="C12" s="279"/>
      <c r="D12" s="122"/>
      <c r="E12" s="344"/>
      <c r="F12" s="230"/>
      <c r="G12" s="132"/>
      <c r="H12" s="353"/>
      <c r="I12" s="353"/>
      <c r="J12" s="353"/>
    </row>
    <row r="13" spans="1:10" ht="12.75">
      <c r="A13" s="52" t="s">
        <v>350</v>
      </c>
      <c r="B13" s="339">
        <v>80</v>
      </c>
      <c r="C13" s="96">
        <v>104337</v>
      </c>
      <c r="D13" s="50">
        <v>36105</v>
      </c>
      <c r="E13" s="225">
        <v>1453</v>
      </c>
      <c r="F13" s="230"/>
      <c r="G13" s="132"/>
      <c r="H13" s="353"/>
      <c r="I13" s="353"/>
      <c r="J13" s="353"/>
    </row>
    <row r="14" spans="1:10" ht="12.75">
      <c r="A14" s="17" t="s">
        <v>349</v>
      </c>
      <c r="B14" s="339">
        <v>11</v>
      </c>
      <c r="C14" s="96">
        <v>9977</v>
      </c>
      <c r="D14" s="50">
        <v>2950</v>
      </c>
      <c r="E14" s="225">
        <v>189</v>
      </c>
      <c r="F14" s="354"/>
      <c r="G14" s="132"/>
      <c r="H14" s="353"/>
      <c r="I14" s="353"/>
      <c r="J14" s="132"/>
    </row>
    <row r="15" spans="1:6" ht="12.75">
      <c r="A15" s="17" t="s">
        <v>348</v>
      </c>
      <c r="B15" s="339">
        <v>2</v>
      </c>
      <c r="C15" s="98" t="s">
        <v>4</v>
      </c>
      <c r="D15" s="219" t="s">
        <v>4</v>
      </c>
      <c r="E15" s="229" t="s">
        <v>19</v>
      </c>
      <c r="F15" s="132"/>
    </row>
    <row r="16" spans="1:6" ht="12.75">
      <c r="A16" s="20" t="s">
        <v>340</v>
      </c>
      <c r="B16" s="339">
        <v>16</v>
      </c>
      <c r="C16" s="96">
        <v>26359</v>
      </c>
      <c r="D16" s="50">
        <v>8464</v>
      </c>
      <c r="E16" s="225">
        <v>452</v>
      </c>
      <c r="F16" s="132"/>
    </row>
    <row r="17" spans="1:6" ht="12.75">
      <c r="A17" s="17" t="s">
        <v>347</v>
      </c>
      <c r="B17" s="339">
        <v>5</v>
      </c>
      <c r="C17" s="96">
        <v>2069</v>
      </c>
      <c r="D17" s="50">
        <v>350</v>
      </c>
      <c r="E17" s="225">
        <v>8</v>
      </c>
      <c r="F17" s="132"/>
    </row>
    <row r="18" spans="1:6" ht="12.75">
      <c r="A18" s="17" t="s">
        <v>346</v>
      </c>
      <c r="B18" s="339">
        <v>6</v>
      </c>
      <c r="C18" s="96">
        <v>1420</v>
      </c>
      <c r="D18" s="50">
        <v>485</v>
      </c>
      <c r="E18" s="225">
        <v>45</v>
      </c>
      <c r="F18" s="132"/>
    </row>
    <row r="19" spans="1:6" ht="12.75">
      <c r="A19" s="17" t="s">
        <v>585</v>
      </c>
      <c r="B19" s="339">
        <v>40</v>
      </c>
      <c r="C19" s="98" t="s">
        <v>4</v>
      </c>
      <c r="D19" s="219" t="s">
        <v>4</v>
      </c>
      <c r="E19" s="229" t="s">
        <v>21</v>
      </c>
      <c r="F19" s="132"/>
    </row>
    <row r="20" spans="1:6" ht="12.75">
      <c r="A20" s="17"/>
      <c r="B20" s="339"/>
      <c r="C20" s="96"/>
      <c r="D20" s="50"/>
      <c r="E20" s="225"/>
      <c r="F20" s="132"/>
    </row>
    <row r="21" spans="1:6" ht="12.75">
      <c r="A21" s="52" t="s">
        <v>345</v>
      </c>
      <c r="B21" s="339">
        <v>273</v>
      </c>
      <c r="C21" s="96">
        <v>523822</v>
      </c>
      <c r="D21" s="50">
        <v>147699</v>
      </c>
      <c r="E21" s="225">
        <v>7869</v>
      </c>
      <c r="F21" s="230"/>
    </row>
    <row r="22" spans="1:6" ht="12.75">
      <c r="A22" s="20" t="s">
        <v>344</v>
      </c>
      <c r="B22" s="339">
        <v>1</v>
      </c>
      <c r="C22" s="98" t="s">
        <v>4</v>
      </c>
      <c r="D22" s="219" t="s">
        <v>4</v>
      </c>
      <c r="E22" s="229" t="s">
        <v>19</v>
      </c>
      <c r="F22" s="132"/>
    </row>
    <row r="23" spans="1:6" ht="12.75">
      <c r="A23" s="20" t="s">
        <v>343</v>
      </c>
      <c r="B23" s="339">
        <v>5</v>
      </c>
      <c r="C23" s="98" t="s">
        <v>4</v>
      </c>
      <c r="D23" s="219" t="s">
        <v>4</v>
      </c>
      <c r="E23" s="229" t="s">
        <v>304</v>
      </c>
      <c r="F23" s="132"/>
    </row>
    <row r="24" spans="1:6" ht="12.75">
      <c r="A24" s="20" t="s">
        <v>342</v>
      </c>
      <c r="B24" s="339">
        <v>2</v>
      </c>
      <c r="C24" s="98" t="s">
        <v>4</v>
      </c>
      <c r="D24" s="219" t="s">
        <v>4</v>
      </c>
      <c r="E24" s="229" t="s">
        <v>535</v>
      </c>
      <c r="F24" s="132"/>
    </row>
    <row r="25" spans="1:6" ht="12.75">
      <c r="A25" s="20" t="s">
        <v>341</v>
      </c>
      <c r="B25" s="339">
        <v>5</v>
      </c>
      <c r="C25" s="98" t="s">
        <v>4</v>
      </c>
      <c r="D25" s="219" t="s">
        <v>4</v>
      </c>
      <c r="E25" s="229" t="s">
        <v>535</v>
      </c>
      <c r="F25" s="132"/>
    </row>
    <row r="26" spans="1:10" ht="12.75">
      <c r="A26" s="20" t="s">
        <v>136</v>
      </c>
      <c r="B26" s="339">
        <v>160</v>
      </c>
      <c r="C26" s="96">
        <v>270622</v>
      </c>
      <c r="D26" s="50">
        <v>75856</v>
      </c>
      <c r="E26" s="225">
        <v>3599</v>
      </c>
      <c r="F26" s="132"/>
      <c r="G26" s="132"/>
      <c r="H26" s="353"/>
      <c r="I26" s="353"/>
      <c r="J26" s="353"/>
    </row>
    <row r="27" spans="1:10" ht="12.75">
      <c r="A27" s="20" t="s">
        <v>340</v>
      </c>
      <c r="B27" s="339">
        <v>14</v>
      </c>
      <c r="C27" s="96">
        <v>14435</v>
      </c>
      <c r="D27" s="50">
        <v>4785</v>
      </c>
      <c r="E27" s="225">
        <v>207</v>
      </c>
      <c r="F27" s="132"/>
      <c r="G27" s="132"/>
      <c r="H27" s="353"/>
      <c r="I27" s="353"/>
      <c r="J27" s="132"/>
    </row>
    <row r="28" spans="1:10" ht="12.75">
      <c r="A28" s="20" t="s">
        <v>339</v>
      </c>
      <c r="B28" s="339">
        <v>15</v>
      </c>
      <c r="C28" s="96">
        <v>11547</v>
      </c>
      <c r="D28" s="50">
        <v>3008</v>
      </c>
      <c r="E28" s="225">
        <v>188</v>
      </c>
      <c r="F28" s="132"/>
      <c r="G28" s="132"/>
      <c r="H28" s="353"/>
      <c r="I28" s="353"/>
      <c r="J28" s="132"/>
    </row>
    <row r="29" spans="1:10" ht="12.75">
      <c r="A29" s="20" t="s">
        <v>337</v>
      </c>
      <c r="B29" s="339">
        <v>1</v>
      </c>
      <c r="C29" s="98" t="s">
        <v>4</v>
      </c>
      <c r="D29" s="219" t="s">
        <v>4</v>
      </c>
      <c r="E29" s="229" t="s">
        <v>19</v>
      </c>
      <c r="F29" s="132"/>
      <c r="G29" s="132"/>
      <c r="H29" s="132"/>
      <c r="I29" s="132"/>
      <c r="J29" s="132"/>
    </row>
    <row r="30" spans="1:10" ht="12.75">
      <c r="A30" s="20" t="s">
        <v>336</v>
      </c>
      <c r="B30" s="339">
        <v>1</v>
      </c>
      <c r="C30" s="98" t="s">
        <v>4</v>
      </c>
      <c r="D30" s="219" t="s">
        <v>4</v>
      </c>
      <c r="E30" s="229" t="s">
        <v>304</v>
      </c>
      <c r="F30" s="132"/>
      <c r="G30" s="132"/>
      <c r="H30" s="132"/>
      <c r="I30" s="132"/>
      <c r="J30" s="132"/>
    </row>
    <row r="31" spans="1:10" ht="12.75">
      <c r="A31" s="20" t="s">
        <v>335</v>
      </c>
      <c r="B31" s="339">
        <v>1</v>
      </c>
      <c r="C31" s="98" t="s">
        <v>4</v>
      </c>
      <c r="D31" s="219" t="s">
        <v>4</v>
      </c>
      <c r="E31" s="229" t="s">
        <v>535</v>
      </c>
      <c r="F31" s="132"/>
      <c r="G31" s="132"/>
      <c r="H31" s="132"/>
      <c r="I31" s="132"/>
      <c r="J31" s="132"/>
    </row>
    <row r="32" spans="1:10" ht="12.75">
      <c r="A32" s="20" t="s">
        <v>334</v>
      </c>
      <c r="B32" s="339">
        <v>4</v>
      </c>
      <c r="C32" s="96">
        <v>7933</v>
      </c>
      <c r="D32" s="50">
        <v>1979</v>
      </c>
      <c r="E32" s="225">
        <v>118</v>
      </c>
      <c r="F32" s="132"/>
      <c r="G32" s="132"/>
      <c r="H32" s="353"/>
      <c r="I32" s="353"/>
      <c r="J32" s="132"/>
    </row>
    <row r="33" spans="1:10" ht="12.75">
      <c r="A33" s="20" t="s">
        <v>333</v>
      </c>
      <c r="B33" s="339">
        <v>1</v>
      </c>
      <c r="C33" s="98" t="s">
        <v>4</v>
      </c>
      <c r="D33" s="219" t="s">
        <v>4</v>
      </c>
      <c r="E33" s="229" t="s">
        <v>19</v>
      </c>
      <c r="F33" s="132"/>
      <c r="G33" s="132"/>
      <c r="H33" s="132"/>
      <c r="I33" s="132"/>
      <c r="J33" s="132"/>
    </row>
    <row r="34" spans="1:10" ht="12.75">
      <c r="A34" s="20" t="s">
        <v>332</v>
      </c>
      <c r="B34" s="339">
        <v>1</v>
      </c>
      <c r="C34" s="98" t="s">
        <v>4</v>
      </c>
      <c r="D34" s="219" t="s">
        <v>4</v>
      </c>
      <c r="E34" s="229" t="s">
        <v>304</v>
      </c>
      <c r="F34" s="132"/>
      <c r="G34" s="132"/>
      <c r="H34" s="132"/>
      <c r="I34" s="132"/>
      <c r="J34" s="132"/>
    </row>
    <row r="35" spans="1:10" ht="12.75">
      <c r="A35" s="20" t="s">
        <v>330</v>
      </c>
      <c r="B35" s="339">
        <v>2</v>
      </c>
      <c r="C35" s="98" t="s">
        <v>4</v>
      </c>
      <c r="D35" s="219" t="s">
        <v>4</v>
      </c>
      <c r="E35" s="229" t="s">
        <v>19</v>
      </c>
      <c r="F35" s="132"/>
      <c r="G35" s="132"/>
      <c r="H35" s="132"/>
      <c r="I35" s="132"/>
      <c r="J35" s="132"/>
    </row>
    <row r="36" spans="1:10" s="328" customFormat="1" ht="12.75">
      <c r="A36" s="20" t="s">
        <v>329</v>
      </c>
      <c r="B36" s="339">
        <v>3</v>
      </c>
      <c r="C36" s="98" t="s">
        <v>4</v>
      </c>
      <c r="D36" s="219" t="s">
        <v>4</v>
      </c>
      <c r="E36" s="229" t="s">
        <v>304</v>
      </c>
      <c r="F36" s="132"/>
      <c r="G36" s="132"/>
      <c r="H36" s="132"/>
      <c r="I36" s="132"/>
      <c r="J36" s="132"/>
    </row>
    <row r="37" spans="1:10" ht="12.75">
      <c r="A37" s="20" t="s">
        <v>327</v>
      </c>
      <c r="B37" s="339">
        <v>10</v>
      </c>
      <c r="C37" s="98" t="s">
        <v>4</v>
      </c>
      <c r="D37" s="219" t="s">
        <v>4</v>
      </c>
      <c r="E37" s="229" t="s">
        <v>582</v>
      </c>
      <c r="F37" s="132"/>
      <c r="G37" s="132"/>
      <c r="H37" s="132"/>
      <c r="I37" s="132"/>
      <c r="J37" s="132"/>
    </row>
    <row r="38" spans="1:10" ht="12.75">
      <c r="A38" s="20" t="s">
        <v>326</v>
      </c>
      <c r="B38" s="339">
        <v>2</v>
      </c>
      <c r="C38" s="98" t="s">
        <v>4</v>
      </c>
      <c r="D38" s="219" t="s">
        <v>4</v>
      </c>
      <c r="E38" s="229" t="s">
        <v>304</v>
      </c>
      <c r="F38" s="132"/>
      <c r="G38" s="132"/>
      <c r="H38" s="132"/>
      <c r="I38" s="132"/>
      <c r="J38" s="132"/>
    </row>
    <row r="39" spans="1:10" ht="12.75">
      <c r="A39" s="20" t="s">
        <v>325</v>
      </c>
      <c r="B39" s="339">
        <v>2</v>
      </c>
      <c r="C39" s="98" t="s">
        <v>4</v>
      </c>
      <c r="D39" s="219" t="s">
        <v>4</v>
      </c>
      <c r="E39" s="229" t="s">
        <v>304</v>
      </c>
      <c r="F39" s="132"/>
      <c r="G39" s="132"/>
      <c r="H39" s="132"/>
      <c r="I39" s="132"/>
      <c r="J39" s="132"/>
    </row>
    <row r="40" spans="1:10" ht="12.75">
      <c r="A40" s="20" t="s">
        <v>584</v>
      </c>
      <c r="B40" s="339"/>
      <c r="C40" s="98"/>
      <c r="D40" s="219"/>
      <c r="E40" s="229"/>
      <c r="F40" s="132"/>
      <c r="G40" s="132"/>
      <c r="H40" s="132"/>
      <c r="I40" s="132"/>
      <c r="J40" s="132"/>
    </row>
    <row r="41" spans="1:10" ht="12.75">
      <c r="A41" s="20" t="s">
        <v>607</v>
      </c>
      <c r="B41" s="339">
        <v>43</v>
      </c>
      <c r="C41" s="98" t="s">
        <v>4</v>
      </c>
      <c r="D41" s="219" t="s">
        <v>4</v>
      </c>
      <c r="E41" s="229" t="s">
        <v>606</v>
      </c>
      <c r="F41" s="132"/>
      <c r="G41" s="132"/>
      <c r="H41" s="132"/>
      <c r="I41" s="132"/>
      <c r="J41" s="132"/>
    </row>
    <row r="42" spans="1:5" ht="12.75">
      <c r="A42" s="47"/>
      <c r="B42" s="47"/>
      <c r="C42" s="47"/>
      <c r="D42" s="47"/>
      <c r="E42" s="46"/>
    </row>
    <row r="43" spans="1:5" ht="12.75">
      <c r="A43" s="53"/>
      <c r="B43" s="53"/>
      <c r="C43" s="53"/>
      <c r="D43" s="53"/>
      <c r="E43" s="53"/>
    </row>
    <row r="44" spans="1:5" ht="12.75">
      <c r="A44" s="60" t="s">
        <v>438</v>
      </c>
      <c r="B44" s="351"/>
      <c r="C44" s="118"/>
      <c r="D44" s="48"/>
      <c r="E44" s="350"/>
    </row>
    <row r="45" spans="1:5" ht="15.75">
      <c r="A45" s="15" t="s">
        <v>605</v>
      </c>
      <c r="B45" s="12"/>
      <c r="C45" s="12"/>
      <c r="D45" s="12"/>
      <c r="E45" s="12"/>
    </row>
    <row r="46" ht="15.75">
      <c r="A46" s="352" t="s">
        <v>604</v>
      </c>
    </row>
    <row r="47" ht="15.75">
      <c r="A47" s="352" t="s">
        <v>603</v>
      </c>
    </row>
    <row r="48" spans="1:5" ht="13.5" thickBot="1">
      <c r="A48" s="282"/>
      <c r="B48" s="351"/>
      <c r="C48" s="118"/>
      <c r="D48" s="48"/>
      <c r="E48" s="350"/>
    </row>
    <row r="49" spans="1:5" ht="79.5" customHeight="1" thickTop="1">
      <c r="A49" s="349" t="s">
        <v>91</v>
      </c>
      <c r="B49" s="348" t="s">
        <v>371</v>
      </c>
      <c r="C49" s="348" t="s">
        <v>602</v>
      </c>
      <c r="D49" s="348" t="s">
        <v>417</v>
      </c>
      <c r="E49" s="347" t="s">
        <v>368</v>
      </c>
    </row>
    <row r="50" spans="1:5" ht="12.75" customHeight="1">
      <c r="A50" s="52"/>
      <c r="B50" s="339"/>
      <c r="C50" s="96"/>
      <c r="D50" s="50"/>
      <c r="E50" s="341"/>
    </row>
    <row r="51" spans="1:5" ht="12.75" customHeight="1">
      <c r="A51" s="52" t="s">
        <v>319</v>
      </c>
      <c r="B51" s="339">
        <v>41</v>
      </c>
      <c r="C51" s="96">
        <v>45946</v>
      </c>
      <c r="D51" s="50">
        <v>14558</v>
      </c>
      <c r="E51" s="225">
        <v>717</v>
      </c>
    </row>
    <row r="52" spans="1:5" ht="12.75">
      <c r="A52" s="17" t="s">
        <v>318</v>
      </c>
      <c r="B52" s="339">
        <v>4</v>
      </c>
      <c r="C52" s="96">
        <v>581</v>
      </c>
      <c r="D52" s="50">
        <v>135</v>
      </c>
      <c r="E52" s="225">
        <v>13</v>
      </c>
    </row>
    <row r="53" spans="1:5" ht="12.75">
      <c r="A53" s="17" t="s">
        <v>317</v>
      </c>
      <c r="B53" s="339">
        <v>9</v>
      </c>
      <c r="C53" s="96">
        <v>7214</v>
      </c>
      <c r="D53" s="50">
        <v>2914</v>
      </c>
      <c r="E53" s="225">
        <v>157</v>
      </c>
    </row>
    <row r="54" spans="1:5" ht="12.75">
      <c r="A54" s="17" t="s">
        <v>601</v>
      </c>
      <c r="B54" s="339">
        <v>28</v>
      </c>
      <c r="C54" s="96">
        <v>38151</v>
      </c>
      <c r="D54" s="50">
        <v>11509</v>
      </c>
      <c r="E54" s="225">
        <v>547</v>
      </c>
    </row>
    <row r="55" spans="1:5" ht="12.75">
      <c r="A55" s="52"/>
      <c r="B55" s="339"/>
      <c r="C55" s="96"/>
      <c r="D55" s="50"/>
      <c r="E55" s="225"/>
    </row>
    <row r="56" spans="1:5" ht="12.75">
      <c r="A56" s="52" t="s">
        <v>316</v>
      </c>
      <c r="B56" s="339">
        <v>108</v>
      </c>
      <c r="C56" s="96">
        <v>149526</v>
      </c>
      <c r="D56" s="50">
        <v>47295</v>
      </c>
      <c r="E56" s="225">
        <v>1949</v>
      </c>
    </row>
    <row r="57" spans="1:5" ht="12.75">
      <c r="A57" s="17" t="s">
        <v>315</v>
      </c>
      <c r="B57" s="339">
        <v>9</v>
      </c>
      <c r="C57" s="98" t="s">
        <v>4</v>
      </c>
      <c r="D57" s="219" t="s">
        <v>4</v>
      </c>
      <c r="E57" s="229" t="s">
        <v>304</v>
      </c>
    </row>
    <row r="58" spans="1:5" ht="12.75">
      <c r="A58" s="17" t="s">
        <v>576</v>
      </c>
      <c r="B58" s="339">
        <v>4</v>
      </c>
      <c r="C58" s="96">
        <v>3026</v>
      </c>
      <c r="D58" s="50">
        <v>805</v>
      </c>
      <c r="E58" s="225">
        <v>34</v>
      </c>
    </row>
    <row r="59" spans="1:5" ht="12.75">
      <c r="A59" s="17" t="s">
        <v>314</v>
      </c>
      <c r="B59" s="339">
        <v>13</v>
      </c>
      <c r="C59" s="96">
        <v>17438</v>
      </c>
      <c r="D59" s="50">
        <v>5823</v>
      </c>
      <c r="E59" s="225">
        <v>376</v>
      </c>
    </row>
    <row r="60" spans="1:5" ht="12.75">
      <c r="A60" s="17" t="s">
        <v>313</v>
      </c>
      <c r="B60" s="339">
        <v>10</v>
      </c>
      <c r="C60" s="96">
        <v>11283</v>
      </c>
      <c r="D60" s="50">
        <v>3513</v>
      </c>
      <c r="E60" s="225">
        <v>177</v>
      </c>
    </row>
    <row r="61" spans="1:5" ht="12.75">
      <c r="A61" s="20" t="s">
        <v>312</v>
      </c>
      <c r="B61" s="339">
        <v>13</v>
      </c>
      <c r="C61" s="96">
        <v>37112</v>
      </c>
      <c r="D61" s="50">
        <v>15639</v>
      </c>
      <c r="E61" s="225">
        <v>558</v>
      </c>
    </row>
    <row r="62" spans="1:5" ht="12.75">
      <c r="A62" s="20" t="s">
        <v>311</v>
      </c>
      <c r="B62" s="339">
        <v>4</v>
      </c>
      <c r="C62" s="96">
        <v>1307</v>
      </c>
      <c r="D62" s="50">
        <v>421</v>
      </c>
      <c r="E62" s="225">
        <v>13</v>
      </c>
    </row>
    <row r="63" spans="1:5" ht="12.75">
      <c r="A63" s="20" t="s">
        <v>310</v>
      </c>
      <c r="B63" s="339">
        <v>2</v>
      </c>
      <c r="C63" s="98" t="s">
        <v>4</v>
      </c>
      <c r="D63" s="219" t="s">
        <v>4</v>
      </c>
      <c r="E63" s="229" t="s">
        <v>19</v>
      </c>
    </row>
    <row r="64" spans="1:5" ht="12.75">
      <c r="A64" s="20" t="s">
        <v>309</v>
      </c>
      <c r="B64" s="339">
        <v>5</v>
      </c>
      <c r="C64" s="98" t="s">
        <v>4</v>
      </c>
      <c r="D64" s="219" t="s">
        <v>4</v>
      </c>
      <c r="E64" s="229" t="s">
        <v>304</v>
      </c>
    </row>
    <row r="65" spans="1:5" ht="12.75">
      <c r="A65" s="20" t="s">
        <v>307</v>
      </c>
      <c r="B65" s="339">
        <v>11</v>
      </c>
      <c r="C65" s="96">
        <v>23488</v>
      </c>
      <c r="D65" s="50">
        <v>6247</v>
      </c>
      <c r="E65" s="225">
        <v>205</v>
      </c>
    </row>
    <row r="66" spans="1:5" ht="12.75">
      <c r="A66" s="20" t="s">
        <v>306</v>
      </c>
      <c r="B66" s="339">
        <v>7</v>
      </c>
      <c r="C66" s="96">
        <v>2293</v>
      </c>
      <c r="D66" s="50">
        <v>668</v>
      </c>
      <c r="E66" s="225">
        <v>53</v>
      </c>
    </row>
    <row r="67" spans="1:5" ht="12.75">
      <c r="A67" s="17" t="s">
        <v>600</v>
      </c>
      <c r="B67" s="339">
        <v>30</v>
      </c>
      <c r="C67" s="98" t="s">
        <v>4</v>
      </c>
      <c r="D67" s="219" t="s">
        <v>4</v>
      </c>
      <c r="E67" s="229" t="s">
        <v>582</v>
      </c>
    </row>
    <row r="68" spans="1:5" ht="12.75">
      <c r="A68" s="47"/>
      <c r="B68" s="47"/>
      <c r="C68" s="47"/>
      <c r="D68" s="47"/>
      <c r="E68" s="46"/>
    </row>
    <row r="70" ht="12.75">
      <c r="A70" s="23" t="s">
        <v>5</v>
      </c>
    </row>
    <row r="71" ht="12.75">
      <c r="A71" s="23" t="s">
        <v>599</v>
      </c>
    </row>
    <row r="72" ht="12.75">
      <c r="A72" s="23" t="s">
        <v>573</v>
      </c>
    </row>
    <row r="73" ht="12.75">
      <c r="A73" s="23" t="s">
        <v>598</v>
      </c>
    </row>
    <row r="74" ht="12.75">
      <c r="A74" s="23" t="s">
        <v>597</v>
      </c>
    </row>
    <row r="75" ht="12.75">
      <c r="A75" s="23" t="s">
        <v>596</v>
      </c>
    </row>
    <row r="76" ht="12.75">
      <c r="A76" s="23" t="s">
        <v>595</v>
      </c>
    </row>
    <row r="77" ht="12.75">
      <c r="A77" s="23" t="s">
        <v>594</v>
      </c>
    </row>
    <row r="78" ht="12.75">
      <c r="A78" s="336" t="s">
        <v>569</v>
      </c>
    </row>
    <row r="79" ht="12.75">
      <c r="A79" s="23" t="s">
        <v>593</v>
      </c>
    </row>
    <row r="80" ht="12.75">
      <c r="A80" s="328" t="s">
        <v>592</v>
      </c>
    </row>
    <row r="81" ht="12.75">
      <c r="A81" s="328" t="s">
        <v>591</v>
      </c>
    </row>
    <row r="82" ht="12.75">
      <c r="A82" s="60" t="s">
        <v>590</v>
      </c>
    </row>
    <row r="83" ht="12.75">
      <c r="A83" s="274" t="s">
        <v>589</v>
      </c>
    </row>
    <row r="84" ht="12.75">
      <c r="A84" s="275" t="s">
        <v>588</v>
      </c>
    </row>
    <row r="85" ht="12.75">
      <c r="A85" s="43" t="s">
        <v>587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L88"/>
  <sheetViews>
    <sheetView zoomScalePageLayoutView="0" workbookViewId="0" topLeftCell="A1">
      <selection activeCell="F25" sqref="F25"/>
    </sheetView>
  </sheetViews>
  <sheetFormatPr defaultColWidth="9.140625" defaultRowHeight="12.75"/>
  <cols>
    <col min="1" max="1" width="26.28125" style="41" customWidth="1"/>
    <col min="2" max="5" width="14.28125" style="41" customWidth="1"/>
    <col min="6" max="16384" width="9.140625" style="41" customWidth="1"/>
  </cols>
  <sheetData>
    <row r="1" spans="1:12" s="11" customFormat="1" ht="15.75">
      <c r="A1" s="15" t="s">
        <v>581</v>
      </c>
      <c r="B1" s="12"/>
      <c r="C1" s="12"/>
      <c r="D1" s="12"/>
      <c r="E1" s="12"/>
      <c r="G1" s="41"/>
      <c r="H1" s="41"/>
      <c r="I1" s="41"/>
      <c r="J1" s="41"/>
      <c r="K1" s="41"/>
      <c r="L1" s="41"/>
    </row>
    <row r="2" spans="1:12" s="11" customFormat="1" ht="15.75">
      <c r="A2" s="337" t="s">
        <v>580</v>
      </c>
      <c r="B2" s="12"/>
      <c r="C2" s="12"/>
      <c r="D2" s="12"/>
      <c r="E2" s="12"/>
      <c r="G2" s="41"/>
      <c r="H2" s="41"/>
      <c r="I2" s="41"/>
      <c r="J2" s="41"/>
      <c r="K2" s="41"/>
      <c r="L2" s="41"/>
    </row>
    <row r="3" spans="1:12" s="11" customFormat="1" ht="15.75">
      <c r="A3" s="337" t="s">
        <v>586</v>
      </c>
      <c r="B3" s="12"/>
      <c r="C3" s="12"/>
      <c r="D3" s="12"/>
      <c r="E3" s="12"/>
      <c r="G3" s="41"/>
      <c r="H3" s="41"/>
      <c r="I3" s="41"/>
      <c r="J3" s="41"/>
      <c r="K3" s="41"/>
      <c r="L3" s="41"/>
    </row>
    <row r="4" spans="1:12" s="11" customFormat="1" ht="12.75" customHeight="1">
      <c r="A4" s="15"/>
      <c r="B4" s="12"/>
      <c r="C4" s="12"/>
      <c r="D4" s="12"/>
      <c r="E4" s="12"/>
      <c r="G4" s="41"/>
      <c r="H4" s="41"/>
      <c r="I4" s="41"/>
      <c r="J4" s="41"/>
      <c r="K4" s="41"/>
      <c r="L4" s="41"/>
    </row>
    <row r="5" spans="1:12" s="11" customFormat="1" ht="12.75" customHeight="1">
      <c r="A5" s="57" t="s">
        <v>9</v>
      </c>
      <c r="B5" s="12"/>
      <c r="C5" s="12"/>
      <c r="D5" s="12"/>
      <c r="E5" s="12"/>
      <c r="G5" s="41"/>
      <c r="H5" s="41"/>
      <c r="I5" s="41"/>
      <c r="J5" s="41"/>
      <c r="K5" s="41"/>
      <c r="L5" s="41"/>
    </row>
    <row r="6" spans="1:12" s="11" customFormat="1" ht="12.75" customHeight="1">
      <c r="A6" s="56" t="s">
        <v>10</v>
      </c>
      <c r="B6" s="12"/>
      <c r="C6" s="12"/>
      <c r="D6" s="12"/>
      <c r="E6" s="12"/>
      <c r="G6" s="41"/>
      <c r="H6" s="41"/>
      <c r="I6" s="41"/>
      <c r="J6" s="41"/>
      <c r="K6" s="41"/>
      <c r="L6" s="41"/>
    </row>
    <row r="7" spans="1:12" s="11" customFormat="1" ht="12.75" customHeight="1">
      <c r="A7" s="56" t="s">
        <v>32</v>
      </c>
      <c r="B7" s="12"/>
      <c r="C7" s="12"/>
      <c r="D7" s="12"/>
      <c r="E7" s="12"/>
      <c r="G7" s="41"/>
      <c r="H7" s="41"/>
      <c r="I7" s="41"/>
      <c r="J7" s="41"/>
      <c r="K7" s="41"/>
      <c r="L7" s="41"/>
    </row>
    <row r="8" spans="1:12" s="11" customFormat="1" ht="12.75" customHeight="1" thickBot="1">
      <c r="A8" s="175"/>
      <c r="B8" s="175"/>
      <c r="C8" s="175"/>
      <c r="D8" s="175"/>
      <c r="E8" s="175"/>
      <c r="G8" s="41"/>
      <c r="H8" s="41"/>
      <c r="I8" s="41"/>
      <c r="J8" s="41"/>
      <c r="K8" s="41"/>
      <c r="L8" s="41"/>
    </row>
    <row r="9" spans="1:12" s="73" customFormat="1" ht="79.5" customHeight="1" thickTop="1">
      <c r="A9" s="342" t="s">
        <v>91</v>
      </c>
      <c r="B9" s="253" t="s">
        <v>371</v>
      </c>
      <c r="C9" s="253" t="s">
        <v>481</v>
      </c>
      <c r="D9" s="253" t="s">
        <v>417</v>
      </c>
      <c r="E9" s="254" t="s">
        <v>368</v>
      </c>
      <c r="G9" s="41"/>
      <c r="H9" s="41"/>
      <c r="I9" s="41"/>
      <c r="J9" s="41"/>
      <c r="K9" s="41"/>
      <c r="L9" s="41"/>
    </row>
    <row r="10" spans="1:4" ht="9" customHeight="1">
      <c r="A10" s="52"/>
      <c r="B10" s="52"/>
      <c r="C10" s="52"/>
      <c r="D10" s="52"/>
    </row>
    <row r="11" spans="1:5" ht="12.75">
      <c r="A11" s="87" t="s">
        <v>87</v>
      </c>
      <c r="B11" s="346">
        <v>2916</v>
      </c>
      <c r="C11" s="126">
        <v>1917819</v>
      </c>
      <c r="D11" s="294">
        <v>512551</v>
      </c>
      <c r="E11" s="345">
        <v>20119</v>
      </c>
    </row>
    <row r="12" spans="1:5" ht="9.75" customHeight="1">
      <c r="A12" s="52"/>
      <c r="B12" s="339"/>
      <c r="C12" s="279"/>
      <c r="D12" s="122"/>
      <c r="E12" s="344"/>
    </row>
    <row r="13" spans="1:5" ht="12.75">
      <c r="A13" s="52" t="s">
        <v>350</v>
      </c>
      <c r="B13" s="339">
        <v>310</v>
      </c>
      <c r="C13" s="96">
        <v>162465</v>
      </c>
      <c r="D13" s="50">
        <v>42562</v>
      </c>
      <c r="E13" s="340">
        <v>1673</v>
      </c>
    </row>
    <row r="14" spans="1:5" ht="12.75">
      <c r="A14" s="20" t="s">
        <v>349</v>
      </c>
      <c r="B14" s="339">
        <v>105</v>
      </c>
      <c r="C14" s="96">
        <v>62283</v>
      </c>
      <c r="D14" s="50">
        <v>13564</v>
      </c>
      <c r="E14" s="340">
        <v>665</v>
      </c>
    </row>
    <row r="15" spans="1:5" ht="12.75">
      <c r="A15" s="20" t="s">
        <v>348</v>
      </c>
      <c r="B15" s="339">
        <v>17</v>
      </c>
      <c r="C15" s="98" t="s">
        <v>4</v>
      </c>
      <c r="D15" s="219" t="s">
        <v>4</v>
      </c>
      <c r="E15" s="338" t="s">
        <v>19</v>
      </c>
    </row>
    <row r="16" spans="1:5" ht="12.75">
      <c r="A16" s="20" t="s">
        <v>340</v>
      </c>
      <c r="B16" s="339">
        <v>60</v>
      </c>
      <c r="C16" s="96">
        <v>39053</v>
      </c>
      <c r="D16" s="50">
        <v>11287</v>
      </c>
      <c r="E16" s="340">
        <v>429</v>
      </c>
    </row>
    <row r="17" spans="1:5" ht="12.75">
      <c r="A17" s="20" t="s">
        <v>347</v>
      </c>
      <c r="B17" s="339">
        <v>16</v>
      </c>
      <c r="C17" s="96">
        <v>12516</v>
      </c>
      <c r="D17" s="50">
        <v>3391</v>
      </c>
      <c r="E17" s="340">
        <v>83</v>
      </c>
    </row>
    <row r="18" spans="1:5" ht="12.75">
      <c r="A18" s="20" t="s">
        <v>346</v>
      </c>
      <c r="B18" s="339">
        <v>17</v>
      </c>
      <c r="C18" s="96">
        <v>6709</v>
      </c>
      <c r="D18" s="50">
        <v>1866</v>
      </c>
      <c r="E18" s="340">
        <v>64</v>
      </c>
    </row>
    <row r="19" spans="1:5" ht="12.75">
      <c r="A19" s="20" t="s">
        <v>585</v>
      </c>
      <c r="B19" s="339">
        <v>95</v>
      </c>
      <c r="C19" s="98" t="s">
        <v>4</v>
      </c>
      <c r="D19" s="219" t="s">
        <v>4</v>
      </c>
      <c r="E19" s="338" t="s">
        <v>21</v>
      </c>
    </row>
    <row r="20" spans="1:5" ht="12.75">
      <c r="A20" s="17"/>
      <c r="B20" s="339"/>
      <c r="C20" s="96"/>
      <c r="D20" s="50"/>
      <c r="E20" s="341"/>
    </row>
    <row r="21" spans="1:5" ht="12.75">
      <c r="A21" s="52" t="s">
        <v>345</v>
      </c>
      <c r="B21" s="339">
        <v>2083</v>
      </c>
      <c r="C21" s="96">
        <v>1462680</v>
      </c>
      <c r="D21" s="50">
        <v>388732</v>
      </c>
      <c r="E21" s="340">
        <v>15228</v>
      </c>
    </row>
    <row r="22" spans="1:5" ht="12.75">
      <c r="A22" s="20" t="s">
        <v>344</v>
      </c>
      <c r="B22" s="339">
        <v>6</v>
      </c>
      <c r="C22" s="96">
        <v>2027</v>
      </c>
      <c r="D22" s="50">
        <v>398</v>
      </c>
      <c r="E22" s="340">
        <v>19</v>
      </c>
    </row>
    <row r="23" spans="1:5" ht="12.75">
      <c r="A23" s="20" t="s">
        <v>343</v>
      </c>
      <c r="B23" s="339">
        <v>33</v>
      </c>
      <c r="C23" s="96">
        <v>12948</v>
      </c>
      <c r="D23" s="50">
        <v>3676</v>
      </c>
      <c r="E23" s="340">
        <v>180</v>
      </c>
    </row>
    <row r="24" spans="1:5" ht="12.75">
      <c r="A24" s="20" t="s">
        <v>342</v>
      </c>
      <c r="B24" s="339">
        <v>18</v>
      </c>
      <c r="C24" s="96">
        <v>11901</v>
      </c>
      <c r="D24" s="50">
        <v>3303</v>
      </c>
      <c r="E24" s="340">
        <v>119</v>
      </c>
    </row>
    <row r="25" spans="1:5" ht="12.75">
      <c r="A25" s="20" t="s">
        <v>341</v>
      </c>
      <c r="B25" s="339">
        <v>23</v>
      </c>
      <c r="C25" s="96">
        <v>11814</v>
      </c>
      <c r="D25" s="50">
        <v>3593</v>
      </c>
      <c r="E25" s="340">
        <v>96</v>
      </c>
    </row>
    <row r="26" spans="1:5" ht="12.75">
      <c r="A26" s="20" t="s">
        <v>136</v>
      </c>
      <c r="B26" s="339">
        <v>1451</v>
      </c>
      <c r="C26" s="96">
        <v>1114297</v>
      </c>
      <c r="D26" s="50">
        <v>287159</v>
      </c>
      <c r="E26" s="340">
        <v>10744</v>
      </c>
    </row>
    <row r="27" spans="1:5" ht="12.75">
      <c r="A27" s="20" t="s">
        <v>340</v>
      </c>
      <c r="B27" s="339">
        <v>60</v>
      </c>
      <c r="C27" s="96">
        <v>41382</v>
      </c>
      <c r="D27" s="50">
        <v>7680</v>
      </c>
      <c r="E27" s="340">
        <v>314</v>
      </c>
    </row>
    <row r="28" spans="1:5" ht="12.75">
      <c r="A28" s="20" t="s">
        <v>339</v>
      </c>
      <c r="B28" s="339">
        <v>71</v>
      </c>
      <c r="C28" s="96">
        <v>32862</v>
      </c>
      <c r="D28" s="50">
        <v>10284</v>
      </c>
      <c r="E28" s="340">
        <v>452</v>
      </c>
    </row>
    <row r="29" spans="1:5" ht="12.75">
      <c r="A29" s="20" t="s">
        <v>337</v>
      </c>
      <c r="B29" s="339">
        <v>3</v>
      </c>
      <c r="C29" s="98" t="s">
        <v>4</v>
      </c>
      <c r="D29" s="219" t="s">
        <v>4</v>
      </c>
      <c r="E29" s="338" t="s">
        <v>304</v>
      </c>
    </row>
    <row r="30" spans="1:5" ht="12.75">
      <c r="A30" s="20" t="s">
        <v>336</v>
      </c>
      <c r="B30" s="339">
        <v>7</v>
      </c>
      <c r="C30" s="98" t="s">
        <v>4</v>
      </c>
      <c r="D30" s="219" t="s">
        <v>4</v>
      </c>
      <c r="E30" s="338" t="s">
        <v>19</v>
      </c>
    </row>
    <row r="31" spans="1:5" ht="12.75">
      <c r="A31" s="20" t="s">
        <v>335</v>
      </c>
      <c r="B31" s="339">
        <v>12</v>
      </c>
      <c r="C31" s="98" t="s">
        <v>4</v>
      </c>
      <c r="D31" s="219" t="s">
        <v>4</v>
      </c>
      <c r="E31" s="338" t="s">
        <v>19</v>
      </c>
    </row>
    <row r="32" spans="1:5" ht="12.75">
      <c r="A32" s="20" t="s">
        <v>334</v>
      </c>
      <c r="B32" s="339">
        <v>28</v>
      </c>
      <c r="C32" s="96">
        <v>17087</v>
      </c>
      <c r="D32" s="50">
        <v>5933</v>
      </c>
      <c r="E32" s="340">
        <v>417</v>
      </c>
    </row>
    <row r="33" spans="1:5" ht="12.75">
      <c r="A33" s="20" t="s">
        <v>333</v>
      </c>
      <c r="B33" s="339">
        <v>5</v>
      </c>
      <c r="C33" s="98" t="s">
        <v>4</v>
      </c>
      <c r="D33" s="219" t="s">
        <v>4</v>
      </c>
      <c r="E33" s="338" t="s">
        <v>19</v>
      </c>
    </row>
    <row r="34" spans="1:5" ht="12.75">
      <c r="A34" s="20" t="s">
        <v>332</v>
      </c>
      <c r="B34" s="339">
        <v>41</v>
      </c>
      <c r="C34" s="96">
        <v>20310</v>
      </c>
      <c r="D34" s="50">
        <v>6220</v>
      </c>
      <c r="E34" s="340">
        <v>236</v>
      </c>
    </row>
    <row r="35" spans="1:5" ht="12.75">
      <c r="A35" s="20" t="s">
        <v>331</v>
      </c>
      <c r="B35" s="339">
        <v>2</v>
      </c>
      <c r="C35" s="98" t="s">
        <v>4</v>
      </c>
      <c r="D35" s="219" t="s">
        <v>4</v>
      </c>
      <c r="E35" s="338" t="s">
        <v>19</v>
      </c>
    </row>
    <row r="36" spans="1:5" ht="12.75">
      <c r="A36" s="20" t="s">
        <v>330</v>
      </c>
      <c r="B36" s="339">
        <v>7</v>
      </c>
      <c r="C36" s="96">
        <v>1492</v>
      </c>
      <c r="D36" s="50">
        <v>583</v>
      </c>
      <c r="E36" s="340">
        <v>36</v>
      </c>
    </row>
    <row r="37" spans="1:5" ht="12.75">
      <c r="A37" s="20" t="s">
        <v>329</v>
      </c>
      <c r="B37" s="339">
        <v>29</v>
      </c>
      <c r="C37" s="96">
        <v>13057</v>
      </c>
      <c r="D37" s="50">
        <v>2969</v>
      </c>
      <c r="E37" s="340">
        <v>139</v>
      </c>
    </row>
    <row r="38" spans="1:5" ht="12.75">
      <c r="A38" s="20" t="s">
        <v>328</v>
      </c>
      <c r="B38" s="339">
        <v>11</v>
      </c>
      <c r="C38" s="96">
        <v>10924</v>
      </c>
      <c r="D38" s="50">
        <v>3829</v>
      </c>
      <c r="E38" s="340">
        <v>122</v>
      </c>
    </row>
    <row r="39" spans="1:5" ht="12.75">
      <c r="A39" s="20" t="s">
        <v>327</v>
      </c>
      <c r="B39" s="339">
        <v>62</v>
      </c>
      <c r="C39" s="96">
        <v>41778</v>
      </c>
      <c r="D39" s="50">
        <v>12263</v>
      </c>
      <c r="E39" s="340">
        <v>581</v>
      </c>
    </row>
    <row r="40" spans="1:5" ht="12.75">
      <c r="A40" s="20" t="s">
        <v>326</v>
      </c>
      <c r="B40" s="339">
        <v>68</v>
      </c>
      <c r="C40" s="96">
        <v>29921</v>
      </c>
      <c r="D40" s="50">
        <v>9328</v>
      </c>
      <c r="E40" s="340">
        <v>443</v>
      </c>
    </row>
    <row r="41" spans="1:5" ht="12.75">
      <c r="A41" s="20" t="s">
        <v>325</v>
      </c>
      <c r="B41" s="339">
        <v>18</v>
      </c>
      <c r="C41" s="96">
        <v>10559</v>
      </c>
      <c r="D41" s="50">
        <v>2987</v>
      </c>
      <c r="E41" s="340">
        <v>78</v>
      </c>
    </row>
    <row r="42" spans="1:5" ht="12.75">
      <c r="A42" s="20" t="s">
        <v>324</v>
      </c>
      <c r="B42" s="339">
        <v>6</v>
      </c>
      <c r="C42" s="98" t="s">
        <v>4</v>
      </c>
      <c r="D42" s="219" t="s">
        <v>4</v>
      </c>
      <c r="E42" s="338" t="s">
        <v>19</v>
      </c>
    </row>
    <row r="43" spans="1:5" ht="12.75">
      <c r="A43" s="20" t="s">
        <v>584</v>
      </c>
      <c r="B43" s="339"/>
      <c r="C43" s="96"/>
      <c r="D43" s="50"/>
      <c r="E43" s="341"/>
    </row>
    <row r="44" spans="1:5" ht="12.75">
      <c r="A44" s="343" t="s">
        <v>583</v>
      </c>
      <c r="B44" s="339">
        <v>122</v>
      </c>
      <c r="C44" s="98" t="s">
        <v>4</v>
      </c>
      <c r="D44" s="219" t="s">
        <v>4</v>
      </c>
      <c r="E44" s="338" t="s">
        <v>582</v>
      </c>
    </row>
    <row r="45" spans="1:5" ht="12.75">
      <c r="A45" s="47"/>
      <c r="B45" s="47"/>
      <c r="C45" s="47"/>
      <c r="D45" s="47"/>
      <c r="E45" s="46"/>
    </row>
    <row r="46" spans="1:5" ht="12.75">
      <c r="A46" s="53"/>
      <c r="B46" s="53"/>
      <c r="C46" s="53"/>
      <c r="D46" s="53"/>
      <c r="E46" s="53"/>
    </row>
    <row r="47" ht="12.75">
      <c r="A47" s="41" t="s">
        <v>40</v>
      </c>
    </row>
    <row r="48" spans="1:12" s="11" customFormat="1" ht="15.75">
      <c r="A48" s="15" t="s">
        <v>581</v>
      </c>
      <c r="B48" s="12"/>
      <c r="C48" s="12"/>
      <c r="D48" s="12"/>
      <c r="E48" s="12"/>
      <c r="G48" s="41"/>
      <c r="H48" s="41"/>
      <c r="I48" s="41"/>
      <c r="J48" s="41"/>
      <c r="K48" s="41"/>
      <c r="L48" s="41"/>
    </row>
    <row r="49" spans="1:5" ht="15.75">
      <c r="A49" s="337" t="s">
        <v>580</v>
      </c>
      <c r="B49" s="12"/>
      <c r="C49" s="12"/>
      <c r="D49" s="12"/>
      <c r="E49" s="12"/>
    </row>
    <row r="50" spans="1:12" s="11" customFormat="1" ht="15.75">
      <c r="A50" s="337" t="s">
        <v>579</v>
      </c>
      <c r="B50" s="12"/>
      <c r="C50" s="12"/>
      <c r="D50" s="12"/>
      <c r="E50" s="12"/>
      <c r="G50" s="41"/>
      <c r="H50" s="41"/>
      <c r="I50" s="41"/>
      <c r="J50" s="41"/>
      <c r="K50" s="41"/>
      <c r="L50" s="41"/>
    </row>
    <row r="51" spans="1:12" s="11" customFormat="1" ht="16.5" thickBot="1">
      <c r="A51" s="175"/>
      <c r="B51" s="175"/>
      <c r="C51" s="175"/>
      <c r="D51" s="175"/>
      <c r="E51" s="175"/>
      <c r="G51" s="41"/>
      <c r="H51" s="41"/>
      <c r="I51" s="41"/>
      <c r="J51" s="41"/>
      <c r="K51" s="41"/>
      <c r="L51" s="41"/>
    </row>
    <row r="52" spans="1:12" s="11" customFormat="1" ht="79.5" customHeight="1" thickTop="1">
      <c r="A52" s="342" t="s">
        <v>91</v>
      </c>
      <c r="B52" s="253" t="s">
        <v>371</v>
      </c>
      <c r="C52" s="253" t="s">
        <v>289</v>
      </c>
      <c r="D52" s="253" t="s">
        <v>417</v>
      </c>
      <c r="E52" s="254" t="s">
        <v>368</v>
      </c>
      <c r="G52" s="41"/>
      <c r="H52" s="41"/>
      <c r="I52" s="41"/>
      <c r="J52" s="41"/>
      <c r="K52" s="41"/>
      <c r="L52" s="41"/>
    </row>
    <row r="53" spans="1:12" s="11" customFormat="1" ht="12.75" customHeight="1">
      <c r="A53" s="52"/>
      <c r="B53" s="52"/>
      <c r="C53" s="52"/>
      <c r="D53" s="52"/>
      <c r="E53" s="41"/>
      <c r="G53" s="41"/>
      <c r="H53" s="41"/>
      <c r="I53" s="41"/>
      <c r="J53" s="41"/>
      <c r="K53" s="41"/>
      <c r="L53" s="41"/>
    </row>
    <row r="54" spans="1:5" ht="12.75">
      <c r="A54" s="52" t="s">
        <v>319</v>
      </c>
      <c r="B54" s="339">
        <v>134</v>
      </c>
      <c r="C54" s="96">
        <v>65587</v>
      </c>
      <c r="D54" s="50">
        <v>20642</v>
      </c>
      <c r="E54" s="340">
        <v>866</v>
      </c>
    </row>
    <row r="55" spans="1:12" s="11" customFormat="1" ht="12.75" customHeight="1">
      <c r="A55" s="20" t="s">
        <v>318</v>
      </c>
      <c r="B55" s="339">
        <v>14</v>
      </c>
      <c r="C55" s="96">
        <v>8084</v>
      </c>
      <c r="D55" s="50">
        <v>2669</v>
      </c>
      <c r="E55" s="340">
        <v>118</v>
      </c>
      <c r="G55" s="41"/>
      <c r="H55" s="41"/>
      <c r="I55" s="41"/>
      <c r="J55" s="41"/>
      <c r="K55" s="41"/>
      <c r="L55" s="41"/>
    </row>
    <row r="56" spans="1:12" s="11" customFormat="1" ht="12.75" customHeight="1">
      <c r="A56" s="20" t="s">
        <v>317</v>
      </c>
      <c r="B56" s="339">
        <v>41</v>
      </c>
      <c r="C56" s="96">
        <v>22810</v>
      </c>
      <c r="D56" s="50">
        <v>6345</v>
      </c>
      <c r="E56" s="340">
        <v>258</v>
      </c>
      <c r="G56" s="41"/>
      <c r="H56" s="41"/>
      <c r="I56" s="41"/>
      <c r="J56" s="41"/>
      <c r="K56" s="41"/>
      <c r="L56" s="41"/>
    </row>
    <row r="57" spans="1:12" s="11" customFormat="1" ht="12.75" customHeight="1">
      <c r="A57" s="20" t="s">
        <v>578</v>
      </c>
      <c r="B57" s="339">
        <v>79</v>
      </c>
      <c r="C57" s="96">
        <v>34693</v>
      </c>
      <c r="D57" s="50">
        <v>11628</v>
      </c>
      <c r="E57" s="340">
        <v>490</v>
      </c>
      <c r="G57" s="41"/>
      <c r="H57" s="41"/>
      <c r="I57" s="41"/>
      <c r="J57" s="41"/>
      <c r="K57" s="41"/>
      <c r="L57" s="41"/>
    </row>
    <row r="58" spans="1:12" s="11" customFormat="1" ht="12.75" customHeight="1">
      <c r="A58" s="52"/>
      <c r="B58" s="52"/>
      <c r="C58" s="52"/>
      <c r="D58" s="52"/>
      <c r="E58" s="341"/>
      <c r="G58" s="41"/>
      <c r="H58" s="41"/>
      <c r="I58" s="41"/>
      <c r="J58" s="41"/>
      <c r="K58" s="41"/>
      <c r="L58" s="41"/>
    </row>
    <row r="59" spans="1:12" s="11" customFormat="1" ht="12.75" customHeight="1">
      <c r="A59" s="52" t="s">
        <v>316</v>
      </c>
      <c r="B59" s="339">
        <v>389</v>
      </c>
      <c r="C59" s="96">
        <v>227087</v>
      </c>
      <c r="D59" s="50">
        <v>60615</v>
      </c>
      <c r="E59" s="340">
        <v>2352</v>
      </c>
      <c r="G59" s="41"/>
      <c r="H59" s="41"/>
      <c r="I59" s="41"/>
      <c r="J59" s="41"/>
      <c r="K59" s="41"/>
      <c r="L59" s="41"/>
    </row>
    <row r="60" spans="1:12" s="11" customFormat="1" ht="12.75" customHeight="1">
      <c r="A60" s="20" t="s">
        <v>315</v>
      </c>
      <c r="B60" s="339">
        <v>6</v>
      </c>
      <c r="C60" s="96">
        <v>1596</v>
      </c>
      <c r="D60" s="50">
        <v>490</v>
      </c>
      <c r="E60" s="340">
        <v>20</v>
      </c>
      <c r="G60" s="41"/>
      <c r="H60" s="41"/>
      <c r="I60" s="41"/>
      <c r="J60" s="41"/>
      <c r="K60" s="41"/>
      <c r="L60" s="41"/>
    </row>
    <row r="61" spans="1:12" s="11" customFormat="1" ht="12.75" customHeight="1">
      <c r="A61" s="20" t="s">
        <v>577</v>
      </c>
      <c r="B61" s="339">
        <v>2</v>
      </c>
      <c r="C61" s="98" t="s">
        <v>4</v>
      </c>
      <c r="D61" s="219" t="s">
        <v>4</v>
      </c>
      <c r="E61" s="338" t="s">
        <v>304</v>
      </c>
      <c r="G61" s="41"/>
      <c r="H61" s="41"/>
      <c r="I61" s="41"/>
      <c r="J61" s="41"/>
      <c r="K61" s="41"/>
      <c r="L61" s="41"/>
    </row>
    <row r="62" spans="1:12" s="11" customFormat="1" ht="12.75" customHeight="1">
      <c r="A62" s="20" t="s">
        <v>576</v>
      </c>
      <c r="B62" s="339">
        <v>11</v>
      </c>
      <c r="C62" s="98" t="s">
        <v>4</v>
      </c>
      <c r="D62" s="219" t="s">
        <v>4</v>
      </c>
      <c r="E62" s="338" t="s">
        <v>19</v>
      </c>
      <c r="G62" s="41"/>
      <c r="H62" s="41"/>
      <c r="I62" s="41"/>
      <c r="J62" s="41"/>
      <c r="K62" s="41"/>
      <c r="L62" s="41"/>
    </row>
    <row r="63" spans="1:12" s="11" customFormat="1" ht="12.75" customHeight="1">
      <c r="A63" s="20" t="s">
        <v>314</v>
      </c>
      <c r="B63" s="339">
        <v>66</v>
      </c>
      <c r="C63" s="96">
        <v>51335</v>
      </c>
      <c r="D63" s="50">
        <v>15279</v>
      </c>
      <c r="E63" s="340">
        <v>627</v>
      </c>
      <c r="G63" s="41"/>
      <c r="H63" s="41"/>
      <c r="I63" s="41"/>
      <c r="J63" s="41"/>
      <c r="K63" s="41"/>
      <c r="L63" s="41"/>
    </row>
    <row r="64" spans="1:12" s="328" customFormat="1" ht="12.75">
      <c r="A64" s="20" t="s">
        <v>313</v>
      </c>
      <c r="B64" s="339">
        <v>73</v>
      </c>
      <c r="C64" s="96">
        <v>24255</v>
      </c>
      <c r="D64" s="50">
        <v>6518</v>
      </c>
      <c r="E64" s="340">
        <v>270</v>
      </c>
      <c r="G64" s="41"/>
      <c r="H64" s="41"/>
      <c r="I64" s="41"/>
      <c r="J64" s="41"/>
      <c r="K64" s="41"/>
      <c r="L64" s="41"/>
    </row>
    <row r="65" spans="1:5" ht="12.75">
      <c r="A65" s="20" t="s">
        <v>312</v>
      </c>
      <c r="B65" s="339">
        <v>54</v>
      </c>
      <c r="C65" s="96">
        <v>32940</v>
      </c>
      <c r="D65" s="50">
        <v>7793</v>
      </c>
      <c r="E65" s="340">
        <v>332</v>
      </c>
    </row>
    <row r="66" spans="1:5" ht="12.75">
      <c r="A66" s="20" t="s">
        <v>311</v>
      </c>
      <c r="B66" s="339">
        <v>3</v>
      </c>
      <c r="C66" s="98" t="s">
        <v>4</v>
      </c>
      <c r="D66" s="219" t="s">
        <v>4</v>
      </c>
      <c r="E66" s="338" t="s">
        <v>304</v>
      </c>
    </row>
    <row r="67" spans="1:5" ht="12.75">
      <c r="A67" s="20" t="s">
        <v>310</v>
      </c>
      <c r="B67" s="339">
        <v>14</v>
      </c>
      <c r="C67" s="98" t="s">
        <v>4</v>
      </c>
      <c r="D67" s="219" t="s">
        <v>4</v>
      </c>
      <c r="E67" s="338" t="s">
        <v>19</v>
      </c>
    </row>
    <row r="68" spans="1:5" ht="12.75">
      <c r="A68" s="20" t="s">
        <v>309</v>
      </c>
      <c r="B68" s="339">
        <v>3</v>
      </c>
      <c r="C68" s="98" t="s">
        <v>4</v>
      </c>
      <c r="D68" s="219" t="s">
        <v>4</v>
      </c>
      <c r="E68" s="338" t="s">
        <v>304</v>
      </c>
    </row>
    <row r="69" spans="1:5" ht="12.75">
      <c r="A69" s="20" t="s">
        <v>308</v>
      </c>
      <c r="B69" s="339">
        <v>2</v>
      </c>
      <c r="C69" s="98" t="s">
        <v>4</v>
      </c>
      <c r="D69" s="219" t="s">
        <v>4</v>
      </c>
      <c r="E69" s="338" t="s">
        <v>19</v>
      </c>
    </row>
    <row r="70" spans="1:5" ht="12.75">
      <c r="A70" s="20" t="s">
        <v>307</v>
      </c>
      <c r="B70" s="339">
        <v>29</v>
      </c>
      <c r="C70" s="96">
        <v>26858</v>
      </c>
      <c r="D70" s="50">
        <v>7053</v>
      </c>
      <c r="E70" s="340">
        <v>292</v>
      </c>
    </row>
    <row r="71" spans="1:5" ht="12.75">
      <c r="A71" s="20" t="s">
        <v>306</v>
      </c>
      <c r="B71" s="339">
        <v>68</v>
      </c>
      <c r="C71" s="96">
        <v>36580</v>
      </c>
      <c r="D71" s="50">
        <v>9245</v>
      </c>
      <c r="E71" s="340">
        <v>304</v>
      </c>
    </row>
    <row r="72" spans="1:5" ht="12.75">
      <c r="A72" s="20" t="s">
        <v>575</v>
      </c>
      <c r="B72" s="339">
        <v>58</v>
      </c>
      <c r="C72" s="98" t="s">
        <v>4</v>
      </c>
      <c r="D72" s="219" t="s">
        <v>4</v>
      </c>
      <c r="E72" s="338" t="s">
        <v>21</v>
      </c>
    </row>
    <row r="73" spans="1:5" ht="12.75">
      <c r="A73" s="47"/>
      <c r="B73" s="47"/>
      <c r="C73" s="47"/>
      <c r="D73" s="47"/>
      <c r="E73" s="46"/>
    </row>
    <row r="74" spans="1:5" ht="15.75">
      <c r="A74" s="337"/>
      <c r="B74" s="12"/>
      <c r="C74" s="12"/>
      <c r="D74" s="12"/>
      <c r="E74" s="12"/>
    </row>
    <row r="75" ht="12.75">
      <c r="A75" s="23" t="s">
        <v>5</v>
      </c>
    </row>
    <row r="76" ht="12.75">
      <c r="A76" s="23" t="s">
        <v>574</v>
      </c>
    </row>
    <row r="77" ht="12.75">
      <c r="A77" s="23" t="s">
        <v>573</v>
      </c>
    </row>
    <row r="78" ht="12.75">
      <c r="A78" s="23" t="s">
        <v>572</v>
      </c>
    </row>
    <row r="79" ht="12.75">
      <c r="A79" s="23" t="s">
        <v>571</v>
      </c>
    </row>
    <row r="80" ht="12.75">
      <c r="A80" s="23" t="s">
        <v>570</v>
      </c>
    </row>
    <row r="81" ht="12.75">
      <c r="A81" s="336" t="s">
        <v>569</v>
      </c>
    </row>
    <row r="82" ht="12.75">
      <c r="A82" s="23" t="s">
        <v>568</v>
      </c>
    </row>
    <row r="83" ht="12.75">
      <c r="A83" s="23" t="s">
        <v>567</v>
      </c>
    </row>
    <row r="84" ht="12.75">
      <c r="A84" s="23" t="s">
        <v>566</v>
      </c>
    </row>
    <row r="85" ht="12.75">
      <c r="A85" s="60" t="s">
        <v>565</v>
      </c>
    </row>
    <row r="86" ht="12.75">
      <c r="A86" s="274" t="s">
        <v>564</v>
      </c>
    </row>
    <row r="87" ht="12.75">
      <c r="A87" s="275" t="s">
        <v>563</v>
      </c>
    </row>
    <row r="88" ht="12.75">
      <c r="A88" s="43" t="s">
        <v>562</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2009&amp;R&amp;9http://www.hawaii.gov/dbedt/</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M66"/>
  <sheetViews>
    <sheetView zoomScalePageLayoutView="0" workbookViewId="0" topLeftCell="A1">
      <selection activeCell="H20" sqref="H20"/>
    </sheetView>
  </sheetViews>
  <sheetFormatPr defaultColWidth="9.140625" defaultRowHeight="12.75"/>
  <cols>
    <col min="1" max="1" width="7.57421875" style="41" customWidth="1"/>
    <col min="2" max="2" width="35.140625" style="41" customWidth="1"/>
    <col min="3" max="3" width="9.57421875" style="41" customWidth="1"/>
    <col min="4" max="4" width="10.7109375" style="41" customWidth="1"/>
    <col min="5" max="5" width="9.8515625" style="41" customWidth="1"/>
    <col min="6" max="6" width="11.7109375" style="41" customWidth="1"/>
    <col min="7" max="16384" width="9.140625" style="41" customWidth="1"/>
  </cols>
  <sheetData>
    <row r="1" spans="1:6" ht="15.75">
      <c r="A1" s="312" t="s">
        <v>533</v>
      </c>
      <c r="B1" s="55"/>
      <c r="C1" s="55"/>
      <c r="D1" s="55"/>
      <c r="E1" s="55"/>
      <c r="F1" s="55"/>
    </row>
    <row r="2" spans="1:6" ht="15.75">
      <c r="A2" s="311" t="s">
        <v>532</v>
      </c>
      <c r="B2" s="55"/>
      <c r="C2" s="55"/>
      <c r="D2" s="55"/>
      <c r="E2" s="55"/>
      <c r="F2" s="55"/>
    </row>
    <row r="3" spans="1:6" ht="15.75">
      <c r="A3" s="311" t="s">
        <v>561</v>
      </c>
      <c r="B3" s="55"/>
      <c r="C3" s="55"/>
      <c r="D3" s="55"/>
      <c r="E3" s="55"/>
      <c r="F3" s="55"/>
    </row>
    <row r="4" spans="1:6" ht="12.75" customHeight="1">
      <c r="A4" s="311"/>
      <c r="B4" s="55"/>
      <c r="C4" s="55"/>
      <c r="D4" s="55"/>
      <c r="E4" s="55"/>
      <c r="F4" s="55"/>
    </row>
    <row r="5" spans="1:6" ht="12.75" customHeight="1">
      <c r="A5" s="57" t="s">
        <v>9</v>
      </c>
      <c r="B5" s="55"/>
      <c r="C5" s="55"/>
      <c r="D5" s="55"/>
      <c r="E5" s="55"/>
      <c r="F5" s="55"/>
    </row>
    <row r="6" spans="1:6" ht="12.75" customHeight="1">
      <c r="A6" s="56" t="s">
        <v>10</v>
      </c>
      <c r="B6" s="55"/>
      <c r="C6" s="55"/>
      <c r="D6" s="55"/>
      <c r="E6" s="55"/>
      <c r="F6" s="55"/>
    </row>
    <row r="7" spans="1:6" ht="12.75" customHeight="1">
      <c r="A7" s="56" t="s">
        <v>32</v>
      </c>
      <c r="B7" s="55"/>
      <c r="C7" s="55"/>
      <c r="D7" s="55"/>
      <c r="E7" s="55"/>
      <c r="F7" s="55"/>
    </row>
    <row r="8" spans="1:13" s="11" customFormat="1" ht="12.75" customHeight="1" thickBot="1">
      <c r="A8" s="175"/>
      <c r="B8" s="175"/>
      <c r="C8" s="175"/>
      <c r="D8" s="175"/>
      <c r="E8" s="175"/>
      <c r="F8" s="175"/>
      <c r="H8" s="41"/>
      <c r="I8" s="41"/>
      <c r="J8" s="41"/>
      <c r="K8" s="41"/>
      <c r="L8" s="41"/>
      <c r="M8" s="41"/>
    </row>
    <row r="9" spans="1:13" s="10" customFormat="1" ht="80.25" customHeight="1" thickTop="1">
      <c r="A9" s="22" t="s">
        <v>373</v>
      </c>
      <c r="B9" s="19" t="s">
        <v>482</v>
      </c>
      <c r="C9" s="19" t="s">
        <v>13</v>
      </c>
      <c r="D9" s="22" t="s">
        <v>560</v>
      </c>
      <c r="E9" s="19" t="s">
        <v>417</v>
      </c>
      <c r="F9" s="22" t="s">
        <v>368</v>
      </c>
      <c r="H9" s="41"/>
      <c r="I9" s="41"/>
      <c r="J9" s="41"/>
      <c r="K9" s="41"/>
      <c r="L9" s="41"/>
      <c r="M9" s="41"/>
    </row>
    <row r="10" spans="1:5" ht="12.75" customHeight="1">
      <c r="A10" s="52"/>
      <c r="B10" s="52"/>
      <c r="C10" s="52"/>
      <c r="D10" s="52"/>
      <c r="E10" s="52"/>
    </row>
    <row r="11" spans="1:5" ht="12.75" customHeight="1">
      <c r="A11" s="52"/>
      <c r="B11" s="306" t="s">
        <v>459</v>
      </c>
      <c r="C11" s="52"/>
      <c r="D11" s="52"/>
      <c r="E11" s="52"/>
    </row>
    <row r="12" spans="1:5" ht="9" customHeight="1">
      <c r="A12" s="52"/>
      <c r="B12" s="52"/>
      <c r="C12" s="52"/>
      <c r="D12" s="52"/>
      <c r="E12" s="52"/>
    </row>
    <row r="13" spans="1:5" ht="12.75" customHeight="1">
      <c r="A13" s="303" t="s">
        <v>542</v>
      </c>
      <c r="B13" s="305" t="s">
        <v>540</v>
      </c>
      <c r="C13" s="52"/>
      <c r="D13" s="52"/>
      <c r="E13" s="52"/>
    </row>
    <row r="14" spans="1:11" ht="12.75" customHeight="1">
      <c r="A14" s="303"/>
      <c r="B14" s="326" t="s">
        <v>495</v>
      </c>
      <c r="C14" s="165">
        <v>3254</v>
      </c>
      <c r="D14" s="114">
        <v>3068316</v>
      </c>
      <c r="E14" s="335">
        <v>1193497</v>
      </c>
      <c r="F14" s="125">
        <v>21772</v>
      </c>
      <c r="H14" s="68"/>
      <c r="I14" s="68"/>
      <c r="J14" s="68"/>
      <c r="K14" s="68"/>
    </row>
    <row r="15" spans="1:11" ht="9" customHeight="1">
      <c r="A15" s="303"/>
      <c r="B15" s="52"/>
      <c r="C15" s="49"/>
      <c r="D15" s="122"/>
      <c r="E15" s="122"/>
      <c r="F15" s="291"/>
      <c r="H15" s="68"/>
      <c r="I15" s="68"/>
      <c r="J15" s="68"/>
      <c r="K15" s="68"/>
    </row>
    <row r="16" spans="1:6" ht="12.75" customHeight="1">
      <c r="A16" s="303" t="s">
        <v>541</v>
      </c>
      <c r="B16" s="209" t="s">
        <v>540</v>
      </c>
      <c r="C16" s="49"/>
      <c r="D16" s="122"/>
      <c r="E16" s="122"/>
      <c r="F16" s="291"/>
    </row>
    <row r="17" spans="1:11" ht="12.75" customHeight="1">
      <c r="A17" s="303"/>
      <c r="B17" s="314" t="s">
        <v>495</v>
      </c>
      <c r="C17" s="49">
        <v>3254</v>
      </c>
      <c r="D17" s="122">
        <v>3068316</v>
      </c>
      <c r="E17" s="334">
        <v>1193497</v>
      </c>
      <c r="F17" s="291">
        <v>21772</v>
      </c>
      <c r="I17" s="68"/>
      <c r="J17" s="68"/>
      <c r="K17" s="68"/>
    </row>
    <row r="18" spans="1:11" ht="12.75" customHeight="1">
      <c r="A18" s="303" t="s">
        <v>539</v>
      </c>
      <c r="B18" s="304" t="s">
        <v>538</v>
      </c>
      <c r="C18" s="49">
        <v>748</v>
      </c>
      <c r="D18" s="264" t="s">
        <v>4</v>
      </c>
      <c r="E18" s="333" t="s">
        <v>4</v>
      </c>
      <c r="F18" s="323" t="s">
        <v>19</v>
      </c>
      <c r="I18" s="68"/>
      <c r="J18" s="68"/>
      <c r="K18" s="68"/>
    </row>
    <row r="19" spans="1:6" ht="12.75" customHeight="1">
      <c r="A19" s="303" t="s">
        <v>559</v>
      </c>
      <c r="B19" s="304" t="s">
        <v>558</v>
      </c>
      <c r="C19" s="49"/>
      <c r="D19" s="122"/>
      <c r="E19" s="122"/>
      <c r="F19" s="291"/>
    </row>
    <row r="20" spans="1:11" ht="12.75" customHeight="1">
      <c r="A20" s="303"/>
      <c r="B20" s="308" t="s">
        <v>557</v>
      </c>
      <c r="C20" s="49">
        <v>588</v>
      </c>
      <c r="D20" s="122">
        <v>302499</v>
      </c>
      <c r="E20" s="334">
        <v>126502</v>
      </c>
      <c r="F20" s="291">
        <v>3424</v>
      </c>
      <c r="I20" s="68"/>
      <c r="J20" s="68"/>
      <c r="K20" s="68"/>
    </row>
    <row r="21" spans="1:11" ht="12.75" customHeight="1">
      <c r="A21" s="303" t="s">
        <v>556</v>
      </c>
      <c r="B21" s="304" t="s">
        <v>555</v>
      </c>
      <c r="C21" s="49"/>
      <c r="D21" s="122"/>
      <c r="E21" s="122"/>
      <c r="F21" s="291"/>
      <c r="I21" s="68"/>
      <c r="J21" s="68"/>
      <c r="K21" s="68"/>
    </row>
    <row r="22" spans="1:6" ht="12.75" customHeight="1">
      <c r="A22" s="303"/>
      <c r="B22" s="308" t="s">
        <v>495</v>
      </c>
      <c r="C22" s="49">
        <v>634</v>
      </c>
      <c r="D22" s="122">
        <v>1027439</v>
      </c>
      <c r="E22" s="334">
        <v>380246</v>
      </c>
      <c r="F22" s="291">
        <v>5908</v>
      </c>
    </row>
    <row r="23" spans="1:11" ht="12.75" customHeight="1">
      <c r="A23" s="303" t="s">
        <v>554</v>
      </c>
      <c r="B23" s="304" t="s">
        <v>553</v>
      </c>
      <c r="C23" s="49">
        <v>112</v>
      </c>
      <c r="D23" s="264" t="s">
        <v>4</v>
      </c>
      <c r="E23" s="333" t="s">
        <v>4</v>
      </c>
      <c r="F23" s="332" t="s">
        <v>20</v>
      </c>
      <c r="I23" s="68"/>
      <c r="J23" s="68"/>
      <c r="K23" s="68"/>
    </row>
    <row r="24" spans="1:6" ht="12.75" customHeight="1">
      <c r="A24" s="303" t="s">
        <v>552</v>
      </c>
      <c r="B24" s="304" t="s">
        <v>551</v>
      </c>
      <c r="C24" s="49">
        <v>351</v>
      </c>
      <c r="D24" s="122">
        <v>404859</v>
      </c>
      <c r="E24" s="334">
        <v>167013</v>
      </c>
      <c r="F24" s="291">
        <v>2452</v>
      </c>
    </row>
    <row r="25" spans="1:10" ht="12.75" customHeight="1">
      <c r="A25" s="303"/>
      <c r="B25" s="308" t="s">
        <v>495</v>
      </c>
      <c r="C25" s="49"/>
      <c r="D25" s="122"/>
      <c r="E25" s="122"/>
      <c r="F25" s="291"/>
      <c r="I25" s="68"/>
      <c r="J25" s="68"/>
    </row>
    <row r="26" spans="1:10" ht="12.75" customHeight="1">
      <c r="A26" s="303" t="s">
        <v>550</v>
      </c>
      <c r="B26" s="304" t="s">
        <v>549</v>
      </c>
      <c r="C26" s="49"/>
      <c r="D26" s="122"/>
      <c r="E26" s="122"/>
      <c r="F26" s="291"/>
      <c r="I26" s="68"/>
      <c r="J26" s="68"/>
    </row>
    <row r="27" spans="1:6" ht="12.75" customHeight="1">
      <c r="A27" s="303"/>
      <c r="B27" s="308" t="s">
        <v>548</v>
      </c>
      <c r="C27" s="49">
        <v>343</v>
      </c>
      <c r="D27" s="122">
        <v>189514</v>
      </c>
      <c r="E27" s="334">
        <v>72931</v>
      </c>
      <c r="F27" s="291">
        <v>1275</v>
      </c>
    </row>
    <row r="28" spans="1:6" ht="12.75" customHeight="1">
      <c r="A28" s="303" t="s">
        <v>537</v>
      </c>
      <c r="B28" s="304" t="s">
        <v>536</v>
      </c>
      <c r="C28" s="49"/>
      <c r="D28" s="122"/>
      <c r="E28" s="122"/>
      <c r="F28" s="291"/>
    </row>
    <row r="29" spans="1:6" ht="12.75" customHeight="1">
      <c r="A29" s="303"/>
      <c r="B29" s="308" t="s">
        <v>495</v>
      </c>
      <c r="C29" s="49">
        <v>82</v>
      </c>
      <c r="D29" s="264" t="s">
        <v>4</v>
      </c>
      <c r="E29" s="333" t="s">
        <v>4</v>
      </c>
      <c r="F29" s="323" t="s">
        <v>21</v>
      </c>
    </row>
    <row r="30" spans="1:6" ht="12.75" customHeight="1">
      <c r="A30" s="303" t="s">
        <v>547</v>
      </c>
      <c r="B30" s="307" t="s">
        <v>546</v>
      </c>
      <c r="C30" s="49"/>
      <c r="D30" s="122"/>
      <c r="E30" s="334"/>
      <c r="F30" s="291"/>
    </row>
    <row r="31" spans="1:11" ht="12.75" customHeight="1">
      <c r="A31" s="303"/>
      <c r="B31" s="308" t="s">
        <v>495</v>
      </c>
      <c r="C31" s="49">
        <v>138</v>
      </c>
      <c r="D31" s="122">
        <v>90327</v>
      </c>
      <c r="E31" s="334">
        <v>38592</v>
      </c>
      <c r="F31" s="291">
        <v>1051</v>
      </c>
      <c r="K31" s="325"/>
    </row>
    <row r="32" spans="1:11" ht="12.75" customHeight="1">
      <c r="A32" s="303" t="s">
        <v>545</v>
      </c>
      <c r="B32" s="304" t="s">
        <v>544</v>
      </c>
      <c r="C32" s="49">
        <v>258</v>
      </c>
      <c r="D32" s="264" t="s">
        <v>4</v>
      </c>
      <c r="E32" s="333" t="s">
        <v>4</v>
      </c>
      <c r="F32" s="323" t="s">
        <v>21</v>
      </c>
      <c r="K32" s="325"/>
    </row>
    <row r="33" spans="1:11" ht="12.75">
      <c r="A33" s="303"/>
      <c r="B33" s="308" t="s">
        <v>543</v>
      </c>
      <c r="C33" s="49"/>
      <c r="D33" s="122"/>
      <c r="E33" s="122"/>
      <c r="F33" s="291"/>
      <c r="K33" s="325"/>
    </row>
    <row r="34" spans="1:11" ht="9" customHeight="1">
      <c r="A34" s="303"/>
      <c r="B34" s="307"/>
      <c r="C34" s="49"/>
      <c r="D34" s="122"/>
      <c r="E34" s="122"/>
      <c r="F34" s="291"/>
      <c r="K34" s="325"/>
    </row>
    <row r="35" spans="1:11" ht="12.75">
      <c r="A35" s="52"/>
      <c r="B35" s="306" t="s">
        <v>449</v>
      </c>
      <c r="C35" s="52"/>
      <c r="D35" s="52"/>
      <c r="E35" s="52"/>
      <c r="K35" s="325"/>
    </row>
    <row r="36" spans="1:5" ht="9" customHeight="1">
      <c r="A36" s="52"/>
      <c r="B36" s="52"/>
      <c r="C36" s="52"/>
      <c r="D36" s="52"/>
      <c r="E36" s="52"/>
    </row>
    <row r="37" spans="1:5" ht="12.75">
      <c r="A37" s="303" t="s">
        <v>542</v>
      </c>
      <c r="B37" s="305" t="s">
        <v>540</v>
      </c>
      <c r="C37" s="52"/>
      <c r="D37" s="52"/>
      <c r="E37" s="52"/>
    </row>
    <row r="38" spans="1:6" ht="12.75">
      <c r="A38" s="303"/>
      <c r="B38" s="326" t="s">
        <v>495</v>
      </c>
      <c r="C38" s="165">
        <v>37</v>
      </c>
      <c r="D38" s="114">
        <v>103481</v>
      </c>
      <c r="E38" s="335">
        <v>35984</v>
      </c>
      <c r="F38" s="125">
        <v>688</v>
      </c>
    </row>
    <row r="39" spans="1:6" ht="9" customHeight="1">
      <c r="A39" s="303"/>
      <c r="B39" s="307"/>
      <c r="C39" s="49"/>
      <c r="D39" s="122"/>
      <c r="E39" s="122"/>
      <c r="F39" s="291"/>
    </row>
    <row r="40" spans="1:6" ht="12.75">
      <c r="A40" s="303" t="s">
        <v>541</v>
      </c>
      <c r="B40" s="209" t="s">
        <v>540</v>
      </c>
      <c r="C40" s="49"/>
      <c r="D40" s="122"/>
      <c r="E40" s="122"/>
      <c r="F40" s="291"/>
    </row>
    <row r="41" spans="1:6" ht="12.75">
      <c r="A41" s="303"/>
      <c r="B41" s="314" t="s">
        <v>495</v>
      </c>
      <c r="C41" s="49">
        <v>37</v>
      </c>
      <c r="D41" s="122">
        <v>103481</v>
      </c>
      <c r="E41" s="334">
        <v>35984</v>
      </c>
      <c r="F41" s="291">
        <v>688</v>
      </c>
    </row>
    <row r="42" spans="1:6" ht="12.75">
      <c r="A42" s="303" t="s">
        <v>539</v>
      </c>
      <c r="B42" s="304" t="s">
        <v>538</v>
      </c>
      <c r="C42" s="49">
        <v>18</v>
      </c>
      <c r="D42" s="324" t="s">
        <v>4</v>
      </c>
      <c r="E42" s="333" t="s">
        <v>4</v>
      </c>
      <c r="F42" s="332" t="s">
        <v>304</v>
      </c>
    </row>
    <row r="43" spans="1:6" ht="12.75">
      <c r="A43" s="303" t="s">
        <v>537</v>
      </c>
      <c r="B43" s="304" t="s">
        <v>536</v>
      </c>
      <c r="C43" s="49"/>
      <c r="D43" s="324"/>
      <c r="E43" s="122"/>
      <c r="F43" s="291"/>
    </row>
    <row r="44" spans="1:6" ht="12.75">
      <c r="A44" s="303"/>
      <c r="B44" s="308" t="s">
        <v>495</v>
      </c>
      <c r="C44" s="49">
        <v>19</v>
      </c>
      <c r="D44" s="324" t="s">
        <v>4</v>
      </c>
      <c r="E44" s="333" t="s">
        <v>4</v>
      </c>
      <c r="F44" s="332" t="s">
        <v>535</v>
      </c>
    </row>
    <row r="45" spans="1:6" ht="12.75">
      <c r="A45" s="47"/>
      <c r="B45" s="47"/>
      <c r="C45" s="47"/>
      <c r="D45" s="47"/>
      <c r="E45" s="47"/>
      <c r="F45" s="46"/>
    </row>
    <row r="47" spans="1:6" s="43" customFormat="1" ht="12.75" customHeight="1">
      <c r="A47" s="331" t="s">
        <v>534</v>
      </c>
      <c r="B47" s="330"/>
      <c r="C47" s="329"/>
      <c r="D47" s="329"/>
      <c r="E47" s="329"/>
      <c r="F47" s="329"/>
    </row>
    <row r="48" spans="1:6" ht="15.75">
      <c r="A48" s="312" t="s">
        <v>533</v>
      </c>
      <c r="B48" s="55"/>
      <c r="C48" s="55"/>
      <c r="D48" s="55"/>
      <c r="E48" s="55"/>
      <c r="F48" s="55"/>
    </row>
    <row r="49" spans="1:6" ht="15.75">
      <c r="A49" s="311" t="s">
        <v>532</v>
      </c>
      <c r="B49" s="55"/>
      <c r="C49" s="55"/>
      <c r="D49" s="55"/>
      <c r="E49" s="55"/>
      <c r="F49" s="55"/>
    </row>
    <row r="50" spans="1:6" ht="15.75">
      <c r="A50" s="311" t="s">
        <v>531</v>
      </c>
      <c r="B50" s="55"/>
      <c r="C50" s="55"/>
      <c r="D50" s="55"/>
      <c r="E50" s="55"/>
      <c r="F50" s="55"/>
    </row>
    <row r="51" spans="1:6" ht="12.75" customHeight="1">
      <c r="A51" s="311"/>
      <c r="B51" s="55"/>
      <c r="C51" s="55"/>
      <c r="D51" s="55"/>
      <c r="E51" s="55"/>
      <c r="F51" s="55"/>
    </row>
    <row r="52" s="43" customFormat="1" ht="12.75">
      <c r="A52" s="43" t="s">
        <v>530</v>
      </c>
    </row>
    <row r="53" s="43" customFormat="1" ht="12.75">
      <c r="A53" s="328" t="s">
        <v>529</v>
      </c>
    </row>
    <row r="54" s="43" customFormat="1" ht="12.75">
      <c r="A54" s="328" t="s">
        <v>528</v>
      </c>
    </row>
    <row r="55" s="43" customFormat="1" ht="12.75">
      <c r="A55" s="328" t="s">
        <v>527</v>
      </c>
    </row>
    <row r="56" s="43" customFormat="1" ht="12.75">
      <c r="A56" s="328" t="s">
        <v>526</v>
      </c>
    </row>
    <row r="57" s="43" customFormat="1" ht="12.75">
      <c r="A57" s="328" t="s">
        <v>525</v>
      </c>
    </row>
    <row r="58" ht="12.75">
      <c r="A58" s="60" t="s">
        <v>524</v>
      </c>
    </row>
    <row r="59" ht="12.75">
      <c r="A59" s="60" t="s">
        <v>523</v>
      </c>
    </row>
    <row r="60" ht="12.75">
      <c r="A60" s="60" t="s">
        <v>522</v>
      </c>
    </row>
    <row r="61" ht="12.75">
      <c r="A61" s="60" t="s">
        <v>521</v>
      </c>
    </row>
    <row r="66" ht="12.75">
      <c r="A66" s="32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8.xml><?xml version="1.0" encoding="utf-8"?>
<worksheet xmlns="http://schemas.openxmlformats.org/spreadsheetml/2006/main" xmlns:r="http://schemas.openxmlformats.org/officeDocument/2006/relationships">
  <dimension ref="A1:N36"/>
  <sheetViews>
    <sheetView zoomScalePageLayoutView="0" workbookViewId="0" topLeftCell="A1">
      <selection activeCell="J22" sqref="J22"/>
    </sheetView>
  </sheetViews>
  <sheetFormatPr defaultColWidth="9.140625" defaultRowHeight="12.75"/>
  <cols>
    <col min="1" max="1" width="7.140625" style="41" customWidth="1"/>
    <col min="2" max="2" width="36.00390625" style="41" customWidth="1"/>
    <col min="3" max="3" width="9.28125" style="41" customWidth="1"/>
    <col min="4" max="4" width="10.421875" style="41" customWidth="1"/>
    <col min="5" max="5" width="10.00390625" style="41" customWidth="1"/>
    <col min="6" max="6" width="11.57421875" style="41" customWidth="1"/>
    <col min="7" max="16384" width="9.140625" style="41" customWidth="1"/>
  </cols>
  <sheetData>
    <row r="1" spans="1:6" ht="15.75">
      <c r="A1" s="312" t="s">
        <v>520</v>
      </c>
      <c r="B1" s="55"/>
      <c r="C1" s="55"/>
      <c r="D1" s="55"/>
      <c r="E1" s="55"/>
      <c r="F1" s="55"/>
    </row>
    <row r="2" spans="1:6" ht="15.75">
      <c r="A2" s="327" t="s">
        <v>519</v>
      </c>
      <c r="B2" s="55"/>
      <c r="C2" s="55"/>
      <c r="D2" s="55"/>
      <c r="E2" s="55"/>
      <c r="F2" s="55"/>
    </row>
    <row r="3" spans="1:6" ht="15.75">
      <c r="A3" s="327" t="s">
        <v>518</v>
      </c>
      <c r="B3" s="55"/>
      <c r="C3" s="55"/>
      <c r="D3" s="55"/>
      <c r="E3" s="55"/>
      <c r="F3" s="55"/>
    </row>
    <row r="4" spans="1:6" ht="12.75" customHeight="1">
      <c r="A4" s="327"/>
      <c r="B4" s="55"/>
      <c r="C4" s="55"/>
      <c r="D4" s="55"/>
      <c r="E4" s="55"/>
      <c r="F4" s="55"/>
    </row>
    <row r="5" spans="1:6" ht="12.75" customHeight="1">
      <c r="A5" s="57" t="s">
        <v>9</v>
      </c>
      <c r="B5" s="55"/>
      <c r="C5" s="55"/>
      <c r="D5" s="55"/>
      <c r="E5" s="55"/>
      <c r="F5" s="55"/>
    </row>
    <row r="6" spans="1:6" ht="12.75" customHeight="1">
      <c r="A6" s="56" t="s">
        <v>10</v>
      </c>
      <c r="B6" s="55"/>
      <c r="C6" s="55"/>
      <c r="D6" s="55"/>
      <c r="E6" s="55"/>
      <c r="F6" s="55"/>
    </row>
    <row r="7" spans="1:6" ht="12.75" customHeight="1">
      <c r="A7" s="56" t="s">
        <v>32</v>
      </c>
      <c r="B7" s="55"/>
      <c r="C7" s="55"/>
      <c r="D7" s="55"/>
      <c r="E7" s="55"/>
      <c r="F7" s="55"/>
    </row>
    <row r="8" spans="1:14" s="11" customFormat="1" ht="12.75" customHeight="1" thickBot="1">
      <c r="A8" s="175"/>
      <c r="B8" s="175"/>
      <c r="C8" s="175"/>
      <c r="D8" s="175"/>
      <c r="E8" s="175"/>
      <c r="F8" s="175"/>
      <c r="H8" s="41"/>
      <c r="I8" s="41"/>
      <c r="J8" s="41"/>
      <c r="K8" s="41"/>
      <c r="L8" s="41"/>
      <c r="M8" s="41"/>
      <c r="N8" s="41"/>
    </row>
    <row r="9" spans="1:14" s="10" customFormat="1" ht="81" customHeight="1" thickTop="1">
      <c r="A9" s="22" t="s">
        <v>373</v>
      </c>
      <c r="B9" s="19" t="s">
        <v>482</v>
      </c>
      <c r="C9" s="19" t="s">
        <v>13</v>
      </c>
      <c r="D9" s="22" t="s">
        <v>289</v>
      </c>
      <c r="E9" s="19" t="s">
        <v>417</v>
      </c>
      <c r="F9" s="22" t="s">
        <v>368</v>
      </c>
      <c r="H9" s="41"/>
      <c r="I9" s="41"/>
      <c r="J9" s="41"/>
      <c r="K9" s="41"/>
      <c r="L9" s="41"/>
      <c r="M9" s="41"/>
      <c r="N9" s="41"/>
    </row>
    <row r="10" spans="1:5" ht="12.75" customHeight="1">
      <c r="A10" s="52"/>
      <c r="B10" s="52"/>
      <c r="C10" s="52"/>
      <c r="D10" s="52"/>
      <c r="E10" s="52"/>
    </row>
    <row r="11" spans="1:5" ht="12.75" customHeight="1">
      <c r="A11" s="303" t="s">
        <v>517</v>
      </c>
      <c r="B11" s="305" t="s">
        <v>516</v>
      </c>
      <c r="C11" s="52"/>
      <c r="D11" s="52"/>
      <c r="E11" s="52"/>
    </row>
    <row r="12" spans="1:6" ht="12.75" customHeight="1">
      <c r="A12" s="303"/>
      <c r="B12" s="326" t="s">
        <v>515</v>
      </c>
      <c r="C12" s="165">
        <v>1895</v>
      </c>
      <c r="D12" s="114">
        <v>2557815</v>
      </c>
      <c r="E12" s="114">
        <v>1251189</v>
      </c>
      <c r="F12" s="125">
        <v>46823</v>
      </c>
    </row>
    <row r="13" spans="1:6" ht="12.75" customHeight="1">
      <c r="A13" s="303"/>
      <c r="B13" s="52"/>
      <c r="C13" s="49"/>
      <c r="D13" s="122"/>
      <c r="E13" s="122"/>
      <c r="F13" s="291"/>
    </row>
    <row r="14" spans="1:6" ht="12.75" customHeight="1">
      <c r="A14" s="303" t="s">
        <v>514</v>
      </c>
      <c r="B14" s="209" t="s">
        <v>513</v>
      </c>
      <c r="C14" s="49">
        <v>1768</v>
      </c>
      <c r="D14" s="122">
        <v>2222061</v>
      </c>
      <c r="E14" s="122">
        <v>1169363</v>
      </c>
      <c r="F14" s="291">
        <v>44860</v>
      </c>
    </row>
    <row r="15" spans="1:6" ht="12.75" customHeight="1">
      <c r="A15" s="303" t="s">
        <v>512</v>
      </c>
      <c r="B15" s="304" t="s">
        <v>511</v>
      </c>
      <c r="C15" s="49">
        <v>81</v>
      </c>
      <c r="D15" s="122">
        <v>69771</v>
      </c>
      <c r="E15" s="122">
        <v>30383</v>
      </c>
      <c r="F15" s="291">
        <v>681</v>
      </c>
    </row>
    <row r="16" spans="1:6" ht="12.75" customHeight="1">
      <c r="A16" s="303" t="s">
        <v>510</v>
      </c>
      <c r="B16" s="304" t="s">
        <v>509</v>
      </c>
      <c r="C16" s="49">
        <v>34</v>
      </c>
      <c r="D16" s="122">
        <v>97273</v>
      </c>
      <c r="E16" s="122">
        <v>40369</v>
      </c>
      <c r="F16" s="291">
        <v>917</v>
      </c>
    </row>
    <row r="17" spans="1:6" ht="12.75" customHeight="1">
      <c r="A17" s="303" t="s">
        <v>508</v>
      </c>
      <c r="B17" s="304" t="s">
        <v>507</v>
      </c>
      <c r="C17" s="49">
        <v>119</v>
      </c>
      <c r="D17" s="122">
        <v>676631</v>
      </c>
      <c r="E17" s="122">
        <v>522198</v>
      </c>
      <c r="F17" s="291">
        <v>18376</v>
      </c>
    </row>
    <row r="18" spans="1:6" ht="12.75" customHeight="1">
      <c r="A18" s="303" t="s">
        <v>506</v>
      </c>
      <c r="B18" s="304" t="s">
        <v>505</v>
      </c>
      <c r="C18" s="49">
        <v>136</v>
      </c>
      <c r="D18" s="122">
        <v>86321</v>
      </c>
      <c r="E18" s="122">
        <v>25574</v>
      </c>
      <c r="F18" s="291">
        <v>1148</v>
      </c>
    </row>
    <row r="19" spans="1:6" ht="12.75" customHeight="1">
      <c r="A19" s="303" t="s">
        <v>367</v>
      </c>
      <c r="B19" s="304" t="s">
        <v>504</v>
      </c>
      <c r="C19" s="49"/>
      <c r="D19" s="122"/>
      <c r="E19" s="122"/>
      <c r="F19" s="291"/>
    </row>
    <row r="20" spans="1:6" ht="12.75" customHeight="1">
      <c r="A20" s="303"/>
      <c r="B20" s="308" t="s">
        <v>495</v>
      </c>
      <c r="C20" s="49">
        <v>452</v>
      </c>
      <c r="D20" s="122">
        <v>398090</v>
      </c>
      <c r="E20" s="122">
        <v>138221</v>
      </c>
      <c r="F20" s="291">
        <v>4764</v>
      </c>
    </row>
    <row r="21" spans="1:6" ht="12.75" customHeight="1">
      <c r="A21" s="303" t="s">
        <v>503</v>
      </c>
      <c r="B21" s="304" t="s">
        <v>502</v>
      </c>
      <c r="C21" s="49">
        <v>158</v>
      </c>
      <c r="D21" s="122">
        <v>277284</v>
      </c>
      <c r="E21" s="122">
        <v>168787</v>
      </c>
      <c r="F21" s="291">
        <v>8202</v>
      </c>
    </row>
    <row r="22" spans="1:6" ht="12.75" customHeight="1">
      <c r="A22" s="303" t="s">
        <v>501</v>
      </c>
      <c r="B22" s="304" t="s">
        <v>500</v>
      </c>
      <c r="C22" s="49">
        <v>701</v>
      </c>
      <c r="D22" s="122">
        <v>541156</v>
      </c>
      <c r="E22" s="122">
        <v>222235</v>
      </c>
      <c r="F22" s="291">
        <v>9895</v>
      </c>
    </row>
    <row r="23" spans="1:6" ht="12.75" customHeight="1">
      <c r="A23" s="303" t="s">
        <v>499</v>
      </c>
      <c r="B23" s="307" t="s">
        <v>498</v>
      </c>
      <c r="C23" s="49">
        <v>87</v>
      </c>
      <c r="D23" s="122">
        <v>75535</v>
      </c>
      <c r="E23" s="122">
        <v>21596</v>
      </c>
      <c r="F23" s="291">
        <v>877</v>
      </c>
    </row>
    <row r="24" spans="1:6" ht="12.75">
      <c r="A24" s="303"/>
      <c r="B24" s="209"/>
      <c r="C24" s="49"/>
      <c r="D24" s="122"/>
      <c r="E24" s="122"/>
      <c r="F24" s="291"/>
    </row>
    <row r="25" spans="1:6" ht="12.75">
      <c r="A25" s="303" t="s">
        <v>497</v>
      </c>
      <c r="B25" s="209" t="s">
        <v>496</v>
      </c>
      <c r="C25" s="49"/>
      <c r="D25" s="122"/>
      <c r="E25" s="122"/>
      <c r="F25" s="291"/>
    </row>
    <row r="26" spans="1:6" ht="12.75">
      <c r="A26" s="303"/>
      <c r="B26" s="314" t="s">
        <v>495</v>
      </c>
      <c r="C26" s="49">
        <v>127</v>
      </c>
      <c r="D26" s="122">
        <v>335754</v>
      </c>
      <c r="E26" s="122">
        <v>81826</v>
      </c>
      <c r="F26" s="291">
        <v>1963</v>
      </c>
    </row>
    <row r="27" spans="1:6" ht="12.75">
      <c r="A27" s="303" t="s">
        <v>494</v>
      </c>
      <c r="B27" s="304" t="s">
        <v>493</v>
      </c>
      <c r="C27" s="49">
        <v>39</v>
      </c>
      <c r="D27" s="122">
        <v>145119</v>
      </c>
      <c r="E27" s="122">
        <v>33361</v>
      </c>
      <c r="F27" s="291">
        <v>905</v>
      </c>
    </row>
    <row r="28" spans="1:6" ht="12.75">
      <c r="A28" s="303" t="s">
        <v>492</v>
      </c>
      <c r="B28" s="307" t="s">
        <v>491</v>
      </c>
      <c r="C28" s="49">
        <v>15</v>
      </c>
      <c r="D28" s="122">
        <v>81292</v>
      </c>
      <c r="E28" s="122">
        <v>16161</v>
      </c>
      <c r="F28" s="291">
        <v>307</v>
      </c>
    </row>
    <row r="29" spans="1:6" ht="12.75">
      <c r="A29" s="303" t="s">
        <v>490</v>
      </c>
      <c r="B29" s="307" t="s">
        <v>489</v>
      </c>
      <c r="C29" s="49"/>
      <c r="D29" s="122"/>
      <c r="E29" s="122"/>
      <c r="F29" s="291"/>
    </row>
    <row r="30" spans="1:6" ht="12.75">
      <c r="A30" s="303"/>
      <c r="B30" s="313" t="s">
        <v>488</v>
      </c>
      <c r="C30" s="49">
        <v>73</v>
      </c>
      <c r="D30" s="122">
        <v>109343</v>
      </c>
      <c r="E30" s="122">
        <v>32304</v>
      </c>
      <c r="F30" s="291">
        <v>751</v>
      </c>
    </row>
    <row r="31" spans="1:6" ht="12.75">
      <c r="A31" s="47"/>
      <c r="B31" s="47"/>
      <c r="C31" s="47"/>
      <c r="D31" s="47"/>
      <c r="E31" s="47"/>
      <c r="F31" s="46"/>
    </row>
    <row r="33" ht="12.75">
      <c r="A33" s="60" t="s">
        <v>356</v>
      </c>
    </row>
    <row r="34" ht="12.75">
      <c r="A34" s="274" t="s">
        <v>487</v>
      </c>
    </row>
    <row r="35" ht="12.75">
      <c r="A35" s="275" t="s">
        <v>486</v>
      </c>
    </row>
    <row r="36" ht="12.75">
      <c r="A36" s="275" t="s">
        <v>485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29.xml><?xml version="1.0" encoding="utf-8"?>
<worksheet xmlns="http://schemas.openxmlformats.org/spreadsheetml/2006/main" xmlns:r="http://schemas.openxmlformats.org/officeDocument/2006/relationships">
  <dimension ref="A1:I41"/>
  <sheetViews>
    <sheetView zoomScalePageLayoutView="0" workbookViewId="0" topLeftCell="A1">
      <selection activeCell="J23" sqref="J23"/>
    </sheetView>
  </sheetViews>
  <sheetFormatPr defaultColWidth="9.140625" defaultRowHeight="12.75"/>
  <cols>
    <col min="1" max="1" width="7.421875" style="41" customWidth="1"/>
    <col min="2" max="2" width="35.7109375" style="41" customWidth="1"/>
    <col min="3" max="3" width="9.57421875" style="41" customWidth="1"/>
    <col min="4" max="4" width="9.8515625" style="41" customWidth="1"/>
    <col min="5" max="5" width="9.28125" style="41" customWidth="1"/>
    <col min="6" max="6" width="11.7109375" style="41" customWidth="1"/>
    <col min="7" max="16384" width="9.140625" style="41" customWidth="1"/>
  </cols>
  <sheetData>
    <row r="1" spans="1:6" ht="15.75">
      <c r="A1" s="312" t="s">
        <v>484</v>
      </c>
      <c r="B1" s="55"/>
      <c r="C1" s="55"/>
      <c r="D1" s="55"/>
      <c r="E1" s="55"/>
      <c r="F1" s="55"/>
    </row>
    <row r="2" spans="1:6" ht="15.75">
      <c r="A2" s="320" t="s">
        <v>483</v>
      </c>
      <c r="B2" s="55"/>
      <c r="C2" s="55"/>
      <c r="D2" s="55"/>
      <c r="E2" s="55"/>
      <c r="F2" s="55"/>
    </row>
    <row r="3" spans="1:6" ht="12.75" customHeight="1">
      <c r="A3" s="320"/>
      <c r="B3" s="55"/>
      <c r="C3" s="55"/>
      <c r="D3" s="55"/>
      <c r="E3" s="55"/>
      <c r="F3" s="55"/>
    </row>
    <row r="4" spans="1:6" ht="12.75" customHeight="1">
      <c r="A4" s="57" t="s">
        <v>9</v>
      </c>
      <c r="B4" s="55"/>
      <c r="C4" s="55"/>
      <c r="D4" s="55"/>
      <c r="E4" s="55"/>
      <c r="F4" s="55"/>
    </row>
    <row r="5" spans="1:6" ht="12.75" customHeight="1">
      <c r="A5" s="56" t="s">
        <v>10</v>
      </c>
      <c r="B5" s="55"/>
      <c r="C5" s="55"/>
      <c r="D5" s="55"/>
      <c r="E5" s="55"/>
      <c r="F5" s="55"/>
    </row>
    <row r="6" spans="1:6" ht="12.75" customHeight="1">
      <c r="A6" s="56" t="s">
        <v>32</v>
      </c>
      <c r="B6" s="55"/>
      <c r="C6" s="55"/>
      <c r="D6" s="55"/>
      <c r="E6" s="55"/>
      <c r="F6" s="55"/>
    </row>
    <row r="7" spans="1:6" s="11" customFormat="1" ht="12.75" customHeight="1" thickBot="1">
      <c r="A7" s="175"/>
      <c r="B7" s="175"/>
      <c r="C7" s="175"/>
      <c r="D7" s="175"/>
      <c r="E7" s="175"/>
      <c r="F7" s="175"/>
    </row>
    <row r="8" spans="1:6" s="10" customFormat="1" ht="94.5" customHeight="1" thickTop="1">
      <c r="A8" s="22" t="s">
        <v>373</v>
      </c>
      <c r="B8" s="19" t="s">
        <v>482</v>
      </c>
      <c r="C8" s="253" t="s">
        <v>371</v>
      </c>
      <c r="D8" s="253" t="s">
        <v>481</v>
      </c>
      <c r="E8" s="253" t="s">
        <v>417</v>
      </c>
      <c r="F8" s="254" t="s">
        <v>59</v>
      </c>
    </row>
    <row r="9" spans="1:5" ht="12.75" customHeight="1">
      <c r="A9" s="52"/>
      <c r="B9" s="52"/>
      <c r="C9" s="52"/>
      <c r="D9" s="52"/>
      <c r="E9" s="52"/>
    </row>
    <row r="10" spans="1:5" ht="12.75" customHeight="1">
      <c r="A10" s="52"/>
      <c r="B10" s="306" t="s">
        <v>459</v>
      </c>
      <c r="C10" s="52"/>
      <c r="D10" s="52"/>
      <c r="E10" s="52"/>
    </row>
    <row r="11" spans="1:5" ht="12.75" customHeight="1">
      <c r="A11" s="52"/>
      <c r="B11" s="52"/>
      <c r="C11" s="52"/>
      <c r="D11" s="52"/>
      <c r="E11" s="52"/>
    </row>
    <row r="12" spans="1:6" ht="12.75" customHeight="1">
      <c r="A12" s="303" t="s">
        <v>480</v>
      </c>
      <c r="B12" s="305" t="s">
        <v>478</v>
      </c>
      <c r="C12" s="165">
        <v>297</v>
      </c>
      <c r="D12" s="114">
        <v>108502</v>
      </c>
      <c r="E12" s="114">
        <v>32009</v>
      </c>
      <c r="F12" s="125">
        <v>1808</v>
      </c>
    </row>
    <row r="13" spans="1:6" ht="12.75" customHeight="1">
      <c r="A13" s="303"/>
      <c r="B13" s="52"/>
      <c r="C13" s="49"/>
      <c r="D13" s="122"/>
      <c r="E13" s="122"/>
      <c r="F13" s="291"/>
    </row>
    <row r="14" spans="1:6" ht="12.75" customHeight="1">
      <c r="A14" s="303" t="s">
        <v>479</v>
      </c>
      <c r="B14" s="209" t="s">
        <v>478</v>
      </c>
      <c r="C14" s="49">
        <v>297</v>
      </c>
      <c r="D14" s="122">
        <v>108502</v>
      </c>
      <c r="E14" s="122">
        <v>32009</v>
      </c>
      <c r="F14" s="291">
        <v>1808</v>
      </c>
    </row>
    <row r="15" spans="1:6" ht="12.75" customHeight="1">
      <c r="A15" s="303" t="s">
        <v>477</v>
      </c>
      <c r="B15" s="304" t="s">
        <v>476</v>
      </c>
      <c r="C15" s="49"/>
      <c r="D15" s="122"/>
      <c r="E15" s="122"/>
      <c r="F15" s="291"/>
    </row>
    <row r="16" spans="1:9" ht="12.75" customHeight="1">
      <c r="A16" s="303"/>
      <c r="B16" s="308" t="s">
        <v>475</v>
      </c>
      <c r="C16" s="49">
        <v>26</v>
      </c>
      <c r="D16" s="324" t="s">
        <v>4</v>
      </c>
      <c r="E16" s="324" t="s">
        <v>4</v>
      </c>
      <c r="F16" s="323" t="s">
        <v>19</v>
      </c>
      <c r="I16" s="325"/>
    </row>
    <row r="17" spans="1:9" ht="12.75" customHeight="1">
      <c r="A17" s="303" t="s">
        <v>474</v>
      </c>
      <c r="B17" s="304" t="s">
        <v>473</v>
      </c>
      <c r="C17" s="49">
        <v>40</v>
      </c>
      <c r="D17" s="324" t="s">
        <v>4</v>
      </c>
      <c r="E17" s="324" t="s">
        <v>4</v>
      </c>
      <c r="F17" s="323" t="s">
        <v>19</v>
      </c>
      <c r="I17" s="325"/>
    </row>
    <row r="18" spans="1:9" ht="12.75" customHeight="1">
      <c r="A18" s="303" t="s">
        <v>472</v>
      </c>
      <c r="B18" s="304" t="s">
        <v>471</v>
      </c>
      <c r="C18" s="49">
        <v>208</v>
      </c>
      <c r="D18" s="122">
        <v>67170</v>
      </c>
      <c r="E18" s="122">
        <v>21050</v>
      </c>
      <c r="F18" s="291">
        <v>1333</v>
      </c>
      <c r="I18" s="325"/>
    </row>
    <row r="19" spans="1:6" ht="12.75" customHeight="1">
      <c r="A19" s="303" t="s">
        <v>470</v>
      </c>
      <c r="B19" s="304" t="s">
        <v>469</v>
      </c>
      <c r="C19" s="49">
        <v>23</v>
      </c>
      <c r="D19" s="122">
        <v>13921</v>
      </c>
      <c r="E19" s="122">
        <v>2331</v>
      </c>
      <c r="F19" s="291">
        <v>107</v>
      </c>
    </row>
    <row r="20" spans="1:6" ht="12.75">
      <c r="A20" s="303"/>
      <c r="B20" s="307"/>
      <c r="C20" s="49"/>
      <c r="D20" s="122"/>
      <c r="E20" s="122"/>
      <c r="F20" s="291"/>
    </row>
    <row r="21" spans="1:5" ht="12.75">
      <c r="A21" s="52"/>
      <c r="B21" s="306" t="s">
        <v>449</v>
      </c>
      <c r="C21" s="52"/>
      <c r="D21" s="52"/>
      <c r="E21" s="52"/>
    </row>
    <row r="22" spans="1:5" ht="12.75">
      <c r="A22" s="52"/>
      <c r="B22" s="52"/>
      <c r="C22" s="52"/>
      <c r="D22" s="52"/>
      <c r="E22" s="52"/>
    </row>
    <row r="23" spans="1:6" ht="12.75">
      <c r="A23" s="303" t="s">
        <v>480</v>
      </c>
      <c r="B23" s="305" t="s">
        <v>478</v>
      </c>
      <c r="C23" s="165">
        <v>79</v>
      </c>
      <c r="D23" s="114">
        <v>57399</v>
      </c>
      <c r="E23" s="114">
        <v>17176</v>
      </c>
      <c r="F23" s="125">
        <v>838</v>
      </c>
    </row>
    <row r="24" spans="1:6" ht="12.75">
      <c r="A24" s="303"/>
      <c r="B24" s="52"/>
      <c r="C24" s="49"/>
      <c r="D24" s="122"/>
      <c r="E24" s="122"/>
      <c r="F24" s="291"/>
    </row>
    <row r="25" spans="1:6" ht="12.75">
      <c r="A25" s="303" t="s">
        <v>479</v>
      </c>
      <c r="B25" s="209" t="s">
        <v>478</v>
      </c>
      <c r="C25" s="49">
        <v>79</v>
      </c>
      <c r="D25" s="122">
        <v>57399</v>
      </c>
      <c r="E25" s="122">
        <v>17176</v>
      </c>
      <c r="F25" s="291">
        <v>838</v>
      </c>
    </row>
    <row r="26" spans="1:6" ht="12.75">
      <c r="A26" s="303" t="s">
        <v>477</v>
      </c>
      <c r="B26" s="304" t="s">
        <v>476</v>
      </c>
      <c r="C26" s="49"/>
      <c r="D26" s="122"/>
      <c r="E26" s="122"/>
      <c r="F26" s="291"/>
    </row>
    <row r="27" spans="1:6" ht="12.75">
      <c r="A27" s="303"/>
      <c r="B27" s="308" t="s">
        <v>475</v>
      </c>
      <c r="C27" s="49">
        <v>4</v>
      </c>
      <c r="D27" s="324" t="s">
        <v>4</v>
      </c>
      <c r="E27" s="324" t="s">
        <v>4</v>
      </c>
      <c r="F27" s="323" t="s">
        <v>20</v>
      </c>
    </row>
    <row r="28" spans="1:6" ht="12.75">
      <c r="A28" s="303" t="s">
        <v>474</v>
      </c>
      <c r="B28" s="304" t="s">
        <v>473</v>
      </c>
      <c r="C28" s="49">
        <v>14</v>
      </c>
      <c r="D28" s="324" t="s">
        <v>4</v>
      </c>
      <c r="E28" s="324" t="s">
        <v>4</v>
      </c>
      <c r="F28" s="323" t="s">
        <v>21</v>
      </c>
    </row>
    <row r="29" spans="1:6" ht="12.75">
      <c r="A29" s="303" t="s">
        <v>472</v>
      </c>
      <c r="B29" s="304" t="s">
        <v>471</v>
      </c>
      <c r="C29" s="49">
        <v>49</v>
      </c>
      <c r="D29" s="122">
        <v>22581</v>
      </c>
      <c r="E29" s="122">
        <v>7681</v>
      </c>
      <c r="F29" s="291">
        <v>484</v>
      </c>
    </row>
    <row r="30" spans="1:6" ht="12.75">
      <c r="A30" s="303" t="s">
        <v>470</v>
      </c>
      <c r="B30" s="304" t="s">
        <v>469</v>
      </c>
      <c r="C30" s="49">
        <v>12</v>
      </c>
      <c r="D30" s="122">
        <v>18861</v>
      </c>
      <c r="E30" s="122">
        <v>5914</v>
      </c>
      <c r="F30" s="291">
        <v>247</v>
      </c>
    </row>
    <row r="31" spans="1:6" ht="12.75">
      <c r="A31" s="47"/>
      <c r="B31" s="47"/>
      <c r="C31" s="47"/>
      <c r="D31" s="47"/>
      <c r="E31" s="47"/>
      <c r="F31" s="46"/>
    </row>
    <row r="33" ht="12.75">
      <c r="A33" s="60" t="s">
        <v>468</v>
      </c>
    </row>
    <row r="34" ht="12.75">
      <c r="A34" s="60" t="s">
        <v>467</v>
      </c>
    </row>
    <row r="35" ht="12.75">
      <c r="A35" s="60" t="s">
        <v>466</v>
      </c>
    </row>
    <row r="36" ht="12.75">
      <c r="A36" s="60" t="s">
        <v>465</v>
      </c>
    </row>
    <row r="37" ht="12.75">
      <c r="A37" s="322" t="s">
        <v>464</v>
      </c>
    </row>
    <row r="38" ht="12.75">
      <c r="A38" s="60" t="s">
        <v>463</v>
      </c>
    </row>
    <row r="39" ht="12.75">
      <c r="A39" s="60" t="s">
        <v>462</v>
      </c>
    </row>
    <row r="40" ht="12.75">
      <c r="A40" s="60" t="s">
        <v>461</v>
      </c>
    </row>
    <row r="41" ht="14.25">
      <c r="A41" s="32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xml><?xml version="1.0" encoding="utf-8"?>
<worksheet xmlns="http://schemas.openxmlformats.org/spreadsheetml/2006/main" xmlns:r="http://schemas.openxmlformats.org/officeDocument/2006/relationships">
  <dimension ref="A1:P47"/>
  <sheetViews>
    <sheetView zoomScalePageLayoutView="0" workbookViewId="0" topLeftCell="A1">
      <selection activeCell="B17" sqref="B17"/>
    </sheetView>
  </sheetViews>
  <sheetFormatPr defaultColWidth="9.140625" defaultRowHeight="12.75"/>
  <cols>
    <col min="1" max="2" width="14.00390625" style="41" customWidth="1"/>
    <col min="3" max="3" width="13.8515625" style="41" bestFit="1" customWidth="1"/>
    <col min="4" max="6" width="14.00390625" style="41" customWidth="1"/>
    <col min="7" max="8" width="9.140625" style="41" customWidth="1"/>
    <col min="9" max="9" width="15.7109375" style="41" customWidth="1"/>
    <col min="10" max="11" width="25.421875" style="41" bestFit="1" customWidth="1"/>
    <col min="12" max="12" width="9.28125" style="41" bestFit="1" customWidth="1"/>
    <col min="13" max="13" width="10.57421875" style="41" bestFit="1" customWidth="1"/>
    <col min="14" max="16384" width="9.140625" style="41" customWidth="1"/>
  </cols>
  <sheetData>
    <row r="1" spans="1:6" s="11" customFormat="1" ht="31.5">
      <c r="A1" s="15" t="s">
        <v>1117</v>
      </c>
      <c r="B1" s="12"/>
      <c r="C1" s="12"/>
      <c r="D1" s="12"/>
      <c r="E1" s="12"/>
      <c r="F1" s="12"/>
    </row>
    <row r="2" s="11" customFormat="1" ht="15.75"/>
    <row r="3" spans="1:6" ht="12.75">
      <c r="A3" s="77" t="s">
        <v>72</v>
      </c>
      <c r="B3" s="55"/>
      <c r="C3" s="55"/>
      <c r="D3" s="55"/>
      <c r="E3" s="55"/>
      <c r="F3" s="55"/>
    </row>
    <row r="4" spans="1:6" ht="13.5" thickBot="1">
      <c r="A4" s="54"/>
      <c r="B4" s="54"/>
      <c r="C4" s="54"/>
      <c r="D4" s="54"/>
      <c r="E4" s="54"/>
      <c r="F4" s="54"/>
    </row>
    <row r="5" spans="1:6" s="10" customFormat="1" ht="34.5" customHeight="1" thickTop="1">
      <c r="A5" s="22" t="s">
        <v>1116</v>
      </c>
      <c r="B5" s="285" t="s">
        <v>1115</v>
      </c>
      <c r="C5" s="285" t="s">
        <v>1114</v>
      </c>
      <c r="D5" s="285" t="s">
        <v>1113</v>
      </c>
      <c r="E5" s="285" t="s">
        <v>1112</v>
      </c>
      <c r="F5" s="285" t="s">
        <v>1111</v>
      </c>
    </row>
    <row r="6" spans="1:5" ht="12.75">
      <c r="A6" s="52"/>
      <c r="B6" s="52"/>
      <c r="C6" s="52"/>
      <c r="D6" s="52"/>
      <c r="E6" s="52"/>
    </row>
    <row r="7" spans="1:6" ht="12.75">
      <c r="A7" s="67">
        <v>1985</v>
      </c>
      <c r="B7" s="49">
        <v>8499254</v>
      </c>
      <c r="C7" s="65">
        <v>2481669</v>
      </c>
      <c r="D7" s="65">
        <v>154830</v>
      </c>
      <c r="E7" s="65">
        <v>116300</v>
      </c>
      <c r="F7" s="515">
        <v>4095220</v>
      </c>
    </row>
    <row r="8" spans="1:6" ht="12.75">
      <c r="A8" s="67">
        <v>1986</v>
      </c>
      <c r="B8" s="49">
        <v>9239373</v>
      </c>
      <c r="C8" s="65">
        <v>2784169</v>
      </c>
      <c r="D8" s="65">
        <v>159881</v>
      </c>
      <c r="E8" s="65">
        <v>127992</v>
      </c>
      <c r="F8" s="515">
        <v>4443166</v>
      </c>
    </row>
    <row r="9" spans="1:11" ht="12.75">
      <c r="A9" s="67">
        <v>1987</v>
      </c>
      <c r="B9" s="49">
        <v>9449673</v>
      </c>
      <c r="C9" s="65">
        <v>2896159</v>
      </c>
      <c r="D9" s="65">
        <v>157824</v>
      </c>
      <c r="E9" s="65">
        <v>148557</v>
      </c>
      <c r="F9" s="515">
        <v>5188215</v>
      </c>
      <c r="I9" s="43"/>
      <c r="J9" s="43"/>
      <c r="K9" s="43"/>
    </row>
    <row r="10" spans="1:11" ht="12.75">
      <c r="A10" s="67">
        <v>1988</v>
      </c>
      <c r="B10" s="49">
        <v>10385974</v>
      </c>
      <c r="C10" s="65">
        <v>3287715</v>
      </c>
      <c r="D10" s="65">
        <v>165729</v>
      </c>
      <c r="E10" s="65">
        <v>182138</v>
      </c>
      <c r="F10" s="515">
        <v>5683815</v>
      </c>
      <c r="I10" s="43"/>
      <c r="J10" s="43"/>
      <c r="K10" s="43"/>
    </row>
    <row r="11" spans="1:11" ht="12.75">
      <c r="A11" s="67">
        <v>1989</v>
      </c>
      <c r="B11" s="49">
        <v>11607779</v>
      </c>
      <c r="C11" s="65">
        <v>3699003</v>
      </c>
      <c r="D11" s="65">
        <v>184154</v>
      </c>
      <c r="E11" s="65">
        <v>189018</v>
      </c>
      <c r="F11" s="515">
        <v>6595569</v>
      </c>
      <c r="I11" s="43"/>
      <c r="J11" s="43"/>
      <c r="K11" s="43"/>
    </row>
    <row r="12" spans="1:11" ht="12.75">
      <c r="A12" s="67">
        <v>1990</v>
      </c>
      <c r="B12" s="49">
        <v>12827883</v>
      </c>
      <c r="C12" s="65">
        <v>4276876</v>
      </c>
      <c r="D12" s="65">
        <v>201003</v>
      </c>
      <c r="E12" s="65">
        <v>349111</v>
      </c>
      <c r="F12" s="515">
        <v>7494330</v>
      </c>
      <c r="I12" s="43"/>
      <c r="J12" s="43"/>
      <c r="K12" s="43"/>
    </row>
    <row r="13" spans="1:11" ht="12.75">
      <c r="A13" s="67">
        <v>1991</v>
      </c>
      <c r="B13" s="49">
        <v>13398382</v>
      </c>
      <c r="C13" s="65">
        <v>4888164</v>
      </c>
      <c r="D13" s="65">
        <v>209128</v>
      </c>
      <c r="E13" s="65">
        <v>451078</v>
      </c>
      <c r="F13" s="515">
        <v>7722752</v>
      </c>
      <c r="I13" s="43"/>
      <c r="J13" s="43"/>
      <c r="K13" s="43"/>
    </row>
    <row r="14" spans="1:11" ht="12.75">
      <c r="A14" s="67">
        <v>1992</v>
      </c>
      <c r="B14" s="49">
        <v>13846332</v>
      </c>
      <c r="C14" s="65">
        <v>5032682</v>
      </c>
      <c r="D14" s="65">
        <v>229091</v>
      </c>
      <c r="E14" s="65">
        <v>247850</v>
      </c>
      <c r="F14" s="515">
        <v>7498621</v>
      </c>
      <c r="I14" s="43"/>
      <c r="J14" s="43"/>
      <c r="K14" s="43"/>
    </row>
    <row r="15" spans="1:11" ht="12.75">
      <c r="A15" s="67">
        <v>1993</v>
      </c>
      <c r="B15" s="49">
        <v>13976048</v>
      </c>
      <c r="C15" s="65">
        <v>5092654</v>
      </c>
      <c r="D15" s="65">
        <v>226443</v>
      </c>
      <c r="E15" s="65">
        <v>218173</v>
      </c>
      <c r="F15" s="515">
        <v>7646215</v>
      </c>
      <c r="I15" s="43"/>
      <c r="J15" s="43"/>
      <c r="K15" s="43"/>
    </row>
    <row r="16" spans="1:6" ht="12.75">
      <c r="A16" s="67">
        <v>1994</v>
      </c>
      <c r="B16" s="49">
        <v>14569798</v>
      </c>
      <c r="C16" s="65">
        <v>5270844</v>
      </c>
      <c r="D16" s="65">
        <v>238195</v>
      </c>
      <c r="E16" s="65">
        <v>265755</v>
      </c>
      <c r="F16" s="515">
        <v>7622366</v>
      </c>
    </row>
    <row r="17" spans="1:6" ht="12.75">
      <c r="A17" s="67">
        <v>1995</v>
      </c>
      <c r="B17" s="49">
        <v>15050113</v>
      </c>
      <c r="C17" s="65">
        <v>5351079</v>
      </c>
      <c r="D17" s="65">
        <v>233843</v>
      </c>
      <c r="E17" s="65">
        <v>264193</v>
      </c>
      <c r="F17" s="515">
        <v>7808103</v>
      </c>
    </row>
    <row r="18" spans="1:6" ht="12.75">
      <c r="A18" s="67">
        <v>1996</v>
      </c>
      <c r="B18" s="49">
        <v>16091429</v>
      </c>
      <c r="C18" s="65">
        <v>5618027</v>
      </c>
      <c r="D18" s="65">
        <v>246232</v>
      </c>
      <c r="E18" s="65">
        <v>292250</v>
      </c>
      <c r="F18" s="515">
        <v>8153155</v>
      </c>
    </row>
    <row r="19" spans="1:11" ht="12.75">
      <c r="A19" s="67">
        <v>1997</v>
      </c>
      <c r="B19" s="49">
        <v>15973955.25</v>
      </c>
      <c r="C19" s="65">
        <v>5414690.7</v>
      </c>
      <c r="D19" s="65">
        <v>229802.075</v>
      </c>
      <c r="E19" s="65">
        <v>283063.6</v>
      </c>
      <c r="F19" s="515">
        <v>8101894.2</v>
      </c>
      <c r="I19" s="43"/>
      <c r="J19" s="43"/>
      <c r="K19" s="43"/>
    </row>
    <row r="20" spans="1:6" ht="12.75">
      <c r="A20" s="67">
        <v>1998</v>
      </c>
      <c r="B20" s="49">
        <v>15730857.55</v>
      </c>
      <c r="C20" s="65">
        <v>5545001.325</v>
      </c>
      <c r="D20" s="65">
        <v>232287.75</v>
      </c>
      <c r="E20" s="65">
        <v>320845.2</v>
      </c>
      <c r="F20" s="515">
        <v>8030448</v>
      </c>
    </row>
    <row r="21" spans="1:6" ht="12.75">
      <c r="A21" s="67">
        <v>1999</v>
      </c>
      <c r="B21" s="49">
        <v>15957379.475</v>
      </c>
      <c r="C21" s="65">
        <v>5647648.175</v>
      </c>
      <c r="D21" s="65">
        <v>220958.9</v>
      </c>
      <c r="E21" s="65">
        <v>298815.4</v>
      </c>
      <c r="F21" s="515">
        <v>8059259.6</v>
      </c>
    </row>
    <row r="22" spans="1:6" ht="12.75">
      <c r="A22" s="67">
        <v>2000</v>
      </c>
      <c r="B22" s="49">
        <v>17453935.775</v>
      </c>
      <c r="C22" s="65">
        <v>6045695.025</v>
      </c>
      <c r="D22" s="65">
        <v>253483.95</v>
      </c>
      <c r="E22" s="65">
        <v>378573.6</v>
      </c>
      <c r="F22" s="515">
        <v>9082584.8</v>
      </c>
    </row>
    <row r="23" spans="1:16" ht="12.75">
      <c r="A23" s="67">
        <v>2001</v>
      </c>
      <c r="B23" s="49">
        <v>17823296.825</v>
      </c>
      <c r="C23" s="65">
        <v>6426452.2</v>
      </c>
      <c r="D23" s="65">
        <v>249098.2</v>
      </c>
      <c r="E23" s="65">
        <v>322182.8</v>
      </c>
      <c r="F23" s="515">
        <v>9171139.8</v>
      </c>
      <c r="L23" s="43"/>
      <c r="M23" s="43"/>
      <c r="N23" s="43"/>
      <c r="O23" s="43"/>
      <c r="P23" s="43"/>
    </row>
    <row r="24" spans="1:16" ht="12.75">
      <c r="A24" s="67">
        <v>2002</v>
      </c>
      <c r="B24" s="49">
        <v>17873487.235</v>
      </c>
      <c r="C24" s="65">
        <v>6831645.625</v>
      </c>
      <c r="D24" s="65">
        <v>265334.4</v>
      </c>
      <c r="E24" s="65">
        <v>331943.6</v>
      </c>
      <c r="F24" s="515">
        <v>9288531.6</v>
      </c>
      <c r="L24" s="43"/>
      <c r="M24" s="43"/>
      <c r="N24" s="43"/>
      <c r="O24" s="43"/>
      <c r="P24" s="43"/>
    </row>
    <row r="25" spans="1:16" ht="12.75">
      <c r="A25" s="67">
        <v>2003</v>
      </c>
      <c r="B25" s="49">
        <v>18835040.575</v>
      </c>
      <c r="C25" s="65">
        <v>7296759.4</v>
      </c>
      <c r="D25" s="65">
        <v>260650.575</v>
      </c>
      <c r="E25" s="65">
        <v>352613.8</v>
      </c>
      <c r="F25" s="515">
        <v>9714281</v>
      </c>
      <c r="L25" s="43"/>
      <c r="M25" s="43"/>
      <c r="N25" s="43"/>
      <c r="O25" s="43"/>
      <c r="P25" s="43"/>
    </row>
    <row r="26" spans="1:16" ht="12.75">
      <c r="A26" s="67">
        <v>2004</v>
      </c>
      <c r="B26" s="49">
        <v>21049651.6</v>
      </c>
      <c r="C26" s="65">
        <v>8108247.6</v>
      </c>
      <c r="D26" s="65">
        <v>288658.275</v>
      </c>
      <c r="E26" s="65">
        <v>312781</v>
      </c>
      <c r="F26" s="515">
        <v>11017918</v>
      </c>
      <c r="L26" s="43"/>
      <c r="M26" s="43"/>
      <c r="N26" s="43"/>
      <c r="O26" s="43"/>
      <c r="P26" s="43"/>
    </row>
    <row r="27" spans="1:16" ht="12.75">
      <c r="A27" s="67">
        <v>2005</v>
      </c>
      <c r="B27" s="49">
        <v>23233245.875</v>
      </c>
      <c r="C27" s="65">
        <v>9206858.2</v>
      </c>
      <c r="D27" s="65">
        <v>292733.575</v>
      </c>
      <c r="E27" s="65">
        <v>388456.8</v>
      </c>
      <c r="F27" s="515">
        <v>11920728.8</v>
      </c>
      <c r="H27" s="43"/>
      <c r="N27" s="43"/>
      <c r="O27" s="43"/>
      <c r="P27" s="43"/>
    </row>
    <row r="28" spans="1:16" ht="12.75">
      <c r="A28" s="67">
        <v>2006</v>
      </c>
      <c r="B28" s="49">
        <v>23997009.625</v>
      </c>
      <c r="C28" s="65">
        <v>9967208.15</v>
      </c>
      <c r="D28" s="65">
        <v>301779.425</v>
      </c>
      <c r="E28" s="65">
        <v>606070.8</v>
      </c>
      <c r="F28" s="515">
        <v>12687800.2</v>
      </c>
      <c r="H28" s="43"/>
      <c r="N28" s="43"/>
      <c r="O28" s="43"/>
      <c r="P28" s="43"/>
    </row>
    <row r="29" spans="1:16" ht="12.75">
      <c r="A29" s="67">
        <v>2007</v>
      </c>
      <c r="B29" s="49">
        <v>26448776.05</v>
      </c>
      <c r="C29" s="65">
        <v>11197745.825</v>
      </c>
      <c r="D29" s="65">
        <v>343394.575</v>
      </c>
      <c r="E29" s="65">
        <v>681670.8</v>
      </c>
      <c r="F29" s="515">
        <v>13903195.6</v>
      </c>
      <c r="H29" s="43"/>
      <c r="N29" s="43"/>
      <c r="O29" s="43"/>
      <c r="P29" s="43"/>
    </row>
    <row r="30" spans="1:16" ht="12.75">
      <c r="A30" s="67">
        <v>2008</v>
      </c>
      <c r="B30" s="49">
        <v>25498525.675</v>
      </c>
      <c r="C30" s="65">
        <v>11199609.825</v>
      </c>
      <c r="D30" s="65">
        <v>342329.275</v>
      </c>
      <c r="E30" s="65">
        <v>645962.8</v>
      </c>
      <c r="F30" s="515">
        <v>13400692.4</v>
      </c>
      <c r="H30" s="43"/>
      <c r="N30" s="43"/>
      <c r="O30" s="43"/>
      <c r="P30" s="43"/>
    </row>
    <row r="31" spans="1:16" ht="12.75">
      <c r="A31" s="67">
        <v>2009</v>
      </c>
      <c r="B31" s="49">
        <v>23567450.825</v>
      </c>
      <c r="C31" s="65">
        <v>10993979.775</v>
      </c>
      <c r="D31" s="65">
        <v>333222.5</v>
      </c>
      <c r="E31" s="65">
        <v>582780.696</v>
      </c>
      <c r="F31" s="515">
        <v>11939742.28</v>
      </c>
      <c r="H31" s="43"/>
      <c r="N31" s="43"/>
      <c r="O31" s="43"/>
      <c r="P31" s="43"/>
    </row>
    <row r="32" spans="1:16" ht="12.75">
      <c r="A32" s="47"/>
      <c r="B32" s="47"/>
      <c r="C32" s="47"/>
      <c r="D32" s="47"/>
      <c r="E32" s="47"/>
      <c r="F32" s="46"/>
      <c r="H32" s="43"/>
      <c r="N32" s="43"/>
      <c r="O32" s="43"/>
      <c r="P32" s="43"/>
    </row>
    <row r="33" spans="1:13" s="43" customFormat="1" ht="12.75">
      <c r="A33" s="41"/>
      <c r="B33" s="41"/>
      <c r="C33" s="41"/>
      <c r="D33" s="41"/>
      <c r="E33" s="41"/>
      <c r="F33" s="41"/>
      <c r="I33" s="41"/>
      <c r="J33" s="41"/>
      <c r="K33" s="41"/>
      <c r="L33" s="41"/>
      <c r="M33" s="41"/>
    </row>
    <row r="34" spans="1:16" s="43" customFormat="1" ht="12.75">
      <c r="A34" s="23" t="s">
        <v>1110</v>
      </c>
      <c r="I34" s="41"/>
      <c r="J34" s="41"/>
      <c r="K34" s="41"/>
      <c r="L34" s="41"/>
      <c r="M34" s="41"/>
      <c r="N34" s="41"/>
      <c r="O34" s="41"/>
      <c r="P34" s="41"/>
    </row>
    <row r="35" spans="1:16" s="43" customFormat="1" ht="12.75">
      <c r="A35" s="60" t="s">
        <v>66</v>
      </c>
      <c r="H35" s="41"/>
      <c r="I35" s="41"/>
      <c r="J35" s="41"/>
      <c r="K35" s="41"/>
      <c r="L35" s="41"/>
      <c r="M35" s="41"/>
      <c r="N35" s="41"/>
      <c r="O35" s="41"/>
      <c r="P35" s="41"/>
    </row>
    <row r="36" spans="1:16" s="43" customFormat="1" ht="12.75">
      <c r="A36" s="60" t="s">
        <v>65</v>
      </c>
      <c r="H36" s="41"/>
      <c r="I36" s="41"/>
      <c r="J36" s="41"/>
      <c r="K36" s="41"/>
      <c r="L36" s="41"/>
      <c r="M36" s="41"/>
      <c r="N36" s="41"/>
      <c r="O36" s="41"/>
      <c r="P36" s="41"/>
    </row>
    <row r="37" spans="1:16" s="43" customFormat="1" ht="12.75">
      <c r="A37" s="23" t="s">
        <v>1109</v>
      </c>
      <c r="H37" s="41"/>
      <c r="I37" s="41"/>
      <c r="J37" s="41"/>
      <c r="K37" s="41"/>
      <c r="L37" s="41"/>
      <c r="M37" s="41"/>
      <c r="N37" s="41"/>
      <c r="O37" s="41"/>
      <c r="P37" s="41"/>
    </row>
    <row r="38" spans="1:16" s="43" customFormat="1" ht="12.75">
      <c r="A38" s="60" t="s">
        <v>1108</v>
      </c>
      <c r="H38" s="41"/>
      <c r="I38" s="41"/>
      <c r="J38" s="41"/>
      <c r="K38" s="41"/>
      <c r="L38" s="41"/>
      <c r="M38" s="41"/>
      <c r="N38" s="41"/>
      <c r="O38" s="41"/>
      <c r="P38" s="41"/>
    </row>
    <row r="39" spans="1:16" s="43" customFormat="1" ht="12.75">
      <c r="A39" s="23" t="s">
        <v>1107</v>
      </c>
      <c r="H39" s="41"/>
      <c r="I39" s="41"/>
      <c r="J39" s="41"/>
      <c r="K39" s="41"/>
      <c r="L39" s="41"/>
      <c r="M39" s="41"/>
      <c r="N39" s="41"/>
      <c r="O39" s="41"/>
      <c r="P39" s="41"/>
    </row>
    <row r="40" spans="1:16" s="43" customFormat="1" ht="12.75">
      <c r="A40" s="514" t="s">
        <v>63</v>
      </c>
      <c r="H40" s="41"/>
      <c r="I40" s="41"/>
      <c r="J40" s="41"/>
      <c r="K40" s="41"/>
      <c r="L40" s="41"/>
      <c r="M40" s="41"/>
      <c r="N40" s="41"/>
      <c r="O40" s="41"/>
      <c r="P40" s="41"/>
    </row>
    <row r="41" spans="1:16" s="43" customFormat="1" ht="12.75">
      <c r="A41" s="60" t="s">
        <v>62</v>
      </c>
      <c r="H41" s="41"/>
      <c r="I41" s="41"/>
      <c r="J41" s="41"/>
      <c r="K41" s="41"/>
      <c r="L41" s="41"/>
      <c r="M41" s="41"/>
      <c r="N41" s="41"/>
      <c r="O41" s="41"/>
      <c r="P41" s="41"/>
    </row>
    <row r="42" spans="8:16" s="43" customFormat="1" ht="12.75">
      <c r="H42" s="41"/>
      <c r="I42" s="41"/>
      <c r="J42" s="41"/>
      <c r="K42" s="41"/>
      <c r="L42" s="41"/>
      <c r="M42" s="41"/>
      <c r="N42" s="41"/>
      <c r="O42" s="41"/>
      <c r="P42" s="41"/>
    </row>
    <row r="43" spans="8:16" s="43" customFormat="1" ht="12.75">
      <c r="H43" s="41"/>
      <c r="I43" s="41"/>
      <c r="J43" s="41"/>
      <c r="K43" s="41"/>
      <c r="L43" s="41"/>
      <c r="M43" s="41"/>
      <c r="N43" s="41"/>
      <c r="O43" s="41"/>
      <c r="P43" s="41"/>
    </row>
    <row r="44" spans="1:6" ht="12.75">
      <c r="A44" s="43"/>
      <c r="B44" s="43"/>
      <c r="C44" s="43"/>
      <c r="D44" s="43"/>
      <c r="E44" s="43"/>
      <c r="F44" s="43"/>
    </row>
    <row r="47" spans="3:4" ht="15">
      <c r="C47" s="89"/>
      <c r="D47" s="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0.xml><?xml version="1.0" encoding="utf-8"?>
<worksheet xmlns="http://schemas.openxmlformats.org/spreadsheetml/2006/main" xmlns:r="http://schemas.openxmlformats.org/officeDocument/2006/relationships">
  <dimension ref="A1:O65"/>
  <sheetViews>
    <sheetView zoomScalePageLayoutView="0" workbookViewId="0" topLeftCell="A1">
      <selection activeCell="I21" sqref="I21"/>
    </sheetView>
  </sheetViews>
  <sheetFormatPr defaultColWidth="9.140625" defaultRowHeight="12.75"/>
  <cols>
    <col min="1" max="1" width="7.421875" style="41" customWidth="1"/>
    <col min="2" max="2" width="36.7109375" style="41" customWidth="1"/>
    <col min="3" max="3" width="9.28125" style="41" customWidth="1"/>
    <col min="4" max="4" width="9.57421875" style="41" customWidth="1"/>
    <col min="5" max="5" width="9.00390625" style="41" customWidth="1"/>
    <col min="6" max="6" width="11.57421875" style="41" customWidth="1"/>
    <col min="7" max="16384" width="9.140625" style="41" customWidth="1"/>
  </cols>
  <sheetData>
    <row r="1" spans="1:6" ht="15.75">
      <c r="A1" s="312" t="s">
        <v>437</v>
      </c>
      <c r="B1" s="55"/>
      <c r="C1" s="55"/>
      <c r="D1" s="55"/>
      <c r="E1" s="55"/>
      <c r="F1" s="55"/>
    </row>
    <row r="2" spans="1:6" ht="15.75">
      <c r="A2" s="315" t="s">
        <v>460</v>
      </c>
      <c r="B2" s="55"/>
      <c r="C2" s="55"/>
      <c r="D2" s="55"/>
      <c r="E2" s="55"/>
      <c r="F2" s="55"/>
    </row>
    <row r="3" spans="1:6" ht="12.75" customHeight="1">
      <c r="A3" s="320"/>
      <c r="B3" s="55"/>
      <c r="C3" s="55"/>
      <c r="D3" s="55"/>
      <c r="E3" s="55"/>
      <c r="F3" s="55"/>
    </row>
    <row r="4" spans="1:6" ht="12.75" customHeight="1">
      <c r="A4" s="57" t="s">
        <v>9</v>
      </c>
      <c r="B4" s="55"/>
      <c r="C4" s="55"/>
      <c r="D4" s="55"/>
      <c r="E4" s="55"/>
      <c r="F4" s="55"/>
    </row>
    <row r="5" spans="1:6" ht="12.75" customHeight="1">
      <c r="A5" s="56" t="s">
        <v>10</v>
      </c>
      <c r="B5" s="55"/>
      <c r="C5" s="55"/>
      <c r="D5" s="55"/>
      <c r="E5" s="55"/>
      <c r="F5" s="55"/>
    </row>
    <row r="6" spans="1:6" ht="12.75" customHeight="1">
      <c r="A6" s="56" t="s">
        <v>32</v>
      </c>
      <c r="B6" s="55"/>
      <c r="C6" s="55"/>
      <c r="D6" s="55"/>
      <c r="E6" s="55"/>
      <c r="F6" s="55"/>
    </row>
    <row r="7" spans="1:15" s="11" customFormat="1" ht="12.75" customHeight="1" thickBot="1">
      <c r="A7" s="175"/>
      <c r="B7" s="175"/>
      <c r="C7" s="175"/>
      <c r="D7" s="175"/>
      <c r="E7" s="175"/>
      <c r="F7" s="175"/>
      <c r="H7" s="41"/>
      <c r="I7" s="41"/>
      <c r="J7" s="41"/>
      <c r="K7" s="41"/>
      <c r="L7" s="41"/>
      <c r="M7" s="41"/>
      <c r="N7" s="41"/>
      <c r="O7" s="41"/>
    </row>
    <row r="8" spans="1:15" s="10" customFormat="1" ht="81.75" customHeight="1" thickTop="1">
      <c r="A8" s="22" t="s">
        <v>373</v>
      </c>
      <c r="B8" s="310" t="s">
        <v>419</v>
      </c>
      <c r="C8" s="19" t="s">
        <v>13</v>
      </c>
      <c r="D8" s="22" t="s">
        <v>435</v>
      </c>
      <c r="E8" s="19" t="s">
        <v>417</v>
      </c>
      <c r="F8" s="22" t="s">
        <v>368</v>
      </c>
      <c r="H8" s="41"/>
      <c r="I8" s="41"/>
      <c r="J8" s="41"/>
      <c r="K8" s="41"/>
      <c r="L8" s="41"/>
      <c r="M8" s="41"/>
      <c r="N8" s="41"/>
      <c r="O8" s="41"/>
    </row>
    <row r="9" spans="1:5" ht="10.5" customHeight="1">
      <c r="A9" s="52"/>
      <c r="B9" s="52"/>
      <c r="C9" s="52"/>
      <c r="D9" s="52"/>
      <c r="E9" s="52"/>
    </row>
    <row r="10" spans="1:5" ht="12.75" customHeight="1">
      <c r="A10" s="52"/>
      <c r="B10" s="306" t="s">
        <v>459</v>
      </c>
      <c r="C10" s="52"/>
      <c r="D10" s="52"/>
      <c r="E10" s="52"/>
    </row>
    <row r="11" spans="1:5" ht="12.75">
      <c r="A11" s="52"/>
      <c r="B11" s="52"/>
      <c r="C11" s="52"/>
      <c r="D11" s="52"/>
      <c r="E11" s="52"/>
    </row>
    <row r="12" spans="1:6" ht="12.75" customHeight="1">
      <c r="A12" s="303" t="s">
        <v>448</v>
      </c>
      <c r="B12" s="305" t="s">
        <v>447</v>
      </c>
      <c r="C12" s="165">
        <v>397</v>
      </c>
      <c r="D12" s="114">
        <v>563730</v>
      </c>
      <c r="E12" s="114">
        <v>163067</v>
      </c>
      <c r="F12" s="125">
        <v>7676</v>
      </c>
    </row>
    <row r="13" spans="1:6" ht="12.75">
      <c r="A13" s="303"/>
      <c r="B13" s="52"/>
      <c r="C13" s="49"/>
      <c r="D13" s="122"/>
      <c r="E13" s="122"/>
      <c r="F13" s="291"/>
    </row>
    <row r="14" spans="1:6" ht="12.75" customHeight="1">
      <c r="A14" s="303" t="s">
        <v>446</v>
      </c>
      <c r="B14" s="209" t="s">
        <v>445</v>
      </c>
      <c r="C14" s="49"/>
      <c r="D14" s="122"/>
      <c r="E14" s="122"/>
      <c r="F14" s="291"/>
    </row>
    <row r="15" spans="1:6" ht="12.75" customHeight="1">
      <c r="A15" s="303"/>
      <c r="B15" s="314" t="s">
        <v>444</v>
      </c>
      <c r="C15" s="49">
        <v>138</v>
      </c>
      <c r="D15" s="122">
        <v>144861</v>
      </c>
      <c r="E15" s="122">
        <v>39416</v>
      </c>
      <c r="F15" s="291">
        <v>1740</v>
      </c>
    </row>
    <row r="16" spans="1:6" ht="12.75" customHeight="1">
      <c r="A16" s="303" t="s">
        <v>443</v>
      </c>
      <c r="B16" s="304" t="s">
        <v>442</v>
      </c>
      <c r="C16" s="49">
        <v>35</v>
      </c>
      <c r="D16" s="122">
        <v>96906</v>
      </c>
      <c r="E16" s="122">
        <v>28603</v>
      </c>
      <c r="F16" s="291">
        <v>1350</v>
      </c>
    </row>
    <row r="17" spans="1:6" ht="12.75" customHeight="1">
      <c r="A17" s="303" t="s">
        <v>458</v>
      </c>
      <c r="B17" s="304" t="s">
        <v>457</v>
      </c>
      <c r="C17" s="49">
        <v>9</v>
      </c>
      <c r="D17" s="122">
        <v>6427</v>
      </c>
      <c r="E17" s="122">
        <v>1445</v>
      </c>
      <c r="F17" s="291">
        <v>20</v>
      </c>
    </row>
    <row r="18" spans="1:6" ht="12.75" customHeight="1">
      <c r="A18" s="303" t="s">
        <v>441</v>
      </c>
      <c r="B18" s="304" t="s">
        <v>440</v>
      </c>
      <c r="C18" s="49"/>
      <c r="D18" s="122"/>
      <c r="E18" s="122"/>
      <c r="F18" s="291"/>
    </row>
    <row r="19" spans="1:6" ht="12.75" customHeight="1">
      <c r="A19" s="303"/>
      <c r="B19" s="308" t="s">
        <v>439</v>
      </c>
      <c r="C19" s="49">
        <v>18</v>
      </c>
      <c r="D19" s="122">
        <v>16020</v>
      </c>
      <c r="E19" s="122">
        <v>1422</v>
      </c>
      <c r="F19" s="291">
        <v>61</v>
      </c>
    </row>
    <row r="20" spans="1:6" ht="12.75" customHeight="1">
      <c r="A20" s="303" t="s">
        <v>456</v>
      </c>
      <c r="B20" s="304" t="s">
        <v>455</v>
      </c>
      <c r="C20" s="49">
        <v>6</v>
      </c>
      <c r="D20" s="122">
        <v>5741</v>
      </c>
      <c r="E20" s="122">
        <v>816</v>
      </c>
      <c r="F20" s="291">
        <v>50</v>
      </c>
    </row>
    <row r="21" spans="1:6" ht="12.75" customHeight="1">
      <c r="A21" s="303" t="s">
        <v>454</v>
      </c>
      <c r="B21" s="304" t="s">
        <v>453</v>
      </c>
      <c r="C21" s="49"/>
      <c r="D21" s="122"/>
      <c r="E21" s="122"/>
      <c r="F21" s="291"/>
    </row>
    <row r="22" spans="1:6" ht="12.75" customHeight="1">
      <c r="A22" s="303"/>
      <c r="B22" s="308" t="s">
        <v>452</v>
      </c>
      <c r="C22" s="49">
        <v>70</v>
      </c>
      <c r="D22" s="122">
        <v>19767</v>
      </c>
      <c r="E22" s="122">
        <v>7130</v>
      </c>
      <c r="F22" s="291">
        <v>259</v>
      </c>
    </row>
    <row r="23" spans="1:6" ht="12.75">
      <c r="A23" s="303"/>
      <c r="B23" s="304"/>
      <c r="C23" s="49"/>
      <c r="D23" s="122"/>
      <c r="E23" s="122"/>
      <c r="F23" s="291"/>
    </row>
    <row r="24" spans="1:6" ht="12.75" customHeight="1">
      <c r="A24" s="303" t="s">
        <v>434</v>
      </c>
      <c r="B24" s="209" t="s">
        <v>432</v>
      </c>
      <c r="C24" s="49"/>
      <c r="D24" s="122"/>
      <c r="E24" s="122"/>
      <c r="F24" s="291"/>
    </row>
    <row r="25" spans="1:6" ht="12.75" customHeight="1">
      <c r="A25" s="303"/>
      <c r="B25" s="314" t="s">
        <v>431</v>
      </c>
      <c r="C25" s="49">
        <v>10</v>
      </c>
      <c r="D25" s="122">
        <v>31186</v>
      </c>
      <c r="E25" s="122">
        <v>7089</v>
      </c>
      <c r="F25" s="291">
        <v>349</v>
      </c>
    </row>
    <row r="26" spans="1:6" ht="12.75" customHeight="1">
      <c r="A26" s="303" t="s">
        <v>433</v>
      </c>
      <c r="B26" s="307" t="s">
        <v>432</v>
      </c>
      <c r="C26" s="49"/>
      <c r="D26" s="122"/>
      <c r="E26" s="122"/>
      <c r="F26" s="291"/>
    </row>
    <row r="27" spans="1:6" ht="12.75" customHeight="1">
      <c r="A27" s="303"/>
      <c r="B27" s="313" t="s">
        <v>431</v>
      </c>
      <c r="C27" s="49">
        <v>10</v>
      </c>
      <c r="D27" s="122">
        <v>31186</v>
      </c>
      <c r="E27" s="122">
        <v>7089</v>
      </c>
      <c r="F27" s="291">
        <v>349</v>
      </c>
    </row>
    <row r="28" spans="1:6" ht="8.25" customHeight="1">
      <c r="A28" s="303"/>
      <c r="B28" s="209"/>
      <c r="C28" s="49"/>
      <c r="D28" s="122"/>
      <c r="E28" s="122"/>
      <c r="F28" s="291"/>
    </row>
    <row r="29" spans="1:6" ht="12.75">
      <c r="A29" s="303" t="s">
        <v>430</v>
      </c>
      <c r="B29" s="304" t="s">
        <v>429</v>
      </c>
      <c r="C29" s="49"/>
      <c r="D29" s="122"/>
      <c r="E29" s="122"/>
      <c r="F29" s="291"/>
    </row>
    <row r="30" spans="1:6" ht="12.75">
      <c r="A30" s="303"/>
      <c r="B30" s="308" t="s">
        <v>428</v>
      </c>
      <c r="C30" s="49">
        <v>249</v>
      </c>
      <c r="D30" s="122">
        <v>387683</v>
      </c>
      <c r="E30" s="122">
        <v>116562</v>
      </c>
      <c r="F30" s="291">
        <v>5587</v>
      </c>
    </row>
    <row r="31" spans="1:6" ht="12.75">
      <c r="A31" s="303" t="s">
        <v>451</v>
      </c>
      <c r="B31" s="304" t="s">
        <v>450</v>
      </c>
      <c r="C31" s="49">
        <v>23</v>
      </c>
      <c r="D31" s="122">
        <v>60760</v>
      </c>
      <c r="E31" s="122">
        <v>12943</v>
      </c>
      <c r="F31" s="291">
        <v>664</v>
      </c>
    </row>
    <row r="32" spans="1:6" ht="12.75">
      <c r="A32" s="303" t="s">
        <v>427</v>
      </c>
      <c r="B32" s="307" t="s">
        <v>426</v>
      </c>
      <c r="C32" s="49">
        <v>226</v>
      </c>
      <c r="D32" s="122">
        <v>326923</v>
      </c>
      <c r="E32" s="122">
        <v>103619</v>
      </c>
      <c r="F32" s="291">
        <v>4923</v>
      </c>
    </row>
    <row r="33" spans="1:6" ht="12.75">
      <c r="A33" s="303"/>
      <c r="B33" s="307"/>
      <c r="C33" s="49"/>
      <c r="D33" s="122"/>
      <c r="E33" s="122"/>
      <c r="F33" s="291"/>
    </row>
    <row r="34" spans="1:5" ht="12.75">
      <c r="A34" s="52"/>
      <c r="B34" s="306" t="s">
        <v>449</v>
      </c>
      <c r="C34" s="52"/>
      <c r="D34" s="52"/>
      <c r="E34" s="52"/>
    </row>
    <row r="35" spans="1:5" ht="12.75">
      <c r="A35" s="52"/>
      <c r="B35" s="52"/>
      <c r="C35" s="52"/>
      <c r="D35" s="52"/>
      <c r="E35" s="52"/>
    </row>
    <row r="36" spans="1:6" ht="12.75">
      <c r="A36" s="303" t="s">
        <v>448</v>
      </c>
      <c r="B36" s="305" t="s">
        <v>447</v>
      </c>
      <c r="C36" s="165">
        <v>105</v>
      </c>
      <c r="D36" s="114">
        <v>259901</v>
      </c>
      <c r="E36" s="114">
        <v>82590</v>
      </c>
      <c r="F36" s="125">
        <v>4312</v>
      </c>
    </row>
    <row r="37" spans="1:6" ht="12.75">
      <c r="A37" s="303"/>
      <c r="B37" s="52"/>
      <c r="C37" s="49"/>
      <c r="D37" s="122"/>
      <c r="E37" s="122"/>
      <c r="F37" s="291"/>
    </row>
    <row r="38" spans="1:6" ht="12.75">
      <c r="A38" s="303" t="s">
        <v>446</v>
      </c>
      <c r="B38" s="209" t="s">
        <v>445</v>
      </c>
      <c r="C38" s="49"/>
      <c r="D38" s="122"/>
      <c r="E38" s="122"/>
      <c r="F38" s="291"/>
    </row>
    <row r="39" spans="1:6" ht="12.75">
      <c r="A39" s="303"/>
      <c r="B39" s="314" t="s">
        <v>444</v>
      </c>
      <c r="C39" s="49">
        <v>24</v>
      </c>
      <c r="D39" s="122">
        <v>39858</v>
      </c>
      <c r="E39" s="122">
        <v>11665</v>
      </c>
      <c r="F39" s="291">
        <v>597</v>
      </c>
    </row>
    <row r="40" spans="1:6" ht="12.75">
      <c r="A40" s="303" t="s">
        <v>443</v>
      </c>
      <c r="B40" s="304" t="s">
        <v>442</v>
      </c>
      <c r="C40" s="49">
        <v>17</v>
      </c>
      <c r="D40" s="122">
        <v>24078</v>
      </c>
      <c r="E40" s="122">
        <v>8110</v>
      </c>
      <c r="F40" s="291">
        <v>404</v>
      </c>
    </row>
    <row r="41" spans="1:6" ht="12.75">
      <c r="A41" s="303" t="s">
        <v>441</v>
      </c>
      <c r="B41" s="304" t="s">
        <v>440</v>
      </c>
      <c r="C41" s="49"/>
      <c r="D41" s="122"/>
      <c r="E41" s="122"/>
      <c r="F41" s="291"/>
    </row>
    <row r="42" spans="1:6" ht="12.75">
      <c r="A42" s="303"/>
      <c r="B42" s="308" t="s">
        <v>439</v>
      </c>
      <c r="C42" s="49">
        <v>7</v>
      </c>
      <c r="D42" s="122">
        <v>15780</v>
      </c>
      <c r="E42" s="122">
        <v>3555</v>
      </c>
      <c r="F42" s="291">
        <v>193</v>
      </c>
    </row>
    <row r="43" spans="1:6" ht="12.75">
      <c r="A43" s="319"/>
      <c r="B43" s="318"/>
      <c r="C43" s="165"/>
      <c r="D43" s="114"/>
      <c r="E43" s="114"/>
      <c r="F43" s="125"/>
    </row>
    <row r="44" spans="1:6" ht="12.75">
      <c r="A44" s="317"/>
      <c r="B44" s="316"/>
      <c r="C44" s="266"/>
      <c r="D44" s="121"/>
      <c r="E44" s="121"/>
      <c r="F44" s="118"/>
    </row>
    <row r="45" ht="12.75">
      <c r="A45" s="60" t="s">
        <v>438</v>
      </c>
    </row>
    <row r="47" spans="1:6" ht="15.75">
      <c r="A47" s="312" t="s">
        <v>437</v>
      </c>
      <c r="B47" s="55"/>
      <c r="C47" s="55"/>
      <c r="D47" s="55"/>
      <c r="E47" s="55"/>
      <c r="F47" s="55"/>
    </row>
    <row r="48" spans="1:6" ht="15.75">
      <c r="A48" s="315" t="s">
        <v>436</v>
      </c>
      <c r="B48" s="55"/>
      <c r="C48" s="55"/>
      <c r="D48" s="55"/>
      <c r="E48" s="55"/>
      <c r="F48" s="55"/>
    </row>
    <row r="49" spans="1:6" ht="16.5" thickBot="1">
      <c r="A49" s="175"/>
      <c r="B49" s="175"/>
      <c r="C49" s="175"/>
      <c r="D49" s="175"/>
      <c r="E49" s="175"/>
      <c r="F49" s="175"/>
    </row>
    <row r="50" spans="1:6" ht="80.25" customHeight="1" thickTop="1">
      <c r="A50" s="22" t="s">
        <v>373</v>
      </c>
      <c r="B50" s="310" t="s">
        <v>419</v>
      </c>
      <c r="C50" s="19" t="s">
        <v>13</v>
      </c>
      <c r="D50" s="22" t="s">
        <v>435</v>
      </c>
      <c r="E50" s="19" t="s">
        <v>417</v>
      </c>
      <c r="F50" s="22" t="s">
        <v>368</v>
      </c>
    </row>
    <row r="51" spans="1:5" ht="12.75">
      <c r="A51" s="52"/>
      <c r="B51" s="52"/>
      <c r="C51" s="52"/>
      <c r="D51" s="52"/>
      <c r="E51" s="52"/>
    </row>
    <row r="52" spans="1:6" ht="12.75">
      <c r="A52" s="303" t="s">
        <v>434</v>
      </c>
      <c r="B52" s="209" t="s">
        <v>432</v>
      </c>
      <c r="C52" s="49"/>
      <c r="D52" s="122"/>
      <c r="E52" s="122"/>
      <c r="F52" s="291"/>
    </row>
    <row r="53" spans="1:6" ht="12.75">
      <c r="A53" s="303"/>
      <c r="B53" s="314" t="s">
        <v>431</v>
      </c>
      <c r="C53" s="49">
        <v>46</v>
      </c>
      <c r="D53" s="122">
        <v>147963</v>
      </c>
      <c r="E53" s="122">
        <v>45921</v>
      </c>
      <c r="F53" s="291">
        <v>2505</v>
      </c>
    </row>
    <row r="54" spans="1:6" ht="12.75">
      <c r="A54" s="303" t="s">
        <v>433</v>
      </c>
      <c r="B54" s="307" t="s">
        <v>432</v>
      </c>
      <c r="C54" s="49"/>
      <c r="D54" s="122"/>
      <c r="E54" s="122"/>
      <c r="F54" s="291"/>
    </row>
    <row r="55" spans="1:6" ht="12.75">
      <c r="A55" s="303"/>
      <c r="B55" s="313" t="s">
        <v>431</v>
      </c>
      <c r="C55" s="49">
        <v>46</v>
      </c>
      <c r="D55" s="122">
        <v>147963</v>
      </c>
      <c r="E55" s="122">
        <v>45921</v>
      </c>
      <c r="F55" s="291">
        <v>2505</v>
      </c>
    </row>
    <row r="56" spans="1:6" ht="12.75">
      <c r="A56" s="303"/>
      <c r="B56" s="209"/>
      <c r="C56" s="49"/>
      <c r="D56" s="122"/>
      <c r="E56" s="122"/>
      <c r="F56" s="291"/>
    </row>
    <row r="57" spans="1:6" ht="12.75">
      <c r="A57" s="303" t="s">
        <v>430</v>
      </c>
      <c r="B57" s="304" t="s">
        <v>429</v>
      </c>
      <c r="C57" s="49"/>
      <c r="D57" s="122"/>
      <c r="E57" s="122"/>
      <c r="F57" s="291"/>
    </row>
    <row r="58" spans="1:6" ht="12.75">
      <c r="A58" s="303"/>
      <c r="B58" s="308" t="s">
        <v>428</v>
      </c>
      <c r="C58" s="49">
        <v>35</v>
      </c>
      <c r="D58" s="122">
        <v>72080</v>
      </c>
      <c r="E58" s="122">
        <v>25004</v>
      </c>
      <c r="F58" s="291">
        <v>1210</v>
      </c>
    </row>
    <row r="59" spans="1:6" ht="12.75">
      <c r="A59" s="303" t="s">
        <v>427</v>
      </c>
      <c r="B59" s="307" t="s">
        <v>426</v>
      </c>
      <c r="C59" s="49">
        <v>35</v>
      </c>
      <c r="D59" s="122">
        <v>72080</v>
      </c>
      <c r="E59" s="122">
        <v>25004</v>
      </c>
      <c r="F59" s="291">
        <v>1210</v>
      </c>
    </row>
    <row r="60" spans="1:6" ht="12.75">
      <c r="A60" s="47"/>
      <c r="B60" s="47"/>
      <c r="C60" s="47"/>
      <c r="D60" s="47"/>
      <c r="E60" s="47"/>
      <c r="F60" s="46"/>
    </row>
    <row r="62" ht="12.75">
      <c r="A62" s="60" t="s">
        <v>425</v>
      </c>
    </row>
    <row r="63" ht="12.75">
      <c r="A63" s="60" t="s">
        <v>424</v>
      </c>
    </row>
    <row r="64" ht="12.75">
      <c r="A64" s="224" t="s">
        <v>423</v>
      </c>
    </row>
    <row r="65" ht="12.75">
      <c r="A65" s="60" t="s">
        <v>375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1.xml><?xml version="1.0" encoding="utf-8"?>
<worksheet xmlns="http://schemas.openxmlformats.org/spreadsheetml/2006/main" xmlns:r="http://schemas.openxmlformats.org/officeDocument/2006/relationships">
  <dimension ref="A1:N47"/>
  <sheetViews>
    <sheetView zoomScalePageLayoutView="0" workbookViewId="0" topLeftCell="A1">
      <selection activeCell="M24" sqref="M24"/>
    </sheetView>
  </sheetViews>
  <sheetFormatPr defaultColWidth="9.140625" defaultRowHeight="12.75"/>
  <cols>
    <col min="1" max="1" width="7.421875" style="41" customWidth="1"/>
    <col min="2" max="2" width="36.7109375" style="41" customWidth="1"/>
    <col min="3" max="3" width="9.28125" style="41" customWidth="1"/>
    <col min="4" max="4" width="10.140625" style="41" customWidth="1"/>
    <col min="5" max="5" width="9.140625" style="41" customWidth="1"/>
    <col min="6" max="6" width="11.28125" style="41" customWidth="1"/>
    <col min="7" max="16384" width="9.140625" style="41" customWidth="1"/>
  </cols>
  <sheetData>
    <row r="1" spans="1:6" ht="15.75">
      <c r="A1" s="312" t="s">
        <v>422</v>
      </c>
      <c r="B1" s="55"/>
      <c r="C1" s="55"/>
      <c r="D1" s="55"/>
      <c r="E1" s="55"/>
      <c r="F1" s="55"/>
    </row>
    <row r="2" spans="1:6" ht="15.75">
      <c r="A2" s="311" t="s">
        <v>421</v>
      </c>
      <c r="B2" s="55"/>
      <c r="C2" s="55"/>
      <c r="D2" s="55"/>
      <c r="E2" s="55"/>
      <c r="F2" s="55"/>
    </row>
    <row r="3" spans="1:6" ht="15.75">
      <c r="A3" s="311" t="s">
        <v>420</v>
      </c>
      <c r="B3" s="55"/>
      <c r="C3" s="55"/>
      <c r="D3" s="55"/>
      <c r="E3" s="55"/>
      <c r="F3" s="55"/>
    </row>
    <row r="4" spans="1:6" ht="12.75" customHeight="1">
      <c r="A4" s="311"/>
      <c r="B4" s="55"/>
      <c r="C4" s="55"/>
      <c r="D4" s="55"/>
      <c r="E4" s="55"/>
      <c r="F4" s="55"/>
    </row>
    <row r="5" spans="1:6" ht="12.75" customHeight="1">
      <c r="A5" s="57" t="s">
        <v>9</v>
      </c>
      <c r="B5" s="55"/>
      <c r="C5" s="55"/>
      <c r="D5" s="55"/>
      <c r="E5" s="55"/>
      <c r="F5" s="55"/>
    </row>
    <row r="6" spans="1:6" ht="12.75" customHeight="1">
      <c r="A6" s="56" t="s">
        <v>10</v>
      </c>
      <c r="B6" s="55"/>
      <c r="C6" s="55"/>
      <c r="D6" s="55"/>
      <c r="E6" s="55"/>
      <c r="F6" s="55"/>
    </row>
    <row r="7" spans="1:6" ht="12.75" customHeight="1">
      <c r="A7" s="56" t="s">
        <v>32</v>
      </c>
      <c r="B7" s="55"/>
      <c r="C7" s="55"/>
      <c r="D7" s="55"/>
      <c r="E7" s="55"/>
      <c r="F7" s="55"/>
    </row>
    <row r="8" spans="1:14" s="11" customFormat="1" ht="12.75" customHeight="1" thickBot="1">
      <c r="A8" s="175"/>
      <c r="B8" s="175"/>
      <c r="C8" s="175"/>
      <c r="D8" s="175"/>
      <c r="E8" s="175"/>
      <c r="F8" s="175"/>
      <c r="H8" s="41"/>
      <c r="I8" s="41"/>
      <c r="J8" s="41"/>
      <c r="K8" s="41"/>
      <c r="L8" s="41"/>
      <c r="M8" s="41"/>
      <c r="N8" s="41"/>
    </row>
    <row r="9" spans="1:14" s="10" customFormat="1" ht="80.25" customHeight="1" thickTop="1">
      <c r="A9" s="22" t="s">
        <v>373</v>
      </c>
      <c r="B9" s="310" t="s">
        <v>419</v>
      </c>
      <c r="C9" s="19" t="s">
        <v>13</v>
      </c>
      <c r="D9" s="22" t="s">
        <v>418</v>
      </c>
      <c r="E9" s="19" t="s">
        <v>417</v>
      </c>
      <c r="F9" s="22" t="s">
        <v>368</v>
      </c>
      <c r="H9" s="41"/>
      <c r="I9" s="41"/>
      <c r="J9" s="41"/>
      <c r="K9" s="41"/>
      <c r="L9" s="41"/>
      <c r="M9" s="41"/>
      <c r="N9" s="41"/>
    </row>
    <row r="10" spans="1:5" ht="12.75" customHeight="1">
      <c r="A10" s="52"/>
      <c r="B10" s="52"/>
      <c r="C10" s="52"/>
      <c r="D10" s="52"/>
      <c r="E10" s="52"/>
    </row>
    <row r="11" spans="1:5" ht="12.75" customHeight="1">
      <c r="A11" s="52"/>
      <c r="B11" s="306" t="s">
        <v>416</v>
      </c>
      <c r="C11" s="52"/>
      <c r="D11" s="52"/>
      <c r="E11" s="52"/>
    </row>
    <row r="12" spans="1:5" ht="12.75" customHeight="1">
      <c r="A12" s="52"/>
      <c r="B12" s="52"/>
      <c r="C12" s="52"/>
      <c r="D12" s="52"/>
      <c r="E12" s="52"/>
    </row>
    <row r="13" spans="1:6" ht="12.75" customHeight="1">
      <c r="A13" s="303" t="s">
        <v>392</v>
      </c>
      <c r="B13" s="305" t="s">
        <v>391</v>
      </c>
      <c r="C13" s="165">
        <v>1615</v>
      </c>
      <c r="D13" s="114">
        <v>908634</v>
      </c>
      <c r="E13" s="114">
        <v>279369</v>
      </c>
      <c r="F13" s="125">
        <v>11669</v>
      </c>
    </row>
    <row r="14" spans="1:6" ht="12.75" customHeight="1">
      <c r="A14" s="303"/>
      <c r="B14" s="52"/>
      <c r="C14" s="49"/>
      <c r="D14" s="122"/>
      <c r="E14" s="122"/>
      <c r="F14" s="291"/>
    </row>
    <row r="15" spans="1:6" ht="12.75" customHeight="1">
      <c r="A15" s="303" t="s">
        <v>415</v>
      </c>
      <c r="B15" s="209" t="s">
        <v>414</v>
      </c>
      <c r="C15" s="49">
        <v>754</v>
      </c>
      <c r="D15" s="122">
        <v>439373</v>
      </c>
      <c r="E15" s="122">
        <v>125133</v>
      </c>
      <c r="F15" s="291">
        <v>3805</v>
      </c>
    </row>
    <row r="16" spans="1:6" ht="12.75" customHeight="1">
      <c r="A16" s="303" t="s">
        <v>413</v>
      </c>
      <c r="B16" s="304" t="s">
        <v>412</v>
      </c>
      <c r="C16" s="49">
        <v>535</v>
      </c>
      <c r="D16" s="122">
        <v>331492</v>
      </c>
      <c r="E16" s="122">
        <v>93921</v>
      </c>
      <c r="F16" s="291">
        <v>2910</v>
      </c>
    </row>
    <row r="17" spans="1:6" ht="12.75" customHeight="1">
      <c r="A17" s="303" t="s">
        <v>411</v>
      </c>
      <c r="B17" s="304" t="s">
        <v>410</v>
      </c>
      <c r="C17" s="49"/>
      <c r="D17" s="122"/>
      <c r="E17" s="122"/>
      <c r="F17" s="291"/>
    </row>
    <row r="18" spans="1:6" ht="12.75" customHeight="1">
      <c r="A18" s="303"/>
      <c r="B18" s="308" t="s">
        <v>407</v>
      </c>
      <c r="C18" s="49">
        <v>47</v>
      </c>
      <c r="D18" s="122">
        <v>24419</v>
      </c>
      <c r="E18" s="122">
        <v>8864</v>
      </c>
      <c r="F18" s="291">
        <v>242</v>
      </c>
    </row>
    <row r="19" spans="1:6" ht="12.75" customHeight="1">
      <c r="A19" s="303" t="s">
        <v>409</v>
      </c>
      <c r="B19" s="302" t="s">
        <v>408</v>
      </c>
      <c r="C19" s="49"/>
      <c r="D19" s="122"/>
      <c r="E19" s="122"/>
      <c r="F19" s="291"/>
    </row>
    <row r="20" spans="1:6" ht="12.75" customHeight="1">
      <c r="A20" s="303"/>
      <c r="B20" s="309" t="s">
        <v>407</v>
      </c>
      <c r="C20" s="49">
        <v>76</v>
      </c>
      <c r="D20" s="122">
        <v>51157</v>
      </c>
      <c r="E20" s="122">
        <v>13006</v>
      </c>
      <c r="F20" s="291">
        <v>317</v>
      </c>
    </row>
    <row r="21" spans="1:6" ht="12.75" customHeight="1">
      <c r="A21" s="303" t="s">
        <v>406</v>
      </c>
      <c r="B21" s="304" t="s">
        <v>405</v>
      </c>
      <c r="C21" s="49"/>
      <c r="D21" s="122"/>
      <c r="E21" s="122"/>
      <c r="F21" s="291"/>
    </row>
    <row r="22" spans="1:6" ht="12.75" customHeight="1">
      <c r="A22" s="303"/>
      <c r="B22" s="308" t="s">
        <v>404</v>
      </c>
      <c r="C22" s="49">
        <v>96</v>
      </c>
      <c r="D22" s="122">
        <v>32305</v>
      </c>
      <c r="E22" s="122">
        <v>9342</v>
      </c>
      <c r="F22" s="291">
        <v>336</v>
      </c>
    </row>
    <row r="23" spans="1:6" ht="12.75">
      <c r="A23" s="303" t="s">
        <v>403</v>
      </c>
      <c r="B23" s="209" t="s">
        <v>402</v>
      </c>
      <c r="C23" s="49">
        <v>861</v>
      </c>
      <c r="D23" s="122">
        <v>469261</v>
      </c>
      <c r="E23" s="122">
        <v>154236</v>
      </c>
      <c r="F23" s="291">
        <v>7864</v>
      </c>
    </row>
    <row r="24" spans="1:6" ht="12.75">
      <c r="A24" s="303" t="s">
        <v>401</v>
      </c>
      <c r="B24" s="304" t="s">
        <v>400</v>
      </c>
      <c r="C24" s="49">
        <v>441</v>
      </c>
      <c r="D24" s="122">
        <v>148099</v>
      </c>
      <c r="E24" s="122">
        <v>55789</v>
      </c>
      <c r="F24" s="291">
        <v>2936</v>
      </c>
    </row>
    <row r="25" spans="1:6" ht="12.75">
      <c r="A25" s="303" t="s">
        <v>399</v>
      </c>
      <c r="B25" s="304" t="s">
        <v>398</v>
      </c>
      <c r="C25" s="49">
        <v>36</v>
      </c>
      <c r="D25" s="122">
        <v>52958</v>
      </c>
      <c r="E25" s="122">
        <v>19591</v>
      </c>
      <c r="F25" s="291">
        <v>778</v>
      </c>
    </row>
    <row r="26" spans="1:6" ht="12.75">
      <c r="A26" s="303" t="s">
        <v>397</v>
      </c>
      <c r="B26" s="307" t="s">
        <v>396</v>
      </c>
      <c r="C26" s="49">
        <v>87</v>
      </c>
      <c r="D26" s="122">
        <v>120477</v>
      </c>
      <c r="E26" s="122">
        <v>46135</v>
      </c>
      <c r="F26" s="291">
        <v>2124</v>
      </c>
    </row>
    <row r="27" spans="1:6" ht="12.75">
      <c r="A27" s="303" t="s">
        <v>395</v>
      </c>
      <c r="B27" s="307" t="s">
        <v>394</v>
      </c>
      <c r="C27" s="49">
        <v>297</v>
      </c>
      <c r="D27" s="122">
        <v>147727</v>
      </c>
      <c r="E27" s="122">
        <v>32721</v>
      </c>
      <c r="F27" s="291">
        <v>2026</v>
      </c>
    </row>
    <row r="28" spans="1:6" ht="12.75">
      <c r="A28" s="303"/>
      <c r="B28" s="307"/>
      <c r="C28" s="49"/>
      <c r="D28" s="122"/>
      <c r="E28" s="122"/>
      <c r="F28" s="291"/>
    </row>
    <row r="29" spans="1:5" ht="12.75">
      <c r="A29" s="52"/>
      <c r="B29" s="306" t="s">
        <v>393</v>
      </c>
      <c r="C29" s="52"/>
      <c r="D29" s="52"/>
      <c r="E29" s="52"/>
    </row>
    <row r="30" spans="1:5" ht="12.75">
      <c r="A30" s="52"/>
      <c r="B30" s="52"/>
      <c r="C30" s="52"/>
      <c r="D30" s="52"/>
      <c r="E30" s="52"/>
    </row>
    <row r="31" spans="1:6" ht="12.75">
      <c r="A31" s="303" t="s">
        <v>392</v>
      </c>
      <c r="B31" s="305" t="s">
        <v>391</v>
      </c>
      <c r="C31" s="165">
        <v>1301</v>
      </c>
      <c r="D31" s="114">
        <v>1009185</v>
      </c>
      <c r="E31" s="114">
        <v>233182</v>
      </c>
      <c r="F31" s="125">
        <v>8450</v>
      </c>
    </row>
    <row r="32" spans="1:6" ht="12.75">
      <c r="A32" s="303"/>
      <c r="B32" s="52"/>
      <c r="C32" s="49"/>
      <c r="D32" s="122"/>
      <c r="E32" s="122"/>
      <c r="F32" s="291"/>
    </row>
    <row r="33" spans="1:6" ht="12.75">
      <c r="A33" s="303" t="s">
        <v>390</v>
      </c>
      <c r="B33" s="209" t="s">
        <v>389</v>
      </c>
      <c r="C33" s="49"/>
      <c r="D33" s="122"/>
      <c r="E33" s="122"/>
      <c r="F33" s="291"/>
    </row>
    <row r="34" spans="1:6" ht="12.75">
      <c r="A34" s="303"/>
      <c r="B34" s="209" t="s">
        <v>388</v>
      </c>
      <c r="C34" s="49">
        <v>1301</v>
      </c>
      <c r="D34" s="122">
        <v>1009185</v>
      </c>
      <c r="E34" s="122">
        <v>233182</v>
      </c>
      <c r="F34" s="291">
        <v>8450</v>
      </c>
    </row>
    <row r="35" spans="1:6" ht="12.75">
      <c r="A35" s="303" t="s">
        <v>387</v>
      </c>
      <c r="B35" s="304" t="s">
        <v>386</v>
      </c>
      <c r="C35" s="49">
        <v>80</v>
      </c>
      <c r="D35" s="122">
        <v>236838</v>
      </c>
      <c r="E35" s="122">
        <v>25975</v>
      </c>
      <c r="F35" s="291">
        <v>730</v>
      </c>
    </row>
    <row r="36" spans="1:6" ht="12.75">
      <c r="A36" s="303" t="s">
        <v>385</v>
      </c>
      <c r="B36" s="304" t="s">
        <v>384</v>
      </c>
      <c r="C36" s="49">
        <v>91</v>
      </c>
      <c r="D36" s="122">
        <v>118430</v>
      </c>
      <c r="E36" s="122">
        <v>36565</v>
      </c>
      <c r="F36" s="291">
        <v>877</v>
      </c>
    </row>
    <row r="37" spans="1:6" ht="12.75">
      <c r="A37" s="303" t="s">
        <v>383</v>
      </c>
      <c r="B37" s="304" t="s">
        <v>382</v>
      </c>
      <c r="C37" s="49">
        <v>105</v>
      </c>
      <c r="D37" s="122">
        <v>85471</v>
      </c>
      <c r="E37" s="122">
        <v>31215</v>
      </c>
      <c r="F37" s="291">
        <v>1731</v>
      </c>
    </row>
    <row r="38" spans="1:6" ht="12.75">
      <c r="A38" s="303" t="s">
        <v>381</v>
      </c>
      <c r="B38" s="302" t="s">
        <v>380</v>
      </c>
      <c r="C38" s="49">
        <v>1025</v>
      </c>
      <c r="D38" s="122">
        <v>568446</v>
      </c>
      <c r="E38" s="122">
        <v>139427</v>
      </c>
      <c r="F38" s="291">
        <v>5112</v>
      </c>
    </row>
    <row r="39" spans="1:6" ht="12.75">
      <c r="A39" s="47"/>
      <c r="B39" s="47"/>
      <c r="C39" s="47"/>
      <c r="D39" s="47"/>
      <c r="E39" s="47"/>
      <c r="F39" s="46"/>
    </row>
    <row r="41" ht="12.75">
      <c r="A41" s="60" t="s">
        <v>379</v>
      </c>
    </row>
    <row r="42" ht="12.75">
      <c r="A42" s="60" t="s">
        <v>378</v>
      </c>
    </row>
    <row r="43" ht="12.75">
      <c r="A43" s="224" t="s">
        <v>377</v>
      </c>
    </row>
    <row r="44" ht="12.75">
      <c r="A44" s="224" t="s">
        <v>376</v>
      </c>
    </row>
    <row r="45" ht="12.75">
      <c r="A45" s="60" t="s">
        <v>375</v>
      </c>
    </row>
    <row r="47" ht="12.75">
      <c r="B47" s="301"/>
    </row>
  </sheetData>
  <sheetProtection/>
  <printOptions horizontalCentered="1"/>
  <pageMargins left="1" right="1" top="0.84" bottom="0.93"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selection activeCell="B21" sqref="B21"/>
    </sheetView>
  </sheetViews>
  <sheetFormatPr defaultColWidth="9.140625" defaultRowHeight="12.75"/>
  <cols>
    <col min="1" max="1" width="8.140625" style="41" customWidth="1"/>
    <col min="2" max="2" width="24.00390625" style="41" customWidth="1"/>
    <col min="3" max="3" width="14.8515625" style="41" customWidth="1"/>
    <col min="4" max="6" width="12.421875" style="41" customWidth="1"/>
    <col min="7" max="16384" width="9.140625" style="41" customWidth="1"/>
  </cols>
  <sheetData>
    <row r="1" spans="1:6" ht="31.5">
      <c r="A1" s="15" t="s">
        <v>374</v>
      </c>
      <c r="B1" s="55"/>
      <c r="C1" s="55"/>
      <c r="D1" s="55"/>
      <c r="E1" s="55"/>
      <c r="F1" s="55"/>
    </row>
    <row r="2" s="11" customFormat="1" ht="12.75" customHeight="1"/>
    <row r="3" spans="1:6" s="11" customFormat="1" ht="12.75" customHeight="1">
      <c r="A3" s="57" t="s">
        <v>9</v>
      </c>
      <c r="B3" s="300"/>
      <c r="C3" s="300"/>
      <c r="D3" s="300"/>
      <c r="E3" s="300"/>
      <c r="F3" s="300"/>
    </row>
    <row r="4" s="11" customFormat="1" ht="12.75" customHeight="1">
      <c r="A4" s="56" t="s">
        <v>10</v>
      </c>
    </row>
    <row r="5" s="11" customFormat="1" ht="12.75" customHeight="1">
      <c r="A5" s="56" t="s">
        <v>32</v>
      </c>
    </row>
    <row r="6" spans="1:6" ht="12.75" customHeight="1" thickBot="1">
      <c r="A6" s="54"/>
      <c r="B6" s="54"/>
      <c r="C6" s="54"/>
      <c r="D6" s="54"/>
      <c r="E6" s="54"/>
      <c r="F6" s="54"/>
    </row>
    <row r="7" spans="1:7" ht="81.75" customHeight="1" thickTop="1">
      <c r="A7" s="22" t="s">
        <v>373</v>
      </c>
      <c r="B7" s="272" t="s">
        <v>372</v>
      </c>
      <c r="C7" s="19" t="s">
        <v>371</v>
      </c>
      <c r="D7" s="14" t="s">
        <v>370</v>
      </c>
      <c r="E7" s="19" t="s">
        <v>369</v>
      </c>
      <c r="F7" s="22" t="s">
        <v>368</v>
      </c>
      <c r="G7" s="299"/>
    </row>
    <row r="8" spans="1:5" ht="12.75">
      <c r="A8" s="52"/>
      <c r="B8" s="52"/>
      <c r="C8" s="52"/>
      <c r="D8" s="52"/>
      <c r="E8" s="52"/>
    </row>
    <row r="9" spans="1:6" ht="12.75">
      <c r="A9" s="296" t="s">
        <v>367</v>
      </c>
      <c r="B9" s="298" t="s">
        <v>366</v>
      </c>
      <c r="C9" s="295">
        <v>452</v>
      </c>
      <c r="D9" s="165">
        <v>398090</v>
      </c>
      <c r="E9" s="165">
        <v>138221</v>
      </c>
      <c r="F9" s="297">
        <v>4764</v>
      </c>
    </row>
    <row r="10" spans="1:6" ht="12.75">
      <c r="A10" s="296"/>
      <c r="B10" s="87"/>
      <c r="C10" s="279"/>
      <c r="D10" s="49"/>
      <c r="E10" s="49"/>
      <c r="F10" s="292"/>
    </row>
    <row r="11" spans="1:6" ht="12.75">
      <c r="A11" s="296" t="s">
        <v>365</v>
      </c>
      <c r="B11" s="52" t="s">
        <v>364</v>
      </c>
      <c r="C11" s="279">
        <v>227</v>
      </c>
      <c r="D11" s="49">
        <v>133601</v>
      </c>
      <c r="E11" s="49">
        <v>47804</v>
      </c>
      <c r="F11" s="292">
        <v>1808</v>
      </c>
    </row>
    <row r="12" spans="1:6" ht="12.75">
      <c r="A12" s="296" t="s">
        <v>363</v>
      </c>
      <c r="B12" s="52" t="s">
        <v>362</v>
      </c>
      <c r="C12" s="279">
        <v>172</v>
      </c>
      <c r="D12" s="49">
        <v>146235</v>
      </c>
      <c r="E12" s="49">
        <v>50416</v>
      </c>
      <c r="F12" s="292">
        <v>1867</v>
      </c>
    </row>
    <row r="13" spans="1:6" ht="12.75">
      <c r="A13" s="296" t="s">
        <v>361</v>
      </c>
      <c r="B13" s="52" t="s">
        <v>360</v>
      </c>
      <c r="C13" s="279"/>
      <c r="D13" s="49"/>
      <c r="E13" s="49"/>
      <c r="F13" s="292"/>
    </row>
    <row r="14" spans="1:6" ht="12.75">
      <c r="A14" s="17"/>
      <c r="B14" s="20" t="s">
        <v>359</v>
      </c>
      <c r="C14" s="279">
        <v>53</v>
      </c>
      <c r="D14" s="49">
        <v>118254</v>
      </c>
      <c r="E14" s="49">
        <v>40001</v>
      </c>
      <c r="F14" s="292">
        <v>1089</v>
      </c>
    </row>
    <row r="15" spans="1:6" ht="12.75">
      <c r="A15" s="47"/>
      <c r="B15" s="47"/>
      <c r="C15" s="47"/>
      <c r="D15" s="47"/>
      <c r="E15" s="47"/>
      <c r="F15" s="46"/>
    </row>
    <row r="17" ht="12.75">
      <c r="A17" s="23" t="s">
        <v>358</v>
      </c>
    </row>
    <row r="18" ht="12.75">
      <c r="A18" s="60" t="s">
        <v>357</v>
      </c>
    </row>
    <row r="19" ht="12.75">
      <c r="A19" s="60" t="s">
        <v>356</v>
      </c>
    </row>
    <row r="20" ht="12.75">
      <c r="A20" s="60" t="s">
        <v>355</v>
      </c>
    </row>
    <row r="21" ht="12.75">
      <c r="A21" s="60" t="s">
        <v>354</v>
      </c>
    </row>
    <row r="22" ht="12.75">
      <c r="A22" s="224" t="s">
        <v>353</v>
      </c>
    </row>
    <row r="23" ht="12.75">
      <c r="A23" s="224" t="s">
        <v>352</v>
      </c>
    </row>
    <row r="24" ht="12.75">
      <c r="A24" s="60"/>
    </row>
    <row r="27" ht="12.75">
      <c r="A27" s="60"/>
    </row>
    <row r="28" ht="12.75">
      <c r="A28" s="60"/>
    </row>
    <row r="29" ht="12.75">
      <c r="A29" s="224"/>
    </row>
    <row r="30" ht="12.75">
      <c r="A30" s="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3.xml><?xml version="1.0" encoding="utf-8"?>
<worksheet xmlns="http://schemas.openxmlformats.org/spreadsheetml/2006/main" xmlns:r="http://schemas.openxmlformats.org/officeDocument/2006/relationships">
  <dimension ref="A1:E76"/>
  <sheetViews>
    <sheetView zoomScalePageLayoutView="0" workbookViewId="0" topLeftCell="A1">
      <selection activeCell="B19" sqref="B19"/>
    </sheetView>
  </sheetViews>
  <sheetFormatPr defaultColWidth="9.140625" defaultRowHeight="12.75"/>
  <cols>
    <col min="1" max="1" width="19.421875" style="41" customWidth="1"/>
    <col min="2" max="4" width="16.7109375" style="41" customWidth="1"/>
    <col min="5" max="5" width="15.00390625" style="41" customWidth="1"/>
    <col min="6" max="16384" width="9.140625" style="41" customWidth="1"/>
  </cols>
  <sheetData>
    <row r="1" spans="1:5" ht="31.5">
      <c r="A1" s="15" t="s">
        <v>351</v>
      </c>
      <c r="B1" s="55"/>
      <c r="C1" s="55"/>
      <c r="D1" s="55"/>
      <c r="E1" s="55"/>
    </row>
    <row r="2" spans="1:5" ht="12.75" customHeight="1">
      <c r="A2" s="15"/>
      <c r="B2" s="55"/>
      <c r="C2" s="55"/>
      <c r="D2" s="55"/>
      <c r="E2" s="55"/>
    </row>
    <row r="3" spans="1:5" ht="12.75" customHeight="1">
      <c r="A3" s="57" t="s">
        <v>9</v>
      </c>
      <c r="B3" s="55"/>
      <c r="C3" s="55"/>
      <c r="D3" s="55"/>
      <c r="E3" s="55"/>
    </row>
    <row r="4" spans="1:5" ht="12.75" customHeight="1">
      <c r="A4" s="56" t="s">
        <v>10</v>
      </c>
      <c r="B4" s="55"/>
      <c r="C4" s="55"/>
      <c r="D4" s="55"/>
      <c r="E4" s="55"/>
    </row>
    <row r="5" spans="1:5" ht="12.75" customHeight="1">
      <c r="A5" s="56" t="s">
        <v>32</v>
      </c>
      <c r="B5" s="55"/>
      <c r="C5" s="55"/>
      <c r="D5" s="55"/>
      <c r="E5" s="55"/>
    </row>
    <row r="6" spans="1:5" s="11" customFormat="1" ht="12.75" customHeight="1" thickBot="1">
      <c r="A6" s="175"/>
      <c r="B6" s="175"/>
      <c r="C6" s="175"/>
      <c r="D6" s="175"/>
      <c r="E6" s="175"/>
    </row>
    <row r="7" spans="1:5" s="10" customFormat="1" ht="81" customHeight="1" thickTop="1">
      <c r="A7" s="14" t="s">
        <v>91</v>
      </c>
      <c r="B7" s="285" t="s">
        <v>322</v>
      </c>
      <c r="C7" s="283" t="s">
        <v>321</v>
      </c>
      <c r="D7" s="283" t="s">
        <v>320</v>
      </c>
      <c r="E7" s="283" t="s">
        <v>59</v>
      </c>
    </row>
    <row r="8" spans="1:4" ht="12.75">
      <c r="A8" s="52"/>
      <c r="B8" s="52"/>
      <c r="C8" s="52"/>
      <c r="D8" s="52"/>
    </row>
    <row r="9" spans="1:5" ht="12.75">
      <c r="A9" s="87" t="s">
        <v>87</v>
      </c>
      <c r="B9" s="295">
        <v>3528</v>
      </c>
      <c r="C9" s="294">
        <v>8042210</v>
      </c>
      <c r="D9" s="126">
        <v>2209803</v>
      </c>
      <c r="E9" s="293">
        <v>98353</v>
      </c>
    </row>
    <row r="10" spans="1:5" ht="12.75">
      <c r="A10" s="52"/>
      <c r="B10" s="279"/>
      <c r="C10" s="161"/>
      <c r="D10" s="96"/>
      <c r="E10" s="292"/>
    </row>
    <row r="11" spans="1:5" ht="12.75">
      <c r="A11" s="52" t="s">
        <v>350</v>
      </c>
      <c r="B11" s="279">
        <v>421</v>
      </c>
      <c r="C11" s="50">
        <v>874735</v>
      </c>
      <c r="D11" s="96">
        <v>284451</v>
      </c>
      <c r="E11" s="225">
        <v>12280</v>
      </c>
    </row>
    <row r="12" spans="1:5" ht="12.75">
      <c r="A12" s="17" t="s">
        <v>349</v>
      </c>
      <c r="B12" s="279">
        <v>149</v>
      </c>
      <c r="C12" s="50">
        <v>132024</v>
      </c>
      <c r="D12" s="96">
        <v>36289</v>
      </c>
      <c r="E12" s="225">
        <v>2616</v>
      </c>
    </row>
    <row r="13" spans="1:5" ht="12.75">
      <c r="A13" s="17" t="s">
        <v>348</v>
      </c>
      <c r="B13" s="279">
        <v>11</v>
      </c>
      <c r="C13" s="50">
        <v>10339</v>
      </c>
      <c r="D13" s="96">
        <v>2533</v>
      </c>
      <c r="E13" s="225">
        <v>100</v>
      </c>
    </row>
    <row r="14" spans="1:5" ht="12.75">
      <c r="A14" s="17" t="s">
        <v>340</v>
      </c>
      <c r="B14" s="279">
        <v>101</v>
      </c>
      <c r="C14" s="50">
        <v>172518</v>
      </c>
      <c r="D14" s="96">
        <v>58183</v>
      </c>
      <c r="E14" s="225">
        <v>2795</v>
      </c>
    </row>
    <row r="15" spans="1:5" ht="12.75">
      <c r="A15" s="20" t="s">
        <v>347</v>
      </c>
      <c r="B15" s="279">
        <v>3</v>
      </c>
      <c r="C15" s="99" t="s">
        <v>4</v>
      </c>
      <c r="D15" s="98" t="s">
        <v>4</v>
      </c>
      <c r="E15" s="229" t="s">
        <v>19</v>
      </c>
    </row>
    <row r="16" spans="1:5" ht="12.75">
      <c r="A16" s="20" t="s">
        <v>346</v>
      </c>
      <c r="B16" s="279">
        <v>28</v>
      </c>
      <c r="C16" s="50">
        <v>22656</v>
      </c>
      <c r="D16" s="96">
        <v>6303</v>
      </c>
      <c r="E16" s="225">
        <v>476</v>
      </c>
    </row>
    <row r="17" spans="1:5" ht="12.75">
      <c r="A17" s="17"/>
      <c r="B17" s="279"/>
      <c r="C17" s="161"/>
      <c r="D17" s="96"/>
      <c r="E17" s="229"/>
    </row>
    <row r="18" spans="1:5" ht="12.75">
      <c r="A18" s="52" t="s">
        <v>345</v>
      </c>
      <c r="B18" s="279">
        <v>2347</v>
      </c>
      <c r="C18" s="50">
        <v>4123825</v>
      </c>
      <c r="D18" s="96">
        <v>1126501</v>
      </c>
      <c r="E18" s="225">
        <v>57064</v>
      </c>
    </row>
    <row r="19" spans="1:5" ht="12.75">
      <c r="A19" s="20" t="s">
        <v>344</v>
      </c>
      <c r="B19" s="279">
        <v>7</v>
      </c>
      <c r="C19" s="50">
        <v>5295</v>
      </c>
      <c r="D19" s="96">
        <v>1130</v>
      </c>
      <c r="E19" s="225">
        <v>97</v>
      </c>
    </row>
    <row r="20" spans="1:5" ht="12.75">
      <c r="A20" s="17" t="s">
        <v>343</v>
      </c>
      <c r="B20" s="279">
        <v>32</v>
      </c>
      <c r="C20" s="50">
        <v>22399</v>
      </c>
      <c r="D20" s="96">
        <v>6905</v>
      </c>
      <c r="E20" s="225">
        <v>453</v>
      </c>
    </row>
    <row r="21" spans="1:5" ht="12.75">
      <c r="A21" s="20" t="s">
        <v>342</v>
      </c>
      <c r="B21" s="279">
        <v>12</v>
      </c>
      <c r="C21" s="50">
        <v>14797</v>
      </c>
      <c r="D21" s="96">
        <v>3380</v>
      </c>
      <c r="E21" s="225">
        <v>274</v>
      </c>
    </row>
    <row r="22" spans="1:5" ht="12.75">
      <c r="A22" s="20" t="s">
        <v>341</v>
      </c>
      <c r="B22" s="279">
        <v>16</v>
      </c>
      <c r="C22" s="50">
        <v>15439</v>
      </c>
      <c r="D22" s="96">
        <v>3581</v>
      </c>
      <c r="E22" s="225">
        <v>222</v>
      </c>
    </row>
    <row r="23" spans="1:5" ht="12.75">
      <c r="A23" s="17" t="s">
        <v>136</v>
      </c>
      <c r="B23" s="279">
        <v>1554</v>
      </c>
      <c r="C23" s="50">
        <v>3140171</v>
      </c>
      <c r="D23" s="96">
        <v>871264</v>
      </c>
      <c r="E23" s="225">
        <v>40478</v>
      </c>
    </row>
    <row r="24" spans="1:5" ht="12.75">
      <c r="A24" s="17" t="s">
        <v>340</v>
      </c>
      <c r="B24" s="279">
        <v>95</v>
      </c>
      <c r="C24" s="50">
        <v>69940</v>
      </c>
      <c r="D24" s="96">
        <v>19255</v>
      </c>
      <c r="E24" s="225">
        <v>1510</v>
      </c>
    </row>
    <row r="25" spans="1:5" ht="12.75">
      <c r="A25" s="20" t="s">
        <v>339</v>
      </c>
      <c r="B25" s="279">
        <v>78</v>
      </c>
      <c r="C25" s="50">
        <v>59454</v>
      </c>
      <c r="D25" s="96">
        <v>14535</v>
      </c>
      <c r="E25" s="225">
        <v>1135</v>
      </c>
    </row>
    <row r="26" spans="1:5" ht="12.75">
      <c r="A26" s="20" t="s">
        <v>338</v>
      </c>
      <c r="B26" s="279">
        <v>2</v>
      </c>
      <c r="C26" s="99" t="s">
        <v>4</v>
      </c>
      <c r="D26" s="98" t="s">
        <v>4</v>
      </c>
      <c r="E26" s="229" t="s">
        <v>20</v>
      </c>
    </row>
    <row r="27" spans="1:5" ht="12.75">
      <c r="A27" s="20" t="s">
        <v>337</v>
      </c>
      <c r="B27" s="279">
        <v>1</v>
      </c>
      <c r="C27" s="99" t="s">
        <v>4</v>
      </c>
      <c r="D27" s="98" t="s">
        <v>4</v>
      </c>
      <c r="E27" s="229" t="s">
        <v>21</v>
      </c>
    </row>
    <row r="28" spans="1:5" ht="12.75">
      <c r="A28" s="17" t="s">
        <v>336</v>
      </c>
      <c r="B28" s="279">
        <v>4</v>
      </c>
      <c r="C28" s="99" t="s">
        <v>4</v>
      </c>
      <c r="D28" s="98" t="s">
        <v>4</v>
      </c>
      <c r="E28" s="229" t="s">
        <v>20</v>
      </c>
    </row>
    <row r="29" spans="1:5" ht="12.75">
      <c r="A29" s="20" t="s">
        <v>335</v>
      </c>
      <c r="B29" s="279">
        <v>2</v>
      </c>
      <c r="C29" s="99" t="s">
        <v>4</v>
      </c>
      <c r="D29" s="98" t="s">
        <v>4</v>
      </c>
      <c r="E29" s="229" t="s">
        <v>21</v>
      </c>
    </row>
    <row r="30" spans="1:5" ht="12.75">
      <c r="A30" s="20" t="s">
        <v>334</v>
      </c>
      <c r="B30" s="279">
        <v>39</v>
      </c>
      <c r="C30" s="50">
        <v>47214</v>
      </c>
      <c r="D30" s="96">
        <v>12190</v>
      </c>
      <c r="E30" s="225">
        <v>1055</v>
      </c>
    </row>
    <row r="31" spans="1:5" ht="12.75">
      <c r="A31" s="20" t="s">
        <v>333</v>
      </c>
      <c r="B31" s="279">
        <v>5</v>
      </c>
      <c r="C31" s="50">
        <v>5493</v>
      </c>
      <c r="D31" s="96">
        <v>1238</v>
      </c>
      <c r="E31" s="225">
        <v>110</v>
      </c>
    </row>
    <row r="32" spans="1:5" ht="12.75">
      <c r="A32" s="20" t="s">
        <v>332</v>
      </c>
      <c r="B32" s="279">
        <v>43</v>
      </c>
      <c r="C32" s="50">
        <v>36799</v>
      </c>
      <c r="D32" s="96">
        <v>9740</v>
      </c>
      <c r="E32" s="225">
        <v>716</v>
      </c>
    </row>
    <row r="33" spans="1:5" ht="12.75">
      <c r="A33" s="20" t="s">
        <v>331</v>
      </c>
      <c r="B33" s="279">
        <v>1</v>
      </c>
      <c r="C33" s="99" t="s">
        <v>4</v>
      </c>
      <c r="D33" s="98" t="s">
        <v>4</v>
      </c>
      <c r="E33" s="229" t="s">
        <v>19</v>
      </c>
    </row>
    <row r="34" spans="1:5" ht="12.75">
      <c r="A34" s="20" t="s">
        <v>330</v>
      </c>
      <c r="B34" s="279">
        <v>19</v>
      </c>
      <c r="C34" s="50">
        <v>10777</v>
      </c>
      <c r="D34" s="96">
        <v>2965</v>
      </c>
      <c r="E34" s="225">
        <v>307</v>
      </c>
    </row>
    <row r="35" spans="1:5" ht="12.75">
      <c r="A35" s="17" t="s">
        <v>329</v>
      </c>
      <c r="B35" s="279">
        <v>42</v>
      </c>
      <c r="C35" s="50">
        <v>41827</v>
      </c>
      <c r="D35" s="96">
        <v>11830</v>
      </c>
      <c r="E35" s="225">
        <v>876</v>
      </c>
    </row>
    <row r="36" spans="1:5" ht="12.75">
      <c r="A36" s="20" t="s">
        <v>328</v>
      </c>
      <c r="B36" s="279">
        <v>24</v>
      </c>
      <c r="C36" s="50">
        <v>18369</v>
      </c>
      <c r="D36" s="96">
        <v>4370</v>
      </c>
      <c r="E36" s="225">
        <v>367</v>
      </c>
    </row>
    <row r="37" spans="1:5" ht="12.75">
      <c r="A37" s="20" t="s">
        <v>327</v>
      </c>
      <c r="B37" s="279">
        <v>110</v>
      </c>
      <c r="C37" s="50">
        <v>111625</v>
      </c>
      <c r="D37" s="96">
        <v>29381</v>
      </c>
      <c r="E37" s="225">
        <v>2239</v>
      </c>
    </row>
    <row r="38" spans="1:5" ht="12.75">
      <c r="A38" s="20" t="s">
        <v>326</v>
      </c>
      <c r="B38" s="279">
        <v>69</v>
      </c>
      <c r="C38" s="50">
        <v>56356</v>
      </c>
      <c r="D38" s="96">
        <v>14545</v>
      </c>
      <c r="E38" s="225">
        <v>1033</v>
      </c>
    </row>
    <row r="39" spans="1:5" ht="12.75">
      <c r="A39" s="20" t="s">
        <v>325</v>
      </c>
      <c r="B39" s="279">
        <v>14</v>
      </c>
      <c r="C39" s="50">
        <v>27151</v>
      </c>
      <c r="D39" s="96">
        <v>6808</v>
      </c>
      <c r="E39" s="225">
        <v>517</v>
      </c>
    </row>
    <row r="40" spans="1:5" ht="12.75">
      <c r="A40" s="20" t="s">
        <v>324</v>
      </c>
      <c r="B40" s="279">
        <v>1</v>
      </c>
      <c r="C40" s="99" t="s">
        <v>4</v>
      </c>
      <c r="D40" s="98" t="s">
        <v>4</v>
      </c>
      <c r="E40" s="229" t="s">
        <v>21</v>
      </c>
    </row>
    <row r="41" spans="1:5" ht="12.75">
      <c r="A41" s="278"/>
      <c r="B41" s="47"/>
      <c r="C41" s="47"/>
      <c r="D41" s="126"/>
      <c r="E41" s="46"/>
    </row>
    <row r="42" spans="1:5" ht="12.75">
      <c r="A42" s="282"/>
      <c r="B42" s="53"/>
      <c r="C42" s="53"/>
      <c r="D42" s="118"/>
      <c r="E42" s="53"/>
    </row>
    <row r="43" spans="1:4" ht="12.75">
      <c r="A43" s="23" t="s">
        <v>40</v>
      </c>
      <c r="D43" s="291"/>
    </row>
    <row r="44" spans="1:5" ht="12.75">
      <c r="A44" s="281"/>
      <c r="B44" s="290"/>
      <c r="C44" s="288"/>
      <c r="D44" s="289"/>
      <c r="E44" s="288"/>
    </row>
    <row r="45" spans="1:5" ht="31.5">
      <c r="A45" s="15" t="s">
        <v>323</v>
      </c>
      <c r="B45" s="55"/>
      <c r="C45" s="55"/>
      <c r="D45" s="287"/>
      <c r="E45" s="55"/>
    </row>
    <row r="46" spans="1:5" ht="16.5" thickBot="1">
      <c r="A46" s="175"/>
      <c r="B46" s="175"/>
      <c r="C46" s="175"/>
      <c r="D46" s="286"/>
      <c r="E46" s="175"/>
    </row>
    <row r="47" spans="1:5" ht="77.25" thickTop="1">
      <c r="A47" s="14" t="s">
        <v>91</v>
      </c>
      <c r="B47" s="285" t="s">
        <v>322</v>
      </c>
      <c r="C47" s="283" t="s">
        <v>321</v>
      </c>
      <c r="D47" s="284" t="s">
        <v>320</v>
      </c>
      <c r="E47" s="283" t="s">
        <v>59</v>
      </c>
    </row>
    <row r="48" spans="1:5" ht="12.75">
      <c r="A48" s="20"/>
      <c r="B48" s="279"/>
      <c r="C48" s="50"/>
      <c r="D48" s="96"/>
      <c r="E48" s="225"/>
    </row>
    <row r="49" spans="1:5" ht="12.75">
      <c r="A49" s="52" t="s">
        <v>319</v>
      </c>
      <c r="B49" s="279">
        <v>234</v>
      </c>
      <c r="C49" s="50">
        <v>591483</v>
      </c>
      <c r="D49" s="96">
        <v>168764</v>
      </c>
      <c r="E49" s="225">
        <v>7082</v>
      </c>
    </row>
    <row r="50" spans="1:5" ht="12.75">
      <c r="A50" s="20" t="s">
        <v>318</v>
      </c>
      <c r="B50" s="279">
        <v>45</v>
      </c>
      <c r="C50" s="50">
        <v>37306</v>
      </c>
      <c r="D50" s="96">
        <v>11154</v>
      </c>
      <c r="E50" s="225">
        <v>832</v>
      </c>
    </row>
    <row r="51" spans="1:5" ht="12.75">
      <c r="A51" s="20" t="s">
        <v>317</v>
      </c>
      <c r="B51" s="279">
        <v>40</v>
      </c>
      <c r="C51" s="50">
        <v>107683</v>
      </c>
      <c r="D51" s="96">
        <v>28851</v>
      </c>
      <c r="E51" s="225">
        <v>1189</v>
      </c>
    </row>
    <row r="52" spans="1:5" ht="12.75">
      <c r="A52" s="17"/>
      <c r="B52" s="279"/>
      <c r="C52" s="50"/>
      <c r="D52" s="96"/>
      <c r="E52" s="225"/>
    </row>
    <row r="53" spans="1:5" ht="12.75">
      <c r="A53" s="52" t="s">
        <v>316</v>
      </c>
      <c r="B53" s="279">
        <v>526</v>
      </c>
      <c r="C53" s="50">
        <v>2452167</v>
      </c>
      <c r="D53" s="96">
        <v>630087</v>
      </c>
      <c r="E53" s="225">
        <v>21927</v>
      </c>
    </row>
    <row r="54" spans="1:5" ht="12.75">
      <c r="A54" s="282" t="s">
        <v>315</v>
      </c>
      <c r="B54" s="280">
        <v>7</v>
      </c>
      <c r="C54" s="50">
        <v>3612</v>
      </c>
      <c r="D54" s="96">
        <v>915</v>
      </c>
      <c r="E54" s="225">
        <v>62</v>
      </c>
    </row>
    <row r="55" spans="1:5" ht="12.75">
      <c r="A55" s="281" t="s">
        <v>314</v>
      </c>
      <c r="B55" s="280">
        <v>94</v>
      </c>
      <c r="C55" s="99" t="s">
        <v>4</v>
      </c>
      <c r="D55" s="98" t="s">
        <v>4</v>
      </c>
      <c r="E55" s="229" t="s">
        <v>304</v>
      </c>
    </row>
    <row r="56" spans="1:5" ht="12.75">
      <c r="A56" s="281" t="s">
        <v>313</v>
      </c>
      <c r="B56" s="280">
        <v>94</v>
      </c>
      <c r="C56" s="50">
        <v>109684</v>
      </c>
      <c r="D56" s="96">
        <v>28825</v>
      </c>
      <c r="E56" s="225">
        <v>1578</v>
      </c>
    </row>
    <row r="57" spans="1:5" ht="12.75">
      <c r="A57" s="281" t="s">
        <v>312</v>
      </c>
      <c r="B57" s="280">
        <v>97</v>
      </c>
      <c r="C57" s="50">
        <v>205778</v>
      </c>
      <c r="D57" s="96">
        <v>55548</v>
      </c>
      <c r="E57" s="225">
        <v>2798</v>
      </c>
    </row>
    <row r="58" spans="1:5" ht="12.75">
      <c r="A58" s="281" t="s">
        <v>311</v>
      </c>
      <c r="B58" s="280">
        <v>11</v>
      </c>
      <c r="C58" s="50">
        <v>13256</v>
      </c>
      <c r="D58" s="96">
        <v>4442</v>
      </c>
      <c r="E58" s="225">
        <v>262</v>
      </c>
    </row>
    <row r="59" spans="1:5" ht="12.75">
      <c r="A59" s="281" t="s">
        <v>310</v>
      </c>
      <c r="B59" s="280">
        <v>16</v>
      </c>
      <c r="C59" s="50">
        <v>30672</v>
      </c>
      <c r="D59" s="96">
        <v>7772</v>
      </c>
      <c r="E59" s="225">
        <v>409</v>
      </c>
    </row>
    <row r="60" spans="1:5" ht="12.75">
      <c r="A60" s="20" t="s">
        <v>309</v>
      </c>
      <c r="B60" s="279">
        <v>8</v>
      </c>
      <c r="C60" s="50">
        <v>6234</v>
      </c>
      <c r="D60" s="96">
        <v>1389</v>
      </c>
      <c r="E60" s="225">
        <v>122</v>
      </c>
    </row>
    <row r="61" spans="1:5" ht="12.75">
      <c r="A61" s="20" t="s">
        <v>308</v>
      </c>
      <c r="B61" s="279">
        <v>2</v>
      </c>
      <c r="C61" s="99" t="s">
        <v>4</v>
      </c>
      <c r="D61" s="98" t="s">
        <v>4</v>
      </c>
      <c r="E61" s="229" t="s">
        <v>21</v>
      </c>
    </row>
    <row r="62" spans="1:5" s="43" customFormat="1" ht="12.75">
      <c r="A62" s="20" t="s">
        <v>307</v>
      </c>
      <c r="B62" s="279">
        <v>33</v>
      </c>
      <c r="C62" s="50">
        <v>716329</v>
      </c>
      <c r="D62" s="96">
        <v>208360</v>
      </c>
      <c r="E62" s="225">
        <v>6171</v>
      </c>
    </row>
    <row r="63" spans="1:5" ht="12.75">
      <c r="A63" s="20" t="s">
        <v>306</v>
      </c>
      <c r="B63" s="279">
        <v>57</v>
      </c>
      <c r="C63" s="50">
        <v>25466</v>
      </c>
      <c r="D63" s="96">
        <v>6828</v>
      </c>
      <c r="E63" s="225">
        <v>418</v>
      </c>
    </row>
    <row r="64" spans="1:5" ht="12.75">
      <c r="A64" s="20" t="s">
        <v>305</v>
      </c>
      <c r="B64" s="279">
        <v>13</v>
      </c>
      <c r="C64" s="99" t="s">
        <v>4</v>
      </c>
      <c r="D64" s="98" t="s">
        <v>4</v>
      </c>
      <c r="E64" s="229" t="s">
        <v>304</v>
      </c>
    </row>
    <row r="65" spans="1:5" ht="12.75">
      <c r="A65" s="20" t="s">
        <v>303</v>
      </c>
      <c r="B65" s="279">
        <v>14</v>
      </c>
      <c r="C65" s="50">
        <v>7979</v>
      </c>
      <c r="D65" s="96">
        <v>2194</v>
      </c>
      <c r="E65" s="225">
        <v>194</v>
      </c>
    </row>
    <row r="66" spans="1:5" ht="12.75">
      <c r="A66" s="278"/>
      <c r="B66" s="47"/>
      <c r="C66" s="47"/>
      <c r="D66" s="47"/>
      <c r="E66" s="46"/>
    </row>
    <row r="67" ht="12.75">
      <c r="A67" s="23"/>
    </row>
    <row r="68" ht="12.75">
      <c r="A68" s="277" t="s">
        <v>302</v>
      </c>
    </row>
    <row r="69" spans="1:2" ht="12.75">
      <c r="A69" s="277" t="s">
        <v>301</v>
      </c>
      <c r="B69" s="276"/>
    </row>
    <row r="70" spans="1:2" ht="12.75">
      <c r="A70" s="277" t="s">
        <v>300</v>
      </c>
      <c r="B70" s="276"/>
    </row>
    <row r="71" spans="1:2" ht="12.75">
      <c r="A71" s="277" t="s">
        <v>299</v>
      </c>
      <c r="B71" s="276"/>
    </row>
    <row r="72" spans="1:2" ht="12.75">
      <c r="A72" s="277" t="s">
        <v>298</v>
      </c>
      <c r="B72" s="276"/>
    </row>
    <row r="73" spans="1:5" ht="12.75">
      <c r="A73" s="274" t="s">
        <v>297</v>
      </c>
      <c r="B73" s="43"/>
      <c r="C73" s="43"/>
      <c r="D73" s="43"/>
      <c r="E73" s="43"/>
    </row>
    <row r="74" ht="12.75">
      <c r="A74" s="274" t="s">
        <v>296</v>
      </c>
    </row>
    <row r="75" ht="12.75">
      <c r="A75" s="275" t="s">
        <v>295</v>
      </c>
    </row>
    <row r="76" ht="12.75">
      <c r="A76" s="274" t="s">
        <v>294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4.xml><?xml version="1.0" encoding="utf-8"?>
<worksheet xmlns="http://schemas.openxmlformats.org/spreadsheetml/2006/main" xmlns:r="http://schemas.openxmlformats.org/officeDocument/2006/relationships">
  <dimension ref="A1:L39"/>
  <sheetViews>
    <sheetView zoomScalePageLayoutView="0" workbookViewId="0" topLeftCell="A1">
      <selection activeCell="B20" sqref="B20"/>
    </sheetView>
  </sheetViews>
  <sheetFormatPr defaultColWidth="9.140625" defaultRowHeight="12.75"/>
  <cols>
    <col min="1" max="1" width="8.00390625" style="41" customWidth="1"/>
    <col min="2" max="2" width="33.7109375" style="41" customWidth="1"/>
    <col min="3" max="3" width="10.00390625" style="41" customWidth="1"/>
    <col min="4" max="4" width="10.57421875" style="41" customWidth="1"/>
    <col min="5" max="5" width="11.00390625" style="41" customWidth="1"/>
    <col min="6" max="6" width="11.140625" style="41" customWidth="1"/>
    <col min="7" max="16384" width="9.140625" style="41" customWidth="1"/>
  </cols>
  <sheetData>
    <row r="1" spans="1:12" s="11" customFormat="1" ht="15.75">
      <c r="A1" s="15" t="s">
        <v>293</v>
      </c>
      <c r="B1" s="12"/>
      <c r="C1" s="12"/>
      <c r="D1" s="12"/>
      <c r="E1" s="12"/>
      <c r="F1" s="12"/>
      <c r="G1" s="41"/>
      <c r="H1" s="41"/>
      <c r="I1" s="41"/>
      <c r="J1" s="41"/>
      <c r="K1" s="41"/>
      <c r="L1" s="41"/>
    </row>
    <row r="2" spans="1:12" s="11" customFormat="1" ht="12.75" customHeight="1">
      <c r="A2" s="15"/>
      <c r="B2" s="12"/>
      <c r="C2" s="12"/>
      <c r="D2" s="12"/>
      <c r="E2" s="12"/>
      <c r="F2" s="12"/>
      <c r="G2" s="41"/>
      <c r="H2" s="41"/>
      <c r="I2" s="41"/>
      <c r="J2" s="41"/>
      <c r="K2" s="41"/>
      <c r="L2" s="41"/>
    </row>
    <row r="3" spans="1:12" s="11" customFormat="1" ht="12.75" customHeight="1">
      <c r="A3" s="57" t="s">
        <v>9</v>
      </c>
      <c r="B3" s="12"/>
      <c r="C3" s="12"/>
      <c r="D3" s="12"/>
      <c r="E3" s="12"/>
      <c r="F3" s="12"/>
      <c r="G3" s="41"/>
      <c r="H3" s="41"/>
      <c r="I3" s="41"/>
      <c r="J3" s="41"/>
      <c r="K3" s="41"/>
      <c r="L3" s="41"/>
    </row>
    <row r="4" spans="1:12" s="11" customFormat="1" ht="12.75" customHeight="1">
      <c r="A4" s="56" t="s">
        <v>10</v>
      </c>
      <c r="B4" s="12"/>
      <c r="C4" s="12"/>
      <c r="D4" s="12"/>
      <c r="E4" s="12"/>
      <c r="F4" s="12"/>
      <c r="G4" s="41"/>
      <c r="H4" s="41"/>
      <c r="I4" s="41"/>
      <c r="J4" s="41"/>
      <c r="K4" s="41"/>
      <c r="L4" s="41"/>
    </row>
    <row r="5" spans="1:12" s="11" customFormat="1" ht="12.75" customHeight="1">
      <c r="A5" s="56" t="s">
        <v>32</v>
      </c>
      <c r="B5" s="12"/>
      <c r="C5" s="12"/>
      <c r="D5" s="12"/>
      <c r="E5" s="12"/>
      <c r="F5" s="12"/>
      <c r="G5" s="41"/>
      <c r="H5" s="41"/>
      <c r="I5" s="41"/>
      <c r="J5" s="41"/>
      <c r="K5" s="41"/>
      <c r="L5" s="41"/>
    </row>
    <row r="6" spans="2:6" ht="12.75" customHeight="1" thickBot="1">
      <c r="B6" s="53"/>
      <c r="C6" s="53"/>
      <c r="D6" s="53"/>
      <c r="E6" s="53"/>
      <c r="F6" s="53"/>
    </row>
    <row r="7" spans="1:6" ht="69.75" customHeight="1" thickTop="1">
      <c r="A7" s="273" t="s">
        <v>292</v>
      </c>
      <c r="B7" s="272" t="s">
        <v>291</v>
      </c>
      <c r="C7" s="271" t="s">
        <v>290</v>
      </c>
      <c r="D7" s="270" t="s">
        <v>289</v>
      </c>
      <c r="E7" s="271" t="s">
        <v>288</v>
      </c>
      <c r="F7" s="270" t="s">
        <v>287</v>
      </c>
    </row>
    <row r="8" spans="1:5" ht="12.75">
      <c r="A8" s="269"/>
      <c r="B8" s="52"/>
      <c r="C8" s="52"/>
      <c r="D8" s="52"/>
      <c r="E8" s="52"/>
    </row>
    <row r="9" spans="1:6" ht="12.75" customHeight="1">
      <c r="A9" s="257" t="s">
        <v>286</v>
      </c>
      <c r="B9" s="51" t="s">
        <v>285</v>
      </c>
      <c r="C9" s="126">
        <v>3528</v>
      </c>
      <c r="D9" s="114">
        <v>8042210</v>
      </c>
      <c r="E9" s="268">
        <v>2209803</v>
      </c>
      <c r="F9" s="267">
        <v>98353</v>
      </c>
    </row>
    <row r="10" spans="1:6" ht="12.75" customHeight="1">
      <c r="A10" s="257"/>
      <c r="B10" s="51"/>
      <c r="C10" s="96"/>
      <c r="D10" s="122"/>
      <c r="E10" s="162"/>
      <c r="F10" s="266"/>
    </row>
    <row r="11" spans="1:6" ht="12.75" customHeight="1">
      <c r="A11" s="257" t="s">
        <v>284</v>
      </c>
      <c r="B11" s="228" t="s">
        <v>283</v>
      </c>
      <c r="C11" s="96">
        <v>303</v>
      </c>
      <c r="D11" s="122">
        <v>4784807</v>
      </c>
      <c r="E11" s="162">
        <v>1290677</v>
      </c>
      <c r="F11" s="159">
        <v>38049</v>
      </c>
    </row>
    <row r="12" spans="1:6" ht="12.75" customHeight="1">
      <c r="A12" s="257"/>
      <c r="B12" s="51"/>
      <c r="C12" s="96"/>
      <c r="D12" s="122"/>
      <c r="E12" s="162"/>
      <c r="F12" s="266"/>
    </row>
    <row r="13" spans="1:6" ht="12.75">
      <c r="A13" s="257" t="s">
        <v>282</v>
      </c>
      <c r="B13" s="256" t="s">
        <v>281</v>
      </c>
      <c r="C13" s="96">
        <v>296</v>
      </c>
      <c r="D13" s="122">
        <v>4782946</v>
      </c>
      <c r="E13" s="162">
        <v>1290268</v>
      </c>
      <c r="F13" s="159">
        <v>38031</v>
      </c>
    </row>
    <row r="14" spans="1:6" ht="12.75">
      <c r="A14" s="257" t="s">
        <v>280</v>
      </c>
      <c r="B14" s="259" t="s">
        <v>279</v>
      </c>
      <c r="C14" s="96"/>
      <c r="D14" s="122"/>
      <c r="E14" s="162"/>
      <c r="F14" s="159"/>
    </row>
    <row r="15" spans="1:6" ht="12.75">
      <c r="A15" s="257"/>
      <c r="B15" s="259" t="s">
        <v>278</v>
      </c>
      <c r="C15" s="96">
        <v>253</v>
      </c>
      <c r="D15" s="122">
        <v>4769497</v>
      </c>
      <c r="E15" s="162">
        <v>1287040</v>
      </c>
      <c r="F15" s="159">
        <v>37834</v>
      </c>
    </row>
    <row r="16" spans="1:6" ht="12.75">
      <c r="A16" s="257" t="s">
        <v>277</v>
      </c>
      <c r="B16" s="259" t="s">
        <v>276</v>
      </c>
      <c r="C16" s="96">
        <v>43</v>
      </c>
      <c r="D16" s="122">
        <v>13449</v>
      </c>
      <c r="E16" s="162">
        <v>3228</v>
      </c>
      <c r="F16" s="159">
        <v>197</v>
      </c>
    </row>
    <row r="17" spans="1:6" ht="12.75">
      <c r="A17" s="257" t="s">
        <v>275</v>
      </c>
      <c r="B17" s="265" t="s">
        <v>274</v>
      </c>
      <c r="C17" s="96">
        <v>23</v>
      </c>
      <c r="D17" s="122">
        <v>5648</v>
      </c>
      <c r="E17" s="162">
        <v>1400</v>
      </c>
      <c r="F17" s="159">
        <v>98</v>
      </c>
    </row>
    <row r="18" spans="1:6" ht="12.75">
      <c r="A18" s="257" t="s">
        <v>273</v>
      </c>
      <c r="B18" s="265" t="s">
        <v>272</v>
      </c>
      <c r="C18" s="96">
        <v>20</v>
      </c>
      <c r="D18" s="122">
        <v>7801</v>
      </c>
      <c r="E18" s="162">
        <v>1828</v>
      </c>
      <c r="F18" s="159">
        <v>99</v>
      </c>
    </row>
    <row r="19" spans="1:6" ht="12.75">
      <c r="A19" s="257" t="s">
        <v>271</v>
      </c>
      <c r="B19" s="260" t="s">
        <v>270</v>
      </c>
      <c r="C19" s="96"/>
      <c r="D19" s="264"/>
      <c r="E19" s="264"/>
      <c r="F19" s="263"/>
    </row>
    <row r="20" spans="1:6" ht="12.75">
      <c r="A20" s="257"/>
      <c r="B20" s="259" t="s">
        <v>269</v>
      </c>
      <c r="C20" s="96">
        <v>3</v>
      </c>
      <c r="D20" s="264" t="s">
        <v>4</v>
      </c>
      <c r="E20" s="264" t="s">
        <v>4</v>
      </c>
      <c r="F20" s="263" t="s">
        <v>19</v>
      </c>
    </row>
    <row r="21" spans="1:6" ht="12.75">
      <c r="A21" s="257" t="s">
        <v>268</v>
      </c>
      <c r="B21" s="256" t="s">
        <v>267</v>
      </c>
      <c r="C21" s="96">
        <v>4</v>
      </c>
      <c r="D21" s="264" t="s">
        <v>4</v>
      </c>
      <c r="E21" s="264" t="s">
        <v>4</v>
      </c>
      <c r="F21" s="263" t="s">
        <v>19</v>
      </c>
    </row>
    <row r="22" spans="1:6" ht="12.75">
      <c r="A22" s="262"/>
      <c r="B22" s="52"/>
      <c r="C22" s="96"/>
      <c r="D22" s="122"/>
      <c r="E22" s="162"/>
      <c r="F22" s="159"/>
    </row>
    <row r="23" spans="1:6" ht="12.75">
      <c r="A23" s="257" t="s">
        <v>266</v>
      </c>
      <c r="B23" s="261" t="s">
        <v>265</v>
      </c>
      <c r="C23" s="96">
        <v>3225</v>
      </c>
      <c r="D23" s="122">
        <v>3257403</v>
      </c>
      <c r="E23" s="162">
        <v>919126</v>
      </c>
      <c r="F23" s="159">
        <v>60304</v>
      </c>
    </row>
    <row r="24" spans="1:6" ht="12.75">
      <c r="A24" s="257"/>
      <c r="B24" s="228"/>
      <c r="C24" s="96"/>
      <c r="D24" s="122"/>
      <c r="E24" s="162"/>
      <c r="F24" s="159"/>
    </row>
    <row r="25" spans="1:6" ht="12.75">
      <c r="A25" s="257" t="s">
        <v>264</v>
      </c>
      <c r="B25" s="256" t="s">
        <v>263</v>
      </c>
      <c r="C25" s="96">
        <v>1156</v>
      </c>
      <c r="D25" s="122">
        <v>1623477</v>
      </c>
      <c r="E25" s="162">
        <v>533212</v>
      </c>
      <c r="F25" s="159">
        <v>32241</v>
      </c>
    </row>
    <row r="26" spans="1:6" ht="12.75">
      <c r="A26" s="257" t="s">
        <v>262</v>
      </c>
      <c r="B26" s="256" t="s">
        <v>261</v>
      </c>
      <c r="C26" s="96">
        <v>1675</v>
      </c>
      <c r="D26" s="122">
        <v>1255734</v>
      </c>
      <c r="E26" s="162">
        <v>291913</v>
      </c>
      <c r="F26" s="159">
        <v>22668</v>
      </c>
    </row>
    <row r="27" spans="1:6" ht="12.75">
      <c r="A27" s="257" t="s">
        <v>260</v>
      </c>
      <c r="B27" s="260" t="s">
        <v>259</v>
      </c>
      <c r="C27" s="96">
        <v>130</v>
      </c>
      <c r="D27" s="122">
        <v>257264</v>
      </c>
      <c r="E27" s="162">
        <v>66446</v>
      </c>
      <c r="F27" s="159">
        <v>3289</v>
      </c>
    </row>
    <row r="28" spans="1:6" ht="12.75">
      <c r="A28" s="257" t="s">
        <v>258</v>
      </c>
      <c r="B28" s="258" t="s">
        <v>257</v>
      </c>
      <c r="C28" s="96">
        <v>73</v>
      </c>
      <c r="D28" s="122">
        <v>213872</v>
      </c>
      <c r="E28" s="162">
        <v>53886</v>
      </c>
      <c r="F28" s="159">
        <v>2563</v>
      </c>
    </row>
    <row r="29" spans="1:6" ht="12.75">
      <c r="A29" s="257" t="s">
        <v>256</v>
      </c>
      <c r="B29" s="259" t="s">
        <v>255</v>
      </c>
      <c r="C29" s="96">
        <v>45</v>
      </c>
      <c r="D29" s="122">
        <v>40497</v>
      </c>
      <c r="E29" s="162">
        <v>11890</v>
      </c>
      <c r="F29" s="159">
        <v>678</v>
      </c>
    </row>
    <row r="30" spans="1:6" ht="12.75">
      <c r="A30" s="257" t="s">
        <v>254</v>
      </c>
      <c r="B30" s="258" t="s">
        <v>253</v>
      </c>
      <c r="C30" s="96">
        <v>12</v>
      </c>
      <c r="D30" s="122">
        <v>2895</v>
      </c>
      <c r="E30" s="162">
        <v>670</v>
      </c>
      <c r="F30" s="159">
        <v>48</v>
      </c>
    </row>
    <row r="31" spans="1:6" ht="12.75">
      <c r="A31" s="257" t="s">
        <v>252</v>
      </c>
      <c r="B31" s="256" t="s">
        <v>251</v>
      </c>
      <c r="C31" s="96">
        <v>264</v>
      </c>
      <c r="D31" s="122">
        <v>120928</v>
      </c>
      <c r="E31" s="162">
        <v>27555</v>
      </c>
      <c r="F31" s="159">
        <v>2106</v>
      </c>
    </row>
    <row r="32" spans="1:6" ht="12.75">
      <c r="A32" s="255"/>
      <c r="B32" s="47"/>
      <c r="C32" s="47"/>
      <c r="D32" s="47"/>
      <c r="E32" s="47"/>
      <c r="F32" s="46"/>
    </row>
    <row r="34" ht="12.75">
      <c r="A34" s="60" t="s">
        <v>250</v>
      </c>
    </row>
    <row r="35" ht="12.75">
      <c r="A35" s="60" t="s">
        <v>249</v>
      </c>
    </row>
    <row r="36" ht="12.75">
      <c r="A36" s="60" t="s">
        <v>248</v>
      </c>
    </row>
    <row r="37" ht="12.75">
      <c r="A37" s="60" t="s">
        <v>247</v>
      </c>
    </row>
    <row r="38" ht="12.75">
      <c r="A38" s="224" t="s">
        <v>246</v>
      </c>
    </row>
    <row r="39" ht="12.75">
      <c r="A39" s="60" t="s">
        <v>245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5.xml><?xml version="1.0" encoding="utf-8"?>
<worksheet xmlns="http://schemas.openxmlformats.org/spreadsheetml/2006/main" xmlns:r="http://schemas.openxmlformats.org/officeDocument/2006/relationships">
  <dimension ref="A1:F30"/>
  <sheetViews>
    <sheetView zoomScalePageLayoutView="0" workbookViewId="0" topLeftCell="A1">
      <selection activeCell="B19" sqref="B19"/>
    </sheetView>
  </sheetViews>
  <sheetFormatPr defaultColWidth="9.140625" defaultRowHeight="12.75"/>
  <cols>
    <col min="1" max="1" width="10.28125" style="41" customWidth="1"/>
    <col min="2" max="2" width="31.7109375" style="41" customWidth="1"/>
    <col min="3" max="3" width="10.28125" style="41" customWidth="1"/>
    <col min="4" max="4" width="11.7109375" style="41" customWidth="1"/>
    <col min="5" max="6" width="10.28125" style="41" customWidth="1"/>
    <col min="7" max="16384" width="9.140625" style="41" customWidth="1"/>
  </cols>
  <sheetData>
    <row r="1" spans="1:6" s="11" customFormat="1" ht="31.5">
      <c r="A1" s="15" t="s">
        <v>244</v>
      </c>
      <c r="B1" s="12"/>
      <c r="C1" s="12"/>
      <c r="D1" s="12"/>
      <c r="E1" s="12"/>
      <c r="F1" s="12"/>
    </row>
    <row r="2" spans="1:6" s="11" customFormat="1" ht="16.5" thickBot="1">
      <c r="A2" s="175"/>
      <c r="B2" s="175"/>
      <c r="C2" s="175"/>
      <c r="D2" s="175"/>
      <c r="E2" s="175"/>
      <c r="F2" s="175"/>
    </row>
    <row r="3" spans="1:6" s="251" customFormat="1" ht="79.5" customHeight="1" thickTop="1">
      <c r="A3" s="254" t="s">
        <v>243</v>
      </c>
      <c r="B3" s="253" t="s">
        <v>242</v>
      </c>
      <c r="C3" s="254" t="s">
        <v>241</v>
      </c>
      <c r="D3" s="253" t="s">
        <v>240</v>
      </c>
      <c r="E3" s="253" t="s">
        <v>239</v>
      </c>
      <c r="F3" s="252" t="s">
        <v>238</v>
      </c>
    </row>
    <row r="4" spans="1:6" ht="12.75">
      <c r="A4" s="52"/>
      <c r="B4" s="52"/>
      <c r="C4" s="49"/>
      <c r="D4" s="52"/>
      <c r="E4" s="52"/>
      <c r="F4" s="53"/>
    </row>
    <row r="5" spans="1:6" ht="12.75">
      <c r="A5" s="240">
        <v>20000</v>
      </c>
      <c r="B5" s="250" t="s">
        <v>237</v>
      </c>
      <c r="C5" s="165">
        <v>3138</v>
      </c>
      <c r="D5" s="114">
        <v>5551380</v>
      </c>
      <c r="E5" s="249" t="s">
        <v>236</v>
      </c>
      <c r="F5" s="248">
        <v>100</v>
      </c>
    </row>
    <row r="6" spans="1:6" ht="12.75">
      <c r="A6" s="65"/>
      <c r="B6" s="247"/>
      <c r="C6" s="49"/>
      <c r="D6" s="122"/>
      <c r="E6" s="246"/>
      <c r="F6" s="245"/>
    </row>
    <row r="7" spans="1:6" ht="12.75">
      <c r="A7" s="240">
        <v>20010</v>
      </c>
      <c r="B7" s="239" t="s">
        <v>235</v>
      </c>
      <c r="C7" s="49">
        <v>279</v>
      </c>
      <c r="D7" s="122">
        <v>2151209</v>
      </c>
      <c r="E7" s="238">
        <v>66.8</v>
      </c>
      <c r="F7" s="244">
        <v>38.8</v>
      </c>
    </row>
    <row r="8" spans="1:6" ht="12.75">
      <c r="A8" s="240">
        <v>20030</v>
      </c>
      <c r="B8" s="239" t="s">
        <v>234</v>
      </c>
      <c r="C8" s="49">
        <v>157</v>
      </c>
      <c r="D8" s="122">
        <v>26302</v>
      </c>
      <c r="E8" s="238">
        <v>1.2</v>
      </c>
      <c r="F8" s="244">
        <v>0.5</v>
      </c>
    </row>
    <row r="9" spans="1:6" ht="12.75">
      <c r="A9" s="240">
        <v>20050</v>
      </c>
      <c r="B9" s="239" t="s">
        <v>233</v>
      </c>
      <c r="C9" s="49"/>
      <c r="D9" s="243"/>
      <c r="E9" s="242"/>
      <c r="F9" s="237"/>
    </row>
    <row r="10" spans="1:6" ht="12.75">
      <c r="A10" s="240"/>
      <c r="B10" s="239" t="s">
        <v>232</v>
      </c>
      <c r="C10" s="49">
        <v>118</v>
      </c>
      <c r="D10" s="243">
        <v>55015</v>
      </c>
      <c r="E10" s="242">
        <v>3.6</v>
      </c>
      <c r="F10" s="237">
        <v>1</v>
      </c>
    </row>
    <row r="11" spans="1:6" ht="12.75">
      <c r="A11" s="240">
        <v>20060</v>
      </c>
      <c r="B11" s="239" t="s">
        <v>231</v>
      </c>
      <c r="C11" s="49">
        <v>20</v>
      </c>
      <c r="D11" s="243">
        <v>12393</v>
      </c>
      <c r="E11" s="242">
        <v>3.4</v>
      </c>
      <c r="F11" s="237">
        <v>0.2</v>
      </c>
    </row>
    <row r="12" spans="1:6" ht="12.75">
      <c r="A12" s="240">
        <v>20100</v>
      </c>
      <c r="B12" s="239" t="s">
        <v>230</v>
      </c>
      <c r="C12" s="49"/>
      <c r="D12" s="122"/>
      <c r="E12" s="238"/>
      <c r="F12" s="237"/>
    </row>
    <row r="13" spans="1:6" ht="12.75">
      <c r="A13" s="240"/>
      <c r="B13" s="239" t="s">
        <v>229</v>
      </c>
      <c r="C13" s="49">
        <v>109</v>
      </c>
      <c r="D13" s="122">
        <v>6066</v>
      </c>
      <c r="E13" s="238">
        <v>2</v>
      </c>
      <c r="F13" s="237">
        <v>0.1</v>
      </c>
    </row>
    <row r="14" spans="1:6" ht="12.75">
      <c r="A14" s="240">
        <v>20120</v>
      </c>
      <c r="B14" s="239" t="s">
        <v>228</v>
      </c>
      <c r="C14" s="49"/>
      <c r="D14" s="122"/>
      <c r="E14" s="238"/>
      <c r="F14" s="237"/>
    </row>
    <row r="15" spans="1:6" ht="12.75">
      <c r="A15" s="240"/>
      <c r="B15" s="239" t="s">
        <v>227</v>
      </c>
      <c r="C15" s="49">
        <v>2789</v>
      </c>
      <c r="D15" s="122">
        <v>2578356</v>
      </c>
      <c r="E15" s="238">
        <v>49.7</v>
      </c>
      <c r="F15" s="237">
        <v>46.4</v>
      </c>
    </row>
    <row r="16" spans="1:6" ht="12.75">
      <c r="A16" s="240">
        <v>20130</v>
      </c>
      <c r="B16" s="239" t="s">
        <v>226</v>
      </c>
      <c r="C16" s="49"/>
      <c r="D16" s="122"/>
      <c r="E16" s="238"/>
      <c r="F16" s="237"/>
    </row>
    <row r="17" spans="1:6" ht="12.75">
      <c r="A17" s="240"/>
      <c r="B17" s="239" t="s">
        <v>225</v>
      </c>
      <c r="C17" s="49">
        <v>1287</v>
      </c>
      <c r="D17" s="122">
        <v>437592</v>
      </c>
      <c r="E17" s="238">
        <v>12.5</v>
      </c>
      <c r="F17" s="237">
        <v>7.9</v>
      </c>
    </row>
    <row r="18" spans="1:6" ht="12.75">
      <c r="A18" s="240">
        <v>20140</v>
      </c>
      <c r="B18" s="239" t="s">
        <v>224</v>
      </c>
      <c r="C18" s="49">
        <v>114</v>
      </c>
      <c r="D18" s="122">
        <v>13057</v>
      </c>
      <c r="E18" s="238">
        <v>5.9</v>
      </c>
      <c r="F18" s="237">
        <v>0.2</v>
      </c>
    </row>
    <row r="19" spans="1:6" ht="12.75">
      <c r="A19" s="240">
        <v>20150</v>
      </c>
      <c r="B19" s="239" t="s">
        <v>223</v>
      </c>
      <c r="C19" s="49"/>
      <c r="D19" s="122"/>
      <c r="E19" s="238"/>
      <c r="F19" s="241"/>
    </row>
    <row r="20" spans="1:6" ht="12.75">
      <c r="A20" s="240"/>
      <c r="B20" s="239" t="s">
        <v>222</v>
      </c>
      <c r="C20" s="49"/>
      <c r="D20" s="122"/>
      <c r="E20" s="238"/>
      <c r="F20" s="241"/>
    </row>
    <row r="21" spans="1:6" ht="12.75">
      <c r="A21" s="240"/>
      <c r="B21" s="239" t="s">
        <v>221</v>
      </c>
      <c r="C21" s="49">
        <v>52</v>
      </c>
      <c r="D21" s="122">
        <v>1343</v>
      </c>
      <c r="E21" s="238">
        <v>0.6</v>
      </c>
      <c r="F21" s="241" t="s">
        <v>19</v>
      </c>
    </row>
    <row r="22" spans="1:6" ht="12.75">
      <c r="A22" s="240">
        <v>20850</v>
      </c>
      <c r="B22" s="239" t="s">
        <v>220</v>
      </c>
      <c r="C22" s="49">
        <v>39</v>
      </c>
      <c r="D22" s="122">
        <v>7100</v>
      </c>
      <c r="E22" s="238">
        <v>0.9</v>
      </c>
      <c r="F22" s="237">
        <v>0.1</v>
      </c>
    </row>
    <row r="23" spans="1:6" ht="12.75">
      <c r="A23" s="240">
        <v>29810</v>
      </c>
      <c r="B23" s="239" t="s">
        <v>220</v>
      </c>
      <c r="C23" s="49">
        <v>370</v>
      </c>
      <c r="D23" s="122">
        <v>87987</v>
      </c>
      <c r="E23" s="238">
        <v>3.9</v>
      </c>
      <c r="F23" s="237">
        <v>1.6</v>
      </c>
    </row>
    <row r="24" spans="1:6" ht="12.75">
      <c r="A24" s="240">
        <v>29980</v>
      </c>
      <c r="B24" s="239" t="s">
        <v>219</v>
      </c>
      <c r="C24" s="49">
        <v>149</v>
      </c>
      <c r="D24" s="122">
        <v>174827</v>
      </c>
      <c r="E24" s="238">
        <v>8.9</v>
      </c>
      <c r="F24" s="237">
        <v>3.1</v>
      </c>
    </row>
    <row r="25" spans="1:6" ht="12.75">
      <c r="A25" s="236"/>
      <c r="B25" s="235"/>
      <c r="C25" s="234"/>
      <c r="D25" s="114"/>
      <c r="E25" s="233"/>
      <c r="F25" s="232"/>
    </row>
    <row r="27" s="9" customFormat="1" ht="12.75">
      <c r="A27" s="23" t="s">
        <v>218</v>
      </c>
    </row>
    <row r="28" s="9" customFormat="1" ht="12.75">
      <c r="A28" s="23" t="s">
        <v>217</v>
      </c>
    </row>
    <row r="29" ht="12.75">
      <c r="A29" s="23" t="s">
        <v>216</v>
      </c>
    </row>
    <row r="30" ht="12.75">
      <c r="A30" s="60" t="s">
        <v>215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6.xml><?xml version="1.0" encoding="utf-8"?>
<worksheet xmlns="http://schemas.openxmlformats.org/spreadsheetml/2006/main" xmlns:r="http://schemas.openxmlformats.org/officeDocument/2006/relationships">
  <dimension ref="A1:I50"/>
  <sheetViews>
    <sheetView zoomScalePageLayoutView="0" workbookViewId="0" topLeftCell="A1">
      <selection activeCell="B25" sqref="B25"/>
    </sheetView>
  </sheetViews>
  <sheetFormatPr defaultColWidth="9.140625" defaultRowHeight="12.75"/>
  <cols>
    <col min="1" max="6" width="14.00390625" style="41" customWidth="1"/>
    <col min="7" max="16384" width="9.140625" style="41" customWidth="1"/>
  </cols>
  <sheetData>
    <row r="1" spans="1:6" s="11" customFormat="1" ht="15.75">
      <c r="A1" s="15" t="s">
        <v>214</v>
      </c>
      <c r="B1" s="12"/>
      <c r="C1" s="12"/>
      <c r="D1" s="12"/>
      <c r="E1" s="12"/>
      <c r="F1" s="12"/>
    </row>
    <row r="2" spans="1:6" s="11" customFormat="1" ht="11.25" customHeight="1">
      <c r="A2" s="15"/>
      <c r="B2" s="12"/>
      <c r="C2" s="12"/>
      <c r="D2" s="12"/>
      <c r="E2" s="12"/>
      <c r="F2" s="12"/>
    </row>
    <row r="3" spans="1:6" s="11" customFormat="1" ht="15.75">
      <c r="A3" s="231" t="s">
        <v>213</v>
      </c>
      <c r="B3" s="12"/>
      <c r="C3" s="12"/>
      <c r="D3" s="12"/>
      <c r="E3" s="12"/>
      <c r="F3" s="12"/>
    </row>
    <row r="4" spans="1:6" ht="11.25" customHeight="1" thickBot="1">
      <c r="A4" s="54"/>
      <c r="B4" s="54"/>
      <c r="C4" s="54"/>
      <c r="D4" s="54"/>
      <c r="E4" s="54"/>
      <c r="F4" s="54"/>
    </row>
    <row r="5" spans="1:6" s="230" customFormat="1" ht="34.5" customHeight="1" thickTop="1">
      <c r="A5" s="105" t="s">
        <v>108</v>
      </c>
      <c r="B5" s="107" t="s">
        <v>212</v>
      </c>
      <c r="C5" s="105" t="s">
        <v>211</v>
      </c>
      <c r="D5" s="105" t="s">
        <v>210</v>
      </c>
      <c r="E5" s="105" t="s">
        <v>209</v>
      </c>
      <c r="F5" s="104" t="s">
        <v>208</v>
      </c>
    </row>
    <row r="6" spans="1:5" ht="12.75">
      <c r="A6" s="52"/>
      <c r="B6" s="72"/>
      <c r="C6" s="52"/>
      <c r="D6" s="52"/>
      <c r="E6" s="52"/>
    </row>
    <row r="7" spans="1:6" ht="12.75">
      <c r="A7" s="228">
        <v>1971</v>
      </c>
      <c r="B7" s="208">
        <v>32289</v>
      </c>
      <c r="C7" s="50">
        <v>22531</v>
      </c>
      <c r="D7" s="50">
        <v>3435</v>
      </c>
      <c r="E7" s="50">
        <v>2628</v>
      </c>
      <c r="F7" s="225">
        <v>3695</v>
      </c>
    </row>
    <row r="8" spans="1:6" ht="12.75">
      <c r="A8" s="228">
        <v>1972</v>
      </c>
      <c r="B8" s="208">
        <v>35797</v>
      </c>
      <c r="C8" s="50">
        <v>24742</v>
      </c>
      <c r="D8" s="50">
        <v>4241</v>
      </c>
      <c r="E8" s="50">
        <v>2719</v>
      </c>
      <c r="F8" s="225">
        <v>4095</v>
      </c>
    </row>
    <row r="9" spans="1:6" ht="12.75">
      <c r="A9" s="228">
        <v>1973</v>
      </c>
      <c r="B9" s="208">
        <v>36608</v>
      </c>
      <c r="C9" s="50">
        <v>25108</v>
      </c>
      <c r="D9" s="50">
        <v>4796</v>
      </c>
      <c r="E9" s="50">
        <v>2629</v>
      </c>
      <c r="F9" s="225">
        <v>4075</v>
      </c>
    </row>
    <row r="10" spans="1:6" ht="12.75">
      <c r="A10" s="228">
        <v>1974</v>
      </c>
      <c r="B10" s="208">
        <v>38675</v>
      </c>
      <c r="C10" s="50">
        <v>25365</v>
      </c>
      <c r="D10" s="50">
        <v>5234</v>
      </c>
      <c r="E10" s="50">
        <v>2868</v>
      </c>
      <c r="F10" s="225">
        <v>5208</v>
      </c>
    </row>
    <row r="11" spans="1:6" ht="12.75">
      <c r="A11" s="228">
        <v>1975</v>
      </c>
      <c r="B11" s="208">
        <v>39632</v>
      </c>
      <c r="C11" s="50">
        <v>25352</v>
      </c>
      <c r="D11" s="50">
        <v>5348</v>
      </c>
      <c r="E11" s="50">
        <v>3102</v>
      </c>
      <c r="F11" s="225">
        <v>5830</v>
      </c>
    </row>
    <row r="12" spans="1:6" ht="12.75">
      <c r="A12" s="228">
        <v>1976</v>
      </c>
      <c r="B12" s="208">
        <v>42648</v>
      </c>
      <c r="C12" s="50">
        <v>25851</v>
      </c>
      <c r="D12" s="50">
        <v>6045</v>
      </c>
      <c r="E12" s="50">
        <v>3520</v>
      </c>
      <c r="F12" s="225">
        <v>7232</v>
      </c>
    </row>
    <row r="13" spans="1:6" ht="12.75">
      <c r="A13" s="228">
        <v>1977</v>
      </c>
      <c r="B13" s="208">
        <v>44986</v>
      </c>
      <c r="C13" s="50">
        <v>27363</v>
      </c>
      <c r="D13" s="50">
        <v>5929</v>
      </c>
      <c r="E13" s="50">
        <v>3657</v>
      </c>
      <c r="F13" s="225">
        <v>8037</v>
      </c>
    </row>
    <row r="14" spans="1:6" ht="12.75">
      <c r="A14" s="228">
        <v>1978</v>
      </c>
      <c r="B14" s="208">
        <v>47070</v>
      </c>
      <c r="C14" s="50">
        <v>28546</v>
      </c>
      <c r="D14" s="50">
        <v>6002</v>
      </c>
      <c r="E14" s="50">
        <v>3786</v>
      </c>
      <c r="F14" s="225">
        <v>8736</v>
      </c>
    </row>
    <row r="15" spans="1:6" ht="12.75">
      <c r="A15" s="228">
        <v>1979</v>
      </c>
      <c r="B15" s="208">
        <v>49832</v>
      </c>
      <c r="C15" s="50">
        <v>30065</v>
      </c>
      <c r="D15" s="50">
        <v>6093</v>
      </c>
      <c r="E15" s="50">
        <v>4202</v>
      </c>
      <c r="F15" s="225">
        <v>9472</v>
      </c>
    </row>
    <row r="16" spans="1:6" ht="12.75">
      <c r="A16" s="228">
        <v>1980</v>
      </c>
      <c r="B16" s="208">
        <v>54246</v>
      </c>
      <c r="C16" s="50">
        <v>34334</v>
      </c>
      <c r="D16" s="50">
        <v>5889</v>
      </c>
      <c r="E16" s="50">
        <v>4322</v>
      </c>
      <c r="F16" s="225">
        <v>9701</v>
      </c>
    </row>
    <row r="17" spans="1:6" ht="12.75">
      <c r="A17" s="228">
        <v>1981</v>
      </c>
      <c r="B17" s="208">
        <v>56769</v>
      </c>
      <c r="C17" s="50">
        <v>33967</v>
      </c>
      <c r="D17" s="50">
        <v>6705</v>
      </c>
      <c r="E17" s="50">
        <v>4738</v>
      </c>
      <c r="F17" s="225">
        <v>11359</v>
      </c>
    </row>
    <row r="18" spans="1:6" ht="12.75">
      <c r="A18" s="228">
        <v>1982</v>
      </c>
      <c r="B18" s="208">
        <v>57968</v>
      </c>
      <c r="C18" s="50">
        <v>33492</v>
      </c>
      <c r="D18" s="50">
        <v>7167</v>
      </c>
      <c r="E18" s="50">
        <v>5147</v>
      </c>
      <c r="F18" s="225">
        <v>12162</v>
      </c>
    </row>
    <row r="19" spans="1:6" ht="12.75">
      <c r="A19" s="228">
        <v>1983</v>
      </c>
      <c r="B19" s="208">
        <v>58765</v>
      </c>
      <c r="C19" s="50">
        <v>34354</v>
      </c>
      <c r="D19" s="50">
        <v>7469</v>
      </c>
      <c r="E19" s="50">
        <v>4193</v>
      </c>
      <c r="F19" s="225">
        <v>12749</v>
      </c>
    </row>
    <row r="20" spans="1:6" ht="12.75">
      <c r="A20" s="228">
        <v>1984</v>
      </c>
      <c r="B20" s="208">
        <v>62448</v>
      </c>
      <c r="C20" s="50">
        <v>36848</v>
      </c>
      <c r="D20" s="50">
        <v>7149</v>
      </c>
      <c r="E20" s="50">
        <v>5313</v>
      </c>
      <c r="F20" s="225">
        <v>13138</v>
      </c>
    </row>
    <row r="21" spans="1:6" ht="12.75">
      <c r="A21" s="228">
        <v>1985</v>
      </c>
      <c r="B21" s="208">
        <v>65919</v>
      </c>
      <c r="C21" s="50">
        <v>38600</v>
      </c>
      <c r="D21" s="50">
        <v>7511</v>
      </c>
      <c r="E21" s="50">
        <v>5656</v>
      </c>
      <c r="F21" s="225">
        <v>14152</v>
      </c>
    </row>
    <row r="22" spans="1:6" ht="12.75">
      <c r="A22" s="228">
        <v>1986</v>
      </c>
      <c r="B22" s="208">
        <v>66308</v>
      </c>
      <c r="C22" s="50">
        <v>39010</v>
      </c>
      <c r="D22" s="50">
        <v>7280</v>
      </c>
      <c r="E22" s="50">
        <v>5922</v>
      </c>
      <c r="F22" s="225">
        <v>14096</v>
      </c>
    </row>
    <row r="23" spans="1:6" ht="12.75">
      <c r="A23" s="228">
        <v>1987</v>
      </c>
      <c r="B23" s="208">
        <v>65318</v>
      </c>
      <c r="C23" s="50">
        <v>38185</v>
      </c>
      <c r="D23" s="50">
        <v>7328</v>
      </c>
      <c r="E23" s="50">
        <v>5956</v>
      </c>
      <c r="F23" s="225">
        <v>13849</v>
      </c>
    </row>
    <row r="24" spans="1:6" ht="12.75">
      <c r="A24" s="228">
        <v>1988</v>
      </c>
      <c r="B24" s="208">
        <v>69012</v>
      </c>
      <c r="C24" s="50">
        <v>37841</v>
      </c>
      <c r="D24" s="50">
        <v>8823</v>
      </c>
      <c r="E24" s="50">
        <v>7180</v>
      </c>
      <c r="F24" s="225">
        <v>15168</v>
      </c>
    </row>
    <row r="25" spans="1:6" ht="12.75">
      <c r="A25" s="228">
        <v>1989</v>
      </c>
      <c r="B25" s="208">
        <v>67734</v>
      </c>
      <c r="C25" s="50">
        <v>36467</v>
      </c>
      <c r="D25" s="50">
        <v>8161</v>
      </c>
      <c r="E25" s="50">
        <v>7398</v>
      </c>
      <c r="F25" s="225">
        <v>15708</v>
      </c>
    </row>
    <row r="26" spans="1:6" ht="12.75">
      <c r="A26" s="228">
        <v>1990</v>
      </c>
      <c r="B26" s="208">
        <v>71266</v>
      </c>
      <c r="C26" s="50">
        <v>36899</v>
      </c>
      <c r="D26" s="50">
        <v>8952</v>
      </c>
      <c r="E26" s="50">
        <v>7546</v>
      </c>
      <c r="F26" s="225">
        <v>17869</v>
      </c>
    </row>
    <row r="27" spans="1:6" ht="12.75">
      <c r="A27" s="228">
        <v>1991</v>
      </c>
      <c r="B27" s="208">
        <v>72275</v>
      </c>
      <c r="C27" s="50">
        <v>36623</v>
      </c>
      <c r="D27" s="50">
        <v>9383</v>
      </c>
      <c r="E27" s="50">
        <v>7567</v>
      </c>
      <c r="F27" s="225">
        <v>18702</v>
      </c>
    </row>
    <row r="28" spans="1:6" ht="12.75">
      <c r="A28" s="228">
        <v>1992</v>
      </c>
      <c r="B28" s="208">
        <v>73089</v>
      </c>
      <c r="C28" s="50">
        <v>36851</v>
      </c>
      <c r="D28" s="50">
        <v>9170</v>
      </c>
      <c r="E28" s="50">
        <v>7778</v>
      </c>
      <c r="F28" s="225">
        <v>19290</v>
      </c>
    </row>
    <row r="29" spans="1:6" ht="12.75">
      <c r="A29" s="228">
        <v>1993</v>
      </c>
      <c r="B29" s="208">
        <v>69502</v>
      </c>
      <c r="C29" s="50">
        <v>36604</v>
      </c>
      <c r="D29" s="50">
        <v>9140</v>
      </c>
      <c r="E29" s="50">
        <v>4631</v>
      </c>
      <c r="F29" s="225">
        <v>19127</v>
      </c>
    </row>
    <row r="30" spans="1:6" ht="12.75">
      <c r="A30" s="228">
        <v>1994</v>
      </c>
      <c r="B30" s="208">
        <v>70463</v>
      </c>
      <c r="C30" s="50">
        <v>36194</v>
      </c>
      <c r="D30" s="50">
        <v>9595</v>
      </c>
      <c r="E30" s="50">
        <v>5870</v>
      </c>
      <c r="F30" s="225">
        <v>18804</v>
      </c>
    </row>
    <row r="31" spans="1:6" ht="12.75">
      <c r="A31" s="228">
        <v>1995</v>
      </c>
      <c r="B31" s="220" t="s">
        <v>101</v>
      </c>
      <c r="C31" s="219" t="s">
        <v>101</v>
      </c>
      <c r="D31" s="219" t="s">
        <v>101</v>
      </c>
      <c r="E31" s="219" t="s">
        <v>101</v>
      </c>
      <c r="F31" s="229" t="s">
        <v>101</v>
      </c>
    </row>
    <row r="32" spans="1:6" ht="12.75">
      <c r="A32" s="228">
        <v>1996</v>
      </c>
      <c r="B32" s="208">
        <v>70288</v>
      </c>
      <c r="C32" s="50">
        <v>36146</v>
      </c>
      <c r="D32" s="50">
        <v>9558</v>
      </c>
      <c r="E32" s="50">
        <v>6760</v>
      </c>
      <c r="F32" s="225">
        <v>17824</v>
      </c>
    </row>
    <row r="33" spans="1:6" ht="12.75">
      <c r="A33" s="228">
        <v>1997</v>
      </c>
      <c r="B33" s="208">
        <v>71025</v>
      </c>
      <c r="C33" s="50">
        <v>35971</v>
      </c>
      <c r="D33" s="50">
        <v>9913</v>
      </c>
      <c r="E33" s="50">
        <v>6589</v>
      </c>
      <c r="F33" s="225">
        <v>18552</v>
      </c>
    </row>
    <row r="34" spans="1:6" ht="12.75">
      <c r="A34" s="228">
        <v>1998</v>
      </c>
      <c r="B34" s="208">
        <v>71480</v>
      </c>
      <c r="C34" s="50">
        <v>36206</v>
      </c>
      <c r="D34" s="50">
        <v>9655</v>
      </c>
      <c r="E34" s="50">
        <v>6969</v>
      </c>
      <c r="F34" s="225">
        <v>18650</v>
      </c>
    </row>
    <row r="35" spans="1:6" ht="12.75">
      <c r="A35" s="228">
        <v>1999</v>
      </c>
      <c r="B35" s="208">
        <v>71157</v>
      </c>
      <c r="C35" s="50">
        <v>35861</v>
      </c>
      <c r="D35" s="50">
        <v>9815</v>
      </c>
      <c r="E35" s="50">
        <v>6872</v>
      </c>
      <c r="F35" s="225">
        <v>18609</v>
      </c>
    </row>
    <row r="36" spans="1:6" ht="12.75">
      <c r="A36" s="228">
        <v>2000</v>
      </c>
      <c r="B36" s="208">
        <v>71506</v>
      </c>
      <c r="C36" s="50">
        <v>36303</v>
      </c>
      <c r="D36" s="50">
        <v>9774</v>
      </c>
      <c r="E36" s="50">
        <v>7159</v>
      </c>
      <c r="F36" s="225">
        <v>18270</v>
      </c>
    </row>
    <row r="37" spans="1:6" ht="12.75">
      <c r="A37" s="228">
        <v>2001</v>
      </c>
      <c r="B37" s="208">
        <v>72204</v>
      </c>
      <c r="C37" s="50">
        <v>36824</v>
      </c>
      <c r="D37" s="50">
        <v>9944</v>
      </c>
      <c r="E37" s="50">
        <v>7202</v>
      </c>
      <c r="F37" s="225">
        <v>18234</v>
      </c>
    </row>
    <row r="38" spans="1:6" ht="12.75">
      <c r="A38" s="228">
        <v>2002</v>
      </c>
      <c r="B38" s="208">
        <v>70783</v>
      </c>
      <c r="C38" s="50">
        <v>36457</v>
      </c>
      <c r="D38" s="50">
        <v>9297</v>
      </c>
      <c r="E38" s="50">
        <v>7037</v>
      </c>
      <c r="F38" s="225">
        <v>17992</v>
      </c>
    </row>
    <row r="39" spans="1:6" ht="12.75">
      <c r="A39" s="228">
        <v>2003</v>
      </c>
      <c r="B39" s="208">
        <v>70579</v>
      </c>
      <c r="C39" s="50">
        <v>35541</v>
      </c>
      <c r="D39" s="50">
        <v>9478</v>
      </c>
      <c r="E39" s="50">
        <v>7257</v>
      </c>
      <c r="F39" s="225">
        <v>18303</v>
      </c>
    </row>
    <row r="40" spans="1:6" ht="12.75">
      <c r="A40" s="228">
        <v>2004</v>
      </c>
      <c r="B40" s="208">
        <v>72176</v>
      </c>
      <c r="C40" s="50">
        <v>35769</v>
      </c>
      <c r="D40" s="50">
        <v>9857</v>
      </c>
      <c r="E40" s="50">
        <v>8105</v>
      </c>
      <c r="F40" s="225">
        <v>18445</v>
      </c>
    </row>
    <row r="41" spans="1:6" ht="12.75">
      <c r="A41" s="228">
        <v>2005</v>
      </c>
      <c r="B41" s="208">
        <v>72307</v>
      </c>
      <c r="C41" s="50">
        <v>33926</v>
      </c>
      <c r="D41" s="50">
        <v>10940</v>
      </c>
      <c r="E41" s="50">
        <v>8221</v>
      </c>
      <c r="F41" s="225">
        <v>19220</v>
      </c>
    </row>
    <row r="42" spans="1:6" ht="12.75">
      <c r="A42" s="228">
        <v>2006</v>
      </c>
      <c r="B42" s="208">
        <v>72274</v>
      </c>
      <c r="C42" s="50">
        <v>33606</v>
      </c>
      <c r="D42" s="50">
        <v>10831</v>
      </c>
      <c r="E42" s="50">
        <v>8266</v>
      </c>
      <c r="F42" s="225">
        <v>19571</v>
      </c>
    </row>
    <row r="43" spans="1:6" ht="12.75">
      <c r="A43" s="228">
        <v>2007</v>
      </c>
      <c r="B43" s="208">
        <v>73220</v>
      </c>
      <c r="C43" s="50">
        <v>33588</v>
      </c>
      <c r="D43" s="50">
        <v>11061</v>
      </c>
      <c r="E43" s="50">
        <v>8692</v>
      </c>
      <c r="F43" s="225">
        <v>19879</v>
      </c>
    </row>
    <row r="44" spans="1:9" ht="12.75">
      <c r="A44" s="227">
        <v>2008</v>
      </c>
      <c r="B44" s="213">
        <v>74177</v>
      </c>
      <c r="C44" s="185">
        <v>34081</v>
      </c>
      <c r="D44" s="185">
        <v>11240</v>
      </c>
      <c r="E44" s="185">
        <v>9203</v>
      </c>
      <c r="F44" s="226">
        <v>19653</v>
      </c>
      <c r="I44" s="225"/>
    </row>
    <row r="45" spans="1:9" ht="12.75">
      <c r="A45" s="227">
        <v>2009</v>
      </c>
      <c r="B45" s="213">
        <v>75188</v>
      </c>
      <c r="C45" s="185">
        <v>34027</v>
      </c>
      <c r="D45" s="185">
        <v>11541</v>
      </c>
      <c r="E45" s="185">
        <v>9469</v>
      </c>
      <c r="F45" s="226">
        <v>20151</v>
      </c>
      <c r="I45" s="225"/>
    </row>
    <row r="46" spans="1:6" ht="11.25" customHeight="1">
      <c r="A46" s="47"/>
      <c r="B46" s="62"/>
      <c r="C46" s="47"/>
      <c r="D46" s="47"/>
      <c r="E46" s="47"/>
      <c r="F46" s="46"/>
    </row>
    <row r="47" ht="11.25" customHeight="1"/>
    <row r="48" ht="12.75">
      <c r="A48" s="23" t="s">
        <v>100</v>
      </c>
    </row>
    <row r="49" ht="12.75">
      <c r="A49" s="60" t="s">
        <v>207</v>
      </c>
    </row>
    <row r="50" ht="12.75">
      <c r="A50" s="224" t="s">
        <v>206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7.xml><?xml version="1.0" encoding="utf-8"?>
<worksheet xmlns="http://schemas.openxmlformats.org/spreadsheetml/2006/main" xmlns:r="http://schemas.openxmlformats.org/officeDocument/2006/relationships">
  <dimension ref="A1:I56"/>
  <sheetViews>
    <sheetView zoomScalePageLayoutView="0" workbookViewId="0" topLeftCell="A1">
      <selection activeCell="C23" sqref="C23"/>
    </sheetView>
  </sheetViews>
  <sheetFormatPr defaultColWidth="9.140625" defaultRowHeight="12.75"/>
  <cols>
    <col min="1" max="1" width="5.421875" style="41" customWidth="1"/>
    <col min="2" max="2" width="8.7109375" style="41" customWidth="1"/>
    <col min="3" max="8" width="11.7109375" style="41" customWidth="1"/>
    <col min="9" max="16384" width="9.140625" style="41" customWidth="1"/>
  </cols>
  <sheetData>
    <row r="1" spans="1:8" ht="15.75">
      <c r="A1" s="58" t="s">
        <v>205</v>
      </c>
      <c r="B1" s="58"/>
      <c r="C1" s="55"/>
      <c r="D1" s="55"/>
      <c r="E1" s="55"/>
      <c r="F1" s="55"/>
      <c r="G1" s="55"/>
      <c r="H1" s="55"/>
    </row>
    <row r="2" spans="1:8" ht="12.75" customHeight="1" thickBot="1">
      <c r="A2" s="54"/>
      <c r="B2" s="54"/>
      <c r="C2" s="54"/>
      <c r="D2" s="54"/>
      <c r="E2" s="54"/>
      <c r="F2" s="54"/>
      <c r="G2" s="54"/>
      <c r="H2" s="54"/>
    </row>
    <row r="3" spans="1:8" s="108" customFormat="1" ht="24" customHeight="1" thickTop="1">
      <c r="A3" s="223"/>
      <c r="B3" s="109"/>
      <c r="C3" s="112" t="s">
        <v>154</v>
      </c>
      <c r="D3" s="112"/>
      <c r="E3" s="112"/>
      <c r="F3" s="112" t="s">
        <v>153</v>
      </c>
      <c r="G3" s="112"/>
      <c r="H3" s="111"/>
    </row>
    <row r="4" spans="1:8" s="102" customFormat="1" ht="34.5" customHeight="1">
      <c r="A4" s="222" t="s">
        <v>204</v>
      </c>
      <c r="B4" s="221"/>
      <c r="C4" s="107" t="s">
        <v>70</v>
      </c>
      <c r="D4" s="105" t="s">
        <v>164</v>
      </c>
      <c r="E4" s="105" t="s">
        <v>163</v>
      </c>
      <c r="F4" s="107" t="s">
        <v>70</v>
      </c>
      <c r="G4" s="105" t="s">
        <v>164</v>
      </c>
      <c r="H4" s="104" t="s">
        <v>163</v>
      </c>
    </row>
    <row r="5" spans="1:7" ht="12.75" customHeight="1">
      <c r="A5" s="53"/>
      <c r="B5" s="52"/>
      <c r="C5" s="72"/>
      <c r="D5" s="52"/>
      <c r="E5" s="52"/>
      <c r="F5" s="72"/>
      <c r="G5" s="52"/>
    </row>
    <row r="6" spans="1:8" ht="12.75">
      <c r="A6" s="211" t="s">
        <v>203</v>
      </c>
      <c r="B6" s="209" t="s">
        <v>197</v>
      </c>
      <c r="C6" s="208">
        <v>523</v>
      </c>
      <c r="D6" s="50">
        <v>201</v>
      </c>
      <c r="E6" s="50">
        <v>322</v>
      </c>
      <c r="F6" s="124">
        <v>66308</v>
      </c>
      <c r="G6" s="49">
        <v>43309</v>
      </c>
      <c r="H6" s="159">
        <v>22999</v>
      </c>
    </row>
    <row r="7" spans="1:8" ht="12.75">
      <c r="A7" s="211" t="s">
        <v>202</v>
      </c>
      <c r="B7" s="209" t="s">
        <v>197</v>
      </c>
      <c r="C7" s="208">
        <v>510</v>
      </c>
      <c r="D7" s="50">
        <v>196</v>
      </c>
      <c r="E7" s="50">
        <v>314</v>
      </c>
      <c r="F7" s="124">
        <v>66318</v>
      </c>
      <c r="G7" s="49">
        <v>43422</v>
      </c>
      <c r="H7" s="159">
        <v>21896</v>
      </c>
    </row>
    <row r="8" spans="1:8" ht="12.75">
      <c r="A8" s="211" t="s">
        <v>201</v>
      </c>
      <c r="B8" s="209" t="s">
        <v>197</v>
      </c>
      <c r="C8" s="208">
        <v>481</v>
      </c>
      <c r="D8" s="50">
        <v>203</v>
      </c>
      <c r="E8" s="50">
        <v>278</v>
      </c>
      <c r="F8" s="124">
        <v>69012</v>
      </c>
      <c r="G8" s="49">
        <v>47892</v>
      </c>
      <c r="H8" s="159">
        <v>21120</v>
      </c>
    </row>
    <row r="9" spans="1:8" ht="12.75">
      <c r="A9" s="211" t="s">
        <v>200</v>
      </c>
      <c r="B9" s="209" t="s">
        <v>197</v>
      </c>
      <c r="C9" s="208">
        <v>452</v>
      </c>
      <c r="D9" s="50">
        <v>197</v>
      </c>
      <c r="E9" s="50">
        <v>255</v>
      </c>
      <c r="F9" s="124">
        <v>67734</v>
      </c>
      <c r="G9" s="49">
        <v>48894</v>
      </c>
      <c r="H9" s="159">
        <v>18840</v>
      </c>
    </row>
    <row r="10" spans="1:8" ht="12.75">
      <c r="A10" s="211" t="s">
        <v>199</v>
      </c>
      <c r="B10" s="209" t="s">
        <v>197</v>
      </c>
      <c r="C10" s="208">
        <v>533</v>
      </c>
      <c r="D10" s="50">
        <v>264</v>
      </c>
      <c r="E10" s="50">
        <v>269</v>
      </c>
      <c r="F10" s="124">
        <v>71266</v>
      </c>
      <c r="G10" s="49">
        <v>52438</v>
      </c>
      <c r="H10" s="159">
        <v>18828</v>
      </c>
    </row>
    <row r="11" spans="1:8" ht="12.75">
      <c r="A11" s="211" t="s">
        <v>198</v>
      </c>
      <c r="B11" s="209" t="s">
        <v>197</v>
      </c>
      <c r="C11" s="208">
        <v>595</v>
      </c>
      <c r="D11" s="50">
        <v>313</v>
      </c>
      <c r="E11" s="50">
        <v>282</v>
      </c>
      <c r="F11" s="124">
        <v>72275</v>
      </c>
      <c r="G11" s="49">
        <v>52688</v>
      </c>
      <c r="H11" s="159">
        <v>19587</v>
      </c>
    </row>
    <row r="12" spans="1:8" ht="12.75">
      <c r="A12" s="211" t="s">
        <v>196</v>
      </c>
      <c r="B12" s="209" t="s">
        <v>186</v>
      </c>
      <c r="C12" s="208">
        <v>664</v>
      </c>
      <c r="D12" s="50">
        <v>374</v>
      </c>
      <c r="E12" s="50">
        <v>295</v>
      </c>
      <c r="F12" s="124">
        <v>73089</v>
      </c>
      <c r="G12" s="49">
        <v>51134</v>
      </c>
      <c r="H12" s="159">
        <v>21955</v>
      </c>
    </row>
    <row r="13" spans="1:8" ht="12.75">
      <c r="A13" s="211" t="s">
        <v>195</v>
      </c>
      <c r="B13" s="209" t="s">
        <v>194</v>
      </c>
      <c r="C13" s="208">
        <v>698</v>
      </c>
      <c r="D13" s="50">
        <v>406</v>
      </c>
      <c r="E13" s="50">
        <v>292</v>
      </c>
      <c r="F13" s="124">
        <v>69502</v>
      </c>
      <c r="G13" s="49">
        <v>49111</v>
      </c>
      <c r="H13" s="159">
        <v>20391</v>
      </c>
    </row>
    <row r="14" spans="1:8" ht="12.75">
      <c r="A14" s="211" t="s">
        <v>193</v>
      </c>
      <c r="B14" s="209" t="s">
        <v>192</v>
      </c>
      <c r="C14" s="208">
        <v>692</v>
      </c>
      <c r="D14" s="50">
        <v>397</v>
      </c>
      <c r="E14" s="50">
        <v>295</v>
      </c>
      <c r="F14" s="124">
        <v>70463</v>
      </c>
      <c r="G14" s="49">
        <v>49436</v>
      </c>
      <c r="H14" s="159">
        <v>21027</v>
      </c>
    </row>
    <row r="15" spans="1:8" ht="12.75">
      <c r="A15" s="211" t="s">
        <v>191</v>
      </c>
      <c r="B15" s="209" t="s">
        <v>190</v>
      </c>
      <c r="C15" s="220" t="s">
        <v>101</v>
      </c>
      <c r="D15" s="219" t="s">
        <v>101</v>
      </c>
      <c r="E15" s="219" t="s">
        <v>101</v>
      </c>
      <c r="F15" s="218" t="s">
        <v>101</v>
      </c>
      <c r="G15" s="217" t="s">
        <v>101</v>
      </c>
      <c r="H15" s="216" t="s">
        <v>101</v>
      </c>
    </row>
    <row r="16" spans="1:8" ht="12.75">
      <c r="A16" s="211" t="s">
        <v>189</v>
      </c>
      <c r="B16" s="209" t="s">
        <v>188</v>
      </c>
      <c r="C16" s="208">
        <v>770</v>
      </c>
      <c r="D16" s="50">
        <v>472</v>
      </c>
      <c r="E16" s="50">
        <v>298</v>
      </c>
      <c r="F16" s="124">
        <v>70288</v>
      </c>
      <c r="G16" s="49">
        <v>49737</v>
      </c>
      <c r="H16" s="159">
        <v>20551</v>
      </c>
    </row>
    <row r="17" spans="1:8" ht="12.75">
      <c r="A17" s="211" t="s">
        <v>187</v>
      </c>
      <c r="B17" s="209" t="s">
        <v>186</v>
      </c>
      <c r="C17" s="208">
        <v>821</v>
      </c>
      <c r="D17" s="50">
        <v>607</v>
      </c>
      <c r="E17" s="50">
        <v>214</v>
      </c>
      <c r="F17" s="124">
        <v>71025</v>
      </c>
      <c r="G17" s="49">
        <v>53735</v>
      </c>
      <c r="H17" s="159">
        <v>17290</v>
      </c>
    </row>
    <row r="18" spans="1:8" ht="12.75">
      <c r="A18" s="211" t="s">
        <v>185</v>
      </c>
      <c r="B18" s="209"/>
      <c r="C18" s="208">
        <v>882</v>
      </c>
      <c r="D18" s="50">
        <f>C18-E18</f>
        <v>669</v>
      </c>
      <c r="E18" s="50">
        <f>31+33+38+106+5</f>
        <v>213</v>
      </c>
      <c r="F18" s="124">
        <v>71480</v>
      </c>
      <c r="G18" s="49">
        <f>F18-H18</f>
        <v>54055</v>
      </c>
      <c r="H18" s="159">
        <f>4028+2242+2869+8007+279</f>
        <v>17425</v>
      </c>
    </row>
    <row r="19" spans="1:8" ht="12.75">
      <c r="A19" s="211" t="s">
        <v>184</v>
      </c>
      <c r="B19" s="209"/>
      <c r="C19" s="208">
        <v>832</v>
      </c>
      <c r="D19" s="50">
        <f>C19-E19</f>
        <v>620</v>
      </c>
      <c r="E19" s="50">
        <f>31+31+40+105+5</f>
        <v>212</v>
      </c>
      <c r="F19" s="124">
        <v>71157</v>
      </c>
      <c r="G19" s="49">
        <f>F19-H19</f>
        <v>53954</v>
      </c>
      <c r="H19" s="159">
        <f>3905+2075+3001+7991+231</f>
        <v>17203</v>
      </c>
    </row>
    <row r="20" spans="1:8" ht="12.75">
      <c r="A20" s="211" t="s">
        <v>183</v>
      </c>
      <c r="B20" s="209"/>
      <c r="C20" s="208">
        <v>873</v>
      </c>
      <c r="D20" s="50">
        <f>C20-E20</f>
        <v>668</v>
      </c>
      <c r="E20" s="50">
        <f>28+29+40+104+4</f>
        <v>205</v>
      </c>
      <c r="F20" s="124">
        <v>71506</v>
      </c>
      <c r="G20" s="49">
        <f>F20-H20</f>
        <v>54859</v>
      </c>
      <c r="H20" s="159">
        <f>3529+1922+3312+7767+117</f>
        <v>16647</v>
      </c>
    </row>
    <row r="21" spans="1:8" ht="12.75">
      <c r="A21" s="211" t="s">
        <v>182</v>
      </c>
      <c r="B21" s="209"/>
      <c r="C21" s="208">
        <v>914</v>
      </c>
      <c r="D21" s="50">
        <f>C21-E21</f>
        <v>712</v>
      </c>
      <c r="E21" s="50">
        <f>25+29+37+107+4</f>
        <v>202</v>
      </c>
      <c r="F21" s="124">
        <v>72204</v>
      </c>
      <c r="G21" s="49">
        <f>F21-H21</f>
        <v>56021</v>
      </c>
      <c r="H21" s="159">
        <f>3245+1956+2879+7987+116</f>
        <v>16183</v>
      </c>
    </row>
    <row r="22" spans="1:8" ht="12.75">
      <c r="A22" s="211" t="s">
        <v>181</v>
      </c>
      <c r="B22" s="209"/>
      <c r="C22" s="208">
        <v>860</v>
      </c>
      <c r="D22" s="50">
        <f>C22-E22</f>
        <v>661</v>
      </c>
      <c r="E22" s="50">
        <f>27+28+38+102+4</f>
        <v>199</v>
      </c>
      <c r="F22" s="124">
        <v>70783</v>
      </c>
      <c r="G22" s="49">
        <f>F22-H22</f>
        <v>55052</v>
      </c>
      <c r="H22" s="159">
        <f>3442+1885+2755+7548+101</f>
        <v>15731</v>
      </c>
    </row>
    <row r="23" spans="1:8" ht="12.75">
      <c r="A23" s="215" t="s">
        <v>180</v>
      </c>
      <c r="B23" s="214" t="s">
        <v>177</v>
      </c>
      <c r="C23" s="213">
        <v>1057</v>
      </c>
      <c r="D23" s="185">
        <v>837</v>
      </c>
      <c r="E23" s="185">
        <v>220</v>
      </c>
      <c r="F23" s="184">
        <v>70742</v>
      </c>
      <c r="G23" s="183">
        <v>54209</v>
      </c>
      <c r="H23" s="212">
        <v>16533</v>
      </c>
    </row>
    <row r="24" spans="1:8" ht="12.75">
      <c r="A24" s="215" t="s">
        <v>179</v>
      </c>
      <c r="B24" s="214" t="s">
        <v>177</v>
      </c>
      <c r="C24" s="213">
        <v>1209</v>
      </c>
      <c r="D24" s="185">
        <v>970</v>
      </c>
      <c r="E24" s="185">
        <v>239</v>
      </c>
      <c r="F24" s="184">
        <v>72614</v>
      </c>
      <c r="G24" s="183">
        <v>58716</v>
      </c>
      <c r="H24" s="212">
        <v>13898</v>
      </c>
    </row>
    <row r="25" spans="1:8" ht="12.75">
      <c r="A25" s="215" t="s">
        <v>178</v>
      </c>
      <c r="B25" s="214" t="s">
        <v>177</v>
      </c>
      <c r="C25" s="213">
        <v>1266</v>
      </c>
      <c r="D25" s="185">
        <v>1035</v>
      </c>
      <c r="E25" s="185">
        <v>231</v>
      </c>
      <c r="F25" s="184">
        <v>73126</v>
      </c>
      <c r="G25" s="183">
        <v>57879</v>
      </c>
      <c r="H25" s="212">
        <v>15247</v>
      </c>
    </row>
    <row r="26" spans="1:9" ht="12.75">
      <c r="A26" s="211" t="s">
        <v>176</v>
      </c>
      <c r="B26" s="209"/>
      <c r="C26" s="208">
        <v>1281</v>
      </c>
      <c r="D26" s="50">
        <f>C26-E26</f>
        <v>1046</v>
      </c>
      <c r="E26" s="50">
        <v>235</v>
      </c>
      <c r="F26" s="124">
        <v>72274</v>
      </c>
      <c r="G26" s="49">
        <f>F26-H26</f>
        <v>54800</v>
      </c>
      <c r="H26" s="159">
        <v>17474</v>
      </c>
      <c r="I26" s="159"/>
    </row>
    <row r="27" spans="1:9" ht="12.75">
      <c r="A27" s="211" t="s">
        <v>175</v>
      </c>
      <c r="B27" s="209"/>
      <c r="C27" s="208">
        <v>1777</v>
      </c>
      <c r="D27" s="50">
        <f>C27-E27</f>
        <v>1605</v>
      </c>
      <c r="E27" s="50">
        <v>172</v>
      </c>
      <c r="F27" s="124">
        <v>73220</v>
      </c>
      <c r="G27" s="49">
        <f>F27-H27</f>
        <v>58334</v>
      </c>
      <c r="H27" s="159">
        <v>14886</v>
      </c>
      <c r="I27" s="159"/>
    </row>
    <row r="28" spans="1:9" ht="12.75">
      <c r="A28" s="211" t="s">
        <v>174</v>
      </c>
      <c r="B28" s="209"/>
      <c r="C28" s="208">
        <v>1697</v>
      </c>
      <c r="D28" s="50">
        <v>1481</v>
      </c>
      <c r="E28" s="50">
        <v>216</v>
      </c>
      <c r="F28" s="124">
        <v>74177</v>
      </c>
      <c r="G28" s="49">
        <v>57777</v>
      </c>
      <c r="H28" s="159">
        <v>16400</v>
      </c>
      <c r="I28" s="159"/>
    </row>
    <row r="29" spans="1:9" ht="12.75">
      <c r="A29" s="210" t="s">
        <v>173</v>
      </c>
      <c r="B29" s="209"/>
      <c r="C29" s="208">
        <v>1615</v>
      </c>
      <c r="D29" s="50">
        <v>1434</v>
      </c>
      <c r="E29" s="50">
        <v>181</v>
      </c>
      <c r="F29" s="124">
        <v>75188</v>
      </c>
      <c r="G29" s="49">
        <v>60757</v>
      </c>
      <c r="H29" s="159">
        <v>14431</v>
      </c>
      <c r="I29" s="159"/>
    </row>
    <row r="30" spans="1:8" ht="12.75">
      <c r="A30" s="46"/>
      <c r="B30" s="47"/>
      <c r="C30" s="62"/>
      <c r="D30" s="47"/>
      <c r="E30" s="47"/>
      <c r="F30" s="62"/>
      <c r="G30" s="47"/>
      <c r="H30" s="46"/>
    </row>
    <row r="32" spans="1:2" ht="12.75">
      <c r="A32" s="9" t="s">
        <v>100</v>
      </c>
      <c r="B32" s="9"/>
    </row>
    <row r="33" spans="1:2" s="43" customFormat="1" ht="12.75">
      <c r="A33" s="23" t="s">
        <v>160</v>
      </c>
      <c r="B33" s="9"/>
    </row>
    <row r="34" spans="1:2" s="177" customFormat="1" ht="12.75">
      <c r="A34" s="60" t="s">
        <v>172</v>
      </c>
      <c r="B34" s="61"/>
    </row>
    <row r="35" spans="1:2" s="177" customFormat="1" ht="12.75">
      <c r="A35" s="60" t="s">
        <v>171</v>
      </c>
      <c r="B35" s="61"/>
    </row>
    <row r="36" spans="1:2" s="43" customFormat="1" ht="12.75">
      <c r="A36" s="9" t="s">
        <v>158</v>
      </c>
      <c r="B36" s="9"/>
    </row>
    <row r="37" spans="1:2" s="43" customFormat="1" ht="12.75">
      <c r="A37" s="60" t="s">
        <v>170</v>
      </c>
      <c r="B37" s="9"/>
    </row>
    <row r="38" spans="1:2" s="43" customFormat="1" ht="12.75">
      <c r="A38" s="60" t="s">
        <v>169</v>
      </c>
      <c r="B38" s="60"/>
    </row>
    <row r="39" ht="12.75">
      <c r="A39" s="60" t="s">
        <v>168</v>
      </c>
    </row>
    <row r="40" ht="12.75">
      <c r="A40" s="60" t="s">
        <v>167</v>
      </c>
    </row>
    <row r="56" ht="12.75">
      <c r="E56" s="6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8.xml><?xml version="1.0" encoding="utf-8"?>
<worksheet xmlns="http://schemas.openxmlformats.org/spreadsheetml/2006/main" xmlns:r="http://schemas.openxmlformats.org/officeDocument/2006/relationships">
  <dimension ref="A1:G25"/>
  <sheetViews>
    <sheetView zoomScalePageLayoutView="0" workbookViewId="0" topLeftCell="A1">
      <selection activeCell="F23" sqref="F23"/>
    </sheetView>
  </sheetViews>
  <sheetFormatPr defaultColWidth="9.140625" defaultRowHeight="12.75"/>
  <cols>
    <col min="1" max="1" width="16.57421875" style="41" customWidth="1"/>
    <col min="2" max="2" width="10.8515625" style="41" customWidth="1"/>
    <col min="3" max="7" width="11.28125" style="41" customWidth="1"/>
    <col min="8" max="16384" width="9.140625" style="41" customWidth="1"/>
  </cols>
  <sheetData>
    <row r="1" spans="1:7" ht="21" customHeight="1">
      <c r="A1" s="58" t="s">
        <v>166</v>
      </c>
      <c r="B1" s="55"/>
      <c r="C1" s="55"/>
      <c r="D1" s="55"/>
      <c r="E1" s="55"/>
      <c r="F1" s="55"/>
      <c r="G1" s="55"/>
    </row>
    <row r="2" spans="1:7" s="207" customFormat="1" ht="12.75" customHeight="1">
      <c r="A2" s="15"/>
      <c r="B2" s="15"/>
      <c r="C2" s="15"/>
      <c r="D2" s="15"/>
      <c r="E2" s="15"/>
      <c r="F2" s="15"/>
      <c r="G2" s="15"/>
    </row>
    <row r="3" spans="1:7" ht="12.75">
      <c r="A3" s="176" t="s">
        <v>155</v>
      </c>
      <c r="B3" s="55"/>
      <c r="C3" s="55"/>
      <c r="D3" s="176"/>
      <c r="E3" s="55"/>
      <c r="F3" s="55"/>
      <c r="G3" s="55"/>
    </row>
    <row r="4" spans="1:7" ht="12.75" customHeight="1" thickBot="1">
      <c r="A4" s="54"/>
      <c r="B4" s="54"/>
      <c r="C4" s="54"/>
      <c r="D4" s="54"/>
      <c r="E4" s="54"/>
      <c r="F4" s="54"/>
      <c r="G4" s="54"/>
    </row>
    <row r="5" spans="1:7" s="73" customFormat="1" ht="24" customHeight="1" thickTop="1">
      <c r="A5" s="206"/>
      <c r="B5" s="171" t="s">
        <v>154</v>
      </c>
      <c r="C5" s="171"/>
      <c r="D5" s="173"/>
      <c r="E5" s="171" t="s">
        <v>153</v>
      </c>
      <c r="F5" s="171"/>
      <c r="G5" s="171"/>
    </row>
    <row r="6" spans="1:7" s="10" customFormat="1" ht="34.5" customHeight="1">
      <c r="A6" s="168" t="s">
        <v>165</v>
      </c>
      <c r="B6" s="169" t="s">
        <v>70</v>
      </c>
      <c r="C6" s="168" t="s">
        <v>164</v>
      </c>
      <c r="D6" s="168" t="s">
        <v>163</v>
      </c>
      <c r="E6" s="169" t="s">
        <v>70</v>
      </c>
      <c r="F6" s="168" t="s">
        <v>164</v>
      </c>
      <c r="G6" s="14" t="s">
        <v>163</v>
      </c>
    </row>
    <row r="7" spans="1:7" ht="12.75">
      <c r="A7" s="189"/>
      <c r="B7" s="205"/>
      <c r="C7" s="189"/>
      <c r="D7" s="189"/>
      <c r="E7" s="205"/>
      <c r="F7" s="189"/>
      <c r="G7" s="204"/>
    </row>
    <row r="8" spans="1:7" ht="12.75">
      <c r="A8" s="203" t="s">
        <v>87</v>
      </c>
      <c r="B8" s="202">
        <v>1615</v>
      </c>
      <c r="C8" s="201">
        <v>1434</v>
      </c>
      <c r="D8" s="200">
        <v>181</v>
      </c>
      <c r="E8" s="199">
        <v>75188</v>
      </c>
      <c r="F8" s="198">
        <v>60757</v>
      </c>
      <c r="G8" s="197">
        <v>14431</v>
      </c>
    </row>
    <row r="9" spans="1:7" ht="12.75">
      <c r="A9" s="196"/>
      <c r="B9" s="195"/>
      <c r="C9" s="191"/>
      <c r="D9" s="191"/>
      <c r="E9" s="187"/>
      <c r="F9" s="190"/>
      <c r="G9" s="182"/>
    </row>
    <row r="10" spans="1:7" ht="12.75">
      <c r="A10" s="189" t="s">
        <v>86</v>
      </c>
      <c r="B10" s="193">
        <v>214</v>
      </c>
      <c r="C10" s="192">
        <v>185</v>
      </c>
      <c r="D10" s="191">
        <v>29</v>
      </c>
      <c r="E10" s="184">
        <v>34027</v>
      </c>
      <c r="F10" s="183">
        <v>29332</v>
      </c>
      <c r="G10" s="182">
        <v>4695</v>
      </c>
    </row>
    <row r="11" spans="1:7" ht="12.75">
      <c r="A11" s="194" t="s">
        <v>162</v>
      </c>
      <c r="B11" s="193">
        <v>114</v>
      </c>
      <c r="C11" s="192">
        <v>90</v>
      </c>
      <c r="D11" s="191">
        <v>24</v>
      </c>
      <c r="E11" s="184">
        <v>28567</v>
      </c>
      <c r="F11" s="183">
        <v>25473</v>
      </c>
      <c r="G11" s="182">
        <v>3094</v>
      </c>
    </row>
    <row r="12" spans="1:7" ht="12.75">
      <c r="A12" s="188" t="s">
        <v>161</v>
      </c>
      <c r="B12" s="193">
        <v>100</v>
      </c>
      <c r="C12" s="192">
        <v>95</v>
      </c>
      <c r="D12" s="191">
        <v>5</v>
      </c>
      <c r="E12" s="184">
        <v>5460</v>
      </c>
      <c r="F12" s="183">
        <v>3859</v>
      </c>
      <c r="G12" s="182">
        <v>1601</v>
      </c>
    </row>
    <row r="13" spans="1:7" ht="12.75">
      <c r="A13" s="189"/>
      <c r="B13" s="187"/>
      <c r="C13" s="186"/>
      <c r="D13" s="185"/>
      <c r="E13" s="187"/>
      <c r="F13" s="190"/>
      <c r="G13" s="182"/>
    </row>
    <row r="14" spans="1:7" ht="12.75">
      <c r="A14" s="189" t="s">
        <v>150</v>
      </c>
      <c r="B14" s="187">
        <v>1401</v>
      </c>
      <c r="C14" s="186">
        <v>1248</v>
      </c>
      <c r="D14" s="185">
        <v>153</v>
      </c>
      <c r="E14" s="184">
        <v>41161</v>
      </c>
      <c r="F14" s="183">
        <v>31425</v>
      </c>
      <c r="G14" s="182">
        <v>9736</v>
      </c>
    </row>
    <row r="15" spans="1:7" ht="12.75">
      <c r="A15" s="188" t="s">
        <v>79</v>
      </c>
      <c r="B15" s="187">
        <v>384</v>
      </c>
      <c r="C15" s="186">
        <v>365</v>
      </c>
      <c r="D15" s="185">
        <v>19</v>
      </c>
      <c r="E15" s="184">
        <v>11541</v>
      </c>
      <c r="F15" s="183">
        <v>10573</v>
      </c>
      <c r="G15" s="182">
        <v>968</v>
      </c>
    </row>
    <row r="16" spans="1:7" ht="12.75">
      <c r="A16" s="188" t="s">
        <v>83</v>
      </c>
      <c r="B16" s="187">
        <v>400</v>
      </c>
      <c r="C16" s="186">
        <v>319</v>
      </c>
      <c r="D16" s="185">
        <v>81</v>
      </c>
      <c r="E16" s="184">
        <v>19455</v>
      </c>
      <c r="F16" s="183">
        <v>13524</v>
      </c>
      <c r="G16" s="182">
        <v>5931</v>
      </c>
    </row>
    <row r="17" spans="1:7" ht="12.75">
      <c r="A17" s="188" t="s">
        <v>124</v>
      </c>
      <c r="B17" s="187">
        <v>6</v>
      </c>
      <c r="C17" s="186">
        <v>6</v>
      </c>
      <c r="D17" s="185">
        <v>0</v>
      </c>
      <c r="E17" s="184">
        <v>353</v>
      </c>
      <c r="F17" s="183">
        <v>353</v>
      </c>
      <c r="G17" s="182">
        <v>0</v>
      </c>
    </row>
    <row r="18" spans="1:7" ht="12.75">
      <c r="A18" s="188" t="s">
        <v>125</v>
      </c>
      <c r="B18" s="187">
        <v>28</v>
      </c>
      <c r="C18" s="186">
        <v>22</v>
      </c>
      <c r="D18" s="185">
        <v>6</v>
      </c>
      <c r="E18" s="184">
        <v>343</v>
      </c>
      <c r="F18" s="183">
        <v>85</v>
      </c>
      <c r="G18" s="182">
        <v>258</v>
      </c>
    </row>
    <row r="19" spans="1:7" ht="12.75">
      <c r="A19" s="188" t="s">
        <v>77</v>
      </c>
      <c r="B19" s="187">
        <v>583</v>
      </c>
      <c r="C19" s="186">
        <v>536</v>
      </c>
      <c r="D19" s="185">
        <v>47</v>
      </c>
      <c r="E19" s="184">
        <v>9469</v>
      </c>
      <c r="F19" s="183">
        <v>6890</v>
      </c>
      <c r="G19" s="182">
        <v>2579</v>
      </c>
    </row>
    <row r="20" spans="1:7" ht="12.75">
      <c r="A20" s="181"/>
      <c r="B20" s="180"/>
      <c r="C20" s="179"/>
      <c r="D20" s="179"/>
      <c r="E20" s="180"/>
      <c r="F20" s="179"/>
      <c r="G20" s="178"/>
    </row>
    <row r="22" s="43" customFormat="1" ht="12.75">
      <c r="A22" s="23" t="s">
        <v>160</v>
      </c>
    </row>
    <row r="23" s="177" customFormat="1" ht="12.75">
      <c r="A23" s="60" t="s">
        <v>159</v>
      </c>
    </row>
    <row r="24" s="43" customFormat="1" ht="12.75">
      <c r="A24" s="9" t="s">
        <v>158</v>
      </c>
    </row>
    <row r="25" s="43" customFormat="1" ht="12.75">
      <c r="A25" s="60" t="s">
        <v>157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39.xml><?xml version="1.0" encoding="utf-8"?>
<worksheet xmlns="http://schemas.openxmlformats.org/spreadsheetml/2006/main" xmlns:r="http://schemas.openxmlformats.org/officeDocument/2006/relationships">
  <dimension ref="A1:I21"/>
  <sheetViews>
    <sheetView zoomScalePageLayoutView="0" workbookViewId="0" topLeftCell="A1">
      <selection activeCell="B17" sqref="B17"/>
    </sheetView>
  </sheetViews>
  <sheetFormatPr defaultColWidth="9.140625" defaultRowHeight="12.75"/>
  <cols>
    <col min="1" max="1" width="20.28125" style="41" customWidth="1"/>
    <col min="2" max="3" width="10.7109375" style="41" customWidth="1"/>
    <col min="4" max="4" width="10.421875" style="41" customWidth="1"/>
    <col min="5" max="6" width="10.7109375" style="41" customWidth="1"/>
    <col min="7" max="7" width="10.421875" style="41" customWidth="1"/>
    <col min="8" max="16384" width="9.140625" style="41" customWidth="1"/>
  </cols>
  <sheetData>
    <row r="1" spans="1:7" s="11" customFormat="1" ht="31.5">
      <c r="A1" s="15" t="s">
        <v>156</v>
      </c>
      <c r="B1" s="12"/>
      <c r="C1" s="12"/>
      <c r="D1" s="12"/>
      <c r="E1" s="12"/>
      <c r="F1" s="12"/>
      <c r="G1" s="12"/>
    </row>
    <row r="2" spans="1:7" s="11" customFormat="1" ht="12.75" customHeight="1">
      <c r="A2" s="15"/>
      <c r="B2" s="12"/>
      <c r="C2" s="12"/>
      <c r="D2" s="12"/>
      <c r="E2" s="12"/>
      <c r="F2" s="12"/>
      <c r="G2" s="12"/>
    </row>
    <row r="3" spans="1:7" ht="12.75">
      <c r="A3" s="176" t="s">
        <v>155</v>
      </c>
      <c r="B3" s="55"/>
      <c r="C3" s="55"/>
      <c r="D3" s="176"/>
      <c r="E3" s="55"/>
      <c r="F3" s="55"/>
      <c r="G3" s="55"/>
    </row>
    <row r="4" spans="1:7" s="11" customFormat="1" ht="12.75" customHeight="1" thickBot="1">
      <c r="A4" s="175"/>
      <c r="B4" s="175"/>
      <c r="C4" s="175"/>
      <c r="D4" s="175"/>
      <c r="E4" s="175"/>
      <c r="F4" s="175"/>
      <c r="G4" s="175"/>
    </row>
    <row r="5" spans="1:7" s="10" customFormat="1" ht="24" customHeight="1" thickTop="1">
      <c r="A5" s="174"/>
      <c r="B5" s="172" t="s">
        <v>154</v>
      </c>
      <c r="C5" s="171"/>
      <c r="D5" s="173"/>
      <c r="E5" s="172" t="s">
        <v>153</v>
      </c>
      <c r="F5" s="171"/>
      <c r="G5" s="171"/>
    </row>
    <row r="6" spans="1:7" s="10" customFormat="1" ht="34.5" customHeight="1">
      <c r="A6" s="170" t="s">
        <v>152</v>
      </c>
      <c r="B6" s="169" t="s">
        <v>151</v>
      </c>
      <c r="C6" s="168" t="s">
        <v>86</v>
      </c>
      <c r="D6" s="168" t="s">
        <v>150</v>
      </c>
      <c r="E6" s="169" t="s">
        <v>151</v>
      </c>
      <c r="F6" s="168" t="s">
        <v>86</v>
      </c>
      <c r="G6" s="14" t="s">
        <v>150</v>
      </c>
    </row>
    <row r="7" spans="1:6" ht="12.75">
      <c r="A7" s="52"/>
      <c r="B7" s="72"/>
      <c r="C7" s="52"/>
      <c r="D7" s="52"/>
      <c r="E7" s="72"/>
      <c r="F7" s="52"/>
    </row>
    <row r="8" spans="1:9" ht="12.75">
      <c r="A8" s="87" t="s">
        <v>149</v>
      </c>
      <c r="B8" s="127">
        <v>1615</v>
      </c>
      <c r="C8" s="167">
        <v>214</v>
      </c>
      <c r="D8" s="126">
        <v>1401</v>
      </c>
      <c r="E8" s="166">
        <v>75188</v>
      </c>
      <c r="F8" s="165">
        <v>34027</v>
      </c>
      <c r="G8" s="164">
        <v>41161</v>
      </c>
      <c r="I8" s="159"/>
    </row>
    <row r="9" spans="1:9" ht="12.75">
      <c r="A9" s="52"/>
      <c r="B9" s="163"/>
      <c r="C9" s="161"/>
      <c r="D9" s="161"/>
      <c r="E9" s="124"/>
      <c r="F9" s="162"/>
      <c r="G9" s="160"/>
      <c r="I9" s="159"/>
    </row>
    <row r="10" spans="1:9" ht="12.75">
      <c r="A10" s="52" t="s">
        <v>148</v>
      </c>
      <c r="B10" s="97">
        <v>10</v>
      </c>
      <c r="C10" s="161">
        <v>5</v>
      </c>
      <c r="D10" s="96">
        <v>5</v>
      </c>
      <c r="E10" s="124">
        <v>116</v>
      </c>
      <c r="F10" s="49">
        <v>93</v>
      </c>
      <c r="G10" s="160">
        <v>23</v>
      </c>
      <c r="I10" s="159"/>
    </row>
    <row r="11" spans="1:9" ht="12.75">
      <c r="A11" s="52" t="s">
        <v>121</v>
      </c>
      <c r="B11" s="97">
        <v>201</v>
      </c>
      <c r="C11" s="161">
        <v>32</v>
      </c>
      <c r="D11" s="96">
        <v>169</v>
      </c>
      <c r="E11" s="124">
        <v>730</v>
      </c>
      <c r="F11" s="49">
        <v>105</v>
      </c>
      <c r="G11" s="160">
        <v>625</v>
      </c>
      <c r="I11" s="159"/>
    </row>
    <row r="12" spans="1:9" ht="12.75">
      <c r="A12" s="52" t="s">
        <v>120</v>
      </c>
      <c r="B12" s="97">
        <v>181</v>
      </c>
      <c r="C12" s="161">
        <v>29</v>
      </c>
      <c r="D12" s="96">
        <v>153</v>
      </c>
      <c r="E12" s="124">
        <v>14431</v>
      </c>
      <c r="F12" s="49">
        <v>4695</v>
      </c>
      <c r="G12" s="160">
        <v>9736</v>
      </c>
      <c r="I12" s="159"/>
    </row>
    <row r="13" spans="1:9" ht="12.75">
      <c r="A13" s="52" t="s">
        <v>147</v>
      </c>
      <c r="B13" s="97">
        <v>12</v>
      </c>
      <c r="C13" s="161">
        <v>7</v>
      </c>
      <c r="D13" s="96">
        <v>5</v>
      </c>
      <c r="E13" s="124">
        <v>344</v>
      </c>
      <c r="F13" s="49">
        <v>251</v>
      </c>
      <c r="G13" s="160">
        <v>93</v>
      </c>
      <c r="I13" s="159"/>
    </row>
    <row r="14" spans="1:9" ht="12.75">
      <c r="A14" s="52" t="s">
        <v>117</v>
      </c>
      <c r="B14" s="97">
        <v>139</v>
      </c>
      <c r="C14" s="161">
        <v>63</v>
      </c>
      <c r="D14" s="96">
        <v>75</v>
      </c>
      <c r="E14" s="124">
        <v>42863</v>
      </c>
      <c r="F14" s="49">
        <v>25786</v>
      </c>
      <c r="G14" s="160">
        <v>17077</v>
      </c>
      <c r="I14" s="159"/>
    </row>
    <row r="15" spans="1:9" ht="12.75">
      <c r="A15" s="52" t="s">
        <v>146</v>
      </c>
      <c r="B15" s="97">
        <v>963</v>
      </c>
      <c r="C15" s="161">
        <v>56</v>
      </c>
      <c r="D15" s="96">
        <v>907</v>
      </c>
      <c r="E15" s="124">
        <v>6440</v>
      </c>
      <c r="F15" s="49">
        <v>653</v>
      </c>
      <c r="G15" s="160">
        <v>5787</v>
      </c>
      <c r="I15" s="159"/>
    </row>
    <row r="16" spans="1:9" ht="12.75">
      <c r="A16" s="52" t="s">
        <v>115</v>
      </c>
      <c r="B16" s="97">
        <v>83</v>
      </c>
      <c r="C16" s="161">
        <v>17</v>
      </c>
      <c r="D16" s="96">
        <v>66</v>
      </c>
      <c r="E16" s="124">
        <v>10041</v>
      </c>
      <c r="F16" s="49">
        <v>2362</v>
      </c>
      <c r="G16" s="160">
        <v>7679</v>
      </c>
      <c r="I16" s="159"/>
    </row>
    <row r="17" spans="1:9" ht="12.75">
      <c r="A17" s="52" t="s">
        <v>114</v>
      </c>
      <c r="B17" s="97">
        <v>26</v>
      </c>
      <c r="C17" s="161">
        <v>5</v>
      </c>
      <c r="D17" s="96">
        <v>21</v>
      </c>
      <c r="E17" s="124">
        <v>223</v>
      </c>
      <c r="F17" s="49">
        <v>82</v>
      </c>
      <c r="G17" s="160">
        <v>141</v>
      </c>
      <c r="I17" s="159"/>
    </row>
    <row r="18" spans="1:7" ht="12.75">
      <c r="A18" s="47"/>
      <c r="B18" s="62"/>
      <c r="C18" s="47"/>
      <c r="D18" s="47"/>
      <c r="E18" s="62"/>
      <c r="F18" s="47"/>
      <c r="G18" s="46"/>
    </row>
    <row r="20" ht="12.75">
      <c r="A20" s="60" t="s">
        <v>145</v>
      </c>
    </row>
    <row r="21" ht="12.75">
      <c r="A21" s="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xml><?xml version="1.0" encoding="utf-8"?>
<worksheet xmlns="http://schemas.openxmlformats.org/spreadsheetml/2006/main" xmlns:r="http://schemas.openxmlformats.org/officeDocument/2006/relationships">
  <dimension ref="A1:G38"/>
  <sheetViews>
    <sheetView zoomScalePageLayoutView="0" workbookViewId="0" topLeftCell="A1">
      <selection activeCell="B24" sqref="B24"/>
    </sheetView>
  </sheetViews>
  <sheetFormatPr defaultColWidth="9.140625" defaultRowHeight="12.75"/>
  <cols>
    <col min="1" max="1" width="14.8515625" style="41" customWidth="1"/>
    <col min="2" max="7" width="11.57421875" style="41" customWidth="1"/>
    <col min="8" max="16384" width="9.140625" style="41" customWidth="1"/>
  </cols>
  <sheetData>
    <row r="1" spans="1:7" ht="15.75" customHeight="1">
      <c r="A1" s="58" t="s">
        <v>1106</v>
      </c>
      <c r="B1" s="55"/>
      <c r="C1" s="55"/>
      <c r="D1" s="55"/>
      <c r="E1" s="55"/>
      <c r="F1" s="55"/>
      <c r="G1" s="55"/>
    </row>
    <row r="2" spans="1:7" ht="15.75" customHeight="1">
      <c r="A2" s="58" t="s">
        <v>1105</v>
      </c>
      <c r="B2" s="55"/>
      <c r="C2" s="55"/>
      <c r="D2" s="55"/>
      <c r="E2" s="55"/>
      <c r="F2" s="55"/>
      <c r="G2" s="55"/>
    </row>
    <row r="3" spans="1:7" ht="12.75">
      <c r="A3" s="77"/>
      <c r="B3" s="55"/>
      <c r="C3" s="55"/>
      <c r="D3" s="55"/>
      <c r="E3" s="55"/>
      <c r="F3" s="55"/>
      <c r="G3" s="55"/>
    </row>
    <row r="4" spans="1:7" ht="12.75">
      <c r="A4" s="77" t="s">
        <v>1104</v>
      </c>
      <c r="B4" s="55"/>
      <c r="C4" s="55"/>
      <c r="D4" s="55"/>
      <c r="E4" s="55"/>
      <c r="F4" s="55"/>
      <c r="G4" s="55"/>
    </row>
    <row r="5" spans="1:7" ht="13.5" thickBot="1">
      <c r="A5" s="54"/>
      <c r="B5" s="54"/>
      <c r="C5" s="54"/>
      <c r="D5" s="54"/>
      <c r="E5" s="54"/>
      <c r="F5" s="54"/>
      <c r="G5" s="54"/>
    </row>
    <row r="6" spans="1:7" ht="24" customHeight="1" thickTop="1">
      <c r="A6" s="73"/>
      <c r="B6" s="406" t="s">
        <v>322</v>
      </c>
      <c r="C6" s="171"/>
      <c r="D6" s="171"/>
      <c r="E6" s="513" t="s">
        <v>1103</v>
      </c>
      <c r="F6" s="171"/>
      <c r="G6" s="171"/>
    </row>
    <row r="7" spans="1:7" ht="34.5" customHeight="1">
      <c r="A7" s="14" t="s">
        <v>108</v>
      </c>
      <c r="B7" s="512" t="s">
        <v>70</v>
      </c>
      <c r="C7" s="22" t="s">
        <v>1102</v>
      </c>
      <c r="D7" s="285" t="s">
        <v>1101</v>
      </c>
      <c r="E7" s="512" t="s">
        <v>70</v>
      </c>
      <c r="F7" s="22" t="s">
        <v>1102</v>
      </c>
      <c r="G7" s="285" t="s">
        <v>1101</v>
      </c>
    </row>
    <row r="8" spans="1:6" ht="12.75">
      <c r="A8" s="52"/>
      <c r="B8" s="72"/>
      <c r="C8" s="52"/>
      <c r="D8" s="52"/>
      <c r="E8" s="72"/>
      <c r="F8" s="52"/>
    </row>
    <row r="9" spans="1:6" ht="12.75">
      <c r="A9" s="52" t="s">
        <v>1100</v>
      </c>
      <c r="B9" s="72"/>
      <c r="C9" s="52"/>
      <c r="D9" s="52"/>
      <c r="E9" s="72"/>
      <c r="F9" s="52"/>
    </row>
    <row r="10" spans="1:7" ht="12.75">
      <c r="A10" s="67">
        <v>1972</v>
      </c>
      <c r="B10" s="97">
        <v>6392</v>
      </c>
      <c r="C10" s="65">
        <v>4491</v>
      </c>
      <c r="D10" s="511">
        <v>1901</v>
      </c>
      <c r="E10" s="97">
        <v>1865</v>
      </c>
      <c r="F10" s="96">
        <v>1820</v>
      </c>
      <c r="G10" s="225">
        <v>45</v>
      </c>
    </row>
    <row r="11" spans="1:7" ht="12.75">
      <c r="A11" s="67">
        <v>1977</v>
      </c>
      <c r="B11" s="97">
        <v>7388</v>
      </c>
      <c r="C11" s="65">
        <v>5273</v>
      </c>
      <c r="D11" s="511">
        <v>2115</v>
      </c>
      <c r="E11" s="97">
        <v>3294</v>
      </c>
      <c r="F11" s="96">
        <v>3223</v>
      </c>
      <c r="G11" s="225">
        <v>71</v>
      </c>
    </row>
    <row r="12" spans="1:7" ht="12.75">
      <c r="A12" s="67">
        <v>1982</v>
      </c>
      <c r="B12" s="97">
        <v>8917</v>
      </c>
      <c r="C12" s="65">
        <v>6139</v>
      </c>
      <c r="D12" s="511">
        <v>2778</v>
      </c>
      <c r="E12" s="97">
        <v>5193</v>
      </c>
      <c r="F12" s="96">
        <v>5102</v>
      </c>
      <c r="G12" s="225">
        <v>92</v>
      </c>
    </row>
    <row r="13" spans="1:7" ht="12.75">
      <c r="A13" s="67">
        <v>1987</v>
      </c>
      <c r="B13" s="97">
        <v>11143</v>
      </c>
      <c r="C13" s="65">
        <v>7195</v>
      </c>
      <c r="D13" s="511">
        <v>3948</v>
      </c>
      <c r="E13" s="97">
        <v>8267</v>
      </c>
      <c r="F13" s="96">
        <v>8084</v>
      </c>
      <c r="G13" s="225">
        <v>183</v>
      </c>
    </row>
    <row r="14" spans="1:7" ht="12.75">
      <c r="A14" s="67">
        <v>1992</v>
      </c>
      <c r="B14" s="97">
        <v>13185</v>
      </c>
      <c r="C14" s="65">
        <v>7807</v>
      </c>
      <c r="D14" s="511">
        <v>5378</v>
      </c>
      <c r="E14" s="97">
        <v>11510</v>
      </c>
      <c r="F14" s="96">
        <v>11250</v>
      </c>
      <c r="G14" s="225">
        <v>260</v>
      </c>
    </row>
    <row r="15" spans="1:7" ht="12.75">
      <c r="A15" s="67">
        <v>1997</v>
      </c>
      <c r="B15" s="97">
        <v>17478</v>
      </c>
      <c r="C15" s="65">
        <v>7860</v>
      </c>
      <c r="D15" s="511">
        <v>9618</v>
      </c>
      <c r="E15" s="97">
        <v>13638</v>
      </c>
      <c r="F15" s="96">
        <v>13299</v>
      </c>
      <c r="G15" s="225">
        <v>339</v>
      </c>
    </row>
    <row r="16" spans="1:7" ht="12.75">
      <c r="A16" s="67" t="s">
        <v>1099</v>
      </c>
      <c r="B16" s="97"/>
      <c r="C16" s="65"/>
      <c r="D16" s="511"/>
      <c r="E16" s="97"/>
      <c r="F16" s="96"/>
      <c r="G16" s="225"/>
    </row>
    <row r="17" spans="1:7" ht="12.75">
      <c r="A17" s="67">
        <v>1997</v>
      </c>
      <c r="B17" s="97">
        <v>14098</v>
      </c>
      <c r="C17" s="65">
        <v>5088</v>
      </c>
      <c r="D17" s="511">
        <v>9010</v>
      </c>
      <c r="E17" s="97">
        <v>11628</v>
      </c>
      <c r="F17" s="96">
        <v>11318</v>
      </c>
      <c r="G17" s="225">
        <v>310</v>
      </c>
    </row>
    <row r="18" spans="1:7" ht="12.75">
      <c r="A18" s="67">
        <v>2002</v>
      </c>
      <c r="B18" s="97">
        <v>13719</v>
      </c>
      <c r="C18" s="65">
        <v>4924</v>
      </c>
      <c r="D18" s="511">
        <v>8795</v>
      </c>
      <c r="E18" s="97">
        <v>13362.297</v>
      </c>
      <c r="F18" s="96">
        <v>13008.182</v>
      </c>
      <c r="G18" s="225">
        <v>354.115</v>
      </c>
    </row>
    <row r="19" spans="1:7" ht="12.75">
      <c r="A19" s="67">
        <v>2007</v>
      </c>
      <c r="B19" s="97">
        <v>14535</v>
      </c>
      <c r="C19" s="65">
        <v>5012</v>
      </c>
      <c r="D19" s="511">
        <v>9523</v>
      </c>
      <c r="E19" s="97">
        <v>18062.034</v>
      </c>
      <c r="F19" s="96">
        <v>17611.851</v>
      </c>
      <c r="G19" s="225">
        <v>450.183</v>
      </c>
    </row>
    <row r="20" spans="1:7" ht="12.75">
      <c r="A20" s="47"/>
      <c r="B20" s="62"/>
      <c r="C20" s="47"/>
      <c r="D20" s="47"/>
      <c r="E20" s="62"/>
      <c r="F20" s="47"/>
      <c r="G20" s="46"/>
    </row>
    <row r="21" ht="12.75">
      <c r="C21" s="70"/>
    </row>
    <row r="22" ht="12.75">
      <c r="A22" s="60" t="s">
        <v>1098</v>
      </c>
    </row>
    <row r="23" s="43" customFormat="1" ht="12.75">
      <c r="A23" s="60" t="s">
        <v>1097</v>
      </c>
    </row>
    <row r="24" s="43" customFormat="1" ht="12.75">
      <c r="A24" s="78" t="s">
        <v>1096</v>
      </c>
    </row>
    <row r="25" s="43" customFormat="1" ht="12.75">
      <c r="A25" s="60" t="s">
        <v>1095</v>
      </c>
    </row>
    <row r="26" s="43" customFormat="1" ht="12.75">
      <c r="A26" s="60" t="s">
        <v>1094</v>
      </c>
    </row>
    <row r="27" s="43" customFormat="1" ht="12.75">
      <c r="A27" s="78" t="s">
        <v>1093</v>
      </c>
    </row>
    <row r="28" s="43" customFormat="1" ht="12.75">
      <c r="A28" s="60" t="s">
        <v>1092</v>
      </c>
    </row>
    <row r="29" ht="12.75">
      <c r="A29" s="60" t="s">
        <v>1091</v>
      </c>
    </row>
    <row r="30" ht="12.75">
      <c r="A30" s="78" t="s">
        <v>1090</v>
      </c>
    </row>
    <row r="31" ht="12.75">
      <c r="A31" s="78" t="s">
        <v>1089</v>
      </c>
    </row>
    <row r="32" ht="12.75">
      <c r="A32" s="78" t="s">
        <v>1088</v>
      </c>
    </row>
    <row r="33" ht="12.75">
      <c r="A33" s="60" t="s">
        <v>1087</v>
      </c>
    </row>
    <row r="34" ht="12.75">
      <c r="A34" s="43" t="s">
        <v>1086</v>
      </c>
    </row>
    <row r="35" ht="12.75">
      <c r="A35" s="43" t="s">
        <v>1085</v>
      </c>
    </row>
    <row r="36" ht="12.75">
      <c r="A36" s="274" t="s">
        <v>1084</v>
      </c>
    </row>
    <row r="37" ht="12.75">
      <c r="A37" s="43" t="s">
        <v>1083</v>
      </c>
    </row>
    <row r="38" ht="12.75">
      <c r="A38" s="43" t="s">
        <v>1082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0.xml><?xml version="1.0" encoding="utf-8"?>
<worksheet xmlns="http://schemas.openxmlformats.org/spreadsheetml/2006/main" xmlns:r="http://schemas.openxmlformats.org/officeDocument/2006/relationships">
  <dimension ref="A1:H21"/>
  <sheetViews>
    <sheetView zoomScalePageLayoutView="0" workbookViewId="0" topLeftCell="A1">
      <selection activeCell="C25" sqref="C25"/>
    </sheetView>
  </sheetViews>
  <sheetFormatPr defaultColWidth="9.140625" defaultRowHeight="12.75"/>
  <cols>
    <col min="1" max="1" width="16.7109375" style="41" customWidth="1"/>
    <col min="2" max="8" width="8.8515625" style="41" customWidth="1"/>
    <col min="9" max="16384" width="9.140625" style="41" customWidth="1"/>
  </cols>
  <sheetData>
    <row r="1" spans="1:8" ht="15.75" customHeight="1">
      <c r="A1" s="15" t="s">
        <v>144</v>
      </c>
      <c r="B1" s="55"/>
      <c r="C1" s="55"/>
      <c r="D1" s="55"/>
      <c r="E1" s="55"/>
      <c r="F1" s="55"/>
      <c r="G1" s="55"/>
      <c r="H1" s="55"/>
    </row>
    <row r="2" spans="1:7" ht="15.75" customHeight="1">
      <c r="A2" s="15" t="s">
        <v>143</v>
      </c>
      <c r="B2" s="55"/>
      <c r="C2" s="55"/>
      <c r="D2" s="55"/>
      <c r="E2" s="55"/>
      <c r="F2" s="55"/>
      <c r="G2" s="55"/>
    </row>
    <row r="3" spans="1:7" ht="12.75" customHeight="1">
      <c r="A3" s="15"/>
      <c r="B3" s="55"/>
      <c r="C3" s="55"/>
      <c r="D3" s="55"/>
      <c r="E3" s="55"/>
      <c r="F3" s="55"/>
      <c r="G3" s="55"/>
    </row>
    <row r="4" spans="1:8" ht="12.75" customHeight="1">
      <c r="A4" s="158" t="s">
        <v>142</v>
      </c>
      <c r="B4" s="55"/>
      <c r="C4" s="55"/>
      <c r="D4" s="55"/>
      <c r="E4" s="55"/>
      <c r="F4" s="55"/>
      <c r="G4" s="55"/>
      <c r="H4" s="55"/>
    </row>
    <row r="5" spans="1:7" ht="12.75" customHeight="1">
      <c r="A5" s="156" t="s">
        <v>141</v>
      </c>
      <c r="B5" s="55"/>
      <c r="C5" s="55"/>
      <c r="D5" s="55"/>
      <c r="E5" s="55"/>
      <c r="F5" s="55"/>
      <c r="G5" s="55"/>
    </row>
    <row r="6" spans="1:7" ht="12.75" customHeight="1">
      <c r="A6" s="156" t="s">
        <v>140</v>
      </c>
      <c r="B6" s="55"/>
      <c r="C6" s="55"/>
      <c r="D6" s="55"/>
      <c r="E6" s="55"/>
      <c r="F6" s="55"/>
      <c r="G6" s="55"/>
    </row>
    <row r="7" spans="1:7" ht="12.75" customHeight="1">
      <c r="A7" s="157" t="s">
        <v>139</v>
      </c>
      <c r="B7" s="55"/>
      <c r="C7" s="55"/>
      <c r="D7" s="55"/>
      <c r="E7" s="55"/>
      <c r="F7" s="55"/>
      <c r="G7" s="55"/>
    </row>
    <row r="8" spans="1:7" ht="12.75" customHeight="1">
      <c r="A8" s="156" t="s">
        <v>138</v>
      </c>
      <c r="B8" s="55"/>
      <c r="C8" s="55"/>
      <c r="D8" s="55"/>
      <c r="E8" s="55"/>
      <c r="F8" s="55"/>
      <c r="G8" s="55"/>
    </row>
    <row r="9" spans="1:3" s="154" customFormat="1" ht="12.75" customHeight="1" thickBot="1">
      <c r="A9" s="155"/>
      <c r="B9" s="155"/>
      <c r="C9" s="155"/>
    </row>
    <row r="10" spans="1:8" s="73" customFormat="1" ht="24" customHeight="1" thickTop="1">
      <c r="A10" s="153" t="s">
        <v>137</v>
      </c>
      <c r="B10" s="152">
        <v>2001</v>
      </c>
      <c r="C10" s="151">
        <v>2002</v>
      </c>
      <c r="D10" s="150">
        <v>2003</v>
      </c>
      <c r="E10" s="150">
        <v>2004</v>
      </c>
      <c r="F10" s="149">
        <v>2005</v>
      </c>
      <c r="G10" s="148">
        <v>2006</v>
      </c>
      <c r="H10" s="148">
        <v>2007</v>
      </c>
    </row>
    <row r="11" spans="1:8" ht="12.75">
      <c r="A11" s="52"/>
      <c r="B11" s="146"/>
      <c r="D11" s="147"/>
      <c r="E11" s="147"/>
      <c r="F11" s="146"/>
      <c r="G11" s="53"/>
      <c r="H11" s="53"/>
    </row>
    <row r="12" spans="1:8" ht="12.75">
      <c r="A12" s="87" t="s">
        <v>87</v>
      </c>
      <c r="B12" s="145">
        <v>265</v>
      </c>
      <c r="C12" s="145">
        <v>269</v>
      </c>
      <c r="D12" s="145">
        <v>296</v>
      </c>
      <c r="E12" s="144">
        <v>313</v>
      </c>
      <c r="F12" s="144">
        <v>326</v>
      </c>
      <c r="G12" s="143">
        <v>334</v>
      </c>
      <c r="H12" s="143">
        <v>314</v>
      </c>
    </row>
    <row r="13" spans="1:8" ht="12.75">
      <c r="A13" s="142"/>
      <c r="B13" s="141"/>
      <c r="C13" s="141"/>
      <c r="D13" s="141"/>
      <c r="E13" s="140"/>
      <c r="F13" s="140"/>
      <c r="G13" s="139"/>
      <c r="H13" s="139"/>
    </row>
    <row r="14" spans="1:8" ht="12.75">
      <c r="A14" s="52" t="s">
        <v>79</v>
      </c>
      <c r="B14" s="138">
        <v>50</v>
      </c>
      <c r="C14" s="138">
        <v>48</v>
      </c>
      <c r="D14" s="138">
        <v>52</v>
      </c>
      <c r="E14" s="137">
        <v>59</v>
      </c>
      <c r="F14" s="137">
        <v>59</v>
      </c>
      <c r="G14" s="136">
        <v>64</v>
      </c>
      <c r="H14" s="136">
        <v>65</v>
      </c>
    </row>
    <row r="15" spans="1:8" ht="12.75">
      <c r="A15" s="52" t="s">
        <v>136</v>
      </c>
      <c r="B15" s="138">
        <v>120</v>
      </c>
      <c r="C15" s="138">
        <v>122</v>
      </c>
      <c r="D15" s="138">
        <v>121</v>
      </c>
      <c r="E15" s="137">
        <v>125</v>
      </c>
      <c r="F15" s="137">
        <v>134</v>
      </c>
      <c r="G15" s="136">
        <v>129</v>
      </c>
      <c r="H15" s="136">
        <v>117</v>
      </c>
    </row>
    <row r="16" spans="1:8" ht="12.75">
      <c r="A16" s="52" t="s">
        <v>77</v>
      </c>
      <c r="B16" s="138">
        <v>34</v>
      </c>
      <c r="C16" s="138">
        <v>38</v>
      </c>
      <c r="D16" s="138">
        <v>44</v>
      </c>
      <c r="E16" s="137">
        <v>46</v>
      </c>
      <c r="F16" s="137">
        <v>50</v>
      </c>
      <c r="G16" s="136">
        <v>55</v>
      </c>
      <c r="H16" s="136">
        <v>46</v>
      </c>
    </row>
    <row r="17" spans="1:8" ht="12.75">
      <c r="A17" s="52" t="s">
        <v>83</v>
      </c>
      <c r="B17" s="138">
        <v>61</v>
      </c>
      <c r="C17" s="138">
        <v>61</v>
      </c>
      <c r="D17" s="138">
        <v>79</v>
      </c>
      <c r="E17" s="137">
        <v>83</v>
      </c>
      <c r="F17" s="137">
        <v>83</v>
      </c>
      <c r="G17" s="136">
        <v>86</v>
      </c>
      <c r="H17" s="136">
        <v>86</v>
      </c>
    </row>
    <row r="18" spans="1:8" ht="12.75">
      <c r="A18" s="47"/>
      <c r="B18" s="47"/>
      <c r="C18" s="134"/>
      <c r="D18" s="46"/>
      <c r="E18" s="135"/>
      <c r="F18" s="134"/>
      <c r="G18" s="46"/>
      <c r="H18" s="46"/>
    </row>
    <row r="20" spans="1:4" ht="12.75">
      <c r="A20" s="133" t="s">
        <v>135</v>
      </c>
      <c r="B20" s="43"/>
      <c r="C20" s="43"/>
      <c r="D20" s="43"/>
    </row>
    <row r="21" spans="1:4" ht="12.75">
      <c r="A21" s="60" t="s">
        <v>134</v>
      </c>
      <c r="B21" s="43"/>
      <c r="C21" s="43"/>
      <c r="D21" s="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1.xml><?xml version="1.0" encoding="utf-8"?>
<worksheet xmlns="http://schemas.openxmlformats.org/spreadsheetml/2006/main" xmlns:r="http://schemas.openxmlformats.org/officeDocument/2006/relationships">
  <dimension ref="A1:J27"/>
  <sheetViews>
    <sheetView zoomScalePageLayoutView="0" workbookViewId="0" topLeftCell="A1">
      <selection activeCell="F25" sqref="F25"/>
    </sheetView>
  </sheetViews>
  <sheetFormatPr defaultColWidth="9.140625" defaultRowHeight="12.75"/>
  <cols>
    <col min="1" max="1" width="26.7109375" style="41" customWidth="1"/>
    <col min="2" max="6" width="11.57421875" style="41" customWidth="1"/>
    <col min="7" max="10" width="9.57421875" style="41" bestFit="1" customWidth="1"/>
    <col min="11" max="16384" width="9.140625" style="41" customWidth="1"/>
  </cols>
  <sheetData>
    <row r="1" spans="1:7" ht="15.75">
      <c r="A1" s="58" t="s">
        <v>133</v>
      </c>
      <c r="B1" s="55"/>
      <c r="C1" s="55"/>
      <c r="D1" s="55"/>
      <c r="E1" s="55"/>
      <c r="F1" s="55"/>
      <c r="G1" s="132"/>
    </row>
    <row r="2" ht="15.75" customHeight="1" thickBot="1">
      <c r="A2" s="131"/>
    </row>
    <row r="3" spans="1:6" s="102" customFormat="1" ht="45" customHeight="1" thickTop="1">
      <c r="A3" s="129" t="s">
        <v>132</v>
      </c>
      <c r="B3" s="130" t="s">
        <v>70</v>
      </c>
      <c r="C3" s="129" t="s">
        <v>131</v>
      </c>
      <c r="D3" s="129" t="s">
        <v>130</v>
      </c>
      <c r="E3" s="129" t="s">
        <v>129</v>
      </c>
      <c r="F3" s="128" t="s">
        <v>128</v>
      </c>
    </row>
    <row r="4" spans="1:5" ht="12.75">
      <c r="A4" s="52"/>
      <c r="B4" s="72"/>
      <c r="C4" s="52"/>
      <c r="D4" s="52"/>
      <c r="E4" s="52"/>
    </row>
    <row r="5" spans="1:10" ht="12.75">
      <c r="A5" s="51" t="s">
        <v>127</v>
      </c>
      <c r="B5" s="127">
        <v>75188</v>
      </c>
      <c r="C5" s="126">
        <v>5727.786670271732</v>
      </c>
      <c r="D5" s="126">
        <v>27466.947897796406</v>
      </c>
      <c r="E5" s="126">
        <v>25119.927592267137</v>
      </c>
      <c r="F5" s="125">
        <v>16873.33783966473</v>
      </c>
      <c r="G5" s="117"/>
      <c r="H5" s="117"/>
      <c r="I5" s="117"/>
      <c r="J5" s="117"/>
    </row>
    <row r="6" spans="1:6" ht="12.75">
      <c r="A6" s="52"/>
      <c r="B6" s="97"/>
      <c r="C6" s="96"/>
      <c r="D6" s="96"/>
      <c r="E6" s="96"/>
      <c r="F6" s="118"/>
    </row>
    <row r="7" spans="1:6" ht="12.75">
      <c r="A7" s="52" t="s">
        <v>126</v>
      </c>
      <c r="B7" s="97"/>
      <c r="C7" s="96"/>
      <c r="D7" s="96"/>
      <c r="E7" s="96"/>
      <c r="F7" s="118"/>
    </row>
    <row r="8" spans="1:10" ht="12.75">
      <c r="A8" s="17" t="s">
        <v>86</v>
      </c>
      <c r="B8" s="97">
        <v>33305.52937677437</v>
      </c>
      <c r="C8" s="96">
        <v>2704.816385020955</v>
      </c>
      <c r="D8" s="96">
        <v>13691.798837366501</v>
      </c>
      <c r="E8" s="96">
        <v>11134.370041908884</v>
      </c>
      <c r="F8" s="118">
        <v>5774.544112478032</v>
      </c>
      <c r="G8" s="117"/>
      <c r="H8" s="117"/>
      <c r="I8" s="117"/>
      <c r="J8" s="117"/>
    </row>
    <row r="9" spans="1:10" ht="12.75">
      <c r="A9" s="17" t="s">
        <v>79</v>
      </c>
      <c r="B9" s="97">
        <v>14125.829876977154</v>
      </c>
      <c r="C9" s="96">
        <v>1578.57190753008</v>
      </c>
      <c r="D9" s="96">
        <v>4134.984236852779</v>
      </c>
      <c r="E9" s="96">
        <v>5203.290144653238</v>
      </c>
      <c r="F9" s="118">
        <v>3208.9835879410575</v>
      </c>
      <c r="G9" s="117"/>
      <c r="H9" s="117"/>
      <c r="I9" s="117"/>
      <c r="J9" s="117"/>
    </row>
    <row r="10" spans="1:10" ht="12.75">
      <c r="A10" s="17" t="s">
        <v>77</v>
      </c>
      <c r="B10" s="97">
        <v>9642.197755846966</v>
      </c>
      <c r="C10" s="96">
        <v>666.8017845072327</v>
      </c>
      <c r="D10" s="96">
        <v>3392.963958361498</v>
      </c>
      <c r="E10" s="96">
        <v>3519.005759091524</v>
      </c>
      <c r="F10" s="118">
        <v>2063.426253886711</v>
      </c>
      <c r="G10" s="117"/>
      <c r="H10" s="117"/>
      <c r="I10" s="117"/>
      <c r="J10" s="117"/>
    </row>
    <row r="11" spans="1:10" ht="12.75">
      <c r="A11" s="17" t="s">
        <v>83</v>
      </c>
      <c r="B11" s="97">
        <v>17411.048425037177</v>
      </c>
      <c r="C11" s="96">
        <v>647.488927943761</v>
      </c>
      <c r="D11" s="96">
        <v>6027.644180073003</v>
      </c>
      <c r="E11" s="96">
        <v>5075.215411653373</v>
      </c>
      <c r="F11" s="118">
        <v>5660.6999053670415</v>
      </c>
      <c r="G11" s="117"/>
      <c r="H11" s="117"/>
      <c r="I11" s="117"/>
      <c r="J11" s="117"/>
    </row>
    <row r="12" spans="1:10" ht="12.75">
      <c r="A12" s="17" t="s">
        <v>125</v>
      </c>
      <c r="B12" s="97">
        <v>344.5820197377315</v>
      </c>
      <c r="C12" s="96">
        <v>127.05826686494525</v>
      </c>
      <c r="D12" s="96">
        <v>207.35909152359065</v>
      </c>
      <c r="E12" s="96">
        <v>9.148195214276058</v>
      </c>
      <c r="F12" s="118">
        <v>1.016466134919562</v>
      </c>
      <c r="G12" s="117"/>
      <c r="H12" s="117"/>
      <c r="I12" s="117"/>
      <c r="J12" s="117"/>
    </row>
    <row r="13" spans="1:10" ht="12.75">
      <c r="A13" s="17" t="s">
        <v>124</v>
      </c>
      <c r="B13" s="97">
        <v>358.8125456266054</v>
      </c>
      <c r="C13" s="96">
        <v>3.049398404758686</v>
      </c>
      <c r="D13" s="96">
        <v>12.197593619034745</v>
      </c>
      <c r="E13" s="96">
        <v>178.89803974584294</v>
      </c>
      <c r="F13" s="118">
        <v>164.66751385696907</v>
      </c>
      <c r="G13" s="117"/>
      <c r="H13" s="117"/>
      <c r="I13" s="117"/>
      <c r="J13" s="117"/>
    </row>
    <row r="14" spans="1:10" ht="12.75">
      <c r="A14" s="52"/>
      <c r="B14" s="124"/>
      <c r="C14" s="49"/>
      <c r="D14" s="49"/>
      <c r="E14" s="122"/>
      <c r="F14" s="121"/>
      <c r="G14" s="117"/>
      <c r="H14" s="117"/>
      <c r="I14" s="117"/>
      <c r="J14" s="117"/>
    </row>
    <row r="15" spans="1:10" ht="12.75">
      <c r="A15" s="52" t="s">
        <v>123</v>
      </c>
      <c r="B15" s="124"/>
      <c r="C15" s="123"/>
      <c r="D15" s="49"/>
      <c r="E15" s="122"/>
      <c r="F15" s="121"/>
      <c r="G15" s="117"/>
      <c r="H15" s="117"/>
      <c r="I15" s="117"/>
      <c r="J15" s="117"/>
    </row>
    <row r="16" spans="1:10" ht="12.75">
      <c r="A16" s="20" t="s">
        <v>122</v>
      </c>
      <c r="B16" s="97">
        <v>146.37112342841692</v>
      </c>
      <c r="C16" s="96">
        <v>84.36668919832366</v>
      </c>
      <c r="D16" s="96">
        <v>23.37872110314993</v>
      </c>
      <c r="E16" s="96">
        <v>38.62571312694336</v>
      </c>
      <c r="F16" s="120" t="s">
        <v>118</v>
      </c>
      <c r="G16" s="117"/>
      <c r="H16" s="117"/>
      <c r="I16" s="117"/>
      <c r="J16" s="117"/>
    </row>
    <row r="17" spans="1:10" ht="12.75">
      <c r="A17" s="17" t="s">
        <v>121</v>
      </c>
      <c r="B17" s="97">
        <v>750.1520075706368</v>
      </c>
      <c r="C17" s="96">
        <v>235.8201433013384</v>
      </c>
      <c r="D17" s="96">
        <v>476.7226172772746</v>
      </c>
      <c r="E17" s="96">
        <v>35.57631472218467</v>
      </c>
      <c r="F17" s="118">
        <v>2.032932269839124</v>
      </c>
      <c r="G17" s="117"/>
      <c r="H17" s="117"/>
      <c r="I17" s="117"/>
      <c r="J17" s="117"/>
    </row>
    <row r="18" spans="1:10" ht="12.75">
      <c r="A18" s="20" t="s">
        <v>120</v>
      </c>
      <c r="B18" s="97">
        <v>13722.292821414088</v>
      </c>
      <c r="C18" s="96">
        <v>923.9677166418819</v>
      </c>
      <c r="D18" s="96">
        <v>7835.937434094904</v>
      </c>
      <c r="E18" s="96">
        <v>3944.9050696228205</v>
      </c>
      <c r="F18" s="118">
        <v>1017.4826010544816</v>
      </c>
      <c r="G18" s="117"/>
      <c r="H18" s="117"/>
      <c r="I18" s="117"/>
      <c r="J18" s="117"/>
    </row>
    <row r="19" spans="1:10" ht="12.75">
      <c r="A19" s="17" t="s">
        <v>119</v>
      </c>
      <c r="B19" s="97">
        <v>340.5161551980533</v>
      </c>
      <c r="C19" s="96">
        <v>340.5161551980533</v>
      </c>
      <c r="D19" s="98" t="s">
        <v>118</v>
      </c>
      <c r="E19" s="98" t="s">
        <v>118</v>
      </c>
      <c r="F19" s="120" t="s">
        <v>118</v>
      </c>
      <c r="G19" s="117"/>
      <c r="H19" s="117"/>
      <c r="I19" s="117"/>
      <c r="J19" s="117"/>
    </row>
    <row r="20" spans="1:10" ht="12.75">
      <c r="A20" s="17" t="s">
        <v>117</v>
      </c>
      <c r="B20" s="97">
        <v>40082.30909828309</v>
      </c>
      <c r="C20" s="96">
        <v>2863.3851020684065</v>
      </c>
      <c r="D20" s="96">
        <v>11867.242125185887</v>
      </c>
      <c r="E20" s="96">
        <v>14922.73932675409</v>
      </c>
      <c r="F20" s="118">
        <v>10428.942544274707</v>
      </c>
      <c r="G20" s="117"/>
      <c r="H20" s="117"/>
      <c r="I20" s="117"/>
      <c r="J20" s="117"/>
    </row>
    <row r="21" spans="1:10" ht="12.75">
      <c r="A21" s="20" t="s">
        <v>116</v>
      </c>
      <c r="B21" s="97">
        <v>6035.775909152359</v>
      </c>
      <c r="C21" s="96">
        <v>951.4123022847101</v>
      </c>
      <c r="D21" s="96">
        <v>3542.384480194674</v>
      </c>
      <c r="E21" s="96">
        <v>1225.8581587129918</v>
      </c>
      <c r="F21" s="118">
        <v>316.1209679599838</v>
      </c>
      <c r="G21" s="117"/>
      <c r="H21" s="117"/>
      <c r="I21" s="117"/>
      <c r="J21" s="117"/>
    </row>
    <row r="22" spans="1:10" ht="12.75">
      <c r="A22" s="119" t="s">
        <v>115</v>
      </c>
      <c r="B22" s="97">
        <v>12046.14016493173</v>
      </c>
      <c r="C22" s="96">
        <v>225.65548195214276</v>
      </c>
      <c r="D22" s="96">
        <v>3504.77523320265</v>
      </c>
      <c r="E22" s="96">
        <v>4238.663782614573</v>
      </c>
      <c r="F22" s="118">
        <v>4077.0456671623633</v>
      </c>
      <c r="G22" s="117"/>
      <c r="H22" s="117"/>
      <c r="I22" s="117"/>
      <c r="J22" s="117"/>
    </row>
    <row r="23" spans="1:10" ht="12.75">
      <c r="A23" s="17" t="s">
        <v>114</v>
      </c>
      <c r="B23" s="97">
        <v>2064.4427200216305</v>
      </c>
      <c r="C23" s="96">
        <v>102.66307962687577</v>
      </c>
      <c r="D23" s="96">
        <v>216.5072867378667</v>
      </c>
      <c r="E23" s="96">
        <v>713.5592267135326</v>
      </c>
      <c r="F23" s="118">
        <v>1031.7131269433555</v>
      </c>
      <c r="G23" s="117"/>
      <c r="H23" s="117"/>
      <c r="I23" s="117"/>
      <c r="J23" s="117"/>
    </row>
    <row r="24" spans="1:6" ht="12.75">
      <c r="A24" s="116"/>
      <c r="B24" s="115"/>
      <c r="C24" s="114"/>
      <c r="D24" s="114"/>
      <c r="E24" s="114"/>
      <c r="F24" s="113"/>
    </row>
    <row r="26" s="43" customFormat="1" ht="12.75">
      <c r="A26" s="60" t="s">
        <v>113</v>
      </c>
    </row>
    <row r="27" ht="12.75">
      <c r="A27" s="43" t="s">
        <v>112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2.xml><?xml version="1.0" encoding="utf-8"?>
<worksheet xmlns="http://schemas.openxmlformats.org/spreadsheetml/2006/main" xmlns:r="http://schemas.openxmlformats.org/officeDocument/2006/relationships">
  <dimension ref="A1:L40"/>
  <sheetViews>
    <sheetView zoomScalePageLayoutView="0" workbookViewId="0" topLeftCell="A1">
      <selection activeCell="H15" sqref="H15"/>
    </sheetView>
  </sheetViews>
  <sheetFormatPr defaultColWidth="9.140625" defaultRowHeight="12.75"/>
  <cols>
    <col min="1" max="1" width="10.7109375" style="41" customWidth="1"/>
    <col min="2" max="7" width="12.28125" style="41" customWidth="1"/>
    <col min="8" max="16384" width="9.140625" style="41" customWidth="1"/>
  </cols>
  <sheetData>
    <row r="1" spans="1:7" ht="31.5">
      <c r="A1" s="58" t="s">
        <v>111</v>
      </c>
      <c r="B1" s="55"/>
      <c r="C1" s="55"/>
      <c r="D1" s="55"/>
      <c r="E1" s="55"/>
      <c r="F1" s="55"/>
      <c r="G1" s="55"/>
    </row>
    <row r="2" spans="1:7" ht="12.75" customHeight="1">
      <c r="A2" s="58"/>
      <c r="B2" s="55"/>
      <c r="C2" s="55"/>
      <c r="D2" s="55"/>
      <c r="E2" s="55"/>
      <c r="F2" s="55"/>
      <c r="G2" s="55"/>
    </row>
    <row r="3" spans="1:7" ht="12.75">
      <c r="A3" s="77" t="s">
        <v>110</v>
      </c>
      <c r="B3" s="55"/>
      <c r="C3" s="55"/>
      <c r="D3" s="55"/>
      <c r="E3" s="55"/>
      <c r="F3" s="55"/>
      <c r="G3" s="55"/>
    </row>
    <row r="4" spans="1:7" ht="12.75" customHeight="1" thickBot="1">
      <c r="A4" s="54"/>
      <c r="B4" s="54"/>
      <c r="C4" s="54"/>
      <c r="D4" s="54"/>
      <c r="E4" s="54"/>
      <c r="F4" s="54"/>
      <c r="G4" s="54"/>
    </row>
    <row r="5" spans="1:6" s="108" customFormat="1" ht="24" customHeight="1" thickTop="1">
      <c r="A5" s="109"/>
      <c r="B5" s="112" t="s">
        <v>109</v>
      </c>
      <c r="C5" s="111"/>
      <c r="D5" s="110"/>
      <c r="E5" s="109"/>
      <c r="F5" s="109"/>
    </row>
    <row r="6" spans="1:8" s="102" customFormat="1" ht="39.75" customHeight="1">
      <c r="A6" s="105" t="s">
        <v>108</v>
      </c>
      <c r="B6" s="107" t="s">
        <v>87</v>
      </c>
      <c r="C6" s="105" t="s">
        <v>86</v>
      </c>
      <c r="D6" s="106" t="s">
        <v>107</v>
      </c>
      <c r="E6" s="105" t="s">
        <v>106</v>
      </c>
      <c r="F6" s="105" t="s">
        <v>105</v>
      </c>
      <c r="G6" s="104" t="s">
        <v>104</v>
      </c>
      <c r="H6" s="103"/>
    </row>
    <row r="7" spans="1:6" ht="12.75">
      <c r="A7" s="52"/>
      <c r="B7" s="72"/>
      <c r="C7" s="52"/>
      <c r="D7" s="52"/>
      <c r="E7" s="52"/>
      <c r="F7" s="52"/>
    </row>
    <row r="8" spans="1:7" ht="12.75">
      <c r="A8" s="67">
        <v>1989</v>
      </c>
      <c r="B8" s="97">
        <v>67734</v>
      </c>
      <c r="C8" s="96">
        <v>36467</v>
      </c>
      <c r="D8" s="96">
        <v>31267</v>
      </c>
      <c r="E8" s="95">
        <v>79</v>
      </c>
      <c r="F8" s="94">
        <v>95.83</v>
      </c>
      <c r="G8" s="93">
        <v>2</v>
      </c>
    </row>
    <row r="9" spans="1:7" ht="12.75">
      <c r="A9" s="67">
        <v>1990</v>
      </c>
      <c r="B9" s="97">
        <v>71266</v>
      </c>
      <c r="C9" s="96">
        <v>36899</v>
      </c>
      <c r="D9" s="96">
        <v>34367</v>
      </c>
      <c r="E9" s="95">
        <v>78.8</v>
      </c>
      <c r="F9" s="94">
        <v>102.1</v>
      </c>
      <c r="G9" s="93">
        <v>2.01</v>
      </c>
    </row>
    <row r="10" spans="1:11" ht="12.75">
      <c r="A10" s="67">
        <v>1991</v>
      </c>
      <c r="B10" s="97">
        <v>72275</v>
      </c>
      <c r="C10" s="96">
        <v>36623</v>
      </c>
      <c r="D10" s="96">
        <v>35652</v>
      </c>
      <c r="E10" s="95">
        <v>72.4</v>
      </c>
      <c r="F10" s="94">
        <v>101.89</v>
      </c>
      <c r="G10" s="93">
        <v>2.01</v>
      </c>
      <c r="J10" s="100"/>
      <c r="K10" s="68"/>
    </row>
    <row r="11" spans="1:11" ht="12.75">
      <c r="A11" s="67">
        <v>1992</v>
      </c>
      <c r="B11" s="97">
        <v>73089</v>
      </c>
      <c r="C11" s="96">
        <v>37279</v>
      </c>
      <c r="D11" s="96">
        <v>35810</v>
      </c>
      <c r="E11" s="95">
        <v>72.6</v>
      </c>
      <c r="F11" s="94">
        <v>105.59</v>
      </c>
      <c r="G11" s="93">
        <v>2.02</v>
      </c>
      <c r="J11" s="100"/>
      <c r="K11" s="68"/>
    </row>
    <row r="12" spans="1:11" ht="12.75">
      <c r="A12" s="67">
        <v>1993</v>
      </c>
      <c r="B12" s="97">
        <v>69502</v>
      </c>
      <c r="C12" s="96">
        <v>37032</v>
      </c>
      <c r="D12" s="96">
        <v>32470</v>
      </c>
      <c r="E12" s="95">
        <v>72</v>
      </c>
      <c r="F12" s="94">
        <v>103.26</v>
      </c>
      <c r="G12" s="93">
        <v>2.04</v>
      </c>
      <c r="J12" s="100"/>
      <c r="K12" s="68"/>
    </row>
    <row r="13" spans="1:11" ht="12.75">
      <c r="A13" s="67">
        <v>1994</v>
      </c>
      <c r="B13" s="97">
        <v>70463</v>
      </c>
      <c r="C13" s="96">
        <v>36194</v>
      </c>
      <c r="D13" s="96">
        <v>34269</v>
      </c>
      <c r="E13" s="95">
        <v>76.5</v>
      </c>
      <c r="F13" s="94">
        <v>105.46</v>
      </c>
      <c r="G13" s="93">
        <v>2.04</v>
      </c>
      <c r="J13" s="100"/>
      <c r="K13" s="68"/>
    </row>
    <row r="14" spans="1:11" ht="12.75">
      <c r="A14" s="67">
        <v>1995</v>
      </c>
      <c r="B14" s="101" t="s">
        <v>101</v>
      </c>
      <c r="C14" s="98" t="s">
        <v>101</v>
      </c>
      <c r="D14" s="98" t="s">
        <v>101</v>
      </c>
      <c r="E14" s="95">
        <v>75.8</v>
      </c>
      <c r="F14" s="94">
        <v>109.39</v>
      </c>
      <c r="G14" s="93">
        <v>2.05</v>
      </c>
      <c r="J14" s="100"/>
      <c r="K14" s="68"/>
    </row>
    <row r="15" spans="1:11" ht="12.75">
      <c r="A15" s="67">
        <v>1996</v>
      </c>
      <c r="B15" s="97">
        <v>70288</v>
      </c>
      <c r="C15" s="96">
        <v>36146</v>
      </c>
      <c r="D15" s="96">
        <v>34142</v>
      </c>
      <c r="E15" s="95">
        <v>75.2</v>
      </c>
      <c r="F15" s="94">
        <v>116.79</v>
      </c>
      <c r="G15" s="93">
        <v>2.07</v>
      </c>
      <c r="J15" s="100"/>
      <c r="K15" s="68"/>
    </row>
    <row r="16" spans="1:11" ht="12.75">
      <c r="A16" s="67">
        <v>1997</v>
      </c>
      <c r="B16" s="97">
        <v>71025</v>
      </c>
      <c r="C16" s="96">
        <v>35971</v>
      </c>
      <c r="D16" s="96">
        <v>35054</v>
      </c>
      <c r="E16" s="95">
        <v>73.9</v>
      </c>
      <c r="F16" s="94">
        <v>124.96</v>
      </c>
      <c r="G16" s="93">
        <v>2.08</v>
      </c>
      <c r="J16" s="100"/>
      <c r="K16" s="68"/>
    </row>
    <row r="17" spans="1:9" ht="12.75">
      <c r="A17" s="67">
        <v>1998</v>
      </c>
      <c r="B17" s="97">
        <v>71480</v>
      </c>
      <c r="C17" s="96">
        <v>36206</v>
      </c>
      <c r="D17" s="96">
        <v>35274</v>
      </c>
      <c r="E17" s="95">
        <v>71.5</v>
      </c>
      <c r="F17" s="94">
        <v>129.66</v>
      </c>
      <c r="G17" s="93">
        <v>2.09</v>
      </c>
      <c r="I17" s="68"/>
    </row>
    <row r="18" spans="1:9" ht="12.75">
      <c r="A18" s="67">
        <v>1999</v>
      </c>
      <c r="B18" s="97">
        <v>71157</v>
      </c>
      <c r="C18" s="96">
        <v>35861</v>
      </c>
      <c r="D18" s="96">
        <v>35296</v>
      </c>
      <c r="E18" s="95">
        <v>72.1</v>
      </c>
      <c r="F18" s="94">
        <v>131.66</v>
      </c>
      <c r="G18" s="93">
        <v>2.09</v>
      </c>
      <c r="I18" s="68"/>
    </row>
    <row r="19" spans="1:9" ht="12.75">
      <c r="A19" s="67">
        <v>2000</v>
      </c>
      <c r="B19" s="97">
        <v>71506</v>
      </c>
      <c r="C19" s="96">
        <v>36303</v>
      </c>
      <c r="D19" s="96">
        <v>35203</v>
      </c>
      <c r="E19" s="95">
        <v>76.4</v>
      </c>
      <c r="F19" s="94">
        <v>140.63</v>
      </c>
      <c r="G19" s="93">
        <v>2.08</v>
      </c>
      <c r="I19" s="68"/>
    </row>
    <row r="20" spans="1:9" ht="12.75">
      <c r="A20" s="67">
        <v>2001</v>
      </c>
      <c r="B20" s="97">
        <v>72204</v>
      </c>
      <c r="C20" s="96">
        <v>36824</v>
      </c>
      <c r="D20" s="96">
        <v>35380</v>
      </c>
      <c r="E20" s="95">
        <v>69.2</v>
      </c>
      <c r="F20" s="94">
        <v>144.88</v>
      </c>
      <c r="G20" s="93">
        <v>2.05</v>
      </c>
      <c r="I20" s="68"/>
    </row>
    <row r="21" spans="1:9" ht="12.75">
      <c r="A21" s="67">
        <v>2002</v>
      </c>
      <c r="B21" s="97">
        <v>70783</v>
      </c>
      <c r="C21" s="96">
        <v>36457</v>
      </c>
      <c r="D21" s="96">
        <v>34326</v>
      </c>
      <c r="E21" s="95">
        <v>69.7</v>
      </c>
      <c r="F21" s="94">
        <v>140.89</v>
      </c>
      <c r="G21" s="93">
        <v>2.12</v>
      </c>
      <c r="I21" s="68"/>
    </row>
    <row r="22" spans="1:12" ht="12.75">
      <c r="A22" s="67">
        <v>2003</v>
      </c>
      <c r="B22" s="97">
        <v>70579</v>
      </c>
      <c r="C22" s="96">
        <v>35541</v>
      </c>
      <c r="D22" s="96">
        <v>35038</v>
      </c>
      <c r="E22" s="95">
        <v>72.7</v>
      </c>
      <c r="F22" s="94">
        <v>144.16</v>
      </c>
      <c r="G22" s="93">
        <v>2.09</v>
      </c>
      <c r="I22" s="68"/>
      <c r="J22" s="68"/>
      <c r="K22" s="68"/>
      <c r="L22" s="68"/>
    </row>
    <row r="23" spans="1:12" ht="12.75">
      <c r="A23" s="67">
        <v>2004</v>
      </c>
      <c r="B23" s="97">
        <v>72176</v>
      </c>
      <c r="C23" s="96">
        <v>35769</v>
      </c>
      <c r="D23" s="96">
        <v>36407</v>
      </c>
      <c r="E23" s="95">
        <v>77.7</v>
      </c>
      <c r="F23" s="94">
        <v>152.17</v>
      </c>
      <c r="G23" s="93">
        <v>2.13</v>
      </c>
      <c r="I23" s="68"/>
      <c r="J23" s="68"/>
      <c r="K23" s="68"/>
      <c r="L23" s="68"/>
    </row>
    <row r="24" spans="1:12" ht="12.75">
      <c r="A24" s="67">
        <v>2005</v>
      </c>
      <c r="B24" s="97">
        <v>72307</v>
      </c>
      <c r="C24" s="96">
        <v>33926</v>
      </c>
      <c r="D24" s="96">
        <v>38381</v>
      </c>
      <c r="E24" s="95">
        <v>81.1</v>
      </c>
      <c r="F24" s="94">
        <v>166.16</v>
      </c>
      <c r="G24" s="93">
        <v>2.15</v>
      </c>
      <c r="I24" s="68"/>
      <c r="J24" s="68"/>
      <c r="K24" s="68"/>
      <c r="L24" s="68"/>
    </row>
    <row r="25" spans="1:12" ht="12.75">
      <c r="A25" s="67">
        <v>2006</v>
      </c>
      <c r="B25" s="97">
        <v>72274</v>
      </c>
      <c r="C25" s="96">
        <v>33606</v>
      </c>
      <c r="D25" s="96">
        <v>38668</v>
      </c>
      <c r="E25" s="95">
        <v>79.5</v>
      </c>
      <c r="F25" s="94">
        <v>187.19</v>
      </c>
      <c r="G25" s="93" t="s">
        <v>101</v>
      </c>
      <c r="I25" s="68"/>
      <c r="J25" s="68"/>
      <c r="K25" s="68"/>
      <c r="L25" s="68"/>
    </row>
    <row r="26" spans="1:12" ht="12.75">
      <c r="A26" s="67">
        <v>2007</v>
      </c>
      <c r="B26" s="97">
        <v>73220</v>
      </c>
      <c r="C26" s="96">
        <v>33588</v>
      </c>
      <c r="D26" s="96">
        <v>39632</v>
      </c>
      <c r="E26" s="95">
        <v>75</v>
      </c>
      <c r="F26" s="94">
        <v>199.96</v>
      </c>
      <c r="G26" s="93" t="s">
        <v>101</v>
      </c>
      <c r="I26" s="68"/>
      <c r="J26" s="68"/>
      <c r="K26" s="68"/>
      <c r="L26" s="68"/>
    </row>
    <row r="27" spans="1:12" ht="12.75">
      <c r="A27" s="67">
        <v>2008</v>
      </c>
      <c r="B27" s="97">
        <v>74177</v>
      </c>
      <c r="C27" s="96">
        <v>34081</v>
      </c>
      <c r="D27" s="96">
        <v>40096</v>
      </c>
      <c r="E27" s="99" t="s">
        <v>103</v>
      </c>
      <c r="F27" s="98" t="s">
        <v>102</v>
      </c>
      <c r="G27" s="93" t="s">
        <v>101</v>
      </c>
      <c r="I27" s="68"/>
      <c r="J27" s="68"/>
      <c r="K27" s="68"/>
      <c r="L27" s="68"/>
    </row>
    <row r="28" spans="1:12" ht="12.75">
      <c r="A28" s="67">
        <v>2009</v>
      </c>
      <c r="B28" s="97">
        <v>75188</v>
      </c>
      <c r="C28" s="96">
        <v>34027</v>
      </c>
      <c r="D28" s="96">
        <v>41161</v>
      </c>
      <c r="E28" s="95">
        <v>66.5</v>
      </c>
      <c r="F28" s="94">
        <v>176.46</v>
      </c>
      <c r="G28" s="93" t="s">
        <v>101</v>
      </c>
      <c r="I28" s="68"/>
      <c r="J28" s="68"/>
      <c r="K28" s="68"/>
      <c r="L28" s="68"/>
    </row>
    <row r="29" spans="1:7" ht="12.75">
      <c r="A29" s="47"/>
      <c r="B29" s="62"/>
      <c r="C29" s="47"/>
      <c r="D29" s="47"/>
      <c r="E29" s="92"/>
      <c r="F29" s="47"/>
      <c r="G29" s="46"/>
    </row>
    <row r="31" spans="1:7" ht="12.75">
      <c r="A31" s="9" t="s">
        <v>100</v>
      </c>
      <c r="B31" s="43"/>
      <c r="C31" s="43"/>
      <c r="D31" s="43"/>
      <c r="E31" s="43"/>
      <c r="F31" s="43"/>
      <c r="G31" s="43"/>
    </row>
    <row r="32" spans="1:7" ht="12.75">
      <c r="A32" s="23" t="s">
        <v>99</v>
      </c>
      <c r="B32" s="43"/>
      <c r="C32" s="43"/>
      <c r="D32" s="43"/>
      <c r="E32" s="43"/>
      <c r="F32" s="43"/>
      <c r="G32" s="43"/>
    </row>
    <row r="33" spans="1:7" ht="12.75">
      <c r="A33" s="23" t="s">
        <v>98</v>
      </c>
      <c r="B33" s="43"/>
      <c r="C33" s="43"/>
      <c r="D33" s="43"/>
      <c r="E33" s="43"/>
      <c r="F33" s="43"/>
      <c r="G33" s="43"/>
    </row>
    <row r="34" spans="1:7" ht="12.75">
      <c r="A34" s="23" t="s">
        <v>97</v>
      </c>
      <c r="B34" s="43"/>
      <c r="C34" s="43"/>
      <c r="D34" s="43"/>
      <c r="E34" s="43"/>
      <c r="F34" s="43"/>
      <c r="G34" s="43"/>
    </row>
    <row r="35" ht="12.75">
      <c r="A35" s="91" t="s">
        <v>96</v>
      </c>
    </row>
    <row r="36" spans="1:10" ht="12.75">
      <c r="A36" s="60" t="s">
        <v>95</v>
      </c>
      <c r="B36" s="43"/>
      <c r="C36" s="43"/>
      <c r="D36" s="43"/>
      <c r="E36" s="43"/>
      <c r="F36" s="43"/>
      <c r="G36" s="43"/>
      <c r="I36" s="90"/>
      <c r="J36" s="90"/>
    </row>
    <row r="37" spans="1:7" ht="12.75">
      <c r="A37" s="60" t="s">
        <v>94</v>
      </c>
      <c r="B37" s="43"/>
      <c r="C37" s="43"/>
      <c r="D37" s="43"/>
      <c r="E37" s="43"/>
      <c r="F37" s="43"/>
      <c r="G37" s="43"/>
    </row>
    <row r="38" ht="12.75">
      <c r="A38" s="60" t="s">
        <v>93</v>
      </c>
    </row>
    <row r="40" ht="15">
      <c r="D40" s="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3.xml><?xml version="1.0" encoding="utf-8"?>
<worksheet xmlns="http://schemas.openxmlformats.org/spreadsheetml/2006/main" xmlns:r="http://schemas.openxmlformats.org/officeDocument/2006/relationships">
  <dimension ref="A1:L24"/>
  <sheetViews>
    <sheetView zoomScalePageLayoutView="0" workbookViewId="0" topLeftCell="A1">
      <selection activeCell="A22" sqref="A22"/>
    </sheetView>
  </sheetViews>
  <sheetFormatPr defaultColWidth="9.140625" defaultRowHeight="12.75"/>
  <cols>
    <col min="1" max="1" width="26.7109375" style="41" customWidth="1"/>
    <col min="2" max="4" width="19.00390625" style="41" customWidth="1"/>
    <col min="5" max="16384" width="9.140625" style="41" customWidth="1"/>
  </cols>
  <sheetData>
    <row r="1" spans="1:4" s="88" customFormat="1" ht="31.5">
      <c r="A1" s="15" t="s">
        <v>92</v>
      </c>
      <c r="B1" s="12"/>
      <c r="C1" s="12"/>
      <c r="D1" s="12"/>
    </row>
    <row r="2" spans="1:4" ht="13.5" thickBot="1">
      <c r="A2" s="54"/>
      <c r="B2" s="54"/>
      <c r="C2" s="54"/>
      <c r="D2" s="54"/>
    </row>
    <row r="3" spans="1:10" s="10" customFormat="1" ht="45" customHeight="1" thickTop="1">
      <c r="A3" s="14" t="s">
        <v>91</v>
      </c>
      <c r="B3" s="19" t="s">
        <v>90</v>
      </c>
      <c r="C3" s="19" t="s">
        <v>89</v>
      </c>
      <c r="D3" s="22" t="s">
        <v>88</v>
      </c>
      <c r="E3" s="41"/>
      <c r="F3" s="41"/>
      <c r="G3" s="41"/>
      <c r="H3" s="41"/>
      <c r="I3" s="41"/>
      <c r="J3" s="41"/>
    </row>
    <row r="4" spans="1:3" ht="12.75">
      <c r="A4" s="52"/>
      <c r="B4" s="52"/>
      <c r="C4" s="52"/>
    </row>
    <row r="5" spans="1:4" ht="12.75" customHeight="1">
      <c r="A5" s="87" t="s">
        <v>87</v>
      </c>
      <c r="B5" s="86">
        <v>66.5</v>
      </c>
      <c r="C5" s="85">
        <v>176.46</v>
      </c>
      <c r="D5" s="84">
        <v>117.35</v>
      </c>
    </row>
    <row r="6" spans="1:4" ht="12.75">
      <c r="A6" s="52"/>
      <c r="B6" s="81"/>
      <c r="C6" s="83"/>
      <c r="D6" s="82"/>
    </row>
    <row r="7" spans="1:4" ht="12.75">
      <c r="A7" s="52" t="s">
        <v>86</v>
      </c>
      <c r="B7" s="81">
        <v>73.3</v>
      </c>
      <c r="C7" s="80">
        <v>149.76</v>
      </c>
      <c r="D7" s="79">
        <v>109.77</v>
      </c>
    </row>
    <row r="8" spans="1:4" ht="12.75">
      <c r="A8" s="17" t="s">
        <v>85</v>
      </c>
      <c r="B8" s="81">
        <v>74.9</v>
      </c>
      <c r="C8" s="80">
        <v>148.9</v>
      </c>
      <c r="D8" s="79">
        <v>111.53</v>
      </c>
    </row>
    <row r="9" spans="1:4" ht="12.75">
      <c r="A9" s="17" t="s">
        <v>84</v>
      </c>
      <c r="B9" s="81">
        <v>62.5</v>
      </c>
      <c r="C9" s="80">
        <v>156.59</v>
      </c>
      <c r="D9" s="79">
        <v>97.87</v>
      </c>
    </row>
    <row r="10" spans="1:4" ht="12.75">
      <c r="A10" s="52"/>
      <c r="B10" s="81"/>
      <c r="C10" s="80"/>
      <c r="D10" s="79"/>
    </row>
    <row r="11" spans="1:4" ht="12.75">
      <c r="A11" s="52" t="s">
        <v>83</v>
      </c>
      <c r="B11" s="81">
        <v>62.1</v>
      </c>
      <c r="C11" s="80">
        <v>232.54</v>
      </c>
      <c r="D11" s="79">
        <v>144.41</v>
      </c>
    </row>
    <row r="12" spans="1:4" ht="12.75">
      <c r="A12" s="20" t="s">
        <v>82</v>
      </c>
      <c r="B12" s="81">
        <v>63.1</v>
      </c>
      <c r="C12" s="80">
        <v>361.61</v>
      </c>
      <c r="D12" s="79">
        <v>228.18</v>
      </c>
    </row>
    <row r="13" spans="1:4" ht="12.75">
      <c r="A13" s="20" t="s">
        <v>81</v>
      </c>
      <c r="B13" s="81">
        <v>63.800000000000004</v>
      </c>
      <c r="C13" s="80">
        <v>211.23</v>
      </c>
      <c r="D13" s="79">
        <v>134.76</v>
      </c>
    </row>
    <row r="14" spans="1:4" ht="12.75">
      <c r="A14" s="20" t="s">
        <v>80</v>
      </c>
      <c r="B14" s="81">
        <v>60.199999999999996</v>
      </c>
      <c r="C14" s="80">
        <v>257.62</v>
      </c>
      <c r="D14" s="79">
        <v>155.09</v>
      </c>
    </row>
    <row r="15" spans="1:4" ht="12.75">
      <c r="A15" s="20"/>
      <c r="B15" s="81"/>
      <c r="C15" s="80"/>
      <c r="D15" s="79"/>
    </row>
    <row r="16" spans="1:4" ht="12.75">
      <c r="A16" s="52" t="s">
        <v>79</v>
      </c>
      <c r="B16" s="81">
        <v>54.50000000000001</v>
      </c>
      <c r="C16" s="80">
        <v>184.72</v>
      </c>
      <c r="D16" s="79">
        <v>100.67</v>
      </c>
    </row>
    <row r="17" spans="1:4" ht="12.75">
      <c r="A17" s="20" t="s">
        <v>78</v>
      </c>
      <c r="B17" s="81">
        <v>53.800000000000004</v>
      </c>
      <c r="C17" s="80">
        <v>252.16</v>
      </c>
      <c r="D17" s="79">
        <v>135.66</v>
      </c>
    </row>
    <row r="18" spans="1:4" ht="12.75">
      <c r="A18" s="52"/>
      <c r="B18" s="81"/>
      <c r="C18" s="80"/>
      <c r="D18" s="79"/>
    </row>
    <row r="19" spans="1:4" ht="12.75">
      <c r="A19" s="52" t="s">
        <v>77</v>
      </c>
      <c r="B19" s="81">
        <v>60.199999999999996</v>
      </c>
      <c r="C19" s="80">
        <v>186.22</v>
      </c>
      <c r="D19" s="79">
        <v>112.1</v>
      </c>
    </row>
    <row r="20" spans="1:4" ht="12.75">
      <c r="A20" s="47"/>
      <c r="B20" s="47"/>
      <c r="C20" s="47"/>
      <c r="D20" s="46"/>
    </row>
    <row r="22" spans="1:12" s="9" customFormat="1" ht="12.75">
      <c r="A22" s="60" t="s">
        <v>76</v>
      </c>
      <c r="F22" s="41"/>
      <c r="G22" s="41"/>
      <c r="H22" s="41"/>
      <c r="I22" s="41"/>
      <c r="J22" s="41"/>
      <c r="K22" s="41"/>
      <c r="L22" s="41"/>
    </row>
    <row r="23" spans="1:12" s="9" customFormat="1" ht="12.75">
      <c r="A23" s="78" t="s">
        <v>75</v>
      </c>
      <c r="F23" s="41"/>
      <c r="G23" s="41"/>
      <c r="H23" s="41"/>
      <c r="I23" s="41"/>
      <c r="J23" s="41"/>
      <c r="L23" s="41"/>
    </row>
    <row r="24" ht="12.75">
      <c r="K24" s="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4.xml><?xml version="1.0" encoding="utf-8"?>
<worksheet xmlns="http://schemas.openxmlformats.org/spreadsheetml/2006/main" xmlns:r="http://schemas.openxmlformats.org/officeDocument/2006/relationships">
  <dimension ref="A1:G40"/>
  <sheetViews>
    <sheetView zoomScalePageLayoutView="0" workbookViewId="0" topLeftCell="A1">
      <selection activeCell="F28" sqref="F28"/>
    </sheetView>
  </sheetViews>
  <sheetFormatPr defaultColWidth="9.140625" defaultRowHeight="12.75"/>
  <cols>
    <col min="1" max="4" width="20.7109375" style="41" customWidth="1"/>
    <col min="5" max="5" width="9.140625" style="41" customWidth="1"/>
    <col min="6" max="6" width="12.8515625" style="41" bestFit="1" customWidth="1"/>
    <col min="7" max="16384" width="9.140625" style="41" customWidth="1"/>
  </cols>
  <sheetData>
    <row r="1" spans="1:4" s="11" customFormat="1" ht="15.75" customHeight="1">
      <c r="A1" s="15" t="s">
        <v>74</v>
      </c>
      <c r="B1" s="12"/>
      <c r="C1" s="12"/>
      <c r="D1" s="12"/>
    </row>
    <row r="2" spans="1:4" s="11" customFormat="1" ht="15.75" customHeight="1">
      <c r="A2" s="15" t="s">
        <v>73</v>
      </c>
      <c r="B2" s="12"/>
      <c r="C2" s="12"/>
      <c r="D2" s="12"/>
    </row>
    <row r="3" s="11" customFormat="1" ht="15.75"/>
    <row r="4" spans="1:4" ht="12.75">
      <c r="A4" s="77" t="s">
        <v>72</v>
      </c>
      <c r="B4" s="55"/>
      <c r="C4" s="55"/>
      <c r="D4" s="55"/>
    </row>
    <row r="5" spans="1:4" ht="13.5" thickBot="1">
      <c r="A5" s="54"/>
      <c r="B5" s="54"/>
      <c r="C5" s="54"/>
      <c r="D5" s="54"/>
    </row>
    <row r="6" spans="1:4" s="73" customFormat="1" ht="24" customHeight="1" thickTop="1">
      <c r="A6" s="74" t="s">
        <v>71</v>
      </c>
      <c r="B6" s="76" t="s">
        <v>70</v>
      </c>
      <c r="C6" s="75" t="s">
        <v>69</v>
      </c>
      <c r="D6" s="74" t="s">
        <v>68</v>
      </c>
    </row>
    <row r="7" spans="1:3" ht="12.75">
      <c r="A7" s="52"/>
      <c r="B7" s="72"/>
      <c r="C7" s="52"/>
    </row>
    <row r="8" spans="1:4" ht="12.75">
      <c r="A8" s="67">
        <v>1985</v>
      </c>
      <c r="B8" s="66">
        <v>3037254</v>
      </c>
      <c r="C8" s="65">
        <v>1122268</v>
      </c>
      <c r="D8" s="64">
        <v>1914986</v>
      </c>
    </row>
    <row r="9" spans="1:4" ht="12.75">
      <c r="A9" s="67">
        <v>1986</v>
      </c>
      <c r="B9" s="66">
        <v>3278450</v>
      </c>
      <c r="C9" s="65">
        <v>1212782</v>
      </c>
      <c r="D9" s="64">
        <v>2065668</v>
      </c>
    </row>
    <row r="10" spans="1:4" ht="12.75">
      <c r="A10" s="67">
        <v>1987</v>
      </c>
      <c r="B10" s="66">
        <v>3443271</v>
      </c>
      <c r="C10" s="65">
        <v>1369401</v>
      </c>
      <c r="D10" s="64">
        <v>2073870</v>
      </c>
    </row>
    <row r="11" spans="1:4" ht="12.75">
      <c r="A11" s="67">
        <v>1988</v>
      </c>
      <c r="B11" s="66">
        <v>3715546</v>
      </c>
      <c r="C11" s="65">
        <v>1408891</v>
      </c>
      <c r="D11" s="64">
        <v>2306655</v>
      </c>
    </row>
    <row r="12" spans="1:4" ht="12.75">
      <c r="A12" s="67">
        <v>1989</v>
      </c>
      <c r="B12" s="66">
        <v>4108740</v>
      </c>
      <c r="C12" s="65">
        <v>1505071</v>
      </c>
      <c r="D12" s="64">
        <v>2603669</v>
      </c>
    </row>
    <row r="13" spans="1:4" ht="12.75">
      <c r="A13" s="67">
        <v>1990</v>
      </c>
      <c r="B13" s="66">
        <v>4401733</v>
      </c>
      <c r="C13" s="65">
        <v>1572994</v>
      </c>
      <c r="D13" s="64">
        <v>2828739</v>
      </c>
    </row>
    <row r="14" spans="1:4" ht="12.75">
      <c r="A14" s="67">
        <v>1991</v>
      </c>
      <c r="B14" s="66">
        <v>4825777</v>
      </c>
      <c r="C14" s="65">
        <v>1512990</v>
      </c>
      <c r="D14" s="64">
        <v>3312787</v>
      </c>
    </row>
    <row r="15" spans="1:4" ht="12.75">
      <c r="A15" s="67">
        <v>1992</v>
      </c>
      <c r="B15" s="66">
        <v>5013293</v>
      </c>
      <c r="C15" s="65">
        <v>1621751</v>
      </c>
      <c r="D15" s="64">
        <v>3391542</v>
      </c>
    </row>
    <row r="16" spans="1:4" ht="12.75">
      <c r="A16" s="67">
        <v>1993</v>
      </c>
      <c r="B16" s="66">
        <v>5035581</v>
      </c>
      <c r="C16" s="65">
        <v>1527037</v>
      </c>
      <c r="D16" s="64">
        <v>3508544</v>
      </c>
    </row>
    <row r="17" spans="1:4" ht="12.75">
      <c r="A17" s="67">
        <v>1994</v>
      </c>
      <c r="B17" s="66">
        <v>5358587</v>
      </c>
      <c r="C17" s="65">
        <v>1666406</v>
      </c>
      <c r="D17" s="64">
        <v>3692182</v>
      </c>
    </row>
    <row r="18" spans="1:4" ht="12.75">
      <c r="A18" s="67">
        <v>1995</v>
      </c>
      <c r="B18" s="66">
        <v>5552792</v>
      </c>
      <c r="C18" s="65">
        <v>1776527</v>
      </c>
      <c r="D18" s="64">
        <v>3776265</v>
      </c>
    </row>
    <row r="19" spans="1:7" ht="12.75">
      <c r="A19" s="67">
        <v>1996</v>
      </c>
      <c r="B19" s="66">
        <v>5859454</v>
      </c>
      <c r="C19" s="65">
        <v>2057800</v>
      </c>
      <c r="D19" s="64">
        <v>3801655</v>
      </c>
      <c r="F19" s="68"/>
      <c r="G19" s="68"/>
    </row>
    <row r="20" spans="1:4" ht="12.75">
      <c r="A20" s="67">
        <v>1997</v>
      </c>
      <c r="B20" s="66">
        <v>5829772</v>
      </c>
      <c r="C20" s="65">
        <v>2155318.625</v>
      </c>
      <c r="D20" s="64">
        <v>3826023.75</v>
      </c>
    </row>
    <row r="21" spans="1:4" ht="12.75">
      <c r="A21" s="67">
        <v>1998</v>
      </c>
      <c r="B21" s="66">
        <v>5904196.325</v>
      </c>
      <c r="C21" s="65">
        <v>2147216.85</v>
      </c>
      <c r="D21" s="64">
        <v>3756979.475</v>
      </c>
    </row>
    <row r="22" spans="1:4" ht="12.75">
      <c r="A22" s="67">
        <v>1999</v>
      </c>
      <c r="B22" s="66">
        <v>5845772.15</v>
      </c>
      <c r="C22" s="65">
        <v>2158192.575</v>
      </c>
      <c r="D22" s="64">
        <v>3687579.575</v>
      </c>
    </row>
    <row r="23" spans="1:4" ht="12.75">
      <c r="A23" s="67">
        <v>2000</v>
      </c>
      <c r="B23" s="66">
        <v>6305324.675000001</v>
      </c>
      <c r="C23" s="65">
        <v>2419286.7</v>
      </c>
      <c r="D23" s="64">
        <v>3886037.975</v>
      </c>
    </row>
    <row r="24" spans="1:4" ht="12.75">
      <c r="A24" s="67">
        <v>2001</v>
      </c>
      <c r="B24" s="66">
        <v>6360998.65</v>
      </c>
      <c r="C24" s="65">
        <v>2421812.725</v>
      </c>
      <c r="D24" s="64">
        <v>3939185.925</v>
      </c>
    </row>
    <row r="25" spans="1:4" ht="12.75">
      <c r="A25" s="67">
        <v>2002</v>
      </c>
      <c r="B25" s="66">
        <v>6184615.575</v>
      </c>
      <c r="C25" s="65">
        <v>2227340.725</v>
      </c>
      <c r="D25" s="64">
        <v>3957274.85</v>
      </c>
    </row>
    <row r="26" spans="1:4" ht="12.75">
      <c r="A26" s="67">
        <v>2003</v>
      </c>
      <c r="B26" s="66">
        <v>6472542.45</v>
      </c>
      <c r="C26" s="65">
        <v>2322434.325</v>
      </c>
      <c r="D26" s="64">
        <v>4150108.125</v>
      </c>
    </row>
    <row r="27" spans="1:4" ht="12.75">
      <c r="A27" s="67">
        <v>2004</v>
      </c>
      <c r="B27" s="66">
        <v>6851887.95</v>
      </c>
      <c r="C27" s="65">
        <v>2518057.875</v>
      </c>
      <c r="D27" s="64">
        <v>4333830.075</v>
      </c>
    </row>
    <row r="28" spans="1:4" ht="12.75">
      <c r="A28" s="67">
        <v>2005</v>
      </c>
      <c r="B28" s="71">
        <v>7639189.050000001</v>
      </c>
      <c r="C28" s="70">
        <v>2834838.15</v>
      </c>
      <c r="D28" s="69">
        <v>4804350.9</v>
      </c>
    </row>
    <row r="29" spans="1:4" ht="12.75">
      <c r="A29" s="67">
        <v>2006</v>
      </c>
      <c r="B29" s="71">
        <v>8107018.425000001</v>
      </c>
      <c r="C29" s="70">
        <v>3097961.025</v>
      </c>
      <c r="D29" s="69">
        <v>5009057.4</v>
      </c>
    </row>
    <row r="30" spans="1:6" ht="12.75">
      <c r="A30" s="67">
        <v>2007</v>
      </c>
      <c r="B30" s="66">
        <v>9171835</v>
      </c>
      <c r="C30" s="65">
        <v>3406579</v>
      </c>
      <c r="D30" s="64">
        <v>5765256.175</v>
      </c>
      <c r="F30" s="68"/>
    </row>
    <row r="31" spans="1:6" ht="12.75">
      <c r="A31" s="67">
        <v>2008</v>
      </c>
      <c r="B31" s="66">
        <v>9170329.85</v>
      </c>
      <c r="C31" s="65">
        <v>3130759.275</v>
      </c>
      <c r="D31" s="64">
        <v>6039570.575</v>
      </c>
      <c r="F31" s="68"/>
    </row>
    <row r="32" spans="1:7" ht="12.75">
      <c r="A32" s="67">
        <v>2009</v>
      </c>
      <c r="B32" s="66">
        <v>8566147.65</v>
      </c>
      <c r="C32" s="65">
        <v>2618860.475</v>
      </c>
      <c r="D32" s="64">
        <v>5947287.175</v>
      </c>
      <c r="F32" s="63"/>
      <c r="G32" s="63"/>
    </row>
    <row r="33" spans="1:4" ht="12.75">
      <c r="A33" s="47"/>
      <c r="B33" s="62"/>
      <c r="C33" s="47"/>
      <c r="D33" s="46"/>
    </row>
    <row r="35" s="43" customFormat="1" ht="12.75">
      <c r="A35" s="9" t="s">
        <v>67</v>
      </c>
    </row>
    <row r="36" s="43" customFormat="1" ht="12.75">
      <c r="A36" s="61" t="s">
        <v>66</v>
      </c>
    </row>
    <row r="37" s="43" customFormat="1" ht="12.75">
      <c r="A37" s="61" t="s">
        <v>65</v>
      </c>
    </row>
    <row r="38" s="43" customFormat="1" ht="12.75">
      <c r="A38" s="9" t="s">
        <v>64</v>
      </c>
    </row>
    <row r="39" s="43" customFormat="1" ht="12.75">
      <c r="A39" s="23" t="s">
        <v>63</v>
      </c>
    </row>
    <row r="40" s="43" customFormat="1" ht="12.75">
      <c r="A40" s="60" t="s">
        <v>62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5.xml><?xml version="1.0" encoding="utf-8"?>
<worksheet xmlns="http://schemas.openxmlformats.org/spreadsheetml/2006/main" xmlns:r="http://schemas.openxmlformats.org/officeDocument/2006/relationships">
  <dimension ref="A1:F29"/>
  <sheetViews>
    <sheetView zoomScalePageLayoutView="0" workbookViewId="0" topLeftCell="A1">
      <selection activeCell="A36" sqref="A36"/>
    </sheetView>
  </sheetViews>
  <sheetFormatPr defaultColWidth="9.140625" defaultRowHeight="12.75"/>
  <cols>
    <col min="1" max="1" width="32.57421875" style="41" customWidth="1"/>
    <col min="2" max="5" width="12.7109375" style="41" customWidth="1"/>
    <col min="6" max="16384" width="9.140625" style="41" customWidth="1"/>
  </cols>
  <sheetData>
    <row r="1" spans="1:5" s="11" customFormat="1" ht="15.75">
      <c r="A1" s="59" t="s">
        <v>61</v>
      </c>
      <c r="B1" s="12"/>
      <c r="C1" s="12"/>
      <c r="D1" s="12"/>
      <c r="E1" s="12"/>
    </row>
    <row r="2" spans="1:5" ht="15.75">
      <c r="A2" s="58"/>
      <c r="B2" s="55"/>
      <c r="C2" s="55"/>
      <c r="D2" s="55"/>
      <c r="E2" s="55"/>
    </row>
    <row r="3" spans="1:5" ht="12.75">
      <c r="A3" s="57" t="s">
        <v>9</v>
      </c>
      <c r="B3" s="55"/>
      <c r="C3" s="55"/>
      <c r="D3" s="55"/>
      <c r="E3" s="55"/>
    </row>
    <row r="4" spans="1:5" ht="12.75">
      <c r="A4" s="56" t="s">
        <v>10</v>
      </c>
      <c r="B4" s="55"/>
      <c r="C4" s="55"/>
      <c r="D4" s="55"/>
      <c r="E4" s="55"/>
    </row>
    <row r="5" spans="1:5" ht="12.75">
      <c r="A5" s="56" t="s">
        <v>32</v>
      </c>
      <c r="B5" s="55"/>
      <c r="C5" s="55"/>
      <c r="D5" s="55"/>
      <c r="E5" s="55"/>
    </row>
    <row r="6" spans="1:5" ht="13.5" thickBot="1">
      <c r="A6" s="54"/>
      <c r="B6" s="54"/>
      <c r="C6" s="54"/>
      <c r="D6" s="54"/>
      <c r="E6" s="54"/>
    </row>
    <row r="7" spans="1:5" s="10" customFormat="1" ht="93.75" customHeight="1" thickTop="1">
      <c r="A7" s="14" t="s">
        <v>0</v>
      </c>
      <c r="B7" s="19" t="s">
        <v>13</v>
      </c>
      <c r="C7" s="22" t="s">
        <v>60</v>
      </c>
      <c r="D7" s="19" t="s">
        <v>2</v>
      </c>
      <c r="E7" s="22" t="s">
        <v>59</v>
      </c>
    </row>
    <row r="8" spans="1:4" ht="12.75">
      <c r="A8" s="52"/>
      <c r="B8" s="52"/>
      <c r="C8" s="52"/>
      <c r="D8" s="52"/>
    </row>
    <row r="9" spans="1:4" ht="12.75">
      <c r="A9" s="52" t="s">
        <v>58</v>
      </c>
      <c r="B9" s="52"/>
      <c r="C9" s="52"/>
      <c r="D9" s="52"/>
    </row>
    <row r="10" spans="1:4" ht="12.75">
      <c r="A10" s="20" t="s">
        <v>57</v>
      </c>
      <c r="B10" s="52"/>
      <c r="C10" s="52"/>
      <c r="D10" s="52"/>
    </row>
    <row r="11" spans="1:5" ht="12.75">
      <c r="A11" s="51" t="s">
        <v>56</v>
      </c>
      <c r="B11" s="50">
        <v>30</v>
      </c>
      <c r="C11" s="49">
        <v>84396</v>
      </c>
      <c r="D11" s="49">
        <v>15575</v>
      </c>
      <c r="E11" s="48">
        <v>199</v>
      </c>
    </row>
    <row r="12" spans="1:6" ht="12.75">
      <c r="A12" s="51"/>
      <c r="B12" s="50"/>
      <c r="C12" s="49"/>
      <c r="D12" s="49"/>
      <c r="E12" s="48"/>
      <c r="F12" s="53"/>
    </row>
    <row r="13" spans="1:5" ht="12.75">
      <c r="A13" s="52" t="s">
        <v>55</v>
      </c>
      <c r="B13" s="50"/>
      <c r="C13" s="49"/>
      <c r="D13" s="49"/>
      <c r="E13" s="48"/>
    </row>
    <row r="14" spans="1:5" ht="12.75">
      <c r="A14" s="20" t="s">
        <v>54</v>
      </c>
      <c r="B14" s="50"/>
      <c r="C14" s="49"/>
      <c r="D14" s="49"/>
      <c r="E14" s="48"/>
    </row>
    <row r="15" spans="1:5" ht="12.75">
      <c r="A15" s="51" t="s">
        <v>53</v>
      </c>
      <c r="B15" s="50">
        <v>45</v>
      </c>
      <c r="C15" s="49">
        <v>192434</v>
      </c>
      <c r="D15" s="49">
        <v>17598</v>
      </c>
      <c r="E15" s="48">
        <v>857</v>
      </c>
    </row>
    <row r="16" spans="1:5" ht="12.75">
      <c r="A16" s="52"/>
      <c r="B16" s="50"/>
      <c r="C16" s="49"/>
      <c r="D16" s="49"/>
      <c r="E16" s="48"/>
    </row>
    <row r="17" spans="1:5" ht="12.75">
      <c r="A17" s="52" t="s">
        <v>52</v>
      </c>
      <c r="B17" s="50"/>
      <c r="C17" s="49"/>
      <c r="D17" s="49"/>
      <c r="E17" s="48"/>
    </row>
    <row r="18" spans="1:5" ht="12.75">
      <c r="A18" s="20" t="s">
        <v>51</v>
      </c>
      <c r="B18" s="50"/>
      <c r="C18" s="49"/>
      <c r="D18" s="49"/>
      <c r="E18" s="48"/>
    </row>
    <row r="19" spans="1:5" ht="12.75">
      <c r="A19" s="51" t="s">
        <v>50</v>
      </c>
      <c r="B19" s="50">
        <v>27</v>
      </c>
      <c r="C19" s="49">
        <v>9554</v>
      </c>
      <c r="D19" s="49">
        <v>3207</v>
      </c>
      <c r="E19" s="48">
        <v>110</v>
      </c>
    </row>
    <row r="20" spans="1:5" ht="12.75">
      <c r="A20" s="20" t="s">
        <v>49</v>
      </c>
      <c r="B20" s="50"/>
      <c r="C20" s="49"/>
      <c r="D20" s="49"/>
      <c r="E20" s="48"/>
    </row>
    <row r="21" spans="1:5" ht="12.75">
      <c r="A21" s="51" t="s">
        <v>48</v>
      </c>
      <c r="B21" s="50">
        <v>351</v>
      </c>
      <c r="C21" s="49">
        <v>404859</v>
      </c>
      <c r="D21" s="49">
        <v>167013</v>
      </c>
      <c r="E21" s="48">
        <v>2452</v>
      </c>
    </row>
    <row r="22" spans="1:5" ht="12.75">
      <c r="A22" s="20" t="s">
        <v>47</v>
      </c>
      <c r="B22" s="50"/>
      <c r="C22" s="49"/>
      <c r="D22" s="49"/>
      <c r="E22" s="48"/>
    </row>
    <row r="23" spans="1:5" ht="12.75">
      <c r="A23" s="51" t="s">
        <v>46</v>
      </c>
      <c r="B23" s="50">
        <v>73</v>
      </c>
      <c r="C23" s="49">
        <v>109373</v>
      </c>
      <c r="D23" s="49">
        <v>44057</v>
      </c>
      <c r="E23" s="48">
        <v>797</v>
      </c>
    </row>
    <row r="24" spans="1:5" ht="12.75">
      <c r="A24" s="20" t="s">
        <v>45</v>
      </c>
      <c r="B24" s="50">
        <v>15</v>
      </c>
      <c r="C24" s="49">
        <v>46775</v>
      </c>
      <c r="D24" s="49">
        <v>12889</v>
      </c>
      <c r="E24" s="48">
        <v>69</v>
      </c>
    </row>
    <row r="25" spans="1:5" ht="12.75">
      <c r="A25" s="47"/>
      <c r="B25" s="47"/>
      <c r="C25" s="47"/>
      <c r="D25" s="47"/>
      <c r="E25" s="46"/>
    </row>
    <row r="27" s="43" customFormat="1" ht="12.75">
      <c r="A27" s="45" t="s">
        <v>44</v>
      </c>
    </row>
    <row r="28" s="43" customFormat="1" ht="12.75">
      <c r="A28" s="44" t="s">
        <v>43</v>
      </c>
    </row>
    <row r="29" ht="12.75">
      <c r="A29" s="4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46.xml><?xml version="1.0" encoding="utf-8"?>
<worksheet xmlns="http://schemas.openxmlformats.org/spreadsheetml/2006/main" xmlns:r="http://schemas.openxmlformats.org/officeDocument/2006/relationships">
  <dimension ref="A1:L58"/>
  <sheetViews>
    <sheetView zoomScalePageLayoutView="0" workbookViewId="0" topLeftCell="A1">
      <selection activeCell="D23" sqref="D23"/>
    </sheetView>
  </sheetViews>
  <sheetFormatPr defaultColWidth="9.140625" defaultRowHeight="12.75"/>
  <cols>
    <col min="1" max="1" width="30.140625" style="0" customWidth="1"/>
    <col min="2" max="2" width="11.421875" style="0" customWidth="1"/>
    <col min="3" max="5" width="14.00390625" style="0" customWidth="1"/>
  </cols>
  <sheetData>
    <row r="1" spans="1:5" s="11" customFormat="1" ht="15.75">
      <c r="A1" s="15" t="s">
        <v>28</v>
      </c>
      <c r="B1" s="12"/>
      <c r="C1" s="12"/>
      <c r="D1" s="12"/>
      <c r="E1" s="12"/>
    </row>
    <row r="2" spans="1:5" s="11" customFormat="1" ht="9" customHeight="1">
      <c r="A2" s="15"/>
      <c r="B2" s="12"/>
      <c r="C2" s="12"/>
      <c r="D2" s="12"/>
      <c r="E2" s="12"/>
    </row>
    <row r="3" spans="1:5" s="11" customFormat="1" ht="12.75" customHeight="1">
      <c r="A3" s="25" t="s">
        <v>9</v>
      </c>
      <c r="B3" s="12"/>
      <c r="C3" s="12"/>
      <c r="D3" s="12"/>
      <c r="E3" s="12"/>
    </row>
    <row r="4" spans="1:5" s="11" customFormat="1" ht="12.75" customHeight="1">
      <c r="A4" s="30" t="s">
        <v>10</v>
      </c>
      <c r="B4" s="12"/>
      <c r="C4" s="12"/>
      <c r="D4" s="12"/>
      <c r="E4" s="12"/>
    </row>
    <row r="5" spans="1:5" s="11" customFormat="1" ht="12.75" customHeight="1">
      <c r="A5" s="40" t="s">
        <v>32</v>
      </c>
      <c r="B5" s="12"/>
      <c r="C5" s="12"/>
      <c r="D5" s="12"/>
      <c r="E5" s="12"/>
    </row>
    <row r="6" spans="1:5" ht="9" customHeight="1" thickBot="1">
      <c r="A6" s="13"/>
      <c r="B6" s="13"/>
      <c r="C6" s="13"/>
      <c r="D6" s="13"/>
      <c r="E6" s="13"/>
    </row>
    <row r="7" spans="1:5" s="10" customFormat="1" ht="79.5" customHeight="1" thickTop="1">
      <c r="A7" s="14" t="s">
        <v>0</v>
      </c>
      <c r="B7" s="19" t="s">
        <v>13</v>
      </c>
      <c r="C7" s="14" t="s">
        <v>1</v>
      </c>
      <c r="D7" s="19" t="s">
        <v>2</v>
      </c>
      <c r="E7" s="22" t="s">
        <v>11</v>
      </c>
    </row>
    <row r="8" spans="1:4" ht="12.75">
      <c r="A8" s="1"/>
      <c r="B8" s="1"/>
      <c r="C8" s="1"/>
      <c r="D8" s="1"/>
    </row>
    <row r="9" spans="1:4" ht="12.75">
      <c r="A9" s="1" t="s">
        <v>18</v>
      </c>
      <c r="B9" s="1"/>
      <c r="C9" s="1"/>
      <c r="D9" s="1"/>
    </row>
    <row r="10" spans="1:4" ht="12.75">
      <c r="A10" s="17" t="s">
        <v>3</v>
      </c>
      <c r="B10" s="1"/>
      <c r="C10" s="1"/>
      <c r="D10" s="1"/>
    </row>
    <row r="11" spans="1:4" ht="12.75">
      <c r="A11" s="20" t="s">
        <v>6</v>
      </c>
      <c r="B11" s="1"/>
      <c r="C11" s="1"/>
      <c r="D11" s="1"/>
    </row>
    <row r="12" spans="1:5" ht="12.75">
      <c r="A12" s="18">
        <v>1987</v>
      </c>
      <c r="B12" s="31">
        <v>25</v>
      </c>
      <c r="C12" s="26">
        <v>10177</v>
      </c>
      <c r="D12" s="7">
        <v>2394</v>
      </c>
      <c r="E12" s="28">
        <v>136</v>
      </c>
    </row>
    <row r="13" spans="1:12" ht="12.75">
      <c r="A13" s="18">
        <v>1992</v>
      </c>
      <c r="B13" s="31">
        <v>50</v>
      </c>
      <c r="C13" s="26">
        <v>20394</v>
      </c>
      <c r="D13" s="7">
        <v>6028</v>
      </c>
      <c r="E13" s="28">
        <v>250</v>
      </c>
      <c r="G13" s="33"/>
      <c r="H13" s="33"/>
      <c r="I13" s="33"/>
      <c r="J13" s="33"/>
      <c r="K13" s="33"/>
      <c r="L13" s="33"/>
    </row>
    <row r="14" spans="1:5" ht="12.75">
      <c r="A14" s="18">
        <v>1997</v>
      </c>
      <c r="B14" s="31">
        <v>63</v>
      </c>
      <c r="C14" s="26">
        <v>33727</v>
      </c>
      <c r="D14" s="7">
        <v>10660</v>
      </c>
      <c r="E14" s="28">
        <v>278</v>
      </c>
    </row>
    <row r="15" spans="1:5" ht="12.75">
      <c r="A15" s="18">
        <v>2002</v>
      </c>
      <c r="B15" s="31">
        <v>67</v>
      </c>
      <c r="C15" s="27" t="s">
        <v>4</v>
      </c>
      <c r="D15" s="7">
        <v>6021</v>
      </c>
      <c r="E15" s="28">
        <v>183</v>
      </c>
    </row>
    <row r="16" spans="1:5" ht="12.75">
      <c r="A16" s="18">
        <v>2007</v>
      </c>
      <c r="B16" s="31">
        <v>71</v>
      </c>
      <c r="C16" s="35" t="s">
        <v>19</v>
      </c>
      <c r="D16" s="8" t="s">
        <v>20</v>
      </c>
      <c r="E16" s="29" t="s">
        <v>21</v>
      </c>
    </row>
    <row r="17" spans="1:4" ht="12.75">
      <c r="A17" s="1"/>
      <c r="B17" s="21"/>
      <c r="C17" s="1"/>
      <c r="D17" s="6"/>
    </row>
    <row r="18" spans="1:4" ht="12.75">
      <c r="A18" s="1" t="s">
        <v>12</v>
      </c>
      <c r="B18" s="21"/>
      <c r="C18" s="1"/>
      <c r="D18" s="1"/>
    </row>
    <row r="19" spans="1:4" ht="12.75">
      <c r="A19" s="20" t="s">
        <v>7</v>
      </c>
      <c r="B19" s="21"/>
      <c r="C19" s="1"/>
      <c r="D19" s="1"/>
    </row>
    <row r="20" spans="1:5" ht="12.75">
      <c r="A20" s="18">
        <v>1987</v>
      </c>
      <c r="B20" s="31">
        <v>35</v>
      </c>
      <c r="C20" s="27" t="s">
        <v>4</v>
      </c>
      <c r="D20" s="8" t="s">
        <v>4</v>
      </c>
      <c r="E20" s="29" t="s">
        <v>4</v>
      </c>
    </row>
    <row r="21" spans="1:9" ht="12.75">
      <c r="A21" s="18">
        <v>1992</v>
      </c>
      <c r="B21" s="31">
        <v>34</v>
      </c>
      <c r="C21" s="27" t="s">
        <v>4</v>
      </c>
      <c r="D21" s="8" t="s">
        <v>4</v>
      </c>
      <c r="E21" s="29" t="s">
        <v>4</v>
      </c>
      <c r="I21" s="36"/>
    </row>
    <row r="22" spans="1:5" ht="12.75">
      <c r="A22" s="18">
        <v>1997</v>
      </c>
      <c r="B22" s="31">
        <v>35</v>
      </c>
      <c r="C22" s="26">
        <v>62133</v>
      </c>
      <c r="D22" s="7">
        <v>8866</v>
      </c>
      <c r="E22" s="28">
        <v>1195</v>
      </c>
    </row>
    <row r="23" spans="1:8" ht="12.75">
      <c r="A23" s="18">
        <v>2002</v>
      </c>
      <c r="B23" s="31">
        <v>42</v>
      </c>
      <c r="C23" s="26">
        <v>96148</v>
      </c>
      <c r="D23" s="7">
        <v>10310</v>
      </c>
      <c r="E23" s="28">
        <v>1079</v>
      </c>
      <c r="G23" s="33"/>
      <c r="H23" s="33"/>
    </row>
    <row r="24" spans="1:12" ht="12.75">
      <c r="A24" s="18">
        <v>2007</v>
      </c>
      <c r="B24" s="31">
        <v>31</v>
      </c>
      <c r="C24" s="26">
        <v>89283</v>
      </c>
      <c r="D24" s="7">
        <v>8850</v>
      </c>
      <c r="E24" s="28">
        <v>806</v>
      </c>
      <c r="G24" s="33"/>
      <c r="H24" s="33"/>
      <c r="I24" s="33"/>
      <c r="J24" s="34"/>
      <c r="K24" s="34"/>
      <c r="L24" s="33"/>
    </row>
    <row r="25" spans="1:5" ht="12.75">
      <c r="A25" s="1"/>
      <c r="B25" s="31"/>
      <c r="C25" s="26"/>
      <c r="D25" s="7"/>
      <c r="E25" s="28"/>
    </row>
    <row r="26" spans="1:4" ht="12.75">
      <c r="A26" s="1" t="s">
        <v>17</v>
      </c>
      <c r="B26" s="21"/>
      <c r="C26" s="5"/>
      <c r="D26" s="6"/>
    </row>
    <row r="27" spans="1:4" ht="12.75">
      <c r="A27" s="20" t="s">
        <v>8</v>
      </c>
      <c r="B27" s="21"/>
      <c r="C27" s="5"/>
      <c r="D27" s="6"/>
    </row>
    <row r="28" spans="1:5" ht="12.75">
      <c r="A28" s="18">
        <v>1987</v>
      </c>
      <c r="B28" s="31">
        <v>78</v>
      </c>
      <c r="C28" s="26">
        <v>12319</v>
      </c>
      <c r="D28" s="7">
        <v>2456</v>
      </c>
      <c r="E28" s="28">
        <v>376</v>
      </c>
    </row>
    <row r="29" spans="1:5" ht="12.75">
      <c r="A29" s="18">
        <v>1992</v>
      </c>
      <c r="B29" s="31">
        <v>78</v>
      </c>
      <c r="C29" s="26">
        <v>26909</v>
      </c>
      <c r="D29" s="7">
        <v>5252</v>
      </c>
      <c r="E29" s="28">
        <v>545</v>
      </c>
    </row>
    <row r="30" spans="1:5" ht="12.75">
      <c r="A30" s="18">
        <v>1997</v>
      </c>
      <c r="B30" s="31">
        <v>81</v>
      </c>
      <c r="C30" s="26">
        <v>23862</v>
      </c>
      <c r="D30" s="7">
        <v>4346</v>
      </c>
      <c r="E30" s="28">
        <v>451</v>
      </c>
    </row>
    <row r="31" spans="1:5" ht="12.75">
      <c r="A31" s="18">
        <v>2002</v>
      </c>
      <c r="B31" s="31">
        <v>67</v>
      </c>
      <c r="C31" s="26">
        <v>37401</v>
      </c>
      <c r="D31" s="7">
        <v>5813</v>
      </c>
      <c r="E31" s="28">
        <v>500</v>
      </c>
    </row>
    <row r="32" spans="1:5" ht="12.75">
      <c r="A32" s="18">
        <v>2007</v>
      </c>
      <c r="B32" s="31">
        <v>64</v>
      </c>
      <c r="C32" s="26">
        <v>37655</v>
      </c>
      <c r="D32" s="7">
        <v>6947</v>
      </c>
      <c r="E32" s="28">
        <v>506</v>
      </c>
    </row>
    <row r="33" spans="1:5" ht="12.75">
      <c r="A33" s="2"/>
      <c r="B33" s="2"/>
      <c r="C33" s="2"/>
      <c r="D33" s="2"/>
      <c r="E33" s="3"/>
    </row>
    <row r="34" ht="12.75">
      <c r="A34" s="37"/>
    </row>
    <row r="35" ht="12.75">
      <c r="A35" s="9" t="s">
        <v>40</v>
      </c>
    </row>
    <row r="36" spans="1:5" ht="31.5">
      <c r="A36" s="15" t="s">
        <v>41</v>
      </c>
      <c r="B36" s="12"/>
      <c r="C36" s="12"/>
      <c r="D36" s="12"/>
      <c r="E36" s="12"/>
    </row>
    <row r="37" spans="1:5" ht="15.75">
      <c r="A37" s="15"/>
      <c r="B37" s="12"/>
      <c r="C37" s="12"/>
      <c r="D37" s="12"/>
      <c r="E37" s="12"/>
    </row>
    <row r="38" s="4" customFormat="1" ht="12.75">
      <c r="A38" s="9" t="s">
        <v>5</v>
      </c>
    </row>
    <row r="39" ht="12.75">
      <c r="A39" s="23" t="s">
        <v>22</v>
      </c>
    </row>
    <row r="40" ht="12.75">
      <c r="A40" s="37" t="s">
        <v>23</v>
      </c>
    </row>
    <row r="41" ht="12.75">
      <c r="A41" s="23" t="s">
        <v>27</v>
      </c>
    </row>
    <row r="42" ht="12.75">
      <c r="A42" s="37" t="s">
        <v>24</v>
      </c>
    </row>
    <row r="43" ht="12.75">
      <c r="A43" s="23" t="s">
        <v>25</v>
      </c>
    </row>
    <row r="44" ht="12.75">
      <c r="A44" s="37" t="s">
        <v>26</v>
      </c>
    </row>
    <row r="45" s="4" customFormat="1" ht="12.75">
      <c r="A45" s="16" t="s">
        <v>29</v>
      </c>
    </row>
    <row r="46" s="4" customFormat="1" ht="12" customHeight="1">
      <c r="A46" s="38" t="s">
        <v>31</v>
      </c>
    </row>
    <row r="47" s="4" customFormat="1" ht="12.75">
      <c r="A47" s="39" t="s">
        <v>30</v>
      </c>
    </row>
    <row r="48" ht="12.75">
      <c r="A48" s="24" t="s">
        <v>14</v>
      </c>
    </row>
    <row r="49" ht="12.75">
      <c r="A49" s="32" t="s">
        <v>15</v>
      </c>
    </row>
    <row r="50" ht="12.75">
      <c r="A50" s="24" t="s">
        <v>16</v>
      </c>
    </row>
    <row r="51" ht="12.75">
      <c r="A51" s="38" t="s">
        <v>33</v>
      </c>
    </row>
    <row r="52" ht="12.75">
      <c r="A52" s="38" t="s">
        <v>34</v>
      </c>
    </row>
    <row r="53" ht="12.75">
      <c r="A53" s="38" t="s">
        <v>35</v>
      </c>
    </row>
    <row r="54" ht="12.75">
      <c r="A54" s="38" t="s">
        <v>42</v>
      </c>
    </row>
    <row r="55" ht="12.75">
      <c r="A55" s="38" t="s">
        <v>36</v>
      </c>
    </row>
    <row r="56" ht="12.75">
      <c r="A56" s="38" t="s">
        <v>37</v>
      </c>
    </row>
    <row r="57" ht="12.75">
      <c r="A57" s="38" t="s">
        <v>38</v>
      </c>
    </row>
    <row r="58" ht="12.75">
      <c r="A58" s="38" t="s">
        <v>39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rowBreaks count="1" manualBreakCount="1">
    <brk id="35" max="255" man="1"/>
  </rowBreaks>
</worksheet>
</file>

<file path=xl/worksheets/sheet47.xml><?xml version="1.0" encoding="utf-8"?>
<worksheet xmlns="http://schemas.openxmlformats.org/spreadsheetml/2006/main" xmlns:r="http://schemas.openxmlformats.org/officeDocument/2006/relationships">
  <dimension ref="A1:J32"/>
  <sheetViews>
    <sheetView zoomScalePageLayoutView="0" workbookViewId="0" topLeftCell="A1">
      <selection activeCell="O28" sqref="O28"/>
    </sheetView>
  </sheetViews>
  <sheetFormatPr defaultColWidth="9.140625" defaultRowHeight="12.75"/>
  <cols>
    <col min="1" max="1" width="37.7109375" style="41" customWidth="1"/>
    <col min="2" max="4" width="9.140625" style="41" hidden="1" customWidth="1"/>
    <col min="5" max="6" width="9.140625" style="41" customWidth="1"/>
    <col min="7" max="8" width="9.140625" style="53" customWidth="1"/>
    <col min="9" max="16384" width="9.140625" style="41" customWidth="1"/>
  </cols>
  <sheetData>
    <row r="1" spans="1:9" s="11" customFormat="1" ht="15.75" customHeight="1">
      <c r="A1" s="15" t="s">
        <v>1141</v>
      </c>
      <c r="B1" s="12"/>
      <c r="C1" s="12"/>
      <c r="D1" s="12"/>
      <c r="E1" s="12"/>
      <c r="F1" s="12"/>
      <c r="G1" s="525"/>
      <c r="H1" s="525"/>
      <c r="I1" s="12"/>
    </row>
    <row r="2" spans="1:9" s="11" customFormat="1" ht="15.75" customHeight="1">
      <c r="A2" s="15" t="s">
        <v>1140</v>
      </c>
      <c r="B2" s="12"/>
      <c r="C2" s="12"/>
      <c r="D2" s="12"/>
      <c r="E2" s="12"/>
      <c r="F2" s="12"/>
      <c r="G2" s="525"/>
      <c r="H2" s="525"/>
      <c r="I2" s="12"/>
    </row>
    <row r="3" spans="1:9" ht="16.5" thickBot="1">
      <c r="A3" s="175"/>
      <c r="B3" s="175"/>
      <c r="C3" s="175"/>
      <c r="D3" s="175"/>
      <c r="E3" s="175"/>
      <c r="F3" s="175"/>
      <c r="G3" s="175"/>
      <c r="H3" s="175"/>
      <c r="I3" s="175"/>
    </row>
    <row r="4" spans="1:9" s="73" customFormat="1" ht="24" customHeight="1" thickTop="1">
      <c r="A4" s="153" t="s">
        <v>291</v>
      </c>
      <c r="B4" s="153">
        <v>1992</v>
      </c>
      <c r="C4" s="153">
        <v>1993</v>
      </c>
      <c r="D4" s="153">
        <v>1994</v>
      </c>
      <c r="E4" s="150">
        <v>2000</v>
      </c>
      <c r="F4" s="150">
        <v>2001</v>
      </c>
      <c r="G4" s="150">
        <v>2002</v>
      </c>
      <c r="H4" s="150">
        <v>2003</v>
      </c>
      <c r="I4" s="150">
        <v>2004</v>
      </c>
    </row>
    <row r="5" spans="1:9" ht="12.75">
      <c r="A5" s="52"/>
      <c r="B5" s="52"/>
      <c r="C5" s="52"/>
      <c r="D5" s="52"/>
      <c r="E5" s="147"/>
      <c r="F5" s="147"/>
      <c r="G5" s="147"/>
      <c r="H5" s="147"/>
      <c r="I5" s="147"/>
    </row>
    <row r="6" spans="1:9" ht="12.75">
      <c r="A6" s="52" t="s">
        <v>1139</v>
      </c>
      <c r="B6" s="451">
        <v>27</v>
      </c>
      <c r="C6" s="451">
        <v>20</v>
      </c>
      <c r="D6" s="451">
        <v>40</v>
      </c>
      <c r="E6" s="524">
        <v>13</v>
      </c>
      <c r="F6" s="524">
        <v>22</v>
      </c>
      <c r="G6" s="524">
        <v>15</v>
      </c>
      <c r="H6" s="524">
        <v>6</v>
      </c>
      <c r="I6" s="524">
        <v>18</v>
      </c>
    </row>
    <row r="7" spans="1:9" ht="12.75">
      <c r="A7" s="17" t="s">
        <v>1138</v>
      </c>
      <c r="B7" s="451">
        <v>2</v>
      </c>
      <c r="C7" s="451">
        <v>3</v>
      </c>
      <c r="D7" s="451">
        <v>6</v>
      </c>
      <c r="E7" s="524">
        <v>5</v>
      </c>
      <c r="F7" s="524">
        <v>4</v>
      </c>
      <c r="G7" s="524">
        <v>5</v>
      </c>
      <c r="H7" s="524">
        <v>3</v>
      </c>
      <c r="I7" s="524">
        <v>0</v>
      </c>
    </row>
    <row r="8" spans="1:9" ht="12.75">
      <c r="A8" s="20" t="s">
        <v>1137</v>
      </c>
      <c r="B8" s="451"/>
      <c r="C8" s="451"/>
      <c r="D8" s="451"/>
      <c r="E8" s="524"/>
      <c r="F8" s="524"/>
      <c r="G8" s="524"/>
      <c r="H8" s="524"/>
      <c r="I8" s="524"/>
    </row>
    <row r="9" spans="1:9" ht="12.75">
      <c r="A9" s="87" t="s">
        <v>1136</v>
      </c>
      <c r="B9" s="451">
        <v>5</v>
      </c>
      <c r="C9" s="451">
        <v>2</v>
      </c>
      <c r="D9" s="451">
        <v>3</v>
      </c>
      <c r="E9" s="524">
        <v>7</v>
      </c>
      <c r="F9" s="524">
        <v>18</v>
      </c>
      <c r="G9" s="524">
        <v>10</v>
      </c>
      <c r="H9" s="524">
        <v>3</v>
      </c>
      <c r="I9" s="524">
        <v>14</v>
      </c>
    </row>
    <row r="10" spans="1:10" ht="12.75">
      <c r="A10" s="20" t="s">
        <v>1135</v>
      </c>
      <c r="B10" s="451">
        <v>20</v>
      </c>
      <c r="C10" s="451">
        <v>15</v>
      </c>
      <c r="D10" s="451">
        <v>31</v>
      </c>
      <c r="E10" s="524">
        <v>1</v>
      </c>
      <c r="F10" s="523" t="s">
        <v>118</v>
      </c>
      <c r="G10" s="523" t="s">
        <v>118</v>
      </c>
      <c r="H10" s="523" t="s">
        <v>118</v>
      </c>
      <c r="I10" s="524">
        <v>4</v>
      </c>
      <c r="J10" s="53"/>
    </row>
    <row r="11" spans="1:9" ht="12.75">
      <c r="A11" s="52"/>
      <c r="B11" s="52"/>
      <c r="C11" s="52"/>
      <c r="D11" s="52"/>
      <c r="E11" s="147"/>
      <c r="F11" s="147"/>
      <c r="G11" s="147"/>
      <c r="H11" s="147"/>
      <c r="I11" s="147"/>
    </row>
    <row r="12" spans="1:9" ht="12.75">
      <c r="A12" s="52" t="s">
        <v>1134</v>
      </c>
      <c r="B12" s="247">
        <v>56.8</v>
      </c>
      <c r="C12" s="247">
        <v>45</v>
      </c>
      <c r="D12" s="247">
        <v>96.5</v>
      </c>
      <c r="E12" s="517">
        <v>136</v>
      </c>
      <c r="F12" s="517">
        <v>83.3</v>
      </c>
      <c r="G12" s="517">
        <v>147.2</v>
      </c>
      <c r="H12" s="517">
        <v>84</v>
      </c>
      <c r="I12" s="517">
        <v>164</v>
      </c>
    </row>
    <row r="13" spans="1:9" ht="12.75">
      <c r="A13" s="17" t="s">
        <v>1133</v>
      </c>
      <c r="B13" s="247">
        <v>6.3</v>
      </c>
      <c r="C13" s="247">
        <v>7.3</v>
      </c>
      <c r="D13" s="247">
        <v>5.9</v>
      </c>
      <c r="E13" s="517">
        <v>7.5</v>
      </c>
      <c r="F13" s="517">
        <v>6.7</v>
      </c>
      <c r="G13" s="517">
        <v>5.7</v>
      </c>
      <c r="H13" s="517">
        <v>4.3</v>
      </c>
      <c r="I13" s="517">
        <v>8.7</v>
      </c>
    </row>
    <row r="14" spans="1:10" ht="12.75">
      <c r="A14" s="17" t="s">
        <v>1132</v>
      </c>
      <c r="B14" s="247">
        <v>12.9</v>
      </c>
      <c r="C14" s="247">
        <v>3.9</v>
      </c>
      <c r="D14" s="247">
        <v>24.2</v>
      </c>
      <c r="E14" s="517">
        <v>20</v>
      </c>
      <c r="F14" s="523" t="s">
        <v>118</v>
      </c>
      <c r="G14" s="523" t="s">
        <v>118</v>
      </c>
      <c r="H14" s="517">
        <v>2.5</v>
      </c>
      <c r="I14" s="517">
        <v>100.1</v>
      </c>
      <c r="J14" s="53"/>
    </row>
    <row r="15" spans="1:9" ht="12.75">
      <c r="A15" s="17" t="s">
        <v>1131</v>
      </c>
      <c r="B15" s="247">
        <v>5.4</v>
      </c>
      <c r="C15" s="247">
        <v>3.6</v>
      </c>
      <c r="D15" s="247">
        <v>33.4</v>
      </c>
      <c r="E15" s="517">
        <v>51.5</v>
      </c>
      <c r="F15" s="517">
        <v>12.2</v>
      </c>
      <c r="G15" s="517">
        <v>76.6</v>
      </c>
      <c r="H15" s="517">
        <v>18.7</v>
      </c>
      <c r="I15" s="517">
        <v>0.3</v>
      </c>
    </row>
    <row r="16" spans="1:9" ht="12.75">
      <c r="A16" s="17" t="s">
        <v>1130</v>
      </c>
      <c r="B16" s="247">
        <v>3.4</v>
      </c>
      <c r="C16" s="247">
        <v>2</v>
      </c>
      <c r="D16" s="247">
        <v>6.4</v>
      </c>
      <c r="E16" s="517">
        <v>10.3</v>
      </c>
      <c r="F16" s="517">
        <v>7.8</v>
      </c>
      <c r="G16" s="517">
        <v>16.3</v>
      </c>
      <c r="H16" s="517">
        <v>16.1</v>
      </c>
      <c r="I16" s="517">
        <v>9.1</v>
      </c>
    </row>
    <row r="17" spans="1:9" ht="12.75">
      <c r="A17" s="20" t="s">
        <v>1129</v>
      </c>
      <c r="B17" s="522"/>
      <c r="C17" s="522"/>
      <c r="D17" s="522"/>
      <c r="E17" s="421"/>
      <c r="F17" s="421"/>
      <c r="G17" s="421"/>
      <c r="H17" s="421"/>
      <c r="I17" s="421"/>
    </row>
    <row r="18" spans="1:9" ht="12.75">
      <c r="A18" s="51" t="s">
        <v>1128</v>
      </c>
      <c r="B18" s="247">
        <v>4.8</v>
      </c>
      <c r="C18" s="247">
        <v>2.7</v>
      </c>
      <c r="D18" s="247">
        <v>4.4</v>
      </c>
      <c r="E18" s="517">
        <v>12.1</v>
      </c>
      <c r="F18" s="517">
        <v>14.8</v>
      </c>
      <c r="G18" s="517">
        <v>13.1</v>
      </c>
      <c r="H18" s="517">
        <v>8.4</v>
      </c>
      <c r="I18" s="517">
        <v>11.46</v>
      </c>
    </row>
    <row r="19" spans="1:9" ht="12.75">
      <c r="A19" s="20" t="s">
        <v>1127</v>
      </c>
      <c r="B19" s="247"/>
      <c r="C19" s="247"/>
      <c r="D19" s="247"/>
      <c r="E19" s="517"/>
      <c r="F19" s="517"/>
      <c r="G19" s="517"/>
      <c r="H19" s="517"/>
      <c r="I19" s="517"/>
    </row>
    <row r="20" spans="1:9" ht="12.75">
      <c r="A20" s="51" t="s">
        <v>1126</v>
      </c>
      <c r="B20" s="247">
        <v>2</v>
      </c>
      <c r="C20" s="247">
        <v>1.7</v>
      </c>
      <c r="D20" s="247">
        <v>2.1</v>
      </c>
      <c r="E20" s="517">
        <v>2</v>
      </c>
      <c r="F20" s="517">
        <v>9.2</v>
      </c>
      <c r="G20" s="517">
        <v>2.4</v>
      </c>
      <c r="H20" s="517">
        <v>2.5</v>
      </c>
      <c r="I20" s="517">
        <v>2.3</v>
      </c>
    </row>
    <row r="21" spans="1:9" ht="12.75">
      <c r="A21" s="17" t="s">
        <v>1125</v>
      </c>
      <c r="B21" s="247">
        <v>4.9</v>
      </c>
      <c r="C21" s="247">
        <v>6.5</v>
      </c>
      <c r="D21" s="247">
        <v>6.1</v>
      </c>
      <c r="E21" s="517">
        <v>10.3</v>
      </c>
      <c r="F21" s="517">
        <v>13</v>
      </c>
      <c r="G21" s="517">
        <v>11</v>
      </c>
      <c r="H21" s="517">
        <v>9.5</v>
      </c>
      <c r="I21" s="517">
        <v>9.6</v>
      </c>
    </row>
    <row r="22" spans="1:9" ht="12.75">
      <c r="A22" s="20" t="s">
        <v>1124</v>
      </c>
      <c r="B22" s="247">
        <v>8.5</v>
      </c>
      <c r="C22" s="247">
        <v>7.2</v>
      </c>
      <c r="D22" s="247">
        <v>5.7</v>
      </c>
      <c r="E22" s="517">
        <v>15</v>
      </c>
      <c r="F22" s="517">
        <v>15</v>
      </c>
      <c r="G22" s="517">
        <v>15</v>
      </c>
      <c r="H22" s="517">
        <v>15</v>
      </c>
      <c r="I22" s="517">
        <v>15</v>
      </c>
    </row>
    <row r="23" spans="1:9" ht="12.75">
      <c r="A23" s="20" t="s">
        <v>1123</v>
      </c>
      <c r="B23" s="247">
        <v>8.6</v>
      </c>
      <c r="C23" s="247">
        <v>10.1</v>
      </c>
      <c r="D23" s="247">
        <v>8.3</v>
      </c>
      <c r="E23" s="517">
        <v>7</v>
      </c>
      <c r="F23" s="517">
        <v>7</v>
      </c>
      <c r="G23" s="517">
        <v>7</v>
      </c>
      <c r="H23" s="517">
        <v>7</v>
      </c>
      <c r="I23" s="517">
        <v>7</v>
      </c>
    </row>
    <row r="24" spans="1:9" ht="12.75">
      <c r="A24" s="52"/>
      <c r="B24" s="521"/>
      <c r="C24" s="521"/>
      <c r="D24" s="521"/>
      <c r="E24" s="520"/>
      <c r="F24" s="520"/>
      <c r="G24" s="519"/>
      <c r="H24" s="519"/>
      <c r="I24" s="519"/>
    </row>
    <row r="25" spans="1:9" ht="12.75">
      <c r="A25" s="52" t="s">
        <v>1122</v>
      </c>
      <c r="B25" s="247">
        <v>10.5</v>
      </c>
      <c r="C25" s="247">
        <v>8.3</v>
      </c>
      <c r="D25" s="247">
        <v>17.8</v>
      </c>
      <c r="E25" s="517">
        <v>16.5</v>
      </c>
      <c r="F25" s="517">
        <v>10.7</v>
      </c>
      <c r="G25" s="517">
        <v>18.6</v>
      </c>
      <c r="H25" s="517">
        <v>10.7</v>
      </c>
      <c r="I25" s="517">
        <v>17.4</v>
      </c>
    </row>
    <row r="26" spans="1:10" ht="12.75">
      <c r="A26" s="52"/>
      <c r="B26" s="247"/>
      <c r="C26" s="247"/>
      <c r="D26" s="247"/>
      <c r="E26" s="518"/>
      <c r="F26" s="518"/>
      <c r="G26" s="517"/>
      <c r="H26" s="517"/>
      <c r="I26" s="517"/>
      <c r="J26" s="53"/>
    </row>
    <row r="27" spans="1:9" ht="12.75">
      <c r="A27" s="52" t="s">
        <v>1121</v>
      </c>
      <c r="B27" s="247">
        <v>115.9</v>
      </c>
      <c r="C27" s="247">
        <v>91.8</v>
      </c>
      <c r="D27" s="247">
        <v>196.9</v>
      </c>
      <c r="E27" s="517"/>
      <c r="F27" s="517"/>
      <c r="G27" s="517"/>
      <c r="H27" s="517"/>
      <c r="I27" s="517"/>
    </row>
    <row r="28" spans="1:9" ht="12.75">
      <c r="A28" s="20" t="s">
        <v>1120</v>
      </c>
      <c r="B28" s="247"/>
      <c r="C28" s="247"/>
      <c r="D28" s="247"/>
      <c r="E28" s="517">
        <v>217.3</v>
      </c>
      <c r="F28" s="517">
        <v>132.6</v>
      </c>
      <c r="G28" s="517">
        <v>234.9</v>
      </c>
      <c r="H28" s="517">
        <v>134.2</v>
      </c>
      <c r="I28" s="517">
        <v>262</v>
      </c>
    </row>
    <row r="29" spans="1:9" ht="12.75">
      <c r="A29" s="47"/>
      <c r="B29" s="47"/>
      <c r="C29" s="47"/>
      <c r="D29" s="47"/>
      <c r="E29" s="47"/>
      <c r="F29" s="47"/>
      <c r="G29" s="47"/>
      <c r="H29" s="47"/>
      <c r="I29" s="135"/>
    </row>
    <row r="30" spans="7:8" ht="12.75">
      <c r="G30" s="41"/>
      <c r="H30" s="41"/>
    </row>
    <row r="31" spans="1:8" s="9" customFormat="1" ht="12.75">
      <c r="A31" s="9" t="s">
        <v>1119</v>
      </c>
      <c r="G31" s="516"/>
      <c r="H31" s="516"/>
    </row>
    <row r="32" spans="1:8" s="9" customFormat="1" ht="12.75">
      <c r="A32" s="61" t="s">
        <v>1118</v>
      </c>
      <c r="G32" s="516"/>
      <c r="H32" s="51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B25" sqref="B25"/>
    </sheetView>
  </sheetViews>
  <sheetFormatPr defaultColWidth="9.140625" defaultRowHeight="12.75"/>
  <cols>
    <col min="1" max="1" width="7.7109375" style="41" customWidth="1"/>
    <col min="2" max="2" width="33.7109375" style="41" customWidth="1"/>
    <col min="3" max="5" width="11.421875" style="41" customWidth="1"/>
    <col min="6" max="6" width="11.7109375" style="41" customWidth="1"/>
    <col min="7" max="16384" width="9.140625" style="41" customWidth="1"/>
  </cols>
  <sheetData>
    <row r="1" spans="1:6" ht="15.75">
      <c r="A1" s="510" t="s">
        <v>1081</v>
      </c>
      <c r="B1" s="55"/>
      <c r="C1" s="55"/>
      <c r="D1" s="55"/>
      <c r="E1" s="55"/>
      <c r="F1" s="55"/>
    </row>
    <row r="2" spans="1:6" ht="15.75">
      <c r="A2" s="15" t="s">
        <v>1080</v>
      </c>
      <c r="B2" s="55"/>
      <c r="C2" s="55"/>
      <c r="D2" s="55"/>
      <c r="E2" s="55"/>
      <c r="F2" s="55"/>
    </row>
    <row r="3" spans="1:6" ht="12.75" customHeight="1">
      <c r="A3" s="15"/>
      <c r="B3" s="55"/>
      <c r="C3" s="55"/>
      <c r="D3" s="55"/>
      <c r="E3" s="55"/>
      <c r="F3" s="55"/>
    </row>
    <row r="4" spans="1:6" ht="12.75" customHeight="1">
      <c r="A4" s="57" t="s">
        <v>9</v>
      </c>
      <c r="B4" s="55"/>
      <c r="C4" s="55"/>
      <c r="D4" s="55"/>
      <c r="E4" s="55"/>
      <c r="F4" s="55"/>
    </row>
    <row r="5" spans="1:6" ht="12.75" customHeight="1">
      <c r="A5" s="56" t="s">
        <v>10</v>
      </c>
      <c r="B5" s="55"/>
      <c r="C5" s="55"/>
      <c r="D5" s="55"/>
      <c r="E5" s="55"/>
      <c r="F5" s="55"/>
    </row>
    <row r="6" spans="1:6" ht="12.75" customHeight="1">
      <c r="A6" s="56" t="s">
        <v>32</v>
      </c>
      <c r="B6" s="55"/>
      <c r="C6" s="55"/>
      <c r="D6" s="55"/>
      <c r="E6" s="55"/>
      <c r="F6" s="55"/>
    </row>
    <row r="7" spans="1:6" ht="12.75" customHeight="1" thickBot="1">
      <c r="A7" s="509"/>
      <c r="B7" s="54"/>
      <c r="C7" s="54"/>
      <c r="D7" s="54"/>
      <c r="E7" s="54"/>
      <c r="F7" s="54"/>
    </row>
    <row r="8" spans="1:6" s="10" customFormat="1" ht="79.5" customHeight="1" thickTop="1">
      <c r="A8" s="508" t="s">
        <v>373</v>
      </c>
      <c r="B8" s="168" t="s">
        <v>1079</v>
      </c>
      <c r="C8" s="170" t="s">
        <v>13</v>
      </c>
      <c r="D8" s="170" t="s">
        <v>240</v>
      </c>
      <c r="E8" s="168" t="s">
        <v>417</v>
      </c>
      <c r="F8" s="378" t="s">
        <v>368</v>
      </c>
    </row>
    <row r="9" spans="1:5" ht="12.75">
      <c r="A9" s="52"/>
      <c r="B9" s="52"/>
      <c r="C9" s="52"/>
      <c r="D9" s="52"/>
      <c r="E9" s="52"/>
    </row>
    <row r="10" spans="1:6" ht="12.75">
      <c r="A10" s="466">
        <v>722</v>
      </c>
      <c r="B10" s="506" t="s">
        <v>943</v>
      </c>
      <c r="C10" s="507">
        <v>3225</v>
      </c>
      <c r="D10" s="114">
        <v>3257403</v>
      </c>
      <c r="E10" s="268">
        <v>919126</v>
      </c>
      <c r="F10" s="267">
        <v>60304</v>
      </c>
    </row>
    <row r="11" spans="1:6" ht="12.75">
      <c r="A11" s="466"/>
      <c r="B11" s="506"/>
      <c r="C11" s="49"/>
      <c r="D11" s="122"/>
      <c r="E11" s="162"/>
      <c r="F11" s="266"/>
    </row>
    <row r="12" spans="1:6" ht="12.75">
      <c r="A12" s="466">
        <v>7221</v>
      </c>
      <c r="B12" s="505" t="s">
        <v>263</v>
      </c>
      <c r="C12" s="49">
        <v>1156</v>
      </c>
      <c r="D12" s="122">
        <v>1623477</v>
      </c>
      <c r="E12" s="162">
        <v>533212</v>
      </c>
      <c r="F12" s="159">
        <v>32241</v>
      </c>
    </row>
    <row r="13" spans="1:6" ht="12.75">
      <c r="A13" s="466">
        <v>7222</v>
      </c>
      <c r="B13" s="505" t="s">
        <v>261</v>
      </c>
      <c r="C13" s="49">
        <v>1675</v>
      </c>
      <c r="D13" s="122">
        <v>1255734</v>
      </c>
      <c r="E13" s="162">
        <v>291913</v>
      </c>
      <c r="F13" s="159">
        <v>22668</v>
      </c>
    </row>
    <row r="14" spans="1:6" ht="12.75">
      <c r="A14" s="466">
        <v>7223</v>
      </c>
      <c r="B14" s="505" t="s">
        <v>259</v>
      </c>
      <c r="C14" s="49">
        <v>130</v>
      </c>
      <c r="D14" s="122">
        <v>257264</v>
      </c>
      <c r="E14" s="162">
        <v>66446</v>
      </c>
      <c r="F14" s="159">
        <v>3289</v>
      </c>
    </row>
    <row r="15" spans="1:6" ht="12.75">
      <c r="A15" s="466">
        <v>72231</v>
      </c>
      <c r="B15" s="262" t="s">
        <v>257</v>
      </c>
      <c r="C15" s="49">
        <v>73</v>
      </c>
      <c r="D15" s="122">
        <v>213872</v>
      </c>
      <c r="E15" s="162">
        <v>53886</v>
      </c>
      <c r="F15" s="159">
        <v>2563</v>
      </c>
    </row>
    <row r="16" spans="1:6" ht="12.75">
      <c r="A16" s="466">
        <v>72232</v>
      </c>
      <c r="B16" s="262" t="s">
        <v>255</v>
      </c>
      <c r="C16" s="49">
        <v>45</v>
      </c>
      <c r="D16" s="122">
        <v>40497</v>
      </c>
      <c r="E16" s="162">
        <v>11890</v>
      </c>
      <c r="F16" s="159">
        <v>678</v>
      </c>
    </row>
    <row r="17" spans="1:6" ht="12.75">
      <c r="A17" s="466">
        <v>72233</v>
      </c>
      <c r="B17" s="262" t="s">
        <v>253</v>
      </c>
      <c r="C17" s="49">
        <v>12</v>
      </c>
      <c r="D17" s="122">
        <v>2895</v>
      </c>
      <c r="E17" s="162">
        <v>670</v>
      </c>
      <c r="F17" s="159">
        <v>48</v>
      </c>
    </row>
    <row r="18" spans="1:6" ht="12.75" customHeight="1">
      <c r="A18" s="466">
        <v>7224</v>
      </c>
      <c r="B18" s="505" t="s">
        <v>251</v>
      </c>
      <c r="C18" s="49">
        <v>264</v>
      </c>
      <c r="D18" s="122">
        <v>120928</v>
      </c>
      <c r="E18" s="162">
        <v>27555</v>
      </c>
      <c r="F18" s="159">
        <v>2106</v>
      </c>
    </row>
    <row r="19" spans="1:6" ht="12.75">
      <c r="A19" s="47"/>
      <c r="B19" s="47"/>
      <c r="C19" s="47"/>
      <c r="D19" s="47"/>
      <c r="E19" s="47"/>
      <c r="F19" s="46"/>
    </row>
    <row r="21" ht="12.75">
      <c r="A21" s="60" t="s">
        <v>297</v>
      </c>
    </row>
    <row r="22" ht="12.75">
      <c r="A22" s="60" t="s">
        <v>296</v>
      </c>
    </row>
    <row r="23" ht="12.75">
      <c r="A23" s="224" t="s">
        <v>1078</v>
      </c>
    </row>
    <row r="24" ht="12.75">
      <c r="A24" s="60" t="s">
        <v>1077</v>
      </c>
    </row>
  </sheetData>
  <sheetProtection/>
  <printOptions horizontalCentered="1"/>
  <pageMargins left="0.85" right="0.85" top="1" bottom="1" header="0.5" footer="0.5"/>
  <pageSetup horizontalDpi="300" verticalDpi="300" orientation="portrait" scale="95" r:id="rId1"/>
  <headerFooter alignWithMargins="0">
    <oddFooter>&amp;L&amp;"Arial,Italic"&amp;9      The State of Hawaii Data Book 2009&amp;R&amp;9http://www.hawaii.gov/dbedt/</oddFooter>
  </headerFooter>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B25" sqref="B25"/>
    </sheetView>
  </sheetViews>
  <sheetFormatPr defaultColWidth="9.140625" defaultRowHeight="12.75"/>
  <cols>
    <col min="1" max="1" width="32.421875" style="41" customWidth="1"/>
    <col min="2" max="4" width="17.28125" style="41" customWidth="1"/>
    <col min="5" max="16384" width="9.140625" style="41" customWidth="1"/>
  </cols>
  <sheetData>
    <row r="1" spans="1:4" ht="33" customHeight="1">
      <c r="A1" s="15" t="s">
        <v>1076</v>
      </c>
      <c r="B1" s="12"/>
      <c r="C1" s="12"/>
      <c r="D1" s="12"/>
    </row>
    <row r="2" spans="2:4" ht="12.75" customHeight="1">
      <c r="B2" s="11"/>
      <c r="C2" s="11"/>
      <c r="D2" s="11"/>
    </row>
    <row r="3" spans="1:4" ht="12.75" customHeight="1">
      <c r="A3" s="57" t="s">
        <v>9</v>
      </c>
      <c r="B3" s="12"/>
      <c r="C3" s="12"/>
      <c r="D3" s="12"/>
    </row>
    <row r="4" spans="1:4" ht="12.75" customHeight="1">
      <c r="A4" s="56" t="s">
        <v>10</v>
      </c>
      <c r="B4" s="11"/>
      <c r="C4" s="11"/>
      <c r="D4" s="11"/>
    </row>
    <row r="5" spans="1:4" ht="12.75" customHeight="1">
      <c r="A5" s="56" t="s">
        <v>32</v>
      </c>
      <c r="B5" s="11"/>
      <c r="C5" s="11"/>
      <c r="D5" s="11"/>
    </row>
    <row r="6" spans="1:4" ht="12.75" customHeight="1" thickBot="1">
      <c r="A6" s="54"/>
      <c r="B6" s="54"/>
      <c r="C6" s="54"/>
      <c r="D6" s="54"/>
    </row>
    <row r="7" spans="1:4" s="10" customFormat="1" ht="34.5" customHeight="1" thickTop="1">
      <c r="A7" s="14" t="s">
        <v>291</v>
      </c>
      <c r="B7" s="504" t="s">
        <v>1075</v>
      </c>
      <c r="C7" s="14" t="s">
        <v>86</v>
      </c>
      <c r="D7" s="283" t="s">
        <v>1074</v>
      </c>
    </row>
    <row r="8" spans="1:3" ht="12.75">
      <c r="A8" s="52"/>
      <c r="B8" s="72"/>
      <c r="C8" s="52"/>
    </row>
    <row r="9" spans="1:4" ht="12.75">
      <c r="A9" s="52" t="s">
        <v>322</v>
      </c>
      <c r="B9" s="208">
        <v>5012</v>
      </c>
      <c r="C9" s="50">
        <v>3058</v>
      </c>
      <c r="D9" s="225">
        <v>1954</v>
      </c>
    </row>
    <row r="10" spans="1:4" ht="12.75">
      <c r="A10" s="52" t="s">
        <v>240</v>
      </c>
      <c r="B10" s="208">
        <v>17611851</v>
      </c>
      <c r="C10" s="50">
        <v>11518349</v>
      </c>
      <c r="D10" s="225">
        <v>6093502</v>
      </c>
    </row>
    <row r="11" spans="1:4" ht="12.75">
      <c r="A11" s="52" t="s">
        <v>417</v>
      </c>
      <c r="B11" s="208">
        <v>1766387</v>
      </c>
      <c r="C11" s="50">
        <v>1144106</v>
      </c>
      <c r="D11" s="225">
        <v>622281</v>
      </c>
    </row>
    <row r="12" spans="1:4" ht="12.75">
      <c r="A12" s="52" t="s">
        <v>743</v>
      </c>
      <c r="B12" s="208">
        <v>436072</v>
      </c>
      <c r="C12" s="50">
        <v>282826</v>
      </c>
      <c r="D12" s="225">
        <v>153246</v>
      </c>
    </row>
    <row r="13" spans="1:4" ht="12.75">
      <c r="A13" s="503" t="s">
        <v>1073</v>
      </c>
      <c r="B13" s="208"/>
      <c r="C13" s="50"/>
      <c r="D13" s="225"/>
    </row>
    <row r="14" spans="1:4" ht="12.75">
      <c r="A14" s="17" t="s">
        <v>1072</v>
      </c>
      <c r="B14" s="208">
        <v>70661</v>
      </c>
      <c r="C14" s="50">
        <v>46613</v>
      </c>
      <c r="D14" s="225">
        <v>24048</v>
      </c>
    </row>
    <row r="15" spans="1:4" ht="12.75">
      <c r="A15" s="47"/>
      <c r="B15" s="62"/>
      <c r="C15" s="47"/>
      <c r="D15" s="46"/>
    </row>
    <row r="17" ht="12.75">
      <c r="A17" s="60" t="s">
        <v>1046</v>
      </c>
    </row>
    <row r="18" ht="12.75">
      <c r="A18" s="60" t="s">
        <v>296</v>
      </c>
    </row>
    <row r="19" ht="12.75">
      <c r="A19" s="60" t="s">
        <v>1071</v>
      </c>
    </row>
    <row r="20" ht="12.75">
      <c r="A20" s="60" t="s">
        <v>1070</v>
      </c>
    </row>
    <row r="21" ht="12.75">
      <c r="A21" s="60" t="s">
        <v>1069</v>
      </c>
    </row>
    <row r="22" ht="12.75">
      <c r="A22" s="60"/>
    </row>
    <row r="26" ht="12" customHeight="1">
      <c r="A26" s="502"/>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2009&amp;R&amp;9http://www.hawaii.gov/dbedt/</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B38" sqref="B38"/>
    </sheetView>
  </sheetViews>
  <sheetFormatPr defaultColWidth="9.140625" defaultRowHeight="12.75"/>
  <cols>
    <col min="1" max="1" width="26.8515625" style="41" customWidth="1"/>
    <col min="2" max="5" width="14.28125" style="41" customWidth="1"/>
    <col min="6" max="6" width="9.140625" style="41" customWidth="1"/>
    <col min="7" max="7" width="20.140625" style="41" customWidth="1"/>
    <col min="8" max="16384" width="9.140625" style="41" customWidth="1"/>
  </cols>
  <sheetData>
    <row r="1" spans="1:6" ht="31.5">
      <c r="A1" s="15" t="s">
        <v>1068</v>
      </c>
      <c r="B1" s="12"/>
      <c r="C1" s="12"/>
      <c r="D1" s="12"/>
      <c r="E1" s="12"/>
      <c r="F1" s="132"/>
    </row>
    <row r="2" spans="1:6" ht="12.75" customHeight="1">
      <c r="A2" s="15"/>
      <c r="B2" s="12"/>
      <c r="C2" s="12"/>
      <c r="D2" s="12"/>
      <c r="E2" s="12"/>
      <c r="F2" s="132"/>
    </row>
    <row r="3" spans="1:6" ht="12.75" customHeight="1">
      <c r="A3" s="57" t="s">
        <v>9</v>
      </c>
      <c r="B3" s="12"/>
      <c r="C3" s="12"/>
      <c r="D3" s="12"/>
      <c r="E3" s="12"/>
      <c r="F3" s="132"/>
    </row>
    <row r="4" spans="1:6" ht="12.75" customHeight="1">
      <c r="A4" s="56" t="s">
        <v>10</v>
      </c>
      <c r="B4" s="12"/>
      <c r="C4" s="12"/>
      <c r="D4" s="12"/>
      <c r="E4" s="12"/>
      <c r="F4" s="132"/>
    </row>
    <row r="5" spans="1:6" ht="12.75" customHeight="1">
      <c r="A5" s="56" t="s">
        <v>32</v>
      </c>
      <c r="B5" s="12"/>
      <c r="C5" s="12"/>
      <c r="D5" s="12"/>
      <c r="E5" s="12"/>
      <c r="F5" s="132"/>
    </row>
    <row r="6" spans="1:5" ht="12.75" customHeight="1" thickBot="1">
      <c r="A6" s="54"/>
      <c r="B6" s="54"/>
      <c r="C6" s="54"/>
      <c r="D6" s="54"/>
      <c r="E6" s="54"/>
    </row>
    <row r="7" spans="1:5" s="10" customFormat="1" ht="77.25" thickTop="1">
      <c r="A7" s="14" t="s">
        <v>91</v>
      </c>
      <c r="B7" s="310" t="s">
        <v>322</v>
      </c>
      <c r="C7" s="22" t="s">
        <v>757</v>
      </c>
      <c r="D7" s="19" t="s">
        <v>1067</v>
      </c>
      <c r="E7" s="22" t="s">
        <v>724</v>
      </c>
    </row>
    <row r="8" spans="1:11" ht="11.25" customHeight="1">
      <c r="A8" s="52"/>
      <c r="B8" s="52"/>
      <c r="C8" s="52"/>
      <c r="D8" s="52"/>
      <c r="G8" s="132"/>
      <c r="H8" s="353"/>
      <c r="I8" s="353"/>
      <c r="J8" s="353"/>
      <c r="K8" s="353"/>
    </row>
    <row r="9" spans="1:5" ht="12.75" customHeight="1">
      <c r="A9" s="87" t="s">
        <v>87</v>
      </c>
      <c r="B9" s="346">
        <v>5012</v>
      </c>
      <c r="C9" s="167">
        <v>17611851</v>
      </c>
      <c r="D9" s="167">
        <v>1766387</v>
      </c>
      <c r="E9" s="387">
        <v>70661</v>
      </c>
    </row>
    <row r="10" spans="1:11" ht="11.25" customHeight="1">
      <c r="A10" s="52"/>
      <c r="B10" s="339"/>
      <c r="C10" s="161"/>
      <c r="D10" s="161"/>
      <c r="E10" s="382"/>
      <c r="G10" s="132"/>
      <c r="H10" s="353"/>
      <c r="I10" s="353"/>
      <c r="J10" s="353"/>
      <c r="K10" s="353"/>
    </row>
    <row r="11" spans="1:5" ht="12.75">
      <c r="A11" s="52" t="s">
        <v>350</v>
      </c>
      <c r="B11" s="339">
        <v>722</v>
      </c>
      <c r="C11" s="161">
        <v>2566012</v>
      </c>
      <c r="D11" s="161">
        <v>249996</v>
      </c>
      <c r="E11" s="382">
        <v>9730</v>
      </c>
    </row>
    <row r="12" spans="1:5" ht="12.75">
      <c r="A12" s="17" t="s">
        <v>349</v>
      </c>
      <c r="B12" s="339">
        <v>258</v>
      </c>
      <c r="C12" s="161">
        <v>1156313</v>
      </c>
      <c r="D12" s="161">
        <v>108878</v>
      </c>
      <c r="E12" s="382">
        <v>4178</v>
      </c>
    </row>
    <row r="13" spans="1:5" ht="12.75">
      <c r="A13" s="20" t="s">
        <v>348</v>
      </c>
      <c r="B13" s="339">
        <v>15</v>
      </c>
      <c r="C13" s="161">
        <v>28803</v>
      </c>
      <c r="D13" s="161">
        <v>1950</v>
      </c>
      <c r="E13" s="382">
        <v>73</v>
      </c>
    </row>
    <row r="14" spans="1:5" ht="12.75">
      <c r="A14" s="17" t="s">
        <v>340</v>
      </c>
      <c r="B14" s="339">
        <v>170</v>
      </c>
      <c r="C14" s="161">
        <v>589964</v>
      </c>
      <c r="D14" s="161">
        <v>65346</v>
      </c>
      <c r="E14" s="382">
        <v>2406</v>
      </c>
    </row>
    <row r="15" spans="1:5" ht="12.75">
      <c r="A15" s="17" t="s">
        <v>347</v>
      </c>
      <c r="B15" s="339">
        <v>30</v>
      </c>
      <c r="C15" s="161">
        <v>285259</v>
      </c>
      <c r="D15" s="161">
        <v>21295</v>
      </c>
      <c r="E15" s="382">
        <v>674</v>
      </c>
    </row>
    <row r="16" spans="1:5" ht="12.75">
      <c r="A16" s="17" t="s">
        <v>346</v>
      </c>
      <c r="B16" s="339">
        <v>32</v>
      </c>
      <c r="C16" s="161">
        <v>118853</v>
      </c>
      <c r="D16" s="161">
        <v>11113</v>
      </c>
      <c r="E16" s="382">
        <v>435</v>
      </c>
    </row>
    <row r="17" spans="1:5" ht="12.75">
      <c r="A17" s="20" t="s">
        <v>639</v>
      </c>
      <c r="B17" s="339">
        <v>217</v>
      </c>
      <c r="C17" s="161">
        <v>386820</v>
      </c>
      <c r="D17" s="161">
        <v>41414</v>
      </c>
      <c r="E17" s="382">
        <v>1964</v>
      </c>
    </row>
    <row r="18" spans="1:5" ht="11.25" customHeight="1">
      <c r="A18" s="20"/>
      <c r="B18" s="339"/>
      <c r="C18" s="161"/>
      <c r="D18" s="161"/>
      <c r="E18" s="382"/>
    </row>
    <row r="19" spans="1:5" ht="12.75">
      <c r="A19" s="52" t="s">
        <v>345</v>
      </c>
      <c r="B19" s="339">
        <v>3058</v>
      </c>
      <c r="C19" s="161">
        <v>11518349</v>
      </c>
      <c r="D19" s="161">
        <v>1144106</v>
      </c>
      <c r="E19" s="382">
        <v>46613</v>
      </c>
    </row>
    <row r="20" spans="1:5" ht="12.75">
      <c r="A20" s="20" t="s">
        <v>344</v>
      </c>
      <c r="B20" s="339">
        <v>4</v>
      </c>
      <c r="C20" s="381" t="s">
        <v>4</v>
      </c>
      <c r="D20" s="381" t="s">
        <v>4</v>
      </c>
      <c r="E20" s="500" t="s">
        <v>20</v>
      </c>
    </row>
    <row r="21" spans="1:5" ht="12.75">
      <c r="A21" s="20" t="s">
        <v>343</v>
      </c>
      <c r="B21" s="339">
        <v>22</v>
      </c>
      <c r="C21" s="161">
        <v>53352</v>
      </c>
      <c r="D21" s="161">
        <v>4875</v>
      </c>
      <c r="E21" s="382">
        <v>228</v>
      </c>
    </row>
    <row r="22" spans="1:5" ht="12.75">
      <c r="A22" s="17" t="s">
        <v>342</v>
      </c>
      <c r="B22" s="339">
        <v>14</v>
      </c>
      <c r="C22" s="161">
        <v>29248</v>
      </c>
      <c r="D22" s="161">
        <v>2777</v>
      </c>
      <c r="E22" s="382">
        <v>153</v>
      </c>
    </row>
    <row r="23" spans="1:5" ht="12.75">
      <c r="A23" s="17" t="s">
        <v>341</v>
      </c>
      <c r="B23" s="339">
        <v>19</v>
      </c>
      <c r="C23" s="161">
        <v>21701</v>
      </c>
      <c r="D23" s="161">
        <v>2800</v>
      </c>
      <c r="E23" s="382">
        <v>111</v>
      </c>
    </row>
    <row r="24" spans="1:5" ht="12.75">
      <c r="A24" s="17" t="s">
        <v>136</v>
      </c>
      <c r="B24" s="339">
        <v>2028</v>
      </c>
      <c r="C24" s="161">
        <v>6960071</v>
      </c>
      <c r="D24" s="161">
        <v>697039</v>
      </c>
      <c r="E24" s="382">
        <v>27464</v>
      </c>
    </row>
    <row r="25" spans="1:5" ht="12.75">
      <c r="A25" s="20" t="s">
        <v>340</v>
      </c>
      <c r="B25" s="339">
        <v>103</v>
      </c>
      <c r="C25" s="161">
        <v>350905</v>
      </c>
      <c r="D25" s="161">
        <v>38156</v>
      </c>
      <c r="E25" s="382">
        <v>1578</v>
      </c>
    </row>
    <row r="26" spans="1:5" ht="12.75">
      <c r="A26" s="20" t="s">
        <v>339</v>
      </c>
      <c r="B26" s="339">
        <v>129</v>
      </c>
      <c r="C26" s="161">
        <v>555310</v>
      </c>
      <c r="D26" s="161">
        <v>51583</v>
      </c>
      <c r="E26" s="382">
        <v>2113</v>
      </c>
    </row>
    <row r="27" spans="1:5" ht="12.75">
      <c r="A27" s="17" t="s">
        <v>338</v>
      </c>
      <c r="B27" s="339">
        <v>4</v>
      </c>
      <c r="C27" s="161">
        <v>3027</v>
      </c>
      <c r="D27" s="161">
        <v>528</v>
      </c>
      <c r="E27" s="382">
        <v>26</v>
      </c>
    </row>
    <row r="28" spans="1:6" ht="12.75">
      <c r="A28" s="17" t="s">
        <v>337</v>
      </c>
      <c r="B28" s="339">
        <v>4</v>
      </c>
      <c r="C28" s="161">
        <v>9728</v>
      </c>
      <c r="D28" s="161">
        <v>454</v>
      </c>
      <c r="E28" s="382">
        <v>20</v>
      </c>
      <c r="F28" s="501"/>
    </row>
    <row r="29" spans="1:5" ht="12.75">
      <c r="A29" s="17" t="s">
        <v>336</v>
      </c>
      <c r="B29" s="339">
        <v>3</v>
      </c>
      <c r="C29" s="381" t="s">
        <v>4</v>
      </c>
      <c r="D29" s="381" t="s">
        <v>4</v>
      </c>
      <c r="E29" s="500" t="s">
        <v>20</v>
      </c>
    </row>
    <row r="30" spans="1:5" ht="12.75">
      <c r="A30" s="17" t="s">
        <v>335</v>
      </c>
      <c r="B30" s="339">
        <v>4</v>
      </c>
      <c r="C30" s="381" t="s">
        <v>4</v>
      </c>
      <c r="D30" s="381" t="s">
        <v>4</v>
      </c>
      <c r="E30" s="500" t="s">
        <v>20</v>
      </c>
    </row>
    <row r="31" spans="1:5" ht="12.75">
      <c r="A31" s="20" t="s">
        <v>334</v>
      </c>
      <c r="B31" s="339">
        <v>36</v>
      </c>
      <c r="C31" s="161">
        <v>248061</v>
      </c>
      <c r="D31" s="161">
        <v>26036</v>
      </c>
      <c r="E31" s="382">
        <v>1106</v>
      </c>
    </row>
    <row r="32" spans="1:5" ht="12.75">
      <c r="A32" s="17" t="s">
        <v>333</v>
      </c>
      <c r="B32" s="339">
        <v>15</v>
      </c>
      <c r="C32" s="161">
        <v>38713</v>
      </c>
      <c r="D32" s="161">
        <v>3831</v>
      </c>
      <c r="E32" s="382">
        <v>233</v>
      </c>
    </row>
    <row r="33" spans="1:5" ht="12.75">
      <c r="A33" s="17" t="s">
        <v>332</v>
      </c>
      <c r="B33" s="339">
        <v>50</v>
      </c>
      <c r="C33" s="161">
        <v>474211</v>
      </c>
      <c r="D33" s="161">
        <v>39118</v>
      </c>
      <c r="E33" s="382">
        <v>1666</v>
      </c>
    </row>
    <row r="34" spans="1:5" ht="12.75">
      <c r="A34" s="17" t="s">
        <v>331</v>
      </c>
      <c r="B34" s="339">
        <v>3</v>
      </c>
      <c r="C34" s="381" t="s">
        <v>4</v>
      </c>
      <c r="D34" s="381" t="s">
        <v>4</v>
      </c>
      <c r="E34" s="500" t="s">
        <v>20</v>
      </c>
    </row>
    <row r="35" spans="1:5" ht="12.75">
      <c r="A35" s="17" t="s">
        <v>330</v>
      </c>
      <c r="B35" s="339">
        <v>6</v>
      </c>
      <c r="C35" s="161">
        <v>128241</v>
      </c>
      <c r="D35" s="161">
        <v>14285</v>
      </c>
      <c r="E35" s="382">
        <v>580</v>
      </c>
    </row>
    <row r="36" spans="1:5" ht="12.75">
      <c r="A36" s="20" t="s">
        <v>329</v>
      </c>
      <c r="B36" s="339">
        <v>45</v>
      </c>
      <c r="C36" s="161">
        <v>119710</v>
      </c>
      <c r="D36" s="161">
        <v>11366</v>
      </c>
      <c r="E36" s="382">
        <v>563</v>
      </c>
    </row>
    <row r="37" spans="1:5" ht="12.75">
      <c r="A37" s="20" t="s">
        <v>328</v>
      </c>
      <c r="B37" s="339">
        <v>20</v>
      </c>
      <c r="C37" s="161">
        <v>100660</v>
      </c>
      <c r="D37" s="161">
        <v>8625</v>
      </c>
      <c r="E37" s="382">
        <v>411</v>
      </c>
    </row>
    <row r="38" spans="1:5" ht="12.75">
      <c r="A38" s="17" t="s">
        <v>327</v>
      </c>
      <c r="B38" s="339">
        <v>163</v>
      </c>
      <c r="C38" s="161">
        <v>631082</v>
      </c>
      <c r="D38" s="161">
        <v>66407</v>
      </c>
      <c r="E38" s="382">
        <v>3172</v>
      </c>
    </row>
    <row r="39" spans="1:5" ht="12.75">
      <c r="A39" s="17" t="s">
        <v>326</v>
      </c>
      <c r="B39" s="339">
        <v>104</v>
      </c>
      <c r="C39" s="161">
        <v>858280</v>
      </c>
      <c r="D39" s="161">
        <v>80103</v>
      </c>
      <c r="E39" s="382">
        <v>2560</v>
      </c>
    </row>
    <row r="40" spans="1:5" ht="12.75">
      <c r="A40" s="17" t="s">
        <v>325</v>
      </c>
      <c r="B40" s="339">
        <v>18</v>
      </c>
      <c r="C40" s="161">
        <v>39408</v>
      </c>
      <c r="D40" s="161">
        <v>3677</v>
      </c>
      <c r="E40" s="382">
        <v>181</v>
      </c>
    </row>
    <row r="41" spans="1:5" ht="12.75">
      <c r="A41" s="17" t="s">
        <v>324</v>
      </c>
      <c r="B41" s="339">
        <v>4</v>
      </c>
      <c r="C41" s="161">
        <v>3646</v>
      </c>
      <c r="D41" s="161">
        <v>410</v>
      </c>
      <c r="E41" s="382">
        <v>22</v>
      </c>
    </row>
    <row r="42" spans="1:5" ht="12.75">
      <c r="A42" s="17" t="s">
        <v>1066</v>
      </c>
      <c r="B42" s="339"/>
      <c r="C42" s="161"/>
      <c r="D42" s="161"/>
      <c r="E42" s="382"/>
    </row>
    <row r="43" spans="1:5" ht="12.75">
      <c r="A43" s="359" t="s">
        <v>1065</v>
      </c>
      <c r="B43" s="339">
        <v>260</v>
      </c>
      <c r="C43" s="161">
        <v>858811</v>
      </c>
      <c r="D43" s="161">
        <v>88854</v>
      </c>
      <c r="E43" s="382">
        <v>4240</v>
      </c>
    </row>
    <row r="44" spans="1:5" ht="11.25" customHeight="1">
      <c r="A44" s="47"/>
      <c r="B44" s="47"/>
      <c r="C44" s="47"/>
      <c r="D44" s="47"/>
      <c r="E44" s="46"/>
    </row>
    <row r="45" ht="11.25" customHeight="1"/>
    <row r="46" ht="12.75">
      <c r="A46" s="9" t="s">
        <v>40</v>
      </c>
    </row>
    <row r="48" spans="1:5" ht="31.5">
      <c r="A48" s="15" t="s">
        <v>1064</v>
      </c>
      <c r="B48" s="12"/>
      <c r="C48" s="12"/>
      <c r="D48" s="12"/>
      <c r="E48" s="12"/>
    </row>
    <row r="49" spans="1:5" ht="16.5" thickBot="1">
      <c r="A49" s="175"/>
      <c r="B49" s="175"/>
      <c r="C49" s="175"/>
      <c r="D49" s="175"/>
      <c r="E49" s="175"/>
    </row>
    <row r="50" spans="1:5" ht="77.25" thickTop="1">
      <c r="A50" s="14" t="s">
        <v>91</v>
      </c>
      <c r="B50" s="310" t="s">
        <v>322</v>
      </c>
      <c r="C50" s="22" t="s">
        <v>726</v>
      </c>
      <c r="D50" s="19" t="s">
        <v>725</v>
      </c>
      <c r="E50" s="22" t="s">
        <v>724</v>
      </c>
    </row>
    <row r="51" spans="1:4" ht="12.75">
      <c r="A51" s="52"/>
      <c r="B51" s="52"/>
      <c r="C51" s="52"/>
      <c r="D51" s="52"/>
    </row>
    <row r="52" spans="1:5" ht="12.75">
      <c r="A52" s="52" t="s">
        <v>319</v>
      </c>
      <c r="B52" s="339">
        <v>379</v>
      </c>
      <c r="C52" s="161">
        <v>1052671</v>
      </c>
      <c r="D52" s="161">
        <v>110278</v>
      </c>
      <c r="E52" s="382">
        <v>4457</v>
      </c>
    </row>
    <row r="53" spans="1:5" ht="12.75">
      <c r="A53" s="17" t="s">
        <v>318</v>
      </c>
      <c r="B53" s="339">
        <v>60</v>
      </c>
      <c r="C53" s="161">
        <v>142950</v>
      </c>
      <c r="D53" s="161">
        <v>15322</v>
      </c>
      <c r="E53" s="382">
        <v>652</v>
      </c>
    </row>
    <row r="54" spans="1:5" ht="12.75">
      <c r="A54" s="17" t="s">
        <v>317</v>
      </c>
      <c r="B54" s="339">
        <v>81</v>
      </c>
      <c r="C54" s="161">
        <v>473610</v>
      </c>
      <c r="D54" s="161">
        <v>47183</v>
      </c>
      <c r="E54" s="382">
        <v>1641</v>
      </c>
    </row>
    <row r="55" spans="1:7" ht="12.75">
      <c r="A55" s="17" t="s">
        <v>1063</v>
      </c>
      <c r="B55" s="339">
        <v>238</v>
      </c>
      <c r="C55" s="161">
        <v>436111</v>
      </c>
      <c r="D55" s="161">
        <v>47773</v>
      </c>
      <c r="E55" s="382">
        <v>2164</v>
      </c>
      <c r="G55" s="325"/>
    </row>
    <row r="56" spans="1:7" ht="12.75">
      <c r="A56" s="17"/>
      <c r="B56" s="339"/>
      <c r="C56" s="161"/>
      <c r="D56" s="161"/>
      <c r="E56" s="382"/>
      <c r="G56" s="325"/>
    </row>
    <row r="57" spans="1:7" ht="12.75">
      <c r="A57" s="52" t="s">
        <v>316</v>
      </c>
      <c r="B57" s="339">
        <v>853</v>
      </c>
      <c r="C57" s="161">
        <v>2474819</v>
      </c>
      <c r="D57" s="161">
        <v>262007</v>
      </c>
      <c r="E57" s="382">
        <v>9861</v>
      </c>
      <c r="G57" s="325"/>
    </row>
    <row r="58" spans="1:5" ht="12.75">
      <c r="A58" s="17" t="s">
        <v>315</v>
      </c>
      <c r="B58" s="339">
        <v>13</v>
      </c>
      <c r="C58" s="161">
        <v>12292</v>
      </c>
      <c r="D58" s="161">
        <v>1813</v>
      </c>
      <c r="E58" s="382">
        <v>62</v>
      </c>
    </row>
    <row r="59" spans="1:5" ht="12.75">
      <c r="A59" s="17" t="s">
        <v>577</v>
      </c>
      <c r="B59" s="339">
        <v>9</v>
      </c>
      <c r="C59" s="161">
        <v>12618</v>
      </c>
      <c r="D59" s="161">
        <v>1879</v>
      </c>
      <c r="E59" s="382">
        <v>85</v>
      </c>
    </row>
    <row r="60" spans="1:5" ht="12.75">
      <c r="A60" s="17" t="s">
        <v>576</v>
      </c>
      <c r="B60" s="339">
        <v>24</v>
      </c>
      <c r="C60" s="161">
        <v>40537</v>
      </c>
      <c r="D60" s="161">
        <v>4461</v>
      </c>
      <c r="E60" s="382">
        <v>252</v>
      </c>
    </row>
    <row r="61" spans="1:5" ht="12.75">
      <c r="A61" s="17" t="s">
        <v>314</v>
      </c>
      <c r="B61" s="339">
        <v>213</v>
      </c>
      <c r="C61" s="161">
        <v>1329037</v>
      </c>
      <c r="D61" s="161">
        <v>133058</v>
      </c>
      <c r="E61" s="382">
        <v>4591</v>
      </c>
    </row>
    <row r="62" spans="1:5" ht="12.75">
      <c r="A62" s="20" t="s">
        <v>313</v>
      </c>
      <c r="B62" s="339">
        <v>76</v>
      </c>
      <c r="C62" s="161">
        <v>233957</v>
      </c>
      <c r="D62" s="161">
        <v>22740</v>
      </c>
      <c r="E62" s="382">
        <v>947</v>
      </c>
    </row>
    <row r="63" spans="1:5" ht="12.75">
      <c r="A63" s="17" t="s">
        <v>312</v>
      </c>
      <c r="B63" s="339">
        <v>208</v>
      </c>
      <c r="C63" s="161">
        <v>340015</v>
      </c>
      <c r="D63" s="161">
        <v>39052</v>
      </c>
      <c r="E63" s="382">
        <v>1583</v>
      </c>
    </row>
    <row r="64" spans="1:5" ht="12.75">
      <c r="A64" s="20" t="s">
        <v>311</v>
      </c>
      <c r="B64" s="339">
        <v>24</v>
      </c>
      <c r="C64" s="161">
        <v>10223</v>
      </c>
      <c r="D64" s="161">
        <v>1770</v>
      </c>
      <c r="E64" s="382">
        <v>93</v>
      </c>
    </row>
    <row r="65" spans="1:5" ht="12.75">
      <c r="A65" s="17" t="s">
        <v>310</v>
      </c>
      <c r="B65" s="339">
        <v>13</v>
      </c>
      <c r="C65" s="161">
        <v>32077</v>
      </c>
      <c r="D65" s="161">
        <v>2668</v>
      </c>
      <c r="E65" s="382">
        <v>123</v>
      </c>
    </row>
    <row r="66" spans="1:5" ht="12.75">
      <c r="A66" s="17" t="s">
        <v>309</v>
      </c>
      <c r="B66" s="339">
        <v>10</v>
      </c>
      <c r="C66" s="161">
        <v>62786</v>
      </c>
      <c r="D66" s="161">
        <v>5936</v>
      </c>
      <c r="E66" s="382">
        <v>233</v>
      </c>
    </row>
    <row r="67" spans="1:5" ht="12.75">
      <c r="A67" s="17" t="s">
        <v>308</v>
      </c>
      <c r="B67" s="339">
        <v>1</v>
      </c>
      <c r="C67" s="381" t="s">
        <v>4</v>
      </c>
      <c r="D67" s="381" t="s">
        <v>4</v>
      </c>
      <c r="E67" s="500" t="s">
        <v>535</v>
      </c>
    </row>
    <row r="68" spans="1:5" ht="12.75">
      <c r="A68" s="17" t="s">
        <v>307</v>
      </c>
      <c r="B68" s="339">
        <v>63</v>
      </c>
      <c r="C68" s="161">
        <v>109446</v>
      </c>
      <c r="D68" s="161">
        <v>13372</v>
      </c>
      <c r="E68" s="382">
        <v>423</v>
      </c>
    </row>
    <row r="69" spans="1:5" ht="12.75">
      <c r="A69" s="17" t="s">
        <v>306</v>
      </c>
      <c r="B69" s="339">
        <v>60</v>
      </c>
      <c r="C69" s="161">
        <v>116138</v>
      </c>
      <c r="D69" s="161">
        <v>14664</v>
      </c>
      <c r="E69" s="382">
        <v>493</v>
      </c>
    </row>
    <row r="70" spans="1:5" ht="12.75">
      <c r="A70" s="17" t="s">
        <v>720</v>
      </c>
      <c r="B70" s="339">
        <v>139</v>
      </c>
      <c r="C70" s="381" t="s">
        <v>4</v>
      </c>
      <c r="D70" s="381" t="s">
        <v>4</v>
      </c>
      <c r="E70" s="500" t="s">
        <v>617</v>
      </c>
    </row>
    <row r="71" spans="1:5" ht="12.75">
      <c r="A71" s="47"/>
      <c r="B71" s="47"/>
      <c r="C71" s="47"/>
      <c r="D71" s="47"/>
      <c r="E71" s="46"/>
    </row>
    <row r="73" ht="12.75">
      <c r="A73" s="23" t="s">
        <v>5</v>
      </c>
    </row>
    <row r="74" ht="12.75">
      <c r="A74" s="356" t="s">
        <v>632</v>
      </c>
    </row>
    <row r="75" ht="12.75">
      <c r="A75" s="328" t="s">
        <v>650</v>
      </c>
    </row>
    <row r="76" ht="12.75">
      <c r="A76" s="328" t="s">
        <v>1062</v>
      </c>
    </row>
    <row r="77" ht="12.75">
      <c r="A77" s="336" t="s">
        <v>569</v>
      </c>
    </row>
    <row r="78" ht="12" customHeight="1">
      <c r="A78" s="328" t="s">
        <v>1061</v>
      </c>
    </row>
    <row r="79" ht="12.75">
      <c r="A79" s="328" t="s">
        <v>1060</v>
      </c>
    </row>
    <row r="80" ht="12.75">
      <c r="A80" s="328" t="s">
        <v>718</v>
      </c>
    </row>
    <row r="81" ht="12.75">
      <c r="A81" s="328" t="s">
        <v>1059</v>
      </c>
    </row>
    <row r="82" ht="12.75">
      <c r="A82" s="60" t="s">
        <v>1058</v>
      </c>
    </row>
    <row r="83" spans="1:11" ht="12.75">
      <c r="A83" s="274" t="s">
        <v>663</v>
      </c>
      <c r="G83" s="43"/>
      <c r="H83" s="43"/>
      <c r="I83" s="43"/>
      <c r="J83" s="43"/>
      <c r="K83" s="43"/>
    </row>
    <row r="84" ht="12.75">
      <c r="A84" s="43" t="s">
        <v>1057</v>
      </c>
    </row>
    <row r="85" ht="12.75">
      <c r="A85" s="43" t="s">
        <v>1056</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2009&amp;R&amp;9http://www.hawaii.gov/dbedt/</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1">
      <selection activeCell="B22" sqref="B22"/>
    </sheetView>
  </sheetViews>
  <sheetFormatPr defaultColWidth="9.140625" defaultRowHeight="12.75"/>
  <cols>
    <col min="1" max="1" width="6.8515625" style="41" customWidth="1"/>
    <col min="2" max="2" width="32.7109375" style="41" customWidth="1"/>
    <col min="3" max="3" width="10.28125" style="41" customWidth="1"/>
    <col min="4" max="5" width="12.00390625" style="41" customWidth="1"/>
    <col min="6" max="6" width="9.7109375" style="41" customWidth="1"/>
    <col min="7" max="16384" width="9.140625" style="41" customWidth="1"/>
  </cols>
  <sheetData>
    <row r="1" spans="1:6" ht="31.5">
      <c r="A1" s="15" t="s">
        <v>1055</v>
      </c>
      <c r="B1" s="55"/>
      <c r="C1" s="55"/>
      <c r="D1" s="55"/>
      <c r="E1" s="55"/>
      <c r="F1" s="55"/>
    </row>
    <row r="2" spans="1:6" ht="12.75" customHeight="1">
      <c r="A2" s="58"/>
      <c r="B2" s="55"/>
      <c r="C2" s="55"/>
      <c r="D2" s="55"/>
      <c r="E2" s="55"/>
      <c r="F2" s="55"/>
    </row>
    <row r="3" spans="1:6" s="11" customFormat="1" ht="12.75" customHeight="1">
      <c r="A3" s="57" t="s">
        <v>9</v>
      </c>
      <c r="B3" s="12"/>
      <c r="C3" s="12"/>
      <c r="D3" s="12"/>
      <c r="E3" s="12"/>
      <c r="F3" s="12"/>
    </row>
    <row r="4" spans="1:5" s="11" customFormat="1" ht="12.75" customHeight="1">
      <c r="A4" s="56" t="s">
        <v>10</v>
      </c>
      <c r="B4" s="12"/>
      <c r="C4" s="12"/>
      <c r="D4" s="12"/>
      <c r="E4" s="12"/>
    </row>
    <row r="5" spans="1:5" s="11" customFormat="1" ht="12.75" customHeight="1">
      <c r="A5" s="56" t="s">
        <v>32</v>
      </c>
      <c r="B5" s="12"/>
      <c r="C5" s="12"/>
      <c r="D5" s="12"/>
      <c r="E5" s="12"/>
    </row>
    <row r="6" spans="1:6" ht="12.75" customHeight="1" thickBot="1">
      <c r="A6" s="54"/>
      <c r="B6" s="54"/>
      <c r="C6" s="54"/>
      <c r="D6" s="54"/>
      <c r="E6" s="54"/>
      <c r="F6" s="54"/>
    </row>
    <row r="7" spans="1:6" s="10" customFormat="1" ht="41.25" customHeight="1" thickTop="1">
      <c r="A7" s="10" t="s">
        <v>373</v>
      </c>
      <c r="B7" s="499" t="s">
        <v>372</v>
      </c>
      <c r="C7" s="498" t="s">
        <v>290</v>
      </c>
      <c r="D7" s="498" t="s">
        <v>757</v>
      </c>
      <c r="E7" s="497" t="s">
        <v>417</v>
      </c>
      <c r="F7" s="496" t="s">
        <v>1054</v>
      </c>
    </row>
    <row r="8" spans="1:6" ht="12.75">
      <c r="A8" s="269"/>
      <c r="B8" s="269"/>
      <c r="C8" s="269"/>
      <c r="D8" s="269"/>
      <c r="E8" s="269"/>
      <c r="F8" s="409"/>
    </row>
    <row r="9" spans="1:6" ht="12.75">
      <c r="A9" s="52" t="s">
        <v>1053</v>
      </c>
      <c r="B9" s="495" t="s">
        <v>1005</v>
      </c>
      <c r="C9" s="198">
        <v>5012</v>
      </c>
      <c r="D9" s="494">
        <v>17611851</v>
      </c>
      <c r="E9" s="494">
        <v>1766387</v>
      </c>
      <c r="F9" s="493">
        <v>70661</v>
      </c>
    </row>
    <row r="10" spans="1:6" ht="12.75">
      <c r="A10" s="52"/>
      <c r="B10" s="52"/>
      <c r="C10" s="183"/>
      <c r="D10" s="491"/>
      <c r="E10" s="491"/>
      <c r="F10" s="492"/>
    </row>
    <row r="11" spans="1:6" ht="12.75">
      <c r="A11" s="67">
        <v>441</v>
      </c>
      <c r="B11" s="239" t="s">
        <v>954</v>
      </c>
      <c r="C11" s="183">
        <v>330</v>
      </c>
      <c r="D11" s="491">
        <v>3110901</v>
      </c>
      <c r="E11" s="491">
        <v>309104</v>
      </c>
      <c r="F11" s="490">
        <v>7390</v>
      </c>
    </row>
    <row r="12" spans="1:6" ht="12.75">
      <c r="A12" s="67">
        <v>442</v>
      </c>
      <c r="B12" s="239" t="s">
        <v>1039</v>
      </c>
      <c r="C12" s="183">
        <v>194</v>
      </c>
      <c r="D12" s="491">
        <v>356443</v>
      </c>
      <c r="E12" s="491">
        <v>55189</v>
      </c>
      <c r="F12" s="490">
        <v>1707</v>
      </c>
    </row>
    <row r="13" spans="1:6" ht="12.75">
      <c r="A13" s="67">
        <v>443</v>
      </c>
      <c r="B13" s="239" t="s">
        <v>1034</v>
      </c>
      <c r="C13" s="183">
        <v>164</v>
      </c>
      <c r="D13" s="491">
        <v>461878</v>
      </c>
      <c r="E13" s="491">
        <v>42901</v>
      </c>
      <c r="F13" s="490">
        <v>2003</v>
      </c>
    </row>
    <row r="14" spans="1:6" ht="12.75">
      <c r="A14" s="67">
        <v>444</v>
      </c>
      <c r="B14" s="239" t="s">
        <v>1052</v>
      </c>
      <c r="C14" s="183"/>
      <c r="D14" s="491"/>
      <c r="E14" s="491"/>
      <c r="F14" s="490"/>
    </row>
    <row r="15" spans="1:6" ht="12.75">
      <c r="A15" s="67"/>
      <c r="B15" s="239" t="s">
        <v>1051</v>
      </c>
      <c r="C15" s="183">
        <v>291</v>
      </c>
      <c r="D15" s="491">
        <v>1442237</v>
      </c>
      <c r="E15" s="491">
        <v>149264</v>
      </c>
      <c r="F15" s="490">
        <v>5135</v>
      </c>
    </row>
    <row r="16" spans="1:6" ht="12.75">
      <c r="A16" s="412">
        <v>445</v>
      </c>
      <c r="B16" s="239" t="s">
        <v>951</v>
      </c>
      <c r="C16" s="183">
        <v>682</v>
      </c>
      <c r="D16" s="491">
        <v>2695453</v>
      </c>
      <c r="E16" s="491">
        <v>290004</v>
      </c>
      <c r="F16" s="490">
        <v>12966</v>
      </c>
    </row>
    <row r="17" spans="1:6" ht="12.75">
      <c r="A17" s="67">
        <v>446</v>
      </c>
      <c r="B17" s="239" t="s">
        <v>1014</v>
      </c>
      <c r="C17" s="183">
        <v>353</v>
      </c>
      <c r="D17" s="491">
        <v>1236445</v>
      </c>
      <c r="E17" s="491">
        <v>126383</v>
      </c>
      <c r="F17" s="490">
        <v>4520</v>
      </c>
    </row>
    <row r="18" spans="1:6" ht="12.75">
      <c r="A18" s="67">
        <v>447</v>
      </c>
      <c r="B18" s="239" t="s">
        <v>949</v>
      </c>
      <c r="C18" s="183">
        <v>295</v>
      </c>
      <c r="D18" s="491">
        <v>1437697</v>
      </c>
      <c r="E18" s="491">
        <v>62760</v>
      </c>
      <c r="F18" s="490">
        <v>3067</v>
      </c>
    </row>
    <row r="19" spans="1:6" ht="12.75">
      <c r="A19" s="67">
        <v>448</v>
      </c>
      <c r="B19" s="239" t="s">
        <v>948</v>
      </c>
      <c r="C19" s="183"/>
      <c r="D19" s="491"/>
      <c r="E19" s="491"/>
      <c r="F19" s="490"/>
    </row>
    <row r="20" spans="1:6" ht="12.75">
      <c r="A20" s="67"/>
      <c r="B20" s="239" t="s">
        <v>1050</v>
      </c>
      <c r="C20" s="183">
        <v>1359</v>
      </c>
      <c r="D20" s="491">
        <v>2014864</v>
      </c>
      <c r="E20" s="491">
        <v>237653</v>
      </c>
      <c r="F20" s="490">
        <v>12215</v>
      </c>
    </row>
    <row r="21" spans="1:6" ht="12.75">
      <c r="A21" s="67">
        <v>451</v>
      </c>
      <c r="B21" s="239" t="s">
        <v>1049</v>
      </c>
      <c r="C21" s="183"/>
      <c r="D21" s="491"/>
      <c r="E21" s="491"/>
      <c r="F21" s="492"/>
    </row>
    <row r="22" spans="1:6" ht="12.75">
      <c r="A22" s="67"/>
      <c r="B22" s="239" t="s">
        <v>1048</v>
      </c>
      <c r="C22" s="183">
        <v>315</v>
      </c>
      <c r="D22" s="491">
        <v>423535</v>
      </c>
      <c r="E22" s="491">
        <v>53423</v>
      </c>
      <c r="F22" s="490">
        <v>3091</v>
      </c>
    </row>
    <row r="23" spans="1:6" ht="12.75">
      <c r="A23" s="67">
        <v>452</v>
      </c>
      <c r="B23" s="239" t="s">
        <v>982</v>
      </c>
      <c r="C23" s="183">
        <v>103</v>
      </c>
      <c r="D23" s="491">
        <v>3610968</v>
      </c>
      <c r="E23" s="491">
        <v>313451</v>
      </c>
      <c r="F23" s="490">
        <v>12724</v>
      </c>
    </row>
    <row r="24" spans="1:6" ht="12.75">
      <c r="A24" s="67">
        <v>453</v>
      </c>
      <c r="B24" s="239" t="s">
        <v>977</v>
      </c>
      <c r="C24" s="183">
        <v>763</v>
      </c>
      <c r="D24" s="491">
        <v>654111</v>
      </c>
      <c r="E24" s="491">
        <v>103641</v>
      </c>
      <c r="F24" s="490">
        <v>5057</v>
      </c>
    </row>
    <row r="25" spans="1:6" ht="12.75">
      <c r="A25" s="67">
        <v>454</v>
      </c>
      <c r="B25" s="239" t="s">
        <v>944</v>
      </c>
      <c r="C25" s="183">
        <v>163</v>
      </c>
      <c r="D25" s="491">
        <v>167319</v>
      </c>
      <c r="E25" s="491">
        <v>22614</v>
      </c>
      <c r="F25" s="490">
        <v>786</v>
      </c>
    </row>
    <row r="26" spans="1:6" ht="12.75">
      <c r="A26" s="47"/>
      <c r="B26" s="47"/>
      <c r="C26" s="47"/>
      <c r="D26" s="47"/>
      <c r="E26" s="47"/>
      <c r="F26" s="46"/>
    </row>
    <row r="28" ht="12.75">
      <c r="A28" s="60" t="s">
        <v>1047</v>
      </c>
    </row>
    <row r="29" ht="12.75">
      <c r="A29" s="60" t="s">
        <v>1046</v>
      </c>
    </row>
    <row r="30" ht="12.75">
      <c r="A30" s="60" t="s">
        <v>1045</v>
      </c>
    </row>
    <row r="31" ht="12.75">
      <c r="A31" s="60" t="s">
        <v>1044</v>
      </c>
    </row>
    <row r="32" ht="12.75">
      <c r="A32" s="60" t="s">
        <v>1043</v>
      </c>
    </row>
    <row r="34" spans="3:6" ht="12.75">
      <c r="C34" s="204"/>
      <c r="D34" s="68"/>
      <c r="E34" s="489"/>
      <c r="F34" s="489"/>
    </row>
    <row r="36" spans="3:6" ht="12.75">
      <c r="C36" s="204"/>
      <c r="D36" s="68"/>
      <c r="E36" s="489"/>
      <c r="F36" s="489"/>
    </row>
    <row r="45" spans="3:6" ht="12.75">
      <c r="C45" s="489"/>
      <c r="D45" s="68"/>
      <c r="E45" s="489"/>
      <c r="F45" s="489"/>
    </row>
    <row r="49" spans="4:7" ht="12.75">
      <c r="D49" s="204"/>
      <c r="E49" s="68"/>
      <c r="F49" s="489"/>
      <c r="G49" s="4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2009&amp;R&amp;9http://www.hawaii.gov/dbedt/</oddFooter>
  </headerFooter>
</worksheet>
</file>

<file path=xl/worksheets/sheet9.xml><?xml version="1.0" encoding="utf-8"?>
<worksheet xmlns="http://schemas.openxmlformats.org/spreadsheetml/2006/main" xmlns:r="http://schemas.openxmlformats.org/officeDocument/2006/relationships">
  <dimension ref="A1:L91"/>
  <sheetViews>
    <sheetView zoomScalePageLayoutView="0" workbookViewId="0" topLeftCell="A1">
      <selection activeCell="B25" sqref="B25"/>
    </sheetView>
  </sheetViews>
  <sheetFormatPr defaultColWidth="9.140625" defaultRowHeight="12.75"/>
  <cols>
    <col min="1" max="1" width="7.8515625" style="41" customWidth="1"/>
    <col min="2" max="2" width="39.8515625" style="41" customWidth="1"/>
    <col min="3" max="3" width="9.00390625" style="41" customWidth="1"/>
    <col min="4" max="4" width="8.8515625" style="41" customWidth="1"/>
    <col min="5" max="6" width="9.8515625" style="41" customWidth="1"/>
    <col min="7" max="16384" width="9.140625" style="41" customWidth="1"/>
  </cols>
  <sheetData>
    <row r="1" spans="1:12" s="11" customFormat="1" ht="31.5">
      <c r="A1" s="15" t="s">
        <v>1042</v>
      </c>
      <c r="B1" s="12"/>
      <c r="C1" s="12"/>
      <c r="D1" s="12"/>
      <c r="E1" s="12"/>
      <c r="F1" s="12"/>
      <c r="H1" s="41"/>
      <c r="I1" s="41"/>
      <c r="J1" s="41"/>
      <c r="K1" s="41"/>
      <c r="L1" s="41"/>
    </row>
    <row r="2" spans="1:12" s="11" customFormat="1" ht="12.75" customHeight="1">
      <c r="A2" s="15"/>
      <c r="B2" s="12"/>
      <c r="C2" s="12"/>
      <c r="D2" s="12"/>
      <c r="E2" s="12"/>
      <c r="F2" s="12"/>
      <c r="H2" s="41"/>
      <c r="I2" s="41"/>
      <c r="J2" s="41"/>
      <c r="K2" s="41"/>
      <c r="L2" s="41"/>
    </row>
    <row r="3" spans="1:12" s="11" customFormat="1" ht="12.75" customHeight="1">
      <c r="A3" s="389" t="s">
        <v>1041</v>
      </c>
      <c r="B3" s="12"/>
      <c r="C3" s="12"/>
      <c r="D3" s="12"/>
      <c r="E3" s="12"/>
      <c r="F3" s="12"/>
      <c r="H3" s="41"/>
      <c r="I3" s="41"/>
      <c r="J3" s="41"/>
      <c r="K3" s="41"/>
      <c r="L3" s="41"/>
    </row>
    <row r="4" spans="1:12" s="11" customFormat="1" ht="12.75" customHeight="1">
      <c r="A4" s="488" t="s">
        <v>1040</v>
      </c>
      <c r="B4" s="12"/>
      <c r="C4" s="12"/>
      <c r="D4" s="12"/>
      <c r="E4" s="12"/>
      <c r="F4" s="12"/>
      <c r="H4" s="41"/>
      <c r="I4" s="41"/>
      <c r="J4" s="41"/>
      <c r="K4" s="41"/>
      <c r="L4" s="41"/>
    </row>
    <row r="5" spans="1:12" s="11" customFormat="1" ht="9.75" customHeight="1" thickBot="1">
      <c r="A5" s="175"/>
      <c r="B5" s="175"/>
      <c r="C5" s="175"/>
      <c r="D5" s="175"/>
      <c r="E5" s="175"/>
      <c r="F5" s="175"/>
      <c r="H5" s="41"/>
      <c r="I5" s="41"/>
      <c r="J5" s="41"/>
      <c r="K5" s="41"/>
      <c r="L5" s="41"/>
    </row>
    <row r="6" spans="1:12" s="10" customFormat="1" ht="45" customHeight="1" thickTop="1">
      <c r="A6" s="170" t="s">
        <v>373</v>
      </c>
      <c r="B6" s="168" t="s">
        <v>1005</v>
      </c>
      <c r="C6" s="170" t="s">
        <v>1004</v>
      </c>
      <c r="D6" s="170" t="s">
        <v>1003</v>
      </c>
      <c r="E6" s="170" t="s">
        <v>1002</v>
      </c>
      <c r="F6" s="22" t="s">
        <v>1001</v>
      </c>
      <c r="H6" s="41"/>
      <c r="I6" s="41"/>
      <c r="J6" s="41"/>
      <c r="K6" s="41"/>
      <c r="L6" s="41"/>
    </row>
    <row r="7" spans="1:5" ht="9.75" customHeight="1">
      <c r="A7" s="52"/>
      <c r="B7" s="52"/>
      <c r="C7" s="52"/>
      <c r="D7" s="52"/>
      <c r="E7" s="52"/>
    </row>
    <row r="8" spans="1:12" s="325" customFormat="1" ht="12.75">
      <c r="A8" s="482"/>
      <c r="B8" s="487" t="s">
        <v>70</v>
      </c>
      <c r="C8" s="486">
        <v>4621</v>
      </c>
      <c r="D8" s="485">
        <v>69892</v>
      </c>
      <c r="E8" s="484">
        <v>1890634</v>
      </c>
      <c r="F8" s="483">
        <v>27051</v>
      </c>
      <c r="H8" s="41"/>
      <c r="I8" s="41"/>
      <c r="J8" s="41"/>
      <c r="K8" s="41"/>
      <c r="L8" s="41"/>
    </row>
    <row r="9" spans="1:12" s="325" customFormat="1" ht="9.75" customHeight="1">
      <c r="A9" s="482"/>
      <c r="B9" s="87"/>
      <c r="C9" s="481"/>
      <c r="D9" s="480"/>
      <c r="E9" s="479"/>
      <c r="F9" s="478"/>
      <c r="H9" s="41"/>
      <c r="I9" s="41"/>
      <c r="J9" s="41"/>
      <c r="K9" s="41"/>
      <c r="L9" s="41"/>
    </row>
    <row r="10" spans="1:12" s="325" customFormat="1" ht="12.75">
      <c r="A10" s="466">
        <v>441</v>
      </c>
      <c r="B10" s="239" t="s">
        <v>954</v>
      </c>
      <c r="C10" s="49">
        <v>323</v>
      </c>
      <c r="D10" s="162">
        <v>6851</v>
      </c>
      <c r="E10" s="334">
        <v>295694</v>
      </c>
      <c r="F10" s="465">
        <v>43163</v>
      </c>
      <c r="H10" s="41"/>
      <c r="I10" s="41"/>
      <c r="J10" s="41"/>
      <c r="K10" s="41"/>
      <c r="L10" s="41"/>
    </row>
    <row r="11" spans="1:6" ht="12.75">
      <c r="A11" s="466">
        <v>442</v>
      </c>
      <c r="B11" s="239" t="s">
        <v>1039</v>
      </c>
      <c r="C11" s="49">
        <v>191</v>
      </c>
      <c r="D11" s="162">
        <v>1694</v>
      </c>
      <c r="E11" s="334">
        <v>58805</v>
      </c>
      <c r="F11" s="465">
        <v>34717</v>
      </c>
    </row>
    <row r="12" spans="1:6" ht="12.75">
      <c r="A12" s="466">
        <v>4421</v>
      </c>
      <c r="B12" s="239" t="s">
        <v>1038</v>
      </c>
      <c r="C12" s="49">
        <v>94</v>
      </c>
      <c r="D12" s="162">
        <v>792</v>
      </c>
      <c r="E12" s="334">
        <v>28455</v>
      </c>
      <c r="F12" s="465">
        <v>35936</v>
      </c>
    </row>
    <row r="13" spans="1:6" ht="12.75">
      <c r="A13" s="466">
        <v>44221</v>
      </c>
      <c r="B13" s="239" t="s">
        <v>1037</v>
      </c>
      <c r="C13" s="49">
        <v>35</v>
      </c>
      <c r="D13" s="162">
        <v>431</v>
      </c>
      <c r="E13" s="334">
        <v>19430</v>
      </c>
      <c r="F13" s="465">
        <v>45056</v>
      </c>
    </row>
    <row r="14" spans="1:6" ht="12.75">
      <c r="A14" s="477">
        <v>442291</v>
      </c>
      <c r="B14" s="476" t="s">
        <v>1036</v>
      </c>
      <c r="C14" s="183">
        <v>10</v>
      </c>
      <c r="D14" s="475">
        <v>44</v>
      </c>
      <c r="E14" s="334">
        <v>1447</v>
      </c>
      <c r="F14" s="474">
        <v>33080</v>
      </c>
    </row>
    <row r="15" spans="1:6" ht="12.75">
      <c r="A15" s="477">
        <v>442299</v>
      </c>
      <c r="B15" s="476" t="s">
        <v>1035</v>
      </c>
      <c r="C15" s="183">
        <v>53</v>
      </c>
      <c r="D15" s="475">
        <v>427</v>
      </c>
      <c r="E15" s="334">
        <v>9473</v>
      </c>
      <c r="F15" s="474">
        <v>22184</v>
      </c>
    </row>
    <row r="16" spans="1:6" ht="12.75">
      <c r="A16" s="466">
        <v>443</v>
      </c>
      <c r="B16" s="239" t="s">
        <v>1034</v>
      </c>
      <c r="C16" s="49">
        <v>140</v>
      </c>
      <c r="D16" s="162">
        <v>1669</v>
      </c>
      <c r="E16" s="334">
        <v>51491</v>
      </c>
      <c r="F16" s="465">
        <v>30853</v>
      </c>
    </row>
    <row r="17" spans="1:6" ht="12.75">
      <c r="A17" s="466">
        <v>443111</v>
      </c>
      <c r="B17" s="239" t="s">
        <v>1033</v>
      </c>
      <c r="C17" s="49">
        <v>24</v>
      </c>
      <c r="D17" s="333" t="s">
        <v>968</v>
      </c>
      <c r="E17" s="467" t="s">
        <v>968</v>
      </c>
      <c r="F17" s="465" t="s">
        <v>968</v>
      </c>
    </row>
    <row r="18" spans="1:6" ht="12.75">
      <c r="A18" s="466">
        <v>443112</v>
      </c>
      <c r="B18" s="239" t="s">
        <v>1032</v>
      </c>
      <c r="C18" s="49">
        <v>73</v>
      </c>
      <c r="D18" s="333" t="s">
        <v>968</v>
      </c>
      <c r="E18" s="467" t="s">
        <v>968</v>
      </c>
      <c r="F18" s="465" t="s">
        <v>968</v>
      </c>
    </row>
    <row r="19" spans="1:6" ht="12.75">
      <c r="A19" s="466">
        <v>44312</v>
      </c>
      <c r="B19" s="239" t="s">
        <v>54</v>
      </c>
      <c r="C19" s="49">
        <v>34</v>
      </c>
      <c r="D19" s="333">
        <v>613</v>
      </c>
      <c r="E19" s="467">
        <v>19462</v>
      </c>
      <c r="F19" s="465">
        <v>31754</v>
      </c>
    </row>
    <row r="20" spans="1:6" ht="12.75">
      <c r="A20" s="466">
        <v>44313</v>
      </c>
      <c r="B20" s="239" t="s">
        <v>1031</v>
      </c>
      <c r="C20" s="49">
        <v>10</v>
      </c>
      <c r="D20" s="333">
        <v>64</v>
      </c>
      <c r="E20" s="467">
        <v>1613</v>
      </c>
      <c r="F20" s="465">
        <v>25236</v>
      </c>
    </row>
    <row r="21" spans="1:6" ht="12.75">
      <c r="A21" s="466">
        <v>444</v>
      </c>
      <c r="B21" s="239" t="s">
        <v>1030</v>
      </c>
      <c r="C21" s="49">
        <v>260</v>
      </c>
      <c r="D21" s="162">
        <v>4689</v>
      </c>
      <c r="E21" s="334">
        <v>153458</v>
      </c>
      <c r="F21" s="465">
        <v>32731</v>
      </c>
    </row>
    <row r="22" spans="1:6" ht="12.75">
      <c r="A22" s="466">
        <v>44411</v>
      </c>
      <c r="B22" s="239" t="s">
        <v>1029</v>
      </c>
      <c r="C22" s="49">
        <v>34</v>
      </c>
      <c r="D22" s="162">
        <v>2162</v>
      </c>
      <c r="E22" s="334">
        <v>62346</v>
      </c>
      <c r="F22" s="465">
        <v>28837</v>
      </c>
    </row>
    <row r="23" spans="1:6" ht="12.75">
      <c r="A23" s="466">
        <v>44412</v>
      </c>
      <c r="B23" s="239" t="s">
        <v>1028</v>
      </c>
      <c r="C23" s="49">
        <v>20</v>
      </c>
      <c r="D23" s="162">
        <v>112</v>
      </c>
      <c r="E23" s="334">
        <v>5357</v>
      </c>
      <c r="F23" s="465">
        <v>47764</v>
      </c>
    </row>
    <row r="24" spans="1:6" ht="12.75">
      <c r="A24" s="466">
        <v>44413</v>
      </c>
      <c r="B24" s="239" t="s">
        <v>1027</v>
      </c>
      <c r="C24" s="49">
        <v>58</v>
      </c>
      <c r="D24" s="162">
        <v>1258</v>
      </c>
      <c r="E24" s="334">
        <v>35642</v>
      </c>
      <c r="F24" s="465">
        <v>28328</v>
      </c>
    </row>
    <row r="25" spans="1:6" ht="12.75">
      <c r="A25" s="466">
        <v>44419</v>
      </c>
      <c r="B25" s="239" t="s">
        <v>1026</v>
      </c>
      <c r="C25" s="49">
        <v>112</v>
      </c>
      <c r="D25" s="162">
        <v>825</v>
      </c>
      <c r="E25" s="334">
        <v>40927</v>
      </c>
      <c r="F25" s="465">
        <v>49628</v>
      </c>
    </row>
    <row r="26" spans="1:6" ht="12.75">
      <c r="A26" s="466">
        <v>44421</v>
      </c>
      <c r="B26" s="239" t="s">
        <v>1025</v>
      </c>
      <c r="C26" s="49">
        <v>9</v>
      </c>
      <c r="D26" s="162">
        <v>66</v>
      </c>
      <c r="E26" s="334">
        <v>2155</v>
      </c>
      <c r="F26" s="465">
        <v>32567</v>
      </c>
    </row>
    <row r="27" spans="1:6" ht="12.75">
      <c r="A27" s="466">
        <v>44422</v>
      </c>
      <c r="B27" s="239" t="s">
        <v>1024</v>
      </c>
      <c r="C27" s="49">
        <v>28</v>
      </c>
      <c r="D27" s="162">
        <v>265</v>
      </c>
      <c r="E27" s="334">
        <v>7031</v>
      </c>
      <c r="F27" s="465">
        <v>26499</v>
      </c>
    </row>
    <row r="28" spans="1:6" ht="12.75">
      <c r="A28" s="466">
        <v>445</v>
      </c>
      <c r="B28" s="239" t="s">
        <v>951</v>
      </c>
      <c r="C28" s="49">
        <v>581</v>
      </c>
      <c r="D28" s="162">
        <v>13249</v>
      </c>
      <c r="E28" s="334">
        <v>320493</v>
      </c>
      <c r="F28" s="465">
        <v>24190</v>
      </c>
    </row>
    <row r="29" spans="1:6" ht="12.75">
      <c r="A29" s="466">
        <v>44511</v>
      </c>
      <c r="B29" s="239" t="s">
        <v>1023</v>
      </c>
      <c r="C29" s="49">
        <v>217</v>
      </c>
      <c r="D29" s="162">
        <v>9699</v>
      </c>
      <c r="E29" s="334">
        <v>246950</v>
      </c>
      <c r="F29" s="465">
        <v>25462</v>
      </c>
    </row>
    <row r="30" spans="1:6" ht="12.75">
      <c r="A30" s="466">
        <v>44512</v>
      </c>
      <c r="B30" s="239" t="s">
        <v>1022</v>
      </c>
      <c r="C30" s="49">
        <v>134</v>
      </c>
      <c r="D30" s="162">
        <v>1580</v>
      </c>
      <c r="E30" s="334">
        <v>28993</v>
      </c>
      <c r="F30" s="465">
        <v>18347</v>
      </c>
    </row>
    <row r="31" spans="1:6" ht="12.75">
      <c r="A31" s="466">
        <v>44521</v>
      </c>
      <c r="B31" s="239" t="s">
        <v>1021</v>
      </c>
      <c r="C31" s="49">
        <v>27</v>
      </c>
      <c r="D31" s="162">
        <v>215</v>
      </c>
      <c r="E31" s="334">
        <v>6173</v>
      </c>
      <c r="F31" s="465">
        <v>28755</v>
      </c>
    </row>
    <row r="32" spans="1:6" ht="12.75">
      <c r="A32" s="466">
        <v>44522</v>
      </c>
      <c r="B32" s="239" t="s">
        <v>1020</v>
      </c>
      <c r="C32" s="49">
        <v>38</v>
      </c>
      <c r="D32" s="162">
        <v>413</v>
      </c>
      <c r="E32" s="334">
        <v>9773</v>
      </c>
      <c r="F32" s="465">
        <v>23687</v>
      </c>
    </row>
    <row r="33" spans="1:6" ht="12.75">
      <c r="A33" s="466">
        <v>44523</v>
      </c>
      <c r="B33" s="239" t="s">
        <v>1019</v>
      </c>
      <c r="C33" s="49">
        <v>23</v>
      </c>
      <c r="D33" s="162">
        <v>106</v>
      </c>
      <c r="E33" s="334">
        <v>1680</v>
      </c>
      <c r="F33" s="465">
        <v>15800</v>
      </c>
    </row>
    <row r="34" spans="1:6" ht="12.75">
      <c r="A34" s="466">
        <v>445291</v>
      </c>
      <c r="B34" s="239" t="s">
        <v>1018</v>
      </c>
      <c r="C34" s="49">
        <v>14</v>
      </c>
      <c r="D34" s="162">
        <v>85</v>
      </c>
      <c r="E34" s="334">
        <v>2564</v>
      </c>
      <c r="F34" s="465">
        <v>30049</v>
      </c>
    </row>
    <row r="35" spans="1:6" ht="12.75">
      <c r="A35" s="466">
        <v>445292</v>
      </c>
      <c r="B35" s="239" t="s">
        <v>1017</v>
      </c>
      <c r="C35" s="49">
        <v>32</v>
      </c>
      <c r="D35" s="162">
        <v>323</v>
      </c>
      <c r="E35" s="334">
        <v>6425</v>
      </c>
      <c r="F35" s="465">
        <v>19893</v>
      </c>
    </row>
    <row r="36" spans="1:6" ht="12.75">
      <c r="A36" s="466">
        <v>445299</v>
      </c>
      <c r="B36" s="239" t="s">
        <v>1016</v>
      </c>
      <c r="C36" s="49">
        <v>44</v>
      </c>
      <c r="D36" s="162">
        <v>597</v>
      </c>
      <c r="E36" s="334">
        <v>13770</v>
      </c>
      <c r="F36" s="465">
        <v>23053</v>
      </c>
    </row>
    <row r="37" spans="1:6" ht="12.75">
      <c r="A37" s="466">
        <v>4453</v>
      </c>
      <c r="B37" s="239" t="s">
        <v>1015</v>
      </c>
      <c r="C37" s="49">
        <v>52</v>
      </c>
      <c r="D37" s="162">
        <v>231</v>
      </c>
      <c r="E37" s="334">
        <v>4165</v>
      </c>
      <c r="F37" s="465">
        <v>18037</v>
      </c>
    </row>
    <row r="38" spans="1:6" ht="12.75">
      <c r="A38" s="466">
        <v>446</v>
      </c>
      <c r="B38" s="239" t="s">
        <v>1014</v>
      </c>
      <c r="C38" s="49">
        <v>382</v>
      </c>
      <c r="D38" s="162">
        <v>5320</v>
      </c>
      <c r="E38" s="334">
        <v>169500</v>
      </c>
      <c r="F38" s="465">
        <v>31862</v>
      </c>
    </row>
    <row r="39" spans="1:6" ht="12.75">
      <c r="A39" s="466">
        <v>44611</v>
      </c>
      <c r="B39" s="239" t="s">
        <v>1013</v>
      </c>
      <c r="C39" s="49">
        <v>185</v>
      </c>
      <c r="D39" s="162">
        <v>3879</v>
      </c>
      <c r="E39" s="334">
        <v>133851</v>
      </c>
      <c r="F39" s="465">
        <v>34508</v>
      </c>
    </row>
    <row r="40" spans="1:6" ht="12.75">
      <c r="A40" s="466">
        <v>44612</v>
      </c>
      <c r="B40" s="239" t="s">
        <v>1012</v>
      </c>
      <c r="C40" s="49">
        <v>62</v>
      </c>
      <c r="D40" s="162">
        <v>585</v>
      </c>
      <c r="E40" s="334">
        <v>13926</v>
      </c>
      <c r="F40" s="465">
        <v>23788</v>
      </c>
    </row>
    <row r="41" spans="1:6" ht="12.75">
      <c r="A41" s="466">
        <v>44613</v>
      </c>
      <c r="B41" s="239" t="s">
        <v>1011</v>
      </c>
      <c r="C41" s="49">
        <v>65</v>
      </c>
      <c r="D41" s="162">
        <v>306</v>
      </c>
      <c r="E41" s="334">
        <v>7540</v>
      </c>
      <c r="F41" s="465">
        <v>24606</v>
      </c>
    </row>
    <row r="42" spans="1:6" ht="12.75">
      <c r="A42" s="466">
        <v>446191</v>
      </c>
      <c r="B42" s="239" t="s">
        <v>1010</v>
      </c>
      <c r="C42" s="49">
        <v>42</v>
      </c>
      <c r="D42" s="162">
        <v>348</v>
      </c>
      <c r="E42" s="334">
        <v>6719</v>
      </c>
      <c r="F42" s="465">
        <v>19297</v>
      </c>
    </row>
    <row r="43" spans="1:6" ht="12.75">
      <c r="A43" s="466">
        <v>446199</v>
      </c>
      <c r="B43" s="239" t="s">
        <v>1009</v>
      </c>
      <c r="C43" s="49">
        <v>28</v>
      </c>
      <c r="D43" s="162">
        <v>201</v>
      </c>
      <c r="E43" s="334">
        <v>7465</v>
      </c>
      <c r="F43" s="465">
        <v>37154</v>
      </c>
    </row>
    <row r="44" spans="1:6" ht="12.75">
      <c r="A44" s="466">
        <v>447</v>
      </c>
      <c r="B44" s="239" t="s">
        <v>949</v>
      </c>
      <c r="C44" s="49">
        <v>227</v>
      </c>
      <c r="D44" s="162">
        <v>2574</v>
      </c>
      <c r="E44" s="334">
        <v>57959</v>
      </c>
      <c r="F44" s="465">
        <v>22514</v>
      </c>
    </row>
    <row r="45" spans="1:6" ht="12.75">
      <c r="A45" s="466">
        <v>44711</v>
      </c>
      <c r="B45" s="239" t="s">
        <v>1008</v>
      </c>
      <c r="C45" s="49">
        <v>177</v>
      </c>
      <c r="D45" s="162">
        <v>2178</v>
      </c>
      <c r="E45" s="334">
        <v>48910</v>
      </c>
      <c r="F45" s="465">
        <v>22461</v>
      </c>
    </row>
    <row r="46" spans="1:6" ht="12.75">
      <c r="A46" s="466">
        <v>44719</v>
      </c>
      <c r="B46" s="239" t="s">
        <v>1007</v>
      </c>
      <c r="C46" s="49">
        <v>50</v>
      </c>
      <c r="D46" s="162">
        <v>397</v>
      </c>
      <c r="E46" s="334">
        <v>9049</v>
      </c>
      <c r="F46" s="465">
        <v>22809</v>
      </c>
    </row>
    <row r="47" spans="1:6" ht="9.75" customHeight="1">
      <c r="A47" s="473"/>
      <c r="B47" s="235"/>
      <c r="C47" s="126"/>
      <c r="D47" s="114"/>
      <c r="E47" s="114"/>
      <c r="F47" s="472"/>
    </row>
    <row r="48" spans="1:6" ht="9" customHeight="1">
      <c r="A48" s="471"/>
      <c r="B48" s="402"/>
      <c r="C48" s="118"/>
      <c r="D48" s="121"/>
      <c r="E48" s="121"/>
      <c r="F48" s="403"/>
    </row>
    <row r="49" spans="1:12" s="11" customFormat="1" ht="12.75" customHeight="1">
      <c r="A49" s="23" t="s">
        <v>40</v>
      </c>
      <c r="B49" s="402"/>
      <c r="C49" s="118"/>
      <c r="D49" s="121"/>
      <c r="E49" s="121"/>
      <c r="F49" s="403"/>
      <c r="H49" s="41"/>
      <c r="I49" s="41"/>
      <c r="J49" s="41"/>
      <c r="K49" s="41"/>
      <c r="L49" s="41"/>
    </row>
    <row r="50" spans="1:12" s="11" customFormat="1" ht="31.5">
      <c r="A50" s="15" t="s">
        <v>1006</v>
      </c>
      <c r="B50" s="12"/>
      <c r="C50" s="12"/>
      <c r="D50" s="12"/>
      <c r="E50" s="12"/>
      <c r="F50" s="12"/>
      <c r="H50" s="41"/>
      <c r="I50" s="41"/>
      <c r="J50" s="41"/>
      <c r="K50" s="41"/>
      <c r="L50" s="41"/>
    </row>
    <row r="51" spans="1:12" s="11" customFormat="1" ht="12.75" customHeight="1" thickBot="1">
      <c r="A51" s="15"/>
      <c r="B51" s="12"/>
      <c r="C51" s="12"/>
      <c r="D51" s="12"/>
      <c r="E51" s="12"/>
      <c r="F51" s="12"/>
      <c r="H51" s="41"/>
      <c r="I51" s="41"/>
      <c r="J51" s="41"/>
      <c r="K51" s="41"/>
      <c r="L51" s="41"/>
    </row>
    <row r="52" spans="1:6" ht="51.75" thickTop="1">
      <c r="A52" s="379" t="s">
        <v>373</v>
      </c>
      <c r="B52" s="470" t="s">
        <v>1005</v>
      </c>
      <c r="C52" s="379" t="s">
        <v>1004</v>
      </c>
      <c r="D52" s="379" t="s">
        <v>1003</v>
      </c>
      <c r="E52" s="379" t="s">
        <v>1002</v>
      </c>
      <c r="F52" s="273" t="s">
        <v>1001</v>
      </c>
    </row>
    <row r="53" spans="1:5" ht="9.75" customHeight="1">
      <c r="A53" s="52"/>
      <c r="B53" s="52"/>
      <c r="C53" s="52"/>
      <c r="D53" s="52"/>
      <c r="E53" s="52"/>
    </row>
    <row r="54" spans="1:6" ht="12.75">
      <c r="A54" s="466">
        <v>448</v>
      </c>
      <c r="B54" s="239" t="s">
        <v>1000</v>
      </c>
      <c r="C54" s="49">
        <v>1200</v>
      </c>
      <c r="D54" s="162">
        <v>11380</v>
      </c>
      <c r="E54" s="334">
        <v>246793</v>
      </c>
      <c r="F54" s="465">
        <v>21686</v>
      </c>
    </row>
    <row r="55" spans="1:6" ht="12.75">
      <c r="A55" s="466">
        <v>44811</v>
      </c>
      <c r="B55" s="239" t="s">
        <v>999</v>
      </c>
      <c r="C55" s="49">
        <v>65</v>
      </c>
      <c r="D55" s="162">
        <v>873</v>
      </c>
      <c r="E55" s="334">
        <v>16093</v>
      </c>
      <c r="F55" s="465">
        <v>18442</v>
      </c>
    </row>
    <row r="56" spans="1:6" ht="12.75">
      <c r="A56" s="466">
        <v>44812</v>
      </c>
      <c r="B56" s="239" t="s">
        <v>998</v>
      </c>
      <c r="C56" s="49">
        <v>257</v>
      </c>
      <c r="D56" s="162">
        <v>2851</v>
      </c>
      <c r="E56" s="334">
        <v>59786</v>
      </c>
      <c r="F56" s="465">
        <v>20969</v>
      </c>
    </row>
    <row r="57" spans="1:6" ht="12.75">
      <c r="A57" s="466">
        <v>44813</v>
      </c>
      <c r="B57" s="468" t="s">
        <v>997</v>
      </c>
      <c r="C57" s="49">
        <v>26</v>
      </c>
      <c r="D57" s="162">
        <v>238</v>
      </c>
      <c r="E57" s="334">
        <v>2795</v>
      </c>
      <c r="F57" s="465">
        <v>11722</v>
      </c>
    </row>
    <row r="58" spans="1:6" ht="12.75">
      <c r="A58" s="466">
        <v>44814</v>
      </c>
      <c r="B58" s="239" t="s">
        <v>996</v>
      </c>
      <c r="C58" s="49">
        <v>99</v>
      </c>
      <c r="D58" s="162">
        <v>2210</v>
      </c>
      <c r="E58" s="334">
        <v>33813</v>
      </c>
      <c r="F58" s="465">
        <v>15297</v>
      </c>
    </row>
    <row r="59" spans="1:6" ht="12.75">
      <c r="A59" s="466">
        <v>44815</v>
      </c>
      <c r="B59" s="239" t="s">
        <v>995</v>
      </c>
      <c r="C59" s="49">
        <v>83</v>
      </c>
      <c r="D59" s="162">
        <v>792</v>
      </c>
      <c r="E59" s="334">
        <v>23209</v>
      </c>
      <c r="F59" s="465">
        <v>29317</v>
      </c>
    </row>
    <row r="60" spans="1:6" ht="12.75">
      <c r="A60" s="466">
        <v>44819</v>
      </c>
      <c r="B60" s="239" t="s">
        <v>994</v>
      </c>
      <c r="C60" s="49">
        <v>189</v>
      </c>
      <c r="D60" s="162">
        <v>1105</v>
      </c>
      <c r="E60" s="334">
        <v>17978</v>
      </c>
      <c r="F60" s="465">
        <v>16274</v>
      </c>
    </row>
    <row r="61" spans="1:6" ht="12.75">
      <c r="A61" s="466">
        <v>4482</v>
      </c>
      <c r="B61" s="239" t="s">
        <v>993</v>
      </c>
      <c r="C61" s="49">
        <v>99</v>
      </c>
      <c r="D61" s="162">
        <v>1011</v>
      </c>
      <c r="E61" s="334">
        <v>19980</v>
      </c>
      <c r="F61" s="465">
        <v>19754</v>
      </c>
    </row>
    <row r="62" spans="1:6" ht="12.75">
      <c r="A62" s="466">
        <v>44831</v>
      </c>
      <c r="B62" s="239" t="s">
        <v>992</v>
      </c>
      <c r="C62" s="49">
        <v>364</v>
      </c>
      <c r="D62" s="162">
        <v>2027</v>
      </c>
      <c r="E62" s="334">
        <v>63182</v>
      </c>
      <c r="F62" s="465">
        <v>31169</v>
      </c>
    </row>
    <row r="63" spans="1:6" ht="12.75">
      <c r="A63" s="466">
        <v>44832</v>
      </c>
      <c r="B63" s="239" t="s">
        <v>991</v>
      </c>
      <c r="C63" s="49">
        <v>19</v>
      </c>
      <c r="D63" s="162">
        <v>273</v>
      </c>
      <c r="E63" s="334">
        <v>9957</v>
      </c>
      <c r="F63" s="465">
        <v>36516</v>
      </c>
    </row>
    <row r="64" spans="1:6" ht="12.75">
      <c r="A64" s="466">
        <v>451</v>
      </c>
      <c r="B64" s="239" t="s">
        <v>990</v>
      </c>
      <c r="C64" s="49">
        <v>340</v>
      </c>
      <c r="D64" s="162">
        <v>3238</v>
      </c>
      <c r="E64" s="334">
        <v>62332</v>
      </c>
      <c r="F64" s="465">
        <v>19248</v>
      </c>
    </row>
    <row r="65" spans="1:6" ht="12.75">
      <c r="A65" s="466">
        <v>45111</v>
      </c>
      <c r="B65" s="239" t="s">
        <v>989</v>
      </c>
      <c r="C65" s="49">
        <v>186</v>
      </c>
      <c r="D65" s="162">
        <v>1643</v>
      </c>
      <c r="E65" s="334">
        <v>33495</v>
      </c>
      <c r="F65" s="465">
        <v>20383</v>
      </c>
    </row>
    <row r="66" spans="1:6" ht="12.75">
      <c r="A66" s="466">
        <v>45112</v>
      </c>
      <c r="B66" s="239" t="s">
        <v>988</v>
      </c>
      <c r="C66" s="49">
        <v>36</v>
      </c>
      <c r="D66" s="162">
        <v>435</v>
      </c>
      <c r="E66" s="334">
        <v>6926</v>
      </c>
      <c r="F66" s="465">
        <v>15937</v>
      </c>
    </row>
    <row r="67" spans="1:6" ht="12.75">
      <c r="A67" s="466">
        <v>45113</v>
      </c>
      <c r="B67" s="239" t="s">
        <v>987</v>
      </c>
      <c r="C67" s="49"/>
      <c r="D67" s="162"/>
      <c r="E67" s="334"/>
      <c r="F67" s="465"/>
    </row>
    <row r="68" spans="1:6" ht="12.75">
      <c r="A68" s="466"/>
      <c r="B68" s="469" t="s">
        <v>986</v>
      </c>
      <c r="C68" s="49">
        <v>15</v>
      </c>
      <c r="D68" s="162">
        <v>119</v>
      </c>
      <c r="E68" s="334">
        <v>2571</v>
      </c>
      <c r="F68" s="465">
        <v>21650</v>
      </c>
    </row>
    <row r="69" spans="1:6" ht="12.75">
      <c r="A69" s="466">
        <v>45114</v>
      </c>
      <c r="B69" s="239" t="s">
        <v>985</v>
      </c>
      <c r="C69" s="49">
        <v>21</v>
      </c>
      <c r="D69" s="162">
        <v>109</v>
      </c>
      <c r="E69" s="334">
        <v>2375</v>
      </c>
      <c r="F69" s="465">
        <v>21788</v>
      </c>
    </row>
    <row r="70" spans="1:6" ht="12.75">
      <c r="A70" s="466">
        <v>45121</v>
      </c>
      <c r="B70" s="239" t="s">
        <v>984</v>
      </c>
      <c r="C70" s="49">
        <v>56</v>
      </c>
      <c r="D70" s="162">
        <v>815</v>
      </c>
      <c r="E70" s="334">
        <v>15158</v>
      </c>
      <c r="F70" s="465">
        <v>18593</v>
      </c>
    </row>
    <row r="71" spans="1:6" ht="12.75">
      <c r="A71" s="466">
        <v>45122</v>
      </c>
      <c r="B71" s="468" t="s">
        <v>983</v>
      </c>
      <c r="C71" s="49">
        <v>27</v>
      </c>
      <c r="D71" s="162">
        <v>118</v>
      </c>
      <c r="E71" s="334">
        <v>1806</v>
      </c>
      <c r="F71" s="465">
        <v>15374</v>
      </c>
    </row>
    <row r="72" spans="1:6" ht="12.75">
      <c r="A72" s="466">
        <v>452</v>
      </c>
      <c r="B72" s="239" t="s">
        <v>982</v>
      </c>
      <c r="C72" s="49">
        <v>131</v>
      </c>
      <c r="D72" s="162">
        <v>13172</v>
      </c>
      <c r="E72" s="334">
        <v>323854</v>
      </c>
      <c r="F72" s="465">
        <v>24587</v>
      </c>
    </row>
    <row r="73" spans="1:6" ht="12.75">
      <c r="A73" s="466">
        <v>452111</v>
      </c>
      <c r="B73" s="239" t="s">
        <v>981</v>
      </c>
      <c r="C73" s="49">
        <v>25</v>
      </c>
      <c r="D73" s="162">
        <v>4204</v>
      </c>
      <c r="E73" s="334">
        <v>91993</v>
      </c>
      <c r="F73" s="465">
        <v>21885</v>
      </c>
    </row>
    <row r="74" spans="1:6" ht="12.75">
      <c r="A74" s="466">
        <v>452112</v>
      </c>
      <c r="B74" s="239" t="s">
        <v>980</v>
      </c>
      <c r="C74" s="49">
        <v>30</v>
      </c>
      <c r="D74" s="162">
        <v>5326</v>
      </c>
      <c r="E74" s="334">
        <v>124137</v>
      </c>
      <c r="F74" s="465">
        <v>23306</v>
      </c>
    </row>
    <row r="75" spans="1:6" ht="12.75">
      <c r="A75" s="466">
        <v>45291</v>
      </c>
      <c r="B75" s="239" t="s">
        <v>979</v>
      </c>
      <c r="C75" s="49">
        <v>10</v>
      </c>
      <c r="D75" s="162">
        <v>2676</v>
      </c>
      <c r="E75" s="334">
        <v>90561</v>
      </c>
      <c r="F75" s="465">
        <v>33842</v>
      </c>
    </row>
    <row r="76" spans="1:6" ht="12.75">
      <c r="A76" s="466">
        <v>45299</v>
      </c>
      <c r="B76" s="239" t="s">
        <v>978</v>
      </c>
      <c r="C76" s="49">
        <v>66</v>
      </c>
      <c r="D76" s="162">
        <v>966</v>
      </c>
      <c r="E76" s="334">
        <v>17162</v>
      </c>
      <c r="F76" s="465">
        <v>17774</v>
      </c>
    </row>
    <row r="77" spans="1:6" ht="12.75">
      <c r="A77" s="466">
        <v>453</v>
      </c>
      <c r="B77" s="239" t="s">
        <v>977</v>
      </c>
      <c r="C77" s="49">
        <v>753</v>
      </c>
      <c r="D77" s="162">
        <v>5737</v>
      </c>
      <c r="E77" s="334">
        <v>140175</v>
      </c>
      <c r="F77" s="465">
        <v>24432</v>
      </c>
    </row>
    <row r="78" spans="1:6" ht="12.75">
      <c r="A78" s="466">
        <v>4531</v>
      </c>
      <c r="B78" s="239" t="s">
        <v>976</v>
      </c>
      <c r="C78" s="49">
        <v>95</v>
      </c>
      <c r="D78" s="162">
        <v>488</v>
      </c>
      <c r="E78" s="334">
        <v>8179</v>
      </c>
      <c r="F78" s="465">
        <v>16766</v>
      </c>
    </row>
    <row r="79" spans="1:6" ht="12.75">
      <c r="A79" s="466">
        <v>45321</v>
      </c>
      <c r="B79" s="239" t="s">
        <v>975</v>
      </c>
      <c r="C79" s="49">
        <v>52</v>
      </c>
      <c r="D79" s="162">
        <v>781</v>
      </c>
      <c r="E79" s="334">
        <v>22661</v>
      </c>
      <c r="F79" s="465">
        <v>29000</v>
      </c>
    </row>
    <row r="80" spans="1:6" ht="12.75">
      <c r="A80" s="466">
        <v>45322</v>
      </c>
      <c r="B80" s="239" t="s">
        <v>974</v>
      </c>
      <c r="C80" s="49">
        <v>329</v>
      </c>
      <c r="D80" s="162">
        <v>2647</v>
      </c>
      <c r="E80" s="334">
        <v>64410</v>
      </c>
      <c r="F80" s="465">
        <v>24337</v>
      </c>
    </row>
    <row r="81" spans="1:6" ht="12.75">
      <c r="A81" s="466">
        <v>4533</v>
      </c>
      <c r="B81" s="239" t="s">
        <v>973</v>
      </c>
      <c r="C81" s="49">
        <v>47</v>
      </c>
      <c r="D81" s="162">
        <v>476</v>
      </c>
      <c r="E81" s="334">
        <v>9625</v>
      </c>
      <c r="F81" s="465">
        <v>20213</v>
      </c>
    </row>
    <row r="82" spans="1:6" ht="12.75">
      <c r="A82" s="466">
        <v>45391</v>
      </c>
      <c r="B82" s="239" t="s">
        <v>972</v>
      </c>
      <c r="C82" s="49">
        <v>41</v>
      </c>
      <c r="D82" s="333" t="s">
        <v>968</v>
      </c>
      <c r="E82" s="467" t="s">
        <v>968</v>
      </c>
      <c r="F82" s="465" t="s">
        <v>968</v>
      </c>
    </row>
    <row r="83" spans="1:6" ht="12.75">
      <c r="A83" s="466">
        <v>45392</v>
      </c>
      <c r="B83" s="239" t="s">
        <v>971</v>
      </c>
      <c r="C83" s="49">
        <v>116</v>
      </c>
      <c r="D83" s="162">
        <v>538</v>
      </c>
      <c r="E83" s="334">
        <v>16098</v>
      </c>
      <c r="F83" s="465">
        <v>29922</v>
      </c>
    </row>
    <row r="84" spans="1:6" ht="12.75">
      <c r="A84" s="466">
        <v>453991</v>
      </c>
      <c r="B84" s="239" t="s">
        <v>970</v>
      </c>
      <c r="C84" s="49">
        <v>7</v>
      </c>
      <c r="D84" s="333" t="s">
        <v>968</v>
      </c>
      <c r="E84" s="467" t="s">
        <v>968</v>
      </c>
      <c r="F84" s="465" t="s">
        <v>968</v>
      </c>
    </row>
    <row r="85" spans="1:6" ht="12.75">
      <c r="A85" s="466">
        <v>453998</v>
      </c>
      <c r="B85" s="239" t="s">
        <v>969</v>
      </c>
      <c r="C85" s="49">
        <v>66</v>
      </c>
      <c r="D85" s="333" t="s">
        <v>968</v>
      </c>
      <c r="E85" s="467" t="s">
        <v>968</v>
      </c>
      <c r="F85" s="465" t="s">
        <v>968</v>
      </c>
    </row>
    <row r="86" spans="1:6" ht="12.75">
      <c r="A86" s="466">
        <v>454</v>
      </c>
      <c r="B86" s="239" t="s">
        <v>944</v>
      </c>
      <c r="C86" s="49">
        <v>94</v>
      </c>
      <c r="D86" s="162">
        <v>319</v>
      </c>
      <c r="E86" s="334">
        <v>10080</v>
      </c>
      <c r="F86" s="465">
        <v>31584</v>
      </c>
    </row>
    <row r="87" spans="1:6" ht="9.75" customHeight="1">
      <c r="A87" s="464"/>
      <c r="B87" s="47"/>
      <c r="C87" s="234"/>
      <c r="D87" s="234"/>
      <c r="E87" s="234"/>
      <c r="F87" s="463"/>
    </row>
    <row r="88" spans="3:6" ht="12.75">
      <c r="C88" s="68"/>
      <c r="D88" s="68"/>
      <c r="E88" s="68"/>
      <c r="F88" s="68"/>
    </row>
    <row r="89" spans="1:12" s="9" customFormat="1" ht="12.75">
      <c r="A89" s="60" t="s">
        <v>967</v>
      </c>
      <c r="B89" s="41"/>
      <c r="C89" s="41"/>
      <c r="D89" s="41"/>
      <c r="E89" s="41"/>
      <c r="F89" s="41"/>
      <c r="H89" s="41"/>
      <c r="I89" s="41"/>
      <c r="J89" s="41"/>
      <c r="K89" s="41"/>
      <c r="L89" s="41"/>
    </row>
    <row r="90" spans="1:6" ht="12.75">
      <c r="A90" s="60" t="s">
        <v>966</v>
      </c>
      <c r="B90" s="9"/>
      <c r="C90" s="9"/>
      <c r="D90" s="9"/>
      <c r="E90" s="9"/>
      <c r="F90" s="9"/>
    </row>
    <row r="91" ht="12.75">
      <c r="A91" s="43" t="s">
        <v>965</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2009&amp;R&amp;9http://www.hawaii.gov/dbedt/</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2010-08-10T22:47:57Z</cp:lastPrinted>
  <dcterms:created xsi:type="dcterms:W3CDTF">1998-07-29T19:49:48Z</dcterms:created>
  <dcterms:modified xsi:type="dcterms:W3CDTF">2010-08-10T22:48:03Z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