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1295" windowHeight="6750" activeTab="0"/>
  </bookViews>
  <sheets>
    <sheet name="Titles" sheetId="1" r:id="rId1"/>
    <sheet name="Narrative" sheetId="2" r:id="rId2"/>
    <sheet name="23.01" sheetId="3" r:id="rId3"/>
    <sheet name="23.02" sheetId="4" r:id="rId4"/>
    <sheet name="23.03" sheetId="5" r:id="rId5"/>
    <sheet name="23.04" sheetId="6" r:id="rId6"/>
    <sheet name="23.05" sheetId="7" r:id="rId7"/>
    <sheet name="23.06" sheetId="8" r:id="rId8"/>
    <sheet name="23.07" sheetId="9" r:id="rId9"/>
    <sheet name="23.08" sheetId="10" r:id="rId10"/>
    <sheet name="23.09" sheetId="11" r:id="rId11"/>
    <sheet name="23.10" sheetId="12" r:id="rId12"/>
    <sheet name="23.11" sheetId="13" r:id="rId13"/>
    <sheet name="23.12" sheetId="14" r:id="rId14"/>
    <sheet name="23.13" sheetId="15" r:id="rId15"/>
    <sheet name="23.14" sheetId="16" r:id="rId16"/>
    <sheet name="23.15" sheetId="17" r:id="rId17"/>
    <sheet name="23.16" sheetId="18" r:id="rId18"/>
    <sheet name="23.17" sheetId="19" r:id="rId19"/>
    <sheet name="23.18" sheetId="20" r:id="rId20"/>
    <sheet name="23.19" sheetId="21" r:id="rId21"/>
    <sheet name="23.20" sheetId="22" r:id="rId22"/>
    <sheet name="23.21" sheetId="23" r:id="rId23"/>
    <sheet name="23.22" sheetId="24" r:id="rId24"/>
    <sheet name="23.23" sheetId="25" r:id="rId25"/>
    <sheet name="23.24" sheetId="26" r:id="rId26"/>
    <sheet name="23.25" sheetId="27" r:id="rId27"/>
    <sheet name="23.26" sheetId="28" r:id="rId28"/>
    <sheet name="23.27" sheetId="29" r:id="rId29"/>
    <sheet name="23.28" sheetId="30" r:id="rId30"/>
    <sheet name="23.29" sheetId="31" r:id="rId31"/>
    <sheet name="23.30" sheetId="32" r:id="rId32"/>
    <sheet name="23.31" sheetId="33" r:id="rId33"/>
    <sheet name="23.32" sheetId="34" r:id="rId34"/>
    <sheet name="23.33" sheetId="35" r:id="rId35"/>
    <sheet name="23.34" sheetId="36" r:id="rId36"/>
    <sheet name="23.35" sheetId="37" r:id="rId37"/>
    <sheet name="23.36" sheetId="38" r:id="rId38"/>
    <sheet name="23.37" sheetId="39" r:id="rId39"/>
    <sheet name="23.38" sheetId="40" r:id="rId40"/>
    <sheet name="23.39" sheetId="41" r:id="rId41"/>
    <sheet name="23.40" sheetId="42" r:id="rId42"/>
    <sheet name="23.41" sheetId="43" r:id="rId43"/>
    <sheet name="23.42" sheetId="44" r:id="rId44"/>
    <sheet name="23.43" sheetId="45" r:id="rId45"/>
    <sheet name="23.44" sheetId="46" r:id="rId46"/>
    <sheet name="23.45" sheetId="47" r:id="rId47"/>
  </sheets>
  <externalReferences>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___________new10" localSheetId="0" hidden="1">{"'B-2 QSER Jun 98 4-27-98 cor'!$A$1:$F$57"}</definedName>
    <definedName name="___________new10" hidden="1">{"'B-2 QSER Jun 98 4-27-98 cor'!$A$1:$F$57"}</definedName>
    <definedName name="___________new2" localSheetId="0" hidden="1">{"'B-2 QSER Jun 98 4-27-98 cor'!$A$1:$F$57"}</definedName>
    <definedName name="___________new2" hidden="1">{"'B-2 QSER Jun 98 4-27-98 cor'!$A$1:$F$57"}</definedName>
    <definedName name="___________new5" localSheetId="0" hidden="1">{"'B-2 QSER Jun 98 4-27-98 cor'!$A$1:$F$57"}</definedName>
    <definedName name="___________new5" hidden="1">{"'B-2 QSER Jun 98 4-27-98 cor'!$A$1:$F$57"}</definedName>
    <definedName name="___________old2" localSheetId="0" hidden="1">{"'B-2 QSER Jun 98 4-27-98 cor'!$A$1:$F$57"}</definedName>
    <definedName name="___________old2" hidden="1">{"'B-2 QSER Jun 98 4-27-98 cor'!$A$1:$F$57"}</definedName>
    <definedName name="___________SC01" localSheetId="0">#REF!</definedName>
    <definedName name="___________SC01">#REF!</definedName>
    <definedName name="__________new10" localSheetId="1" hidden="1">{"'B-2 QSER Jun 98 4-27-98 cor'!$A$1:$F$57"}</definedName>
    <definedName name="__________new10" localSheetId="0" hidden="1">{"'B-2 QSER Jun 98 4-27-98 cor'!$A$1:$F$57"}</definedName>
    <definedName name="__________new10" hidden="1">{"'B-2 QSER Jun 98 4-27-98 cor'!$A$1:$F$57"}</definedName>
    <definedName name="__________new2" localSheetId="1" hidden="1">{"'B-2 QSER Jun 98 4-27-98 cor'!$A$1:$F$57"}</definedName>
    <definedName name="__________new2" localSheetId="0" hidden="1">{"'B-2 QSER Jun 98 4-27-98 cor'!$A$1:$F$57"}</definedName>
    <definedName name="__________new2" hidden="1">{"'B-2 QSER Jun 98 4-27-98 cor'!$A$1:$F$57"}</definedName>
    <definedName name="__________new5" localSheetId="1" hidden="1">{"'B-2 QSER Jun 98 4-27-98 cor'!$A$1:$F$57"}</definedName>
    <definedName name="__________new5" localSheetId="0" hidden="1">{"'B-2 QSER Jun 98 4-27-98 cor'!$A$1:$F$57"}</definedName>
    <definedName name="__________new5" hidden="1">{"'B-2 QSER Jun 98 4-27-98 cor'!$A$1:$F$57"}</definedName>
    <definedName name="__________old2" localSheetId="1" hidden="1">{"'B-2 QSER Jun 98 4-27-98 cor'!$A$1:$F$57"}</definedName>
    <definedName name="__________old2" localSheetId="0" hidden="1">{"'B-2 QSER Jun 98 4-27-98 cor'!$A$1:$F$57"}</definedName>
    <definedName name="__________old2" hidden="1">{"'B-2 QSER Jun 98 4-27-98 cor'!$A$1:$F$57"}</definedName>
    <definedName name="__________SC01" localSheetId="0">#REF!</definedName>
    <definedName name="__________SC01">#REF!</definedName>
    <definedName name="_________new10" localSheetId="1" hidden="1">{"'B-2 QSER Jun 98 4-27-98 cor'!$A$1:$F$57"}</definedName>
    <definedName name="_________new10" localSheetId="0" hidden="1">{"'B-2 QSER Jun 98 4-27-98 cor'!$A$1:$F$57"}</definedName>
    <definedName name="_________new10" hidden="1">{"'B-2 QSER Jun 98 4-27-98 cor'!$A$1:$F$57"}</definedName>
    <definedName name="_________new2" localSheetId="1" hidden="1">{"'B-2 QSER Jun 98 4-27-98 cor'!$A$1:$F$57"}</definedName>
    <definedName name="_________new2" localSheetId="0" hidden="1">{"'B-2 QSER Jun 98 4-27-98 cor'!$A$1:$F$57"}</definedName>
    <definedName name="_________new2" hidden="1">{"'B-2 QSER Jun 98 4-27-98 cor'!$A$1:$F$57"}</definedName>
    <definedName name="_________new5" localSheetId="1" hidden="1">{"'B-2 QSER Jun 98 4-27-98 cor'!$A$1:$F$57"}</definedName>
    <definedName name="_________new5" localSheetId="0" hidden="1">{"'B-2 QSER Jun 98 4-27-98 cor'!$A$1:$F$57"}</definedName>
    <definedName name="_________new5" hidden="1">{"'B-2 QSER Jun 98 4-27-98 cor'!$A$1:$F$57"}</definedName>
    <definedName name="_________old2" localSheetId="1" hidden="1">{"'B-2 QSER Jun 98 4-27-98 cor'!$A$1:$F$57"}</definedName>
    <definedName name="_________old2" localSheetId="0" hidden="1">{"'B-2 QSER Jun 98 4-27-98 cor'!$A$1:$F$57"}</definedName>
    <definedName name="_________old2" hidden="1">{"'B-2 QSER Jun 98 4-27-98 cor'!$A$1:$F$57"}</definedName>
    <definedName name="_________SC01" localSheetId="0">#REF!</definedName>
    <definedName name="_________SC01">#REF!</definedName>
    <definedName name="________new10" localSheetId="1" hidden="1">{"'B-2 QSER Jun 98 4-27-98 cor'!$A$1:$F$57"}</definedName>
    <definedName name="________new10" localSheetId="0" hidden="1">{"'B-2 QSER Jun 98 4-27-98 cor'!$A$1:$F$57"}</definedName>
    <definedName name="________new10" hidden="1">{"'B-2 QSER Jun 98 4-27-98 cor'!$A$1:$F$57"}</definedName>
    <definedName name="________new2" localSheetId="1" hidden="1">{"'B-2 QSER Jun 98 4-27-98 cor'!$A$1:$F$57"}</definedName>
    <definedName name="________new2" localSheetId="0" hidden="1">{"'B-2 QSER Jun 98 4-27-98 cor'!$A$1:$F$57"}</definedName>
    <definedName name="________new2" hidden="1">{"'B-2 QSER Jun 98 4-27-98 cor'!$A$1:$F$57"}</definedName>
    <definedName name="________new5" localSheetId="1" hidden="1">{"'B-2 QSER Jun 98 4-27-98 cor'!$A$1:$F$57"}</definedName>
    <definedName name="________new5" localSheetId="0" hidden="1">{"'B-2 QSER Jun 98 4-27-98 cor'!$A$1:$F$57"}</definedName>
    <definedName name="________new5" hidden="1">{"'B-2 QSER Jun 98 4-27-98 cor'!$A$1:$F$57"}</definedName>
    <definedName name="________old2" localSheetId="1" hidden="1">{"'B-2 QSER Jun 98 4-27-98 cor'!$A$1:$F$57"}</definedName>
    <definedName name="________old2" localSheetId="0" hidden="1">{"'B-2 QSER Jun 98 4-27-98 cor'!$A$1:$F$57"}</definedName>
    <definedName name="________old2" hidden="1">{"'B-2 QSER Jun 98 4-27-98 cor'!$A$1:$F$57"}</definedName>
    <definedName name="________SC01" localSheetId="0">#REF!</definedName>
    <definedName name="________SC01">#REF!</definedName>
    <definedName name="_______new10" localSheetId="1" hidden="1">{"'B-2 QSER Jun 98 4-27-98 cor'!$A$1:$F$57"}</definedName>
    <definedName name="_______new10" localSheetId="0" hidden="1">{"'B-2 QSER Jun 98 4-27-98 cor'!$A$1:$F$57"}</definedName>
    <definedName name="_______new10" hidden="1">{"'B-2 QSER Jun 98 4-27-98 cor'!$A$1:$F$57"}</definedName>
    <definedName name="_______new2" localSheetId="1" hidden="1">{"'B-2 QSER Jun 98 4-27-98 cor'!$A$1:$F$57"}</definedName>
    <definedName name="_______new2" localSheetId="0" hidden="1">{"'B-2 QSER Jun 98 4-27-98 cor'!$A$1:$F$57"}</definedName>
    <definedName name="_______new2" hidden="1">{"'B-2 QSER Jun 98 4-27-98 cor'!$A$1:$F$57"}</definedName>
    <definedName name="_______new5" localSheetId="1" hidden="1">{"'B-2 QSER Jun 98 4-27-98 cor'!$A$1:$F$57"}</definedName>
    <definedName name="_______new5" localSheetId="0" hidden="1">{"'B-2 QSER Jun 98 4-27-98 cor'!$A$1:$F$57"}</definedName>
    <definedName name="_______new5" hidden="1">{"'B-2 QSER Jun 98 4-27-98 cor'!$A$1:$F$57"}</definedName>
    <definedName name="_______old2" localSheetId="1" hidden="1">{"'B-2 QSER Jun 98 4-27-98 cor'!$A$1:$F$57"}</definedName>
    <definedName name="_______old2" localSheetId="0" hidden="1">{"'B-2 QSER Jun 98 4-27-98 cor'!$A$1:$F$57"}</definedName>
    <definedName name="_______old2" hidden="1">{"'B-2 QSER Jun 98 4-27-98 cor'!$A$1:$F$57"}</definedName>
    <definedName name="_______SC01" localSheetId="0">#REF!</definedName>
    <definedName name="_______SC01">#REF!</definedName>
    <definedName name="______new10" localSheetId="1" hidden="1">{"'B-2 QSER Jun 98 4-27-98 cor'!$A$1:$F$57"}</definedName>
    <definedName name="______new10" localSheetId="0" hidden="1">{"'B-2 QSER Jun 98 4-27-98 cor'!$A$1:$F$57"}</definedName>
    <definedName name="______new10" hidden="1">{"'B-2 QSER Jun 98 4-27-98 cor'!$A$1:$F$57"}</definedName>
    <definedName name="______new2" localSheetId="1" hidden="1">{"'B-2 QSER Jun 98 4-27-98 cor'!$A$1:$F$57"}</definedName>
    <definedName name="______new2" localSheetId="0" hidden="1">{"'B-2 QSER Jun 98 4-27-98 cor'!$A$1:$F$57"}</definedName>
    <definedName name="______new2" hidden="1">{"'B-2 QSER Jun 98 4-27-98 cor'!$A$1:$F$57"}</definedName>
    <definedName name="______new5" localSheetId="1" hidden="1">{"'B-2 QSER Jun 98 4-27-98 cor'!$A$1:$F$57"}</definedName>
    <definedName name="______new5" localSheetId="0" hidden="1">{"'B-2 QSER Jun 98 4-27-98 cor'!$A$1:$F$57"}</definedName>
    <definedName name="______new5" hidden="1">{"'B-2 QSER Jun 98 4-27-98 cor'!$A$1:$F$57"}</definedName>
    <definedName name="______old2" localSheetId="1" hidden="1">{"'B-2 QSER Jun 98 4-27-98 cor'!$A$1:$F$57"}</definedName>
    <definedName name="______old2" localSheetId="0" hidden="1">{"'B-2 QSER Jun 98 4-27-98 cor'!$A$1:$F$57"}</definedName>
    <definedName name="______old2" hidden="1">{"'B-2 QSER Jun 98 4-27-98 cor'!$A$1:$F$57"}</definedName>
    <definedName name="______SC01" localSheetId="0">#REF!</definedName>
    <definedName name="______SC01">#REF!</definedName>
    <definedName name="_____new10" localSheetId="1" hidden="1">{"'B-2 QSER Jun 98 4-27-98 cor'!$A$1:$F$57"}</definedName>
    <definedName name="_____new10" localSheetId="0" hidden="1">{"'B-2 QSER Jun 98 4-27-98 cor'!$A$1:$F$57"}</definedName>
    <definedName name="_____new10" hidden="1">{"'B-2 QSER Jun 98 4-27-98 cor'!$A$1:$F$57"}</definedName>
    <definedName name="_____new2" localSheetId="1" hidden="1">{"'B-2 QSER Jun 98 4-27-98 cor'!$A$1:$F$57"}</definedName>
    <definedName name="_____new2" localSheetId="0" hidden="1">{"'B-2 QSER Jun 98 4-27-98 cor'!$A$1:$F$57"}</definedName>
    <definedName name="_____new2" hidden="1">{"'B-2 QSER Jun 98 4-27-98 cor'!$A$1:$F$57"}</definedName>
    <definedName name="_____new5" localSheetId="1" hidden="1">{"'B-2 QSER Jun 98 4-27-98 cor'!$A$1:$F$57"}</definedName>
    <definedName name="_____new5" localSheetId="0" hidden="1">{"'B-2 QSER Jun 98 4-27-98 cor'!$A$1:$F$57"}</definedName>
    <definedName name="_____new5" hidden="1">{"'B-2 QSER Jun 98 4-27-98 cor'!$A$1:$F$57"}</definedName>
    <definedName name="_____old2" localSheetId="1" hidden="1">{"'B-2 QSER Jun 98 4-27-98 cor'!$A$1:$F$57"}</definedName>
    <definedName name="_____old2" localSheetId="0" hidden="1">{"'B-2 QSER Jun 98 4-27-98 cor'!$A$1:$F$57"}</definedName>
    <definedName name="_____old2" hidden="1">{"'B-2 QSER Jun 98 4-27-98 cor'!$A$1:$F$57"}</definedName>
    <definedName name="_____SC01" localSheetId="0">#REF!</definedName>
    <definedName name="_____SC01">#REF!</definedName>
    <definedName name="____new10" localSheetId="1" hidden="1">{"'B-2 QSER Jun 98 4-27-98 cor'!$A$1:$F$57"}</definedName>
    <definedName name="____new10" localSheetId="0" hidden="1">{"'B-2 QSER Jun 98 4-27-98 cor'!$A$1:$F$57"}</definedName>
    <definedName name="____new10" hidden="1">{"'B-2 QSER Jun 98 4-27-98 cor'!$A$1:$F$57"}</definedName>
    <definedName name="____new2" localSheetId="1" hidden="1">{"'B-2 QSER Jun 98 4-27-98 cor'!$A$1:$F$57"}</definedName>
    <definedName name="____new2" localSheetId="0" hidden="1">{"'B-2 QSER Jun 98 4-27-98 cor'!$A$1:$F$57"}</definedName>
    <definedName name="____new2" hidden="1">{"'B-2 QSER Jun 98 4-27-98 cor'!$A$1:$F$57"}</definedName>
    <definedName name="____new5" localSheetId="1" hidden="1">{"'B-2 QSER Jun 98 4-27-98 cor'!$A$1:$F$57"}</definedName>
    <definedName name="____new5" localSheetId="0" hidden="1">{"'B-2 QSER Jun 98 4-27-98 cor'!$A$1:$F$57"}</definedName>
    <definedName name="____new5" hidden="1">{"'B-2 QSER Jun 98 4-27-98 cor'!$A$1:$F$57"}</definedName>
    <definedName name="____old2" localSheetId="1" hidden="1">{"'B-2 QSER Jun 98 4-27-98 cor'!$A$1:$F$57"}</definedName>
    <definedName name="____old2" localSheetId="0" hidden="1">{"'B-2 QSER Jun 98 4-27-98 cor'!$A$1:$F$57"}</definedName>
    <definedName name="____old2" hidden="1">{"'B-2 QSER Jun 98 4-27-98 cor'!$A$1:$F$57"}</definedName>
    <definedName name="____SC01" localSheetId="0">#REF!</definedName>
    <definedName name="____SC01">#REF!</definedName>
    <definedName name="___new10" localSheetId="1" hidden="1">{"'B-2 QSER Jun 98 4-27-98 cor'!$A$1:$F$57"}</definedName>
    <definedName name="___new10" localSheetId="0" hidden="1">{"'B-2 QSER Jun 98 4-27-98 cor'!$A$1:$F$57"}</definedName>
    <definedName name="___new10" hidden="1">{"'B-2 QSER Jun 98 4-27-98 cor'!$A$1:$F$57"}</definedName>
    <definedName name="___new2" localSheetId="1" hidden="1">{"'B-2 QSER Jun 98 4-27-98 cor'!$A$1:$F$57"}</definedName>
    <definedName name="___new2" localSheetId="0" hidden="1">{"'B-2 QSER Jun 98 4-27-98 cor'!$A$1:$F$57"}</definedName>
    <definedName name="___new2" hidden="1">{"'B-2 QSER Jun 98 4-27-98 cor'!$A$1:$F$57"}</definedName>
    <definedName name="___new5" localSheetId="1" hidden="1">{"'B-2 QSER Jun 98 4-27-98 cor'!$A$1:$F$57"}</definedName>
    <definedName name="___new5" localSheetId="0" hidden="1">{"'B-2 QSER Jun 98 4-27-98 cor'!$A$1:$F$57"}</definedName>
    <definedName name="___new5" hidden="1">{"'B-2 QSER Jun 98 4-27-98 cor'!$A$1:$F$57"}</definedName>
    <definedName name="___old2" localSheetId="1" hidden="1">{"'B-2 QSER Jun 98 4-27-98 cor'!$A$1:$F$57"}</definedName>
    <definedName name="___old2" localSheetId="0" hidden="1">{"'B-2 QSER Jun 98 4-27-98 cor'!$A$1:$F$57"}</definedName>
    <definedName name="___old2" hidden="1">{"'B-2 QSER Jun 98 4-27-98 cor'!$A$1:$F$57"}</definedName>
    <definedName name="___SC01" localSheetId="0">#REF!</definedName>
    <definedName name="___SC01">#REF!</definedName>
    <definedName name="__123Graph_A" localSheetId="1" hidden="1">'[8]Calcs'!#REF!</definedName>
    <definedName name="__123Graph_A" localSheetId="0" hidden="1">'[2]Calcs'!#REF!</definedName>
    <definedName name="__123Graph_A" hidden="1">'[2]Calcs'!#REF!</definedName>
    <definedName name="__123Graph_B" localSheetId="1" hidden="1">'[8]Calcs'!#REF!</definedName>
    <definedName name="__123Graph_B" localSheetId="0" hidden="1">'[2]Calcs'!#REF!</definedName>
    <definedName name="__123Graph_B" hidden="1">'[2]Calcs'!#REF!</definedName>
    <definedName name="__123Graph_C" localSheetId="1" hidden="1">'[8]Calcs'!#REF!</definedName>
    <definedName name="__123Graph_C" localSheetId="0" hidden="1">'[2]Calcs'!#REF!</definedName>
    <definedName name="__123Graph_C" hidden="1">'[2]Calcs'!#REF!</definedName>
    <definedName name="__C" localSheetId="0">#REF!</definedName>
    <definedName name="__C">#REF!</definedName>
    <definedName name="__new10" localSheetId="1" hidden="1">{"'B-2 QSER Jun 98 4-27-98 cor'!$A$1:$F$57"}</definedName>
    <definedName name="__new10" localSheetId="0" hidden="1">{"'B-2 QSER Jun 98 4-27-98 cor'!$A$1:$F$57"}</definedName>
    <definedName name="__new10" hidden="1">{"'B-2 QSER Jun 98 4-27-98 cor'!$A$1:$F$57"}</definedName>
    <definedName name="__new2" localSheetId="1" hidden="1">{"'B-2 QSER Jun 98 4-27-98 cor'!$A$1:$F$57"}</definedName>
    <definedName name="__new2" localSheetId="0" hidden="1">{"'B-2 QSER Jun 98 4-27-98 cor'!$A$1:$F$57"}</definedName>
    <definedName name="__new2" hidden="1">{"'B-2 QSER Jun 98 4-27-98 cor'!$A$1:$F$57"}</definedName>
    <definedName name="__new5" localSheetId="1" hidden="1">{"'B-2 QSER Jun 98 4-27-98 cor'!$A$1:$F$57"}</definedName>
    <definedName name="__new5" localSheetId="0" hidden="1">{"'B-2 QSER Jun 98 4-27-98 cor'!$A$1:$F$57"}</definedName>
    <definedName name="__new5" hidden="1">{"'B-2 QSER Jun 98 4-27-98 cor'!$A$1:$F$57"}</definedName>
    <definedName name="__old2" localSheetId="1" hidden="1">{"'B-2 QSER Jun 98 4-27-98 cor'!$A$1:$F$57"}</definedName>
    <definedName name="__old2" localSheetId="0" hidden="1">{"'B-2 QSER Jun 98 4-27-98 cor'!$A$1:$F$57"}</definedName>
    <definedName name="__old2" hidden="1">{"'B-2 QSER Jun 98 4-27-98 cor'!$A$1:$F$57"}</definedName>
    <definedName name="__SC01" localSheetId="0">#REF!</definedName>
    <definedName name="__SC01">#REF!</definedName>
    <definedName name="_C" localSheetId="0">#REF!</definedName>
    <definedName name="_C">#REF!</definedName>
    <definedName name="_Fill" localSheetId="1" hidden="1">'[3]totals'!#REF!</definedName>
    <definedName name="_Fill" localSheetId="0" hidden="1">'[3]totals'!#REF!</definedName>
    <definedName name="_Fill" hidden="1">'[3]totals'!#REF!</definedName>
    <definedName name="_Fill1" localSheetId="0" hidden="1">'[3]totals'!#REF!</definedName>
    <definedName name="_Fill1" hidden="1">'[3]totals'!#REF!</definedName>
    <definedName name="_Key1" localSheetId="1" hidden="1">'[10]100in04'!#REF!</definedName>
    <definedName name="_Key1" localSheetId="0" hidden="1">'[4]100in04'!#REF!</definedName>
    <definedName name="_Key1" hidden="1">'[4]100in04'!#REF!</definedName>
    <definedName name="_new10" localSheetId="1" hidden="1">{"'B-2 QSER Jun 98 4-27-98 cor'!$A$1:$F$57"}</definedName>
    <definedName name="_new10" localSheetId="0" hidden="1">{"'B-2 QSER Jun 98 4-27-98 cor'!$A$1:$F$57"}</definedName>
    <definedName name="_new10" hidden="1">{"'B-2 QSER Jun 98 4-27-98 cor'!$A$1:$F$57"}</definedName>
    <definedName name="_new2" localSheetId="1" hidden="1">{"'B-2 QSER Jun 98 4-27-98 cor'!$A$1:$F$57"}</definedName>
    <definedName name="_new2" localSheetId="0" hidden="1">{"'B-2 QSER Jun 98 4-27-98 cor'!$A$1:$F$57"}</definedName>
    <definedName name="_new2" hidden="1">{"'B-2 QSER Jun 98 4-27-98 cor'!$A$1:$F$57"}</definedName>
    <definedName name="_new5" localSheetId="1" hidden="1">{"'B-2 QSER Jun 98 4-27-98 cor'!$A$1:$F$57"}</definedName>
    <definedName name="_new5" localSheetId="0" hidden="1">{"'B-2 QSER Jun 98 4-27-98 cor'!$A$1:$F$57"}</definedName>
    <definedName name="_new5" hidden="1">{"'B-2 QSER Jun 98 4-27-98 cor'!$A$1:$F$57"}</definedName>
    <definedName name="_old2" localSheetId="1" hidden="1">{"'B-2 QSER Jun 98 4-27-98 cor'!$A$1:$F$57"}</definedName>
    <definedName name="_old2" localSheetId="0" hidden="1">{"'B-2 QSER Jun 98 4-27-98 cor'!$A$1:$F$57"}</definedName>
    <definedName name="_old2" hidden="1">{"'B-2 QSER Jun 98 4-27-98 cor'!$A$1:$F$57"}</definedName>
    <definedName name="_Order1" hidden="1">255</definedName>
    <definedName name="_Order2" hidden="1">0</definedName>
    <definedName name="_SC01" localSheetId="0">#REF!</definedName>
    <definedName name="_SC01">#REF!</definedName>
    <definedName name="_Sort" localSheetId="0" hidden="1">'[11] grid'!#REF!</definedName>
    <definedName name="_Sort" hidden="1">'[11] grid'!#REF!</definedName>
    <definedName name="A" localSheetId="0">#REF!</definedName>
    <definedName name="A">#REF!</definedName>
    <definedName name="aaa" hidden="1">#REF!</definedName>
    <definedName name="aazz" localSheetId="1" hidden="1">{"'DB97  6-2-98 77-96 analytics'!$A$1:$F$32"}</definedName>
    <definedName name="aazz" localSheetId="0" hidden="1">{"'DB97  6-2-98 77-96 analytics'!$A$1:$F$32"}</definedName>
    <definedName name="aazz" hidden="1">{"'DB97  6-2-98 77-96 analytics'!$A$1:$F$32"}</definedName>
    <definedName name="ab" localSheetId="1" hidden="1">{"'B-2 QSER Jun 98 4-27-98 cor'!$A$1:$F$57"}</definedName>
    <definedName name="ab" localSheetId="0" hidden="1">{"'B-2 QSER Jun 98 4-27-98 cor'!$A$1:$F$57"}</definedName>
    <definedName name="ab" hidden="1">{"'B-2 QSER Jun 98 4-27-98 cor'!$A$1:$F$57"}</definedName>
    <definedName name="acct010">#REF!</definedName>
    <definedName name="acct020">#REF!</definedName>
    <definedName name="acct030">#REF!</definedName>
    <definedName name="acct033">#REF!</definedName>
    <definedName name="acct035">#REF!</definedName>
    <definedName name="acct040">#REF!</definedName>
    <definedName name="acct041">#REF!</definedName>
    <definedName name="acct050">#REF!</definedName>
    <definedName name="acct060">#REF!</definedName>
    <definedName name="acct070">#REF!</definedName>
    <definedName name="acct073">#REF!</definedName>
    <definedName name="acct075">#REF!</definedName>
    <definedName name="acct077">#REF!</definedName>
    <definedName name="acct080">#REF!</definedName>
    <definedName name="acct090">#REF!</definedName>
    <definedName name="acct100">#REF!</definedName>
    <definedName name="acct120">#REF!</definedName>
    <definedName name="acct130">#REF!</definedName>
    <definedName name="acct140">#REF!</definedName>
    <definedName name="acct150">#REF!</definedName>
    <definedName name="acct160">#REF!</definedName>
    <definedName name="acct165">#REF!</definedName>
    <definedName name="acct166">#REF!</definedName>
    <definedName name="acct167">#REF!</definedName>
    <definedName name="acct170">#REF!</definedName>
    <definedName name="acct175">#REF!</definedName>
    <definedName name="acct180">#REF!</definedName>
    <definedName name="acct181">#REF!</definedName>
    <definedName name="acct184">#REF!</definedName>
    <definedName name="acct185">#REF!</definedName>
    <definedName name="acct190">#REF!</definedName>
    <definedName name="acct196">#REF!</definedName>
    <definedName name="acct197">#REF!</definedName>
    <definedName name="acct198">#REF!</definedName>
    <definedName name="acct200">#REF!</definedName>
    <definedName name="acct210">#REF!</definedName>
    <definedName name="acct220">#REF!</definedName>
    <definedName name="acct225">#REF!</definedName>
    <definedName name="acct226">#REF!</definedName>
    <definedName name="acct230">#REF!</definedName>
    <definedName name="acct240">#REF!</definedName>
    <definedName name="acct250">#REF!</definedName>
    <definedName name="acct260">#REF!</definedName>
    <definedName name="acct265">#REF!</definedName>
    <definedName name="acct270">#REF!</definedName>
    <definedName name="acct280">#REF!</definedName>
    <definedName name="acct290">#REF!</definedName>
    <definedName name="acct300">#REF!</definedName>
    <definedName name="acct310">#REF!</definedName>
    <definedName name="acct340">#REF!</definedName>
    <definedName name="acct350">#REF!</definedName>
    <definedName name="acct370">#REF!</definedName>
    <definedName name="acct380">#REF!</definedName>
    <definedName name="acct390">#REF!</definedName>
    <definedName name="B" localSheetId="0">#REF!</definedName>
    <definedName name="B">#REF!</definedName>
    <definedName name="BLANK_INS" localSheetId="0">#REF!</definedName>
    <definedName name="BLANK_INS">#REF!</definedName>
    <definedName name="BOLD_SET" localSheetId="0">#REF!</definedName>
    <definedName name="BOLD_SET">#REF!</definedName>
    <definedName name="CCC">'[5]DATA-enter data here first'!$B$73</definedName>
    <definedName name="Census_Tract_Density_Query" localSheetId="0">#REF!</definedName>
    <definedName name="Census_Tract_Density_Query">#REF!</definedName>
    <definedName name="CO_1_15">#REF!</definedName>
    <definedName name="CO_2_15">#REF!</definedName>
    <definedName name="CO_4_15" localSheetId="0">#REF!</definedName>
    <definedName name="CO_4_15">#REF!</definedName>
    <definedName name="CO_6_15" localSheetId="0">#REF!</definedName>
    <definedName name="CO_6_15">#REF!</definedName>
    <definedName name="COL_SET" localSheetId="0">#REF!</definedName>
    <definedName name="COL_SET">#REF!</definedName>
    <definedName name="CTY_EST2002_01_15" localSheetId="0">#REF!</definedName>
    <definedName name="CTY_EST2002_01_15">#REF!</definedName>
    <definedName name="D" localSheetId="0">#REF!</definedName>
    <definedName name="D">#REF!</definedName>
    <definedName name="DATA_MOVE" localSheetId="0">#REF!</definedName>
    <definedName name="DATA_MOVE">#REF!</definedName>
    <definedName name="dc" localSheetId="1" hidden="1">{"'B-2 QSER Jun 98 4-27-98 cor'!$A$1:$F$57"}</definedName>
    <definedName name="dc" localSheetId="0" hidden="1">{"'B-2 QSER Jun 98 4-27-98 cor'!$A$1:$F$57"}</definedName>
    <definedName name="dc" hidden="1">{"'B-2 QSER Jun 98 4-27-98 cor'!$A$1:$F$57"}</definedName>
    <definedName name="DM" localSheetId="0">#REF!</definedName>
    <definedName name="DM">#REF!</definedName>
    <definedName name="E" localSheetId="0">#REF!</definedName>
    <definedName name="E">#REF!</definedName>
    <definedName name="F" localSheetId="0">#REF!</definedName>
    <definedName name="F">#REF!</definedName>
    <definedName name="ffs" localSheetId="0" hidden="1">'[3]totals'!#REF!</definedName>
    <definedName name="ffs" hidden="1">'[3]totals'!#REF!</definedName>
    <definedName name="FieldName_Query" localSheetId="0">#REF!</definedName>
    <definedName name="FieldName_Query">#REF!</definedName>
    <definedName name="FILE_RET" localSheetId="0">#REF!</definedName>
    <definedName name="FILE_RET">#REF!</definedName>
    <definedName name="Footnotes" localSheetId="0">#REF!</definedName>
    <definedName name="Footnotes">#REF!</definedName>
    <definedName name="G" localSheetId="0">#REF!</definedName>
    <definedName name="G">#REF!</definedName>
    <definedName name="H" localSheetId="0">#REF!</definedName>
    <definedName name="H">#REF!</definedName>
    <definedName name="H3_H4_H5_H12byStateCounty" localSheetId="0">#REF!</definedName>
    <definedName name="H3_H4_H5_H12byStateCounty">#REF!</definedName>
    <definedName name="Header" localSheetId="0">#REF!</definedName>
    <definedName name="Header">#REF!</definedName>
    <definedName name="HTML_CodePage" hidden="1">1252</definedName>
    <definedName name="HTML_Control" localSheetId="1" hidden="1">{"'DB97  6-2-98 77-96 analytics'!$A$1:$F$32"}</definedName>
    <definedName name="HTML_Control" localSheetId="0" hidden="1">{"'DB97  6-2-98 77-96 analytics'!$A$1:$F$32"}</definedName>
    <definedName name="HTML_Control" hidden="1">{"'DB97  6-2-98 77-96 analytics'!$A$1:$F$32"}</definedName>
    <definedName name="HTML_Control1" localSheetId="1" hidden="1">{"'B-2 QSER Jun 98 4-27-98 cor'!$A$1:$F$57"}</definedName>
    <definedName name="HTML_Control1" localSheetId="0" hidden="1">{"'B-2 QSER Jun 98 4-27-98 cor'!$A$1:$F$57"}</definedName>
    <definedName name="HTML_Control1" hidden="1">{"'B-2 QSER Jun 98 4-27-98 cor'!$A$1:$F$57"}</definedName>
    <definedName name="HTML_Control2" localSheetId="1" hidden="1">{"'B-2 QSER Jun 98 4-27-98 cor'!$A$1:$F$57"}</definedName>
    <definedName name="HTML_Control2" localSheetId="0" hidden="1">{"'B-2 QSER Jun 98 4-27-98 cor'!$A$1:$F$57"}</definedName>
    <definedName name="HTML_Control2" hidden="1">{"'B-2 QSER Jun 98 4-27-98 cor'!$A$1:$F$57"}</definedName>
    <definedName name="HTML_Control5" localSheetId="1" hidden="1">{"'B-2 QSER Jun 98 4-27-98 cor'!$A$1:$F$57"}</definedName>
    <definedName name="HTML_Control5" localSheetId="0"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HU_EST_4_15" localSheetId="0">#REF!</definedName>
    <definedName name="HU_EST_4_15">#REF!</definedName>
    <definedName name="I" localSheetId="0">#REF!</definedName>
    <definedName name="I">#REF!</definedName>
    <definedName name="Indent0">'[6]92PW06NW'!$A$9,'[6]92PW06NW'!#REF!</definedName>
    <definedName name="Indent3">'[6]92PW06NW'!$A$34,'[6]92PW06NW'!$A$35,'[6]92PW06NW'!$A$36,'[6]92PW06NW'!#REF!,'[6]92PW06NW'!#REF!,'[6]92PW06NW'!#REF!,'[6]92PW06NW'!#REF!</definedName>
    <definedName name="Indent6" localSheetId="0">'[6]92PW06NW'!#REF!,'[6]92PW06NW'!#REF!,'[6]92PW06NW'!#REF!,'[6]92PW06NW'!#REF!,'[6]92PW06NW'!#REF!,'[6]92PW06NW'!#REF!,'[6]92PW06NW'!#REF!,'[6]92PW06NW'!#REF!,'[6]92PW06NW'!#REF!,'[6]92PW06NW'!#REF!,'[6]92PW06NW'!#REF!,'[6]92PW06NW'!#REF!,'[6]92PW06NW'!#REF!,'[6]92PW06NW'!#REF!,'[6]92PW06NW'!#REF!,'[6]92PW06NW'!#REF!,'[6]92PW06NW'!#REF!,'[6]92PW06NW'!#REF!</definedName>
    <definedName name="Indent6">'[6]92PW06NW'!#REF!,'[6]92PW06NW'!#REF!,'[6]92PW06NW'!#REF!,'[6]92PW06NW'!#REF!,'[6]92PW06NW'!#REF!,'[6]92PW06NW'!#REF!,'[6]92PW06NW'!#REF!,'[6]92PW06NW'!#REF!,'[6]92PW06NW'!#REF!,'[6]92PW06NW'!#REF!,'[6]92PW06NW'!#REF!,'[6]92PW06NW'!#REF!,'[6]92PW06NW'!#REF!,'[6]92PW06NW'!#REF!,'[6]92PW06NW'!#REF!,'[6]92PW06NW'!#REF!,'[6]92PW06NW'!#REF!,'[6]92PW06NW'!#REF!</definedName>
    <definedName name="Indent9" localSheetId="0">'[6]92PW06NW'!#REF!,'[6]92PW06NW'!#REF!,'[6]92PW06NW'!#REF!,'[6]92PW06NW'!#REF!,'[6]92PW06NW'!#REF!,'[6]92PW06NW'!#REF!,'[6]92PW06NW'!#REF!,'[6]92PW06NW'!#REF!,'[6]92PW06NW'!#REF!,'[6]92PW06NW'!#REF!,'[6]92PW06NW'!#REF!,'[6]92PW06NW'!#REF!</definedName>
    <definedName name="Indent9">'[6]92PW06NW'!#REF!,'[6]92PW06NW'!#REF!,'[6]92PW06NW'!#REF!,'[6]92PW06NW'!#REF!,'[6]92PW06NW'!#REF!,'[6]92PW06NW'!#REF!,'[6]92PW06NW'!#REF!,'[6]92PW06NW'!#REF!,'[6]92PW06NW'!#REF!,'[6]92PW06NW'!#REF!,'[6]92PW06NW'!#REF!,'[6]92PW06NW'!#REF!</definedName>
    <definedName name="LETTERS" localSheetId="0">#REF!</definedName>
    <definedName name="LETTERS">#REF!</definedName>
    <definedName name="LINE_DRAW" localSheetId="0">#REF!</definedName>
    <definedName name="LINE_DRAW">#REF!</definedName>
    <definedName name="new" localSheetId="1" hidden="1">{"'B-2 QSER Jun 98 4-27-98 cor'!$A$1:$F$57"}</definedName>
    <definedName name="new" localSheetId="0" hidden="1">{"'B-2 QSER Jun 98 4-27-98 cor'!$A$1:$F$57"}</definedName>
    <definedName name="new" hidden="1">{"'B-2 QSER Jun 98 4-27-98 cor'!$A$1:$F$57"}</definedName>
    <definedName name="new10" localSheetId="1" hidden="1">{"'B-2 QSER Jun 98 4-27-98 cor'!$A$1:$F$57"}</definedName>
    <definedName name="new10" localSheetId="0" hidden="1">{"'B-2 QSER Jun 98 4-27-98 cor'!$A$1:$F$57"}</definedName>
    <definedName name="new10" hidden="1">{"'B-2 QSER Jun 98 4-27-98 cor'!$A$1:$F$57"}</definedName>
    <definedName name="new2" localSheetId="1" hidden="1">{"'B-2 QSER Jun 98 4-27-98 cor'!$A$1:$F$57"}</definedName>
    <definedName name="new2" localSheetId="0" hidden="1">{"'B-2 QSER Jun 98 4-27-98 cor'!$A$1:$F$57"}</definedName>
    <definedName name="new2" hidden="1">{"'B-2 QSER Jun 98 4-27-98 cor'!$A$1:$F$57"}</definedName>
    <definedName name="new5" localSheetId="1" hidden="1">{"'B-2 QSER Jun 98 4-27-98 cor'!$A$1:$F$57"}</definedName>
    <definedName name="new5" localSheetId="0" hidden="1">{"'B-2 QSER Jun 98 4-27-98 cor'!$A$1:$F$57"}</definedName>
    <definedName name="new5" hidden="1">{"'B-2 QSER Jun 98 4-27-98 cor'!$A$1:$F$57"}</definedName>
    <definedName name="NEWD" localSheetId="0">'[7]T24'!#REF!</definedName>
    <definedName name="NEWD">'[7]T24'!#REF!</definedName>
    <definedName name="newoldnew" localSheetId="1" hidden="1">{"'B-2 QSER Jun 98 4-27-98 cor'!$A$1:$F$57"}</definedName>
    <definedName name="newoldnew" localSheetId="0" hidden="1">{"'B-2 QSER Jun 98 4-27-98 cor'!$A$1:$F$57"}</definedName>
    <definedName name="newoldnew" hidden="1">{"'B-2 QSER Jun 98 4-27-98 cor'!$A$1:$F$57"}</definedName>
    <definedName name="no" localSheetId="1" hidden="1">{"'B-2 QSER Jun 98 4-27-98 cor'!$A$1:$F$57"}</definedName>
    <definedName name="no" localSheetId="0" hidden="1">{"'B-2 QSER Jun 98 4-27-98 cor'!$A$1:$F$57"}</definedName>
    <definedName name="no" hidden="1">{"'B-2 QSER Jun 98 4-27-98 cor'!$A$1:$F$57"}</definedName>
    <definedName name="old2" localSheetId="1" hidden="1">{"'B-2 QSER Jun 98 4-27-98 cor'!$A$1:$F$57"}</definedName>
    <definedName name="old2" localSheetId="0" hidden="1">{"'B-2 QSER Jun 98 4-27-98 cor'!$A$1:$F$57"}</definedName>
    <definedName name="old2" hidden="1">{"'B-2 QSER Jun 98 4-27-98 cor'!$A$1:$F$57"}</definedName>
    <definedName name="P31_P32_P33byStateCounty" localSheetId="0">#REF!</definedName>
    <definedName name="P31_P32_P33byStateCounty">#REF!</definedName>
    <definedName name="PARSE_COL" localSheetId="0">#REF!</definedName>
    <definedName name="PARSE_COL">#REF!</definedName>
    <definedName name="PARSE_TAB" localSheetId="0">#REF!</definedName>
    <definedName name="PARSE_TAB">#REF!</definedName>
    <definedName name="PCT10byStateCounty" localSheetId="0">#REF!</definedName>
    <definedName name="PCT10byStateCounty">#REF!</definedName>
    <definedName name="PCT12byStateCountyFemale" localSheetId="0">#REF!</definedName>
    <definedName name="PCT12byStateCountyFemale">#REF!</definedName>
    <definedName name="PCT12byStateCountyMale" localSheetId="0">#REF!</definedName>
    <definedName name="PCT12byStateCountyMale">#REF!</definedName>
    <definedName name="PCT16byStateCounty" localSheetId="0">#REF!</definedName>
    <definedName name="PCT16byStateCounty">#REF!</definedName>
    <definedName name="PCT8byStateCounty" localSheetId="0">#REF!</definedName>
    <definedName name="PCT8byStateCounty">#REF!</definedName>
    <definedName name="_xlnm.Print_Area" localSheetId="16">'23.15'!$A$1:$F$87</definedName>
    <definedName name="_xlnm.Print_Area" localSheetId="22">'23.21'!$A$1:$E$88</definedName>
    <definedName name="_xlnm.Print_Area" localSheetId="24">'23.23'!$A$1:$E$85</definedName>
    <definedName name="_xlnm.Print_Area" localSheetId="0">'Titles'!$A$1:$B$50</definedName>
    <definedName name="PRINT_AREA_MI" localSheetId="0">#REF!</definedName>
    <definedName name="PRINT_AREA_MI">#REF!</definedName>
    <definedName name="PRINT_IT" localSheetId="0">#REF!</definedName>
    <definedName name="PRINT_IT">#REF!</definedName>
    <definedName name="_xlnm.Print_Titles" localSheetId="0">'Titles'!$1:$4</definedName>
    <definedName name="SC01RES" localSheetId="0">#REF!</definedName>
    <definedName name="SC01RES">#REF!</definedName>
    <definedName name="SC02_15" localSheetId="0">#REF!</definedName>
    <definedName name="SC02_15">#REF!</definedName>
    <definedName name="SHEET_INS" localSheetId="0">#REF!</definedName>
    <definedName name="SHEET_INS">#REF!</definedName>
    <definedName name="SMS_print" localSheetId="0">#REF!</definedName>
    <definedName name="SMS_print">#REF!</definedName>
    <definedName name="spanners" localSheetId="0">'[6]92PW06NW'!#REF!</definedName>
    <definedName name="spanners">'[6]92PW06NW'!#REF!</definedName>
    <definedName name="Stubs" localSheetId="0">#REF!</definedName>
    <definedName name="Stubs">#REF!</definedName>
    <definedName name="Subtitle" localSheetId="0">#REF!</definedName>
    <definedName name="Subtitle">#REF!</definedName>
    <definedName name="supp01a1">#REF!</definedName>
    <definedName name="supp01a2">#REF!</definedName>
    <definedName name="supp01a3">#REF!</definedName>
    <definedName name="supp01a4">#REF!</definedName>
    <definedName name="supp01a5">#REF!</definedName>
    <definedName name="supp01b1">#REF!</definedName>
    <definedName name="supp01c1">#REF!</definedName>
    <definedName name="supp01c2">#REF!</definedName>
    <definedName name="supp01d1">#REF!</definedName>
    <definedName name="supp01d2">#REF!</definedName>
    <definedName name="supp01d3">#REF!</definedName>
    <definedName name="supp01f1a">#REF!</definedName>
    <definedName name="supp01f1b">#REF!</definedName>
    <definedName name="supp01f1c">#REF!</definedName>
    <definedName name="supp01G">#REF!</definedName>
    <definedName name="supp01g1">#REF!</definedName>
    <definedName name="supp01h1">#REF!</definedName>
    <definedName name="supp01h2">#REF!</definedName>
    <definedName name="supp01i1a">#REF!</definedName>
    <definedName name="supp01i1b">#REF!</definedName>
    <definedName name="supp01i1c">#REF!</definedName>
    <definedName name="supp01i2">#REF!</definedName>
    <definedName name="supp01i3">#REF!</definedName>
    <definedName name="supp01i4">#REF!</definedName>
    <definedName name="supp01i5">#REF!</definedName>
    <definedName name="supp01i6">#REF!</definedName>
    <definedName name="supp01i7">#REF!</definedName>
    <definedName name="supp01i8">#REF!</definedName>
    <definedName name="T_26" localSheetId="0">'[7]T24'!#REF!</definedName>
    <definedName name="T_26">'[7]T24'!#REF!</definedName>
    <definedName name="TAB_PROC" localSheetId="0">#REF!</definedName>
    <definedName name="TAB_PROC">#REF!</definedName>
    <definedName name="Table" localSheetId="0">#REF!</definedName>
    <definedName name="Table">#REF!</definedName>
    <definedName name="TABLE01" localSheetId="0">#REF!</definedName>
    <definedName name="TABLE01">#REF!</definedName>
    <definedName name="TABLE1_15" localSheetId="0">#REF!</definedName>
    <definedName name="TABLE1_15">#REF!</definedName>
    <definedName name="Table1_16" localSheetId="0">#REF!</definedName>
    <definedName name="Table1_16">#REF!</definedName>
    <definedName name="Table1_17" localSheetId="0">#REF!</definedName>
    <definedName name="Table1_17">#REF!</definedName>
    <definedName name="TABLE2_15" localSheetId="0">#REF!</definedName>
    <definedName name="TABLE2_15">#REF!</definedName>
    <definedName name="TABLE2_15_FIXED" localSheetId="0">#REF!</definedName>
    <definedName name="TABLE2_15_FIXED">#REF!</definedName>
    <definedName name="TABLE3_15" localSheetId="0">#REF!</definedName>
    <definedName name="TABLE3_15">#REF!</definedName>
    <definedName name="TABLE4_15" localSheetId="0">#REF!</definedName>
    <definedName name="TABLE4_15">#REF!</definedName>
    <definedName name="TableBody" localSheetId="0">#REF!</definedName>
    <definedName name="TableBody">#REF!</definedName>
    <definedName name="TEMP2" localSheetId="0">#REF!</definedName>
    <definedName name="TEMP2">#REF!</definedName>
    <definedName name="Title" localSheetId="0">#REF!</definedName>
    <definedName name="Title">#REF!</definedName>
    <definedName name="Title_extraction_query" localSheetId="0">#REF!</definedName>
    <definedName name="Title_extraction_query">#REF!</definedName>
    <definedName name="totals" localSheetId="0">'[6]92PW06NW'!#REF!,'[6]92PW06NW'!#REF!,'[6]92PW06NW'!#REF!</definedName>
    <definedName name="totals">'[6]92PW06NW'!#REF!,'[6]92PW06NW'!#REF!,'[6]92PW06NW'!#REF!</definedName>
    <definedName name="X" localSheetId="0">#REF!</definedName>
    <definedName name="X">#REF!</definedName>
  </definedNames>
  <calcPr fullCalcOnLoad="1"/>
</workbook>
</file>

<file path=xl/sharedStrings.xml><?xml version="1.0" encoding="utf-8"?>
<sst xmlns="http://schemas.openxmlformats.org/spreadsheetml/2006/main" count="2422" uniqueCount="1177">
  <si>
    <t>[In thousands of dollars.  Data are on a cash basis accounting]</t>
  </si>
  <si>
    <t>Year                                    reported 1/</t>
  </si>
  <si>
    <t>Retailing</t>
  </si>
  <si>
    <t>Services 2/</t>
  </si>
  <si>
    <t>Amusement, etc. 3/</t>
  </si>
  <si>
    <t>Intermediary services</t>
  </si>
  <si>
    <t>Wholesaling</t>
  </si>
  <si>
    <t xml:space="preserve">1/  Calendar year in which reported, including "prior years" reports.  Income received in December is </t>
  </si>
  <si>
    <t xml:space="preserve">reported the following January, hence these annual totals generally refer to an "income year" ended </t>
  </si>
  <si>
    <t>November 30.</t>
  </si>
  <si>
    <t>2/  Includes both business and professional services but excludes hotels, theater, amusement, broadcasting,</t>
  </si>
  <si>
    <t>and intermediary services.</t>
  </si>
  <si>
    <t>Source:  Hawaii State Department of Taxation, "General Excise and Use Tax Base" (annual tabular release).</t>
  </si>
  <si>
    <t>3/  Theater, amusement, radio, etc.</t>
  </si>
  <si>
    <t>See also &lt;http://files.hawaii.gov/tax/stats/monthly/2013cy-ge.pdf&gt;.</t>
  </si>
  <si>
    <t>Table 23.01-- GENERAL EXCISE TAX BASE FOR TRADE AND SERVICE ACTIVITIES:  1985 TO 2013</t>
  </si>
  <si>
    <t>&lt;http://www.census.gov/epcd/nonemployer/2007/hi/HI000_44.HTM&gt; accessed January 21, 2010.</t>
  </si>
  <si>
    <r>
      <t xml:space="preserve">accessed January 21, 2010; and </t>
    </r>
    <r>
      <rPr>
        <i/>
        <sz val="10"/>
        <rFont val="Times New Roman"/>
        <family val="1"/>
      </rPr>
      <t xml:space="preserve">Nonemployer Statistics, Hawaii, </t>
    </r>
    <r>
      <rPr>
        <sz val="10"/>
        <rFont val="Times New Roman"/>
        <family val="1"/>
      </rPr>
      <t xml:space="preserve">2007 Retail Trade Hawaii </t>
    </r>
  </si>
  <si>
    <t xml:space="preserve">&lt;http://factfinder.census.gov/servlet/IBQTable?_bm=y&amp;-geo_id=04000US15&amp;-ds_name=EC0744A1&amp;-_lang=en&gt; </t>
  </si>
  <si>
    <t xml:space="preserve">the United States, States, Metro Areas, Counties, and Places: 2007 </t>
  </si>
  <si>
    <t xml:space="preserve">2007 Economic Census, Sector 44: EC0744A1: Retail Trade: Geographic Area Series: Summary Statistics for </t>
  </si>
  <si>
    <t>&lt;http://www.census.gov/epcd/nonemployer/2002/hi/HI000.HTM&gt; accessed February 2, 2005;</t>
  </si>
  <si>
    <t xml:space="preserve">2002 Economic Census, Nonemployer Statistics, Hawaii, </t>
  </si>
  <si>
    <r>
      <t xml:space="preserve">Census, Retail Trade, Geographic Area Series, Hawaii, </t>
    </r>
    <r>
      <rPr>
        <sz val="10"/>
        <rFont val="Times New Roman"/>
        <family val="1"/>
      </rPr>
      <t xml:space="preserve">EC02-44A-HI, (January 2005), table 1; </t>
    </r>
  </si>
  <si>
    <r>
      <t>1997 Economic Census, Nonemployer Statistics</t>
    </r>
    <r>
      <rPr>
        <sz val="10"/>
        <rFont val="Times New Roman"/>
        <family val="1"/>
      </rPr>
      <t xml:space="preserve">, EC97X-CS4 (January 2001), table 2; </t>
    </r>
    <r>
      <rPr>
        <i/>
        <sz val="10"/>
        <rFont val="Times New Roman"/>
        <family val="1"/>
      </rPr>
      <t>2002 Economic</t>
    </r>
  </si>
  <si>
    <r>
      <t>table 1;</t>
    </r>
    <r>
      <rPr>
        <i/>
        <sz val="10"/>
        <rFont val="Times New Roman"/>
        <family val="1"/>
      </rPr>
      <t xml:space="preserve"> 1997 Economic Census Accomodation and Foodservices</t>
    </r>
    <r>
      <rPr>
        <sz val="10"/>
        <rFont val="Times New Roman"/>
        <family val="1"/>
      </rPr>
      <t>, EC97R72A-HI (October 1999), table 1;</t>
    </r>
  </si>
  <si>
    <r>
      <t xml:space="preserve">(February 1995), table 3; </t>
    </r>
    <r>
      <rPr>
        <i/>
        <sz val="10"/>
        <rFont val="Times New Roman"/>
        <family val="1"/>
      </rPr>
      <t>1997 Economic Census, Retail Trade, Hawaii</t>
    </r>
    <r>
      <rPr>
        <sz val="10"/>
        <rFont val="Times New Roman"/>
        <family val="1"/>
      </rPr>
      <t>, EC97R44A-HI (November 1999),</t>
    </r>
  </si>
  <si>
    <r>
      <t>Hawaii,</t>
    </r>
    <r>
      <rPr>
        <sz val="10"/>
        <rFont val="Times New Roman"/>
        <family val="1"/>
      </rPr>
      <t xml:space="preserve"> RC92-A-12 (October 1994), table 1, and </t>
    </r>
    <r>
      <rPr>
        <i/>
        <sz val="10"/>
        <rFont val="Times New Roman"/>
        <family val="1"/>
      </rPr>
      <t xml:space="preserve">Nonemployer Statistics Series, Summary, </t>
    </r>
    <r>
      <rPr>
        <sz val="10"/>
        <rFont val="Times New Roman"/>
        <family val="1"/>
      </rPr>
      <t>RC92-N-1</t>
    </r>
  </si>
  <si>
    <r>
      <t>and</t>
    </r>
    <r>
      <rPr>
        <i/>
        <sz val="10"/>
        <rFont val="Times New Roman"/>
        <family val="1"/>
      </rPr>
      <t xml:space="preserve"> Nonemployer Statistics Series, West, </t>
    </r>
    <r>
      <rPr>
        <sz val="10"/>
        <rFont val="Times New Roman"/>
        <family val="1"/>
      </rPr>
      <t xml:space="preserve">RC87-N-4 (February 1990), table 2; </t>
    </r>
    <r>
      <rPr>
        <i/>
        <sz val="10"/>
        <rFont val="Times New Roman"/>
        <family val="1"/>
      </rPr>
      <t>1992 Census of Retail Trade,</t>
    </r>
  </si>
  <si>
    <r>
      <t xml:space="preserve">RC82-A-12 (September 1984), table 1; </t>
    </r>
    <r>
      <rPr>
        <i/>
        <sz val="10"/>
        <rFont val="Times New Roman"/>
        <family val="1"/>
      </rPr>
      <t xml:space="preserve">1987 Census of Retail Trade, Hawaii, </t>
    </r>
    <r>
      <rPr>
        <sz val="10"/>
        <rFont val="Times New Roman"/>
        <family val="1"/>
      </rPr>
      <t>RC87-A-12 (May 1989), table 1,</t>
    </r>
  </si>
  <si>
    <r>
      <t xml:space="preserve">1977 Census of Retail Trade, Hawaii, </t>
    </r>
    <r>
      <rPr>
        <sz val="10"/>
        <rFont val="Times New Roman"/>
        <family val="1"/>
      </rPr>
      <t xml:space="preserve">RC77-A-12 (June 1979), table 1; </t>
    </r>
    <r>
      <rPr>
        <i/>
        <sz val="10"/>
        <rFont val="Times New Roman"/>
        <family val="1"/>
      </rPr>
      <t>1982 Census of Retail Trade, Hawaii,</t>
    </r>
  </si>
  <si>
    <r>
      <t xml:space="preserve">     Source:  U.S. Census Bureau, </t>
    </r>
    <r>
      <rPr>
        <i/>
        <sz val="10"/>
        <rFont val="Times New Roman"/>
        <family val="1"/>
      </rPr>
      <t xml:space="preserve">1972 Census of Retail Trade, Hawaii, </t>
    </r>
    <r>
      <rPr>
        <sz val="10"/>
        <rFont val="Times New Roman"/>
        <family val="1"/>
      </rPr>
      <t>RC72-A-12 (July 1974), table 1;</t>
    </r>
  </si>
  <si>
    <t xml:space="preserve">     1/  Excludes foodservices (eating and drinking places), included in earlier censuses.</t>
  </si>
  <si>
    <t>New definition 1/</t>
  </si>
  <si>
    <t>Old definition</t>
  </si>
  <si>
    <t>Without payroll</t>
  </si>
  <si>
    <t>With     payroll</t>
  </si>
  <si>
    <t>Total</t>
  </si>
  <si>
    <t>Year</t>
  </si>
  <si>
    <t>Sales (million dollars)</t>
  </si>
  <si>
    <t>Number of establishments</t>
  </si>
  <si>
    <t>[Coverage has differed somewhat from census to census]</t>
  </si>
  <si>
    <t>1972 TO 2007</t>
  </si>
  <si>
    <t xml:space="preserve">Table 23.02-- RETAIL ESTABLISHMENTS, BY PAYROLL STATUS:  </t>
  </si>
  <si>
    <t>accessed February 22, 2010.</t>
  </si>
  <si>
    <t xml:space="preserve">&lt;http://factfinder.census.gov/servlet/IBQTable?_bm=y&amp;-geo_id=04000US15&amp;-ds_name=EC0772A1&amp;-_lang=en&gt; </t>
  </si>
  <si>
    <t xml:space="preserve">Geographic Area Series, Summary Statistics for the United States, States, Metro Areas, Counties, and Places: 2007 </t>
  </si>
  <si>
    <t xml:space="preserve">     Source:  U.S. Census Bureau, 2007 Economic Census, Sector 72: EC0772A1: Accommodation and Food Services, </t>
  </si>
  <si>
    <t>Drinking places (alcoholic beverages)</t>
  </si>
  <si>
    <t>Mobile food services</t>
  </si>
  <si>
    <t>Caterers</t>
  </si>
  <si>
    <t>Food service contractors</t>
  </si>
  <si>
    <t>Special food services</t>
  </si>
  <si>
    <t>Limited-service eating places</t>
  </si>
  <si>
    <t>Full-service restaurants</t>
  </si>
  <si>
    <t>Food services &amp; drinking places</t>
  </si>
  <si>
    <t>Paid employees, pay period including March 12 (number)</t>
  </si>
  <si>
    <t>Annual payroll ($1,000)</t>
  </si>
  <si>
    <t>Sales ($1,000)</t>
  </si>
  <si>
    <t>Establish-ments (number)</t>
  </si>
  <si>
    <t>Type of service</t>
  </si>
  <si>
    <t>NAICS code</t>
  </si>
  <si>
    <t>(SIC) system used in Economic Censuses prior to the 1997 Economic Census]</t>
  </si>
  <si>
    <t>Classification System (NAICS) which replaced the Standard Industrial Classification</t>
  </si>
  <si>
    <t>[Includes establishments with payroll.  Statistics based on the North American Industry</t>
  </si>
  <si>
    <t>BY TYPE OF SERVICE:  2007</t>
  </si>
  <si>
    <t>Table 23.03-- FOOD SERVICES &amp; DRINKING PLACES (NAICS 722)</t>
  </si>
  <si>
    <t>05000US15009&amp;-search_results=04000US15&amp;-_lang=en&amp;-fds_name=EC0700A1&gt; accessed February 22, 2010.</t>
  </si>
  <si>
    <t>id=04000US15&amp;- geo_id=05000US15001&amp;-geo_id=05000US15003&amp;-geo_id=05000US15007&amp;-geo_id=</t>
  </si>
  <si>
    <t>&lt;http://factfinder.census.gov/servlet/IBQTable?_bm=y&amp;-ds_name=EC0744A1&amp;-_skip=300&amp;-geo_</t>
  </si>
  <si>
    <t xml:space="preserve">Area Series, Summary Statistics for the United States, States, Metro Areas, Counties, and Places: 2007 </t>
  </si>
  <si>
    <t xml:space="preserve">     Source:  U.S. Census Bureau, 2007 Economic Census, Sector 44: EC0744A1: Retail Trade: Geographic </t>
  </si>
  <si>
    <t>including March 12</t>
  </si>
  <si>
    <t xml:space="preserve">Paid employees for pay period </t>
  </si>
  <si>
    <t>First quarter payroll ($1,000)</t>
  </si>
  <si>
    <t>Other                         islands</t>
  </si>
  <si>
    <t>Oahu</t>
  </si>
  <si>
    <t>State                      total</t>
  </si>
  <si>
    <t>Subject</t>
  </si>
  <si>
    <t>Table 23.04-- CHARACTERISTICS OF RETAIL ESTABLISHMENTS                   (NAICS 44-45) WITH PAYROLL, BY BROAD GEOGRAPHIC AREA:  2007</t>
  </si>
  <si>
    <t>name=EC0700A1&amp;_lang=en&amp;_ts=289405358914&gt; accessed April 15, 2010.</t>
  </si>
  <si>
    <t>&lt;http://factfinder.census.gov/servlet/EconSectorServlet?caller=dataset&amp;sv_name=*&amp;_SectorId=44&amp;ds_</t>
  </si>
  <si>
    <t>7/  500 to 999 employees.</t>
  </si>
  <si>
    <t>6/  Includes Kaunakakai CDP.</t>
  </si>
  <si>
    <t>5/  0 to 19 employees.</t>
  </si>
  <si>
    <t>4/  Includes Hanamaulu, Kalaheo, Kekaha, and Wailua Homesteads CDPs.</t>
  </si>
  <si>
    <t>Waimanalo, Waimanalo Beach, Wheeler AFB, and Whitmore Village CDPs.</t>
  </si>
  <si>
    <t xml:space="preserve">3/  Includes Ewa Gentry, Ewa Villages, Hauula, Heeia, Kahaluu, Laie, Maunawili, Pupukea, Waialua, </t>
  </si>
  <si>
    <t>2/  20 to 99 employees.</t>
  </si>
  <si>
    <t>1/  Includes Captain Cook, Hawaiian Beaches, Mountain View and Waikoloa Village CDPs.</t>
  </si>
  <si>
    <t>D  Withheld to avoid disclosing data for individual companies.</t>
  </si>
  <si>
    <t>(7/)</t>
  </si>
  <si>
    <t>(D)</t>
  </si>
  <si>
    <t>Balance of Maui County 6/</t>
  </si>
  <si>
    <t>Wailuku</t>
  </si>
  <si>
    <t>Wailea-Makena</t>
  </si>
  <si>
    <t>(5/)</t>
  </si>
  <si>
    <t>Waihee-Waiehu</t>
  </si>
  <si>
    <t>Pukalani</t>
  </si>
  <si>
    <t>Napili-Honokowai</t>
  </si>
  <si>
    <t>Makawao</t>
  </si>
  <si>
    <t>Lahaina</t>
  </si>
  <si>
    <t>Kihei</t>
  </si>
  <si>
    <t>Kahului</t>
  </si>
  <si>
    <t>Island of Moloka'i</t>
  </si>
  <si>
    <t>Island of Lana'i</t>
  </si>
  <si>
    <t>Haiku-Pauwela</t>
  </si>
  <si>
    <t>Maui County</t>
  </si>
  <si>
    <t>Balance of Kauai County 4/</t>
  </si>
  <si>
    <t>Lihue</t>
  </si>
  <si>
    <t>Kapaa</t>
  </si>
  <si>
    <t>Kauai County</t>
  </si>
  <si>
    <t>Paid employees, pay period including                           March 12  (number)</t>
  </si>
  <si>
    <t>Annual                      payroll                                     ($1,000)</t>
  </si>
  <si>
    <t>Sales                                   ($1,000)</t>
  </si>
  <si>
    <t>Geographic area</t>
  </si>
  <si>
    <t xml:space="preserve"> Table 23.05-- RETAIL ESTABLISHMENTS (NAICS 44-45), BY COUNTY AND SELECTED URBAN PLACE:  2007 -- Con.</t>
  </si>
  <si>
    <t>Continued on next page.</t>
  </si>
  <si>
    <t>County 3/</t>
  </si>
  <si>
    <t>Balance of Honolulu</t>
  </si>
  <si>
    <t>Waipio Acres</t>
  </si>
  <si>
    <t>Waipio</t>
  </si>
  <si>
    <t>Waipahu</t>
  </si>
  <si>
    <t>Waimalu</t>
  </si>
  <si>
    <t>Waianae</t>
  </si>
  <si>
    <t>Wahiawa</t>
  </si>
  <si>
    <t>Village Park</t>
  </si>
  <si>
    <t>(2/)</t>
  </si>
  <si>
    <t>Schofield Barracks</t>
  </si>
  <si>
    <t>Pearl City</t>
  </si>
  <si>
    <t>Nanakuli</t>
  </si>
  <si>
    <t>Mililani Town</t>
  </si>
  <si>
    <t>Makakilo City</t>
  </si>
  <si>
    <t>Makaha</t>
  </si>
  <si>
    <t>Maili</t>
  </si>
  <si>
    <t>Kaneohe Station</t>
  </si>
  <si>
    <t>Kaneohe</t>
  </si>
  <si>
    <t>Kailua</t>
  </si>
  <si>
    <t>Honolulu</t>
  </si>
  <si>
    <t>Halawa</t>
  </si>
  <si>
    <t>Ewa Beach</t>
  </si>
  <si>
    <t>Aiea</t>
  </si>
  <si>
    <t>Ahuimanu</t>
  </si>
  <si>
    <t>Honolulu County</t>
  </si>
  <si>
    <t>Balance of Hawaii County 1/</t>
  </si>
  <si>
    <t>Waimea</t>
  </si>
  <si>
    <t>Kalaoa</t>
  </si>
  <si>
    <t>Holualoa</t>
  </si>
  <si>
    <t>Hilo</t>
  </si>
  <si>
    <t>Hawaii County</t>
  </si>
  <si>
    <t>State total</t>
  </si>
  <si>
    <t>Annual                                    payroll                               ($1,000)</t>
  </si>
  <si>
    <t>Sales                                ($1,000)</t>
  </si>
  <si>
    <t>Table 23.05-- RETAIL ESTABLISHMENTS (NAICS 44-45), BY COUNTY AND SELECTED URBAN PLACE:  2007</t>
  </si>
  <si>
    <t>_id=04000US15&amp;-_skip=0&amp;-ds_name=EC0744A1&amp;-_lang=en&gt; accessed February 22, 2010.</t>
  </si>
  <si>
    <t>&lt;http://factfinder.census.gov/servlet/IBQTable?_bm=y&amp;-fds_name=EC0700A1&amp;-geo</t>
  </si>
  <si>
    <r>
      <t xml:space="preserve">     Source:  U.S. Census Bureau, </t>
    </r>
    <r>
      <rPr>
        <i/>
        <sz val="10"/>
        <rFont val="Times New Roman"/>
        <family val="1"/>
      </rPr>
      <t>2007 Economic Census,</t>
    </r>
    <r>
      <rPr>
        <sz val="10"/>
        <rFont val="Times New Roman"/>
        <family val="1"/>
      </rPr>
      <t xml:space="preserve"> Sector 44: EC0744A1: Retail Trade: Geographic </t>
    </r>
  </si>
  <si>
    <t xml:space="preserve">     1/  For pay period including March 12.</t>
  </si>
  <si>
    <t>Nonstore retailers</t>
  </si>
  <si>
    <t>Miscellaneous store retailers</t>
  </si>
  <si>
    <t>General merchandise stores</t>
  </si>
  <si>
    <t xml:space="preserve">  and music stores</t>
  </si>
  <si>
    <t>Sporting goods, hobby, book,</t>
  </si>
  <si>
    <t xml:space="preserve">  stores</t>
  </si>
  <si>
    <t>Clothing and clothing accessories</t>
  </si>
  <si>
    <t>Gasoline stations</t>
  </si>
  <si>
    <t>Health and personal care stores</t>
  </si>
  <si>
    <t>Food and beverage stores</t>
  </si>
  <si>
    <t xml:space="preserve">  equipment and supplies dealers</t>
  </si>
  <si>
    <t>Building material and garden</t>
  </si>
  <si>
    <t>Electronics and appliance stores</t>
  </si>
  <si>
    <t>Furniture and home furnishings stores</t>
  </si>
  <si>
    <t>Motor vehicle and parts dealers</t>
  </si>
  <si>
    <t>Retail trade</t>
  </si>
  <si>
    <t>44-45</t>
  </si>
  <si>
    <t>Paid employ-ees 1/</t>
  </si>
  <si>
    <t>Number of establish-ments</t>
  </si>
  <si>
    <t>Kind of business</t>
  </si>
  <si>
    <t>Table 23.06-- RETAIL ESTABLISHMENTS (NAICS 44-45) WITH PAYROLL, BY KIND OF BUSINESS:  2007</t>
  </si>
  <si>
    <t>&lt;http://www.bls.gov/cew/cewbultn12.htm#Tables&gt; accessed May 28, 2014.</t>
  </si>
  <si>
    <r>
      <t xml:space="preserve">     Source:  U.S. Bureau of Labor Statistics, </t>
    </r>
    <r>
      <rPr>
        <i/>
        <sz val="10"/>
        <rFont val="Times New Roman"/>
        <family val="1"/>
      </rPr>
      <t>Employment and Wages Annual Averages 2012</t>
    </r>
    <r>
      <rPr>
        <sz val="10"/>
        <rFont val="Times New Roman"/>
        <family val="1"/>
      </rPr>
      <t>, table 10,</t>
    </r>
  </si>
  <si>
    <t>Sporting goods, hobby, book and music stores</t>
  </si>
  <si>
    <t>Clothing and clothing accessories stores</t>
  </si>
  <si>
    <t>Building material and garden supply stores</t>
  </si>
  <si>
    <t>Wages per employee</t>
  </si>
  <si>
    <t>Total                    wages ($1,000)</t>
  </si>
  <si>
    <t>Average employ-ment</t>
  </si>
  <si>
    <t>Average establish-ments</t>
  </si>
  <si>
    <t xml:space="preserve">            replaced the Standard Industrial Classification (SIC) system]</t>
  </si>
  <si>
    <t>[Statistics based on the North American Industry Classification System (NAICS) which</t>
  </si>
  <si>
    <t>Table 23.07-- PRIVATE INDUSTRY RETAIL EMPLOYMENT AND WAGES,            ANNUAL AVERAGES (NAICS 44-45):  2012</t>
  </si>
  <si>
    <r>
      <t xml:space="preserve">Statistical Abstract of the United States: 2012, </t>
    </r>
    <r>
      <rPr>
        <sz val="10"/>
        <rFont val="Times New Roman"/>
        <family val="1"/>
      </rPr>
      <t>pp. 664-665.</t>
    </r>
  </si>
  <si>
    <t xml:space="preserve">     Source:  Nielsen Claritas Retail Market Power 2010, estimates cited in U.S. Census Bureau, </t>
  </si>
  <si>
    <t>1/  Includes other types of stores, not shown separately.</t>
  </si>
  <si>
    <t>Miscellaneous store</t>
  </si>
  <si>
    <t>General merchandise</t>
  </si>
  <si>
    <t>Sporting goods, hobby, book, &amp; music stores</t>
  </si>
  <si>
    <t>Health and personal care</t>
  </si>
  <si>
    <t>Building material and garden equipment and supply dealers</t>
  </si>
  <si>
    <t>Electronics and appliances</t>
  </si>
  <si>
    <t>Furniture and home furnishings</t>
  </si>
  <si>
    <t>44, 45</t>
  </si>
  <si>
    <t>All retail stores 1/</t>
  </si>
  <si>
    <t>44, 45, 722</t>
  </si>
  <si>
    <t>Total Retail sales and food and drink</t>
  </si>
  <si>
    <t>Kind of store</t>
  </si>
  <si>
    <t xml:space="preserve">              included in retail trade]</t>
  </si>
  <si>
    <t xml:space="preserve">              system.  Under NAICS classification, food service &amp; drinking establishments are no longer</t>
  </si>
  <si>
    <t xml:space="preserve">              Classification System (NAICS) which replaced the Standard Industrial Classification (SIC)</t>
  </si>
  <si>
    <t>[In millions of dollars; data are estimates.  Statistics based on the North American Industry</t>
  </si>
  <si>
    <t>Table 23.08-- RETAIL TRADE AND FOOD SERVICES SALES, BY                            TYPE OF STORE:  2009</t>
  </si>
  <si>
    <t>Council of Shopping Centers Directory.</t>
  </si>
  <si>
    <r>
      <t xml:space="preserve">     Source:  International Council of Shopping Centers, Hawaii Council of Shopping Centers,</t>
    </r>
    <r>
      <rPr>
        <i/>
        <sz val="10"/>
        <rFont val="Times New Roman"/>
        <family val="1"/>
      </rPr>
      <t xml:space="preserve"> 2002 Hawaii</t>
    </r>
  </si>
  <si>
    <t>Kukui Grove Center</t>
  </si>
  <si>
    <t>Kauai</t>
  </si>
  <si>
    <t>Wailea</t>
  </si>
  <si>
    <t>Shops at Wailea</t>
  </si>
  <si>
    <t>Queen Kaahumanu Center</t>
  </si>
  <si>
    <t>Piilani Village S.C.</t>
  </si>
  <si>
    <t>Maui Marketplace</t>
  </si>
  <si>
    <t>Maui Mall</t>
  </si>
  <si>
    <t>Lahaina Market Place</t>
  </si>
  <si>
    <t>Maui</t>
  </si>
  <si>
    <t>Waiakea Center</t>
  </si>
  <si>
    <t>Prince Kuhio Plaza</t>
  </si>
  <si>
    <t>Keauhou Shopping Center</t>
  </si>
  <si>
    <t>Hawaii</t>
  </si>
  <si>
    <t xml:space="preserve">Windward Mall S.C. </t>
  </si>
  <si>
    <t>Waikele Center</t>
  </si>
  <si>
    <t>Victoria Ward Center</t>
  </si>
  <si>
    <t xml:space="preserve"> 70+</t>
  </si>
  <si>
    <t>Mililani</t>
  </si>
  <si>
    <t>Town Center of Mililani</t>
  </si>
  <si>
    <t>Royal Hawaiian S.C.</t>
  </si>
  <si>
    <t>Pearlridge Center</t>
  </si>
  <si>
    <t>Pearl Highlands Center</t>
  </si>
  <si>
    <t xml:space="preserve">Pearl City S.C. </t>
  </si>
  <si>
    <t xml:space="preserve"> 50+</t>
  </si>
  <si>
    <t>Moanalua S.C.</t>
  </si>
  <si>
    <t xml:space="preserve">Koko Marina S.C. </t>
  </si>
  <si>
    <t>2100+</t>
  </si>
  <si>
    <t>Kahala Mall</t>
  </si>
  <si>
    <t>Ala Moana Center</t>
  </si>
  <si>
    <t>Number                           of stores</t>
  </si>
  <si>
    <t>Parking spaces</t>
  </si>
  <si>
    <t>Gross leaseable area (1,000 square feet)</t>
  </si>
  <si>
    <t>Site                  area                (acres)</t>
  </si>
  <si>
    <t>Year opened</t>
  </si>
  <si>
    <t>Location</t>
  </si>
  <si>
    <t>Island and name of center</t>
  </si>
  <si>
    <t>[Includes all centers on Oahu with more than 250,000 square feet of gross leaseable area and all centers on other islands with more than 150,000 square feet]</t>
  </si>
  <si>
    <t>Table 23.09-- CHARACTERISTICS OF MAJOR SHOPPING CENTERS:  2002</t>
  </si>
  <si>
    <t>accessed May 21, 2012.</t>
  </si>
  <si>
    <t xml:space="preserve">Source:  International Council of Shopping Centers &lt;http://www.icsc.org/government/state_stats/Hawaii.pdf&gt; </t>
  </si>
  <si>
    <t>New Hampshire, Montana and Oregon. Local government sales tax revenue not included.</t>
  </si>
  <si>
    <t xml:space="preserve">2/  Sales tax revenue generated at shopping centers, except for states not taxing: Alaska, Delaware, </t>
  </si>
  <si>
    <t>1/  Copyright, CoStar Realty Information, Inc., www.costar.com.</t>
  </si>
  <si>
    <t>X  Not applicable.</t>
  </si>
  <si>
    <t>State sales tax revenue (millions of dollars) 2/</t>
  </si>
  <si>
    <t>(X)</t>
  </si>
  <si>
    <t xml:space="preserve">Per capita shopping center sales </t>
  </si>
  <si>
    <t>Shopping center retail sales (millions of dollars)</t>
  </si>
  <si>
    <t>Shopping center share of total employment (percent)</t>
  </si>
  <si>
    <t xml:space="preserve">Number of jobs (in thousands)  </t>
  </si>
  <si>
    <t xml:space="preserve">Number of center jobs per 1,000 sq ft </t>
  </si>
  <si>
    <t xml:space="preserve">Shopping center jobs per center </t>
  </si>
  <si>
    <t xml:space="preserve">Shopping center space per capita (sq ft) </t>
  </si>
  <si>
    <t>Number of shopping centers 1/</t>
  </si>
  <si>
    <t xml:space="preserve">Shopping center space (millions sq ft) 1/ </t>
  </si>
  <si>
    <t xml:space="preserve">Hawaii as percent of U.S. </t>
  </si>
  <si>
    <t>United        States</t>
  </si>
  <si>
    <t>Table 23.10-- CHARACTERISTICS OF SHOPPING MALLS:  2010 AND 2011</t>
  </si>
  <si>
    <t>and earlier editions, see also &lt;http://www.census.gov/compendia/statab/&gt; accessed January 7, 2008.</t>
  </si>
  <si>
    <r>
      <t xml:space="preserve">      Source:  U.S. Census Bureau, </t>
    </r>
    <r>
      <rPr>
        <i/>
        <sz val="10"/>
        <rFont val="Times New Roman"/>
        <family val="1"/>
      </rPr>
      <t xml:space="preserve">Statistical Abstract of the United States: 2008 </t>
    </r>
    <r>
      <rPr>
        <sz val="10"/>
        <rFont val="Times New Roman"/>
        <family val="1"/>
      </rPr>
      <t>(p. 658)</t>
    </r>
  </si>
  <si>
    <t>Retail sales per square feet (dollars)</t>
  </si>
  <si>
    <t>Retail sales (billion dollars)</t>
  </si>
  <si>
    <t>Gross leasable area (million square feet)</t>
  </si>
  <si>
    <t>Characteristic</t>
  </si>
  <si>
    <t>Table 23.11-- SHOPPING CENTER CHARACTERISTICS:  2002 TO 2005</t>
  </si>
  <si>
    <t>_SectorId=72&amp;ds_name=EC0700A1&amp;_lang=en&amp;_ts=324224678497&gt; accessed on April 26, 2011.</t>
  </si>
  <si>
    <t>Misc Subjects &lt;http://factfinder.census.gov/servlet/EconSectorServlet?caller=dataset&amp;sv_name=*&amp;</t>
  </si>
  <si>
    <t xml:space="preserve">     Source:  U.S. Census Bureau, 2007 Economic Census, Accommodation and Food Services, Subject Series:</t>
  </si>
  <si>
    <t xml:space="preserve">     X  Not applicable.</t>
  </si>
  <si>
    <t>Establishments with no food specialty</t>
  </si>
  <si>
    <t>-</t>
  </si>
  <si>
    <t>Other food specialty</t>
  </si>
  <si>
    <t>Sandwich (Sub shop)</t>
  </si>
  <si>
    <t>Hamburger</t>
  </si>
  <si>
    <t>Chicken</t>
  </si>
  <si>
    <t>Pizza</t>
  </si>
  <si>
    <t>Steak</t>
  </si>
  <si>
    <t>Seafood</t>
  </si>
  <si>
    <t>Other ethnic</t>
  </si>
  <si>
    <t>Chinese</t>
  </si>
  <si>
    <t>Mexican</t>
  </si>
  <si>
    <t>Italian</t>
  </si>
  <si>
    <t>Menu type or specialty (establishments)</t>
  </si>
  <si>
    <t>$30.00 or more</t>
  </si>
  <si>
    <t>$20.00 to $29.99</t>
  </si>
  <si>
    <t>$15.00 to $19.99</t>
  </si>
  <si>
    <t>$10.00 to $14.99</t>
  </si>
  <si>
    <t>$7.00 to $9.99</t>
  </si>
  <si>
    <t>$5.00 to $6.99</t>
  </si>
  <si>
    <t>$2.00 to $4.99</t>
  </si>
  <si>
    <t>Less than $2.00</t>
  </si>
  <si>
    <t>Average cost per meal (establishments)</t>
  </si>
  <si>
    <t>Seats, Dec. 31</t>
  </si>
  <si>
    <t>Sales, calendar year (million dollars)</t>
  </si>
  <si>
    <t>Establishments in business at end of year</t>
  </si>
  <si>
    <t>Cafeterias, buffets, and grill buffets</t>
  </si>
  <si>
    <t>Limited-service restaurants</t>
  </si>
  <si>
    <t>Full-  service restaurants</t>
  </si>
  <si>
    <t>[Includes only establishments of firms with payroll]</t>
  </si>
  <si>
    <t>Table 23.12-- CHARACTERISTICS OF EATING AND DRINKING PLACES:  2007</t>
  </si>
  <si>
    <t>Division, records.</t>
  </si>
  <si>
    <t xml:space="preserve">      Source:  DFS Hawaii, records; for 1995-2013 data Hawaii State Department of Transportation, Airport </t>
  </si>
  <si>
    <t>Revenues</t>
  </si>
  <si>
    <t>[In dollars.  These sales revenues are not included in the general excise and use tax base                                                  data cited elsewhere in this volume]</t>
  </si>
  <si>
    <t>Table 23.13-- DUTY-FREE STORE REVENUES:  1985 TO 2013</t>
  </si>
  <si>
    <t>Source:  Hawaii State Department of Taxation, Tax Research and Planning, records.</t>
  </si>
  <si>
    <t>Beer other than draft</t>
  </si>
  <si>
    <t>Draft beer</t>
  </si>
  <si>
    <t>Cooler beverage</t>
  </si>
  <si>
    <t>Still wine</t>
  </si>
  <si>
    <t>Sparkling wine</t>
  </si>
  <si>
    <t>Distilled spirits</t>
  </si>
  <si>
    <t>All types</t>
  </si>
  <si>
    <t>Wholesale                              value, 2008 (dollars)</t>
  </si>
  <si>
    <t>Category</t>
  </si>
  <si>
    <t>Wine gallons of 128 fluid ounces</t>
  </si>
  <si>
    <t>[Fiscal year ending June 30]</t>
  </si>
  <si>
    <t>Table 23.14-- ALCOHOLIC BEVERAGE SALES, BY TYPE:  2006 TO 2008</t>
  </si>
  <si>
    <t>04000US15&amp;-search_results=01000US&amp;-_lang=en&amp;-fds_name=EC0700A1&gt; accessed February 8, 2011.</t>
  </si>
  <si>
    <t>&lt;http://factfinder.census.gov/servlet/IBQTable?_bm=y&amp;-ds_name=EC0744SLLS1&amp;-geo_id=&gt;</t>
  </si>
  <si>
    <t>Product Lines: Product Lines Statistics by Kind of Business for the United States and States: 2007</t>
  </si>
  <si>
    <t xml:space="preserve">     Source:  U.S. Census Bureau, 2007 Economic Census, Sector 44: EC0744SLLS1: Retail Trade: Subject Series - </t>
  </si>
  <si>
    <t>1/  Less than half the unit shown.</t>
  </si>
  <si>
    <t>All nonmerchandise receipts</t>
  </si>
  <si>
    <t>All other merchandise</t>
  </si>
  <si>
    <t>Pets, pet foods, &amp; pet supplies</t>
  </si>
  <si>
    <t>wood, coal</t>
  </si>
  <si>
    <t>Household fuels, including oil, LP gas,</t>
  </si>
  <si>
    <t>parts, accessories</t>
  </si>
  <si>
    <t xml:space="preserve">Automotive tires, tubes, batteries, </t>
  </si>
  <si>
    <t>greases,etc</t>
  </si>
  <si>
    <t>Automotive lubricants, including oil,</t>
  </si>
  <si>
    <t>Automotive fuels</t>
  </si>
  <si>
    <t>motorcycles, motor scooters, etc</t>
  </si>
  <si>
    <t xml:space="preserve">Automobiles, cars, vans, trucks, </t>
  </si>
  <si>
    <t>(1/)</t>
  </si>
  <si>
    <t>Wallpaper &amp; other flexible wallcoverings</t>
  </si>
  <si>
    <t>Paint &amp; sundries</t>
  </si>
  <si>
    <t>structural materials &amp; supplies</t>
  </si>
  <si>
    <t>Dimensional lumber &amp; other building/</t>
  </si>
  <si>
    <t>supplies</t>
  </si>
  <si>
    <t>Lawn, garden, &amp; farm equipment &amp;</t>
  </si>
  <si>
    <t>electrical supplies</t>
  </si>
  <si>
    <t>Hardware, tools, &amp; plumbing &amp;</t>
  </si>
  <si>
    <t>Sporting goods</t>
  </si>
  <si>
    <t>contact lenses, sunglasses, etc</t>
  </si>
  <si>
    <t>Optical goods, including eyeglasses,</t>
  </si>
  <si>
    <t>Toys, hobby goods, &amp; games</t>
  </si>
  <si>
    <t>Photographic equipment &amp; supplies</t>
  </si>
  <si>
    <t>Books</t>
  </si>
  <si>
    <t>attach, novelty jewelry, etc</t>
  </si>
  <si>
    <t>Jewelry, including watches, watch</t>
  </si>
  <si>
    <t>Line sales as % of total sales of NAICS</t>
  </si>
  <si>
    <t>Line sales as % of sales of establish-ments with line</t>
  </si>
  <si>
    <t>Number                  of               establish-ments</t>
  </si>
  <si>
    <t>Meaning of products and            services code</t>
  </si>
  <si>
    <t>Products and services code</t>
  </si>
  <si>
    <t>Table 23.15-- PRODUCT LINE SALES FOR RETAIL TRADE                                              (NAICS 44-45):  2007 -- Con.</t>
  </si>
  <si>
    <t>Kitchenware &amp; home furnishings</t>
  </si>
  <si>
    <t>Computer hardware, software, &amp;</t>
  </si>
  <si>
    <t>Flooring &amp; floor coverings</t>
  </si>
  <si>
    <t>outdoor/patio furniture</t>
  </si>
  <si>
    <t>Furniture, sleep equipment &amp;</t>
  </si>
  <si>
    <t>radios, stereos, CDs, records, etc</t>
  </si>
  <si>
    <t>Audio equipment, musical instruments,</t>
  </si>
  <si>
    <t>video tapes, DVDs, etc</t>
  </si>
  <si>
    <t>TVs, video recorders, video cameras,</t>
  </si>
  <si>
    <t>care appliances</t>
  </si>
  <si>
    <t>Small electric appliances &amp; personal</t>
  </si>
  <si>
    <t>Major household appliances</t>
  </si>
  <si>
    <t>bed &amp; table coverings</t>
  </si>
  <si>
    <t>Curtains, draperies, blinds, slipcovers,</t>
  </si>
  <si>
    <t>needlework goods</t>
  </si>
  <si>
    <t>Sewing, knitting materials &amp; supplies,</t>
  </si>
  <si>
    <t>Footwear, including accessories</t>
  </si>
  <si>
    <t>&amp; infants &amp; toddlers</t>
  </si>
  <si>
    <t xml:space="preserve">Children's wear, including boys, girls, </t>
  </si>
  <si>
    <t>including accessories</t>
  </si>
  <si>
    <t>Women's, juniors', &amp; misses' wear,</t>
  </si>
  <si>
    <t>Men's wear, including accessories</t>
  </si>
  <si>
    <t>paper towels, toilet tissue, wraps, etc</t>
  </si>
  <si>
    <t>Paper &amp; related products, including</t>
  </si>
  <si>
    <t>cleaners</t>
  </si>
  <si>
    <t>Soaps, detergents, &amp; household</t>
  </si>
  <si>
    <t>including cosmetics</t>
  </si>
  <si>
    <t>Drugs, health aids, beauty aids,</t>
  </si>
  <si>
    <t>access, excluding sls from vending</t>
  </si>
  <si>
    <t>Cigars, cigarettes, etc &amp; smokers'</t>
  </si>
  <si>
    <t>Packaged liquor, wine, &amp; beer</t>
  </si>
  <si>
    <t>consumption off the premises</t>
  </si>
  <si>
    <t xml:space="preserve">Groceries &amp; other food for human </t>
  </si>
  <si>
    <t>Industry total</t>
  </si>
  <si>
    <t>Table 23.15-- PRODUCT LINE SALES FOR RETAIL TRADE                                              (NAICS 44-45):  2007</t>
  </si>
  <si>
    <t>skip=100&amp;-ds_name=EC0742A1&amp;-_lang=en&gt; accessed April 12, 2010.</t>
  </si>
  <si>
    <t>&lt;http://factfinder.census.gov/servlet/IBQTable?_bm=y&amp;-geo_id=04000US15&amp;-fds_name=EC0700A1&amp;-_</t>
  </si>
  <si>
    <t xml:space="preserve">for the United States, States, Metro Areas, Counties, and Places: 2007 </t>
  </si>
  <si>
    <t xml:space="preserve">2007 Economic Census, Sector 42: EC0742A1: Wholesale Trade, Geographic Area Series, Summary Statistics </t>
  </si>
  <si>
    <r>
      <t xml:space="preserve">Wholesale Trade, Geographic Area Series, Hawaii, </t>
    </r>
    <r>
      <rPr>
        <sz val="10"/>
        <rFont val="Times New Roman"/>
        <family val="1"/>
      </rPr>
      <t>EC02-42A-HI (March 2005), table1a and</t>
    </r>
  </si>
  <si>
    <r>
      <t>Census, Wholesale Trade, Hawaii,</t>
    </r>
    <r>
      <rPr>
        <sz val="10"/>
        <rFont val="Times New Roman"/>
        <family val="1"/>
      </rPr>
      <t xml:space="preserve"> EC97W42A-HI(RV) (March 2000), table1, </t>
    </r>
    <r>
      <rPr>
        <i/>
        <sz val="10"/>
        <rFont val="Times New Roman"/>
        <family val="1"/>
      </rPr>
      <t>2002 Economic Census,</t>
    </r>
  </si>
  <si>
    <r>
      <t xml:space="preserve">Census of Wholesale Trade, </t>
    </r>
    <r>
      <rPr>
        <sz val="10"/>
        <rFont val="Times New Roman"/>
        <family val="1"/>
      </rPr>
      <t xml:space="preserve">WC87-A-12, </t>
    </r>
    <r>
      <rPr>
        <i/>
        <sz val="10"/>
        <rFont val="Times New Roman"/>
        <family val="1"/>
      </rPr>
      <t xml:space="preserve">1992 Census of Wholesale Trade, </t>
    </r>
    <r>
      <rPr>
        <sz val="10"/>
        <rFont val="Times New Roman"/>
        <family val="1"/>
      </rPr>
      <t xml:space="preserve">WC92-A-12, </t>
    </r>
    <r>
      <rPr>
        <i/>
        <sz val="10"/>
        <rFont val="Times New Roman"/>
        <family val="1"/>
      </rPr>
      <t>1997 Economic</t>
    </r>
  </si>
  <si>
    <r>
      <t xml:space="preserve">1977 Census of Wholesale Trade, </t>
    </r>
    <r>
      <rPr>
        <sz val="10"/>
        <rFont val="Times New Roman"/>
        <family val="1"/>
      </rPr>
      <t xml:space="preserve">WC77-A-12 (Rev.), </t>
    </r>
    <r>
      <rPr>
        <i/>
        <sz val="10"/>
        <rFont val="Times New Roman"/>
        <family val="1"/>
      </rPr>
      <t>1982 Census of Wholesale Trade,</t>
    </r>
    <r>
      <rPr>
        <sz val="10"/>
        <rFont val="Times New Roman"/>
        <family val="1"/>
      </rPr>
      <t xml:space="preserve"> WC82-A-12, </t>
    </r>
    <r>
      <rPr>
        <i/>
        <sz val="10"/>
        <rFont val="Times New Roman"/>
        <family val="1"/>
      </rPr>
      <t>1987</t>
    </r>
    <r>
      <rPr>
        <sz val="10"/>
        <rFont val="Times New Roman"/>
        <family val="1"/>
      </rPr>
      <t xml:space="preserve"> </t>
    </r>
  </si>
  <si>
    <r>
      <t xml:space="preserve">     Source:  Robert C. Schmitt, </t>
    </r>
    <r>
      <rPr>
        <i/>
        <sz val="10"/>
        <rFont val="Times New Roman"/>
        <family val="1"/>
      </rPr>
      <t>Historical Statistics of Hawaii</t>
    </r>
    <r>
      <rPr>
        <sz val="10"/>
        <rFont val="Times New Roman"/>
        <family val="1"/>
      </rPr>
      <t xml:space="preserve"> (1977), table 20.7; U.S. Census Bureau, </t>
    </r>
  </si>
  <si>
    <t>Number of establishments (number)</t>
  </si>
  <si>
    <t>Sales                               ($1,000)</t>
  </si>
  <si>
    <t>[Based on then-current definition]</t>
  </si>
  <si>
    <t>Table 23.16-- WHOLESALE TRADE ESTABLISHMENTS AND SALES                                  (NAICS 42):  1939 TO 2007</t>
  </si>
  <si>
    <t>results=04000US15&amp;-_lang=en&amp;-fds_name=EC0700A1&gt; accessed April 13, 2010.</t>
  </si>
  <si>
    <t>05000US15001&amp;-geo_id=05000US15003&amp;-geo_id=05000US15007&amp;-geo_id=05000US15009&amp;-search_</t>
  </si>
  <si>
    <t>&lt;http://factfinder.census.gov/servlet/IBQTable?_bm=y&amp;-ds_name=EC0742A1&amp;-geo_id=04000US15&amp;-geo_id=</t>
  </si>
  <si>
    <t xml:space="preserve">     Source:  U.S. Census Bureau, 2007 Economic Census, Sector 42: EC0742A1: Wholesale Trade, Geographic </t>
  </si>
  <si>
    <t>End of year</t>
  </si>
  <si>
    <t>Beginning of year</t>
  </si>
  <si>
    <t>Inventories ($1,000):</t>
  </si>
  <si>
    <t>Operating expenses ($1,000)</t>
  </si>
  <si>
    <t>including March 12 (number)</t>
  </si>
  <si>
    <t>Paid employees for pay period</t>
  </si>
  <si>
    <t>Neighbor Islands</t>
  </si>
  <si>
    <t>used in Economic Censuses prior to the 1997 Economic Census]</t>
  </si>
  <si>
    <t xml:space="preserve">System (NAICS) which replaced the Standard Industrial Classification (SIC) system </t>
  </si>
  <si>
    <t xml:space="preserve">branches and offices.  Statistics based on the North American Industry Classification </t>
  </si>
  <si>
    <t xml:space="preserve">[Includes establishments with payroll.  Merchant wholesalers, except manufacturers' sales </t>
  </si>
  <si>
    <t>Table 23.17-- CHARACTERISTICS OF WHOLESALE ESTABLISHMENTS      (NAICS 42), BY BROAD GEOGRAPHIC AREA:  2007</t>
  </si>
  <si>
    <t>3/  0 to 19 employees.</t>
  </si>
  <si>
    <t>2/  1,000 to 2,499 employees.</t>
  </si>
  <si>
    <t>1/  100 to 249 employees.</t>
  </si>
  <si>
    <t xml:space="preserve">  agents and brokers</t>
  </si>
  <si>
    <t xml:space="preserve">Wholesale electronic markets and </t>
  </si>
  <si>
    <t>4251</t>
  </si>
  <si>
    <t>Miscellaneous nondurable goods</t>
  </si>
  <si>
    <t>4249</t>
  </si>
  <si>
    <t xml:space="preserve">  beverages</t>
  </si>
  <si>
    <t xml:space="preserve">Beer, wine, and distilled alcoholic </t>
  </si>
  <si>
    <t>4248</t>
  </si>
  <si>
    <t>Petroleum and petroleum products</t>
  </si>
  <si>
    <t>4247</t>
  </si>
  <si>
    <t>Chemical and allied products</t>
  </si>
  <si>
    <t>4246</t>
  </si>
  <si>
    <t>(3/)</t>
  </si>
  <si>
    <t>Farm product raw materials</t>
  </si>
  <si>
    <t>4245</t>
  </si>
  <si>
    <t>Grocery and related products</t>
  </si>
  <si>
    <t>4244</t>
  </si>
  <si>
    <t>Apparel, piece goods, and notions</t>
  </si>
  <si>
    <t>4243</t>
  </si>
  <si>
    <t>Drugs and druggists' sundries</t>
  </si>
  <si>
    <t>4242</t>
  </si>
  <si>
    <t>Paper and paper products</t>
  </si>
  <si>
    <t>4241</t>
  </si>
  <si>
    <t>Miscellaneous durable goods</t>
  </si>
  <si>
    <t>4239</t>
  </si>
  <si>
    <t>Machinery, equipment, and supplies</t>
  </si>
  <si>
    <t>4238</t>
  </si>
  <si>
    <t>Hardware, and plumbing</t>
  </si>
  <si>
    <t>4237</t>
  </si>
  <si>
    <t>Electrical and electrical goods</t>
  </si>
  <si>
    <t>4236</t>
  </si>
  <si>
    <t xml:space="preserve">  petroleum</t>
  </si>
  <si>
    <t xml:space="preserve">Metals and minerals, except </t>
  </si>
  <si>
    <t>4235</t>
  </si>
  <si>
    <t>Commercial equipment</t>
  </si>
  <si>
    <t>4234</t>
  </si>
  <si>
    <t xml:space="preserve">  materials</t>
  </si>
  <si>
    <t xml:space="preserve">Lumber and other construction </t>
  </si>
  <si>
    <t>4233</t>
  </si>
  <si>
    <t>4232</t>
  </si>
  <si>
    <t>Motor vehicles and  parts</t>
  </si>
  <si>
    <t>4231</t>
  </si>
  <si>
    <t>Wholesale trade</t>
  </si>
  <si>
    <t>42</t>
  </si>
  <si>
    <t>Annual payroll ($1000)</t>
  </si>
  <si>
    <t>Sales                              ($1,000)</t>
  </si>
  <si>
    <t>Number of establish-ments (number)</t>
  </si>
  <si>
    <t>Type of operation and kind of business</t>
  </si>
  <si>
    <t>NAICS codes</t>
  </si>
  <si>
    <t>Table 23.18-- WHOLESALE TRADE (NAICS 42), BY TYPE OF BUSINESS:  2007</t>
  </si>
  <si>
    <t>name=EC0700A1&amp;_lang=en&amp;_ts=289490038265&gt; accessed April 15, 2010.</t>
  </si>
  <si>
    <t>&lt;http://factfinder.census.gov/servlet/EconSectorServlet?caller=dataset&amp;sv_name=*&amp;_SectorId=42&amp;ds_</t>
  </si>
  <si>
    <t xml:space="preserve">     Source:  U.S. Census Bureau, 2007 Economic Census, Sector 42: EC0742A1: Wholesale Trade: Geographic </t>
  </si>
  <si>
    <t>5/  Includes Hanamaulu, Kalaheo, Kekaha, and Wailua Homesteads CDPs.</t>
  </si>
  <si>
    <t xml:space="preserve">4/  Includes Ewa Gentry, Ewa Villages, Hauula, Heeia, Kahaluu, Laie, Maunawili, Pupukea, Waialua, </t>
  </si>
  <si>
    <t>3/  20 to 99 employees.</t>
  </si>
  <si>
    <t>2/  Includes Captain Cook, Hawaiian Beaches, Mountain View and Waikoloa Village CDPs.</t>
  </si>
  <si>
    <t>1/  0 to 19 employees.</t>
  </si>
  <si>
    <t>Maui County, HI</t>
  </si>
  <si>
    <t>Balance of Kauai County 5/</t>
  </si>
  <si>
    <t>Kauai County, HI</t>
  </si>
  <si>
    <t>Table 23.19-- WHOLESALE TRADE (NAICS 42), BY COUNTY AND SELECTED URBAN PLACE:  2007 -- Con.</t>
  </si>
  <si>
    <t>County 4/</t>
  </si>
  <si>
    <t xml:space="preserve">Balance of Honolulu </t>
  </si>
  <si>
    <t>Balance of Hawaii County 2/</t>
  </si>
  <si>
    <t xml:space="preserve">Sales                                     ($1,000) </t>
  </si>
  <si>
    <t>Censuses prior to the 1997 Economic Census]</t>
  </si>
  <si>
    <t xml:space="preserve">which replaced the Standard Industrial Classification (SIC) system used in Economic </t>
  </si>
  <si>
    <t xml:space="preserve">offices.  Statistics based on the North American Industry Classification System (NAICS) </t>
  </si>
  <si>
    <t xml:space="preserve">[Includes establishments with payroll.  Merchant wholesalers, except manufacturers' sales and </t>
  </si>
  <si>
    <t>Table 23.19-- WHOLESALE TRADE (NAICS 42), BY COUNTY AND SELECTED URBAN PLACE:  2007</t>
  </si>
  <si>
    <t>SectorId=54&amp;ds_name=EC0700A1&amp;_lang=en&amp;_ts=289516242308EC0754A1&gt; accessed April 15, 2010.</t>
  </si>
  <si>
    <t>and Places: 2007 &lt;http://factfinder.census.gov/servlet/EconSectorServlet?caller=dataset&amp;sv_name=*&amp;_</t>
  </si>
  <si>
    <t xml:space="preserve">Services: Geographic Area Series, Summary Statistics for the United States, States, Metro Areas, Counties, </t>
  </si>
  <si>
    <t xml:space="preserve">     Source:  U.S. Census Bureau, 2007 Economic Census, Sector 54: Professional, Scientific, and Technical </t>
  </si>
  <si>
    <t>9/  Includes Kaunakakai CDP.</t>
  </si>
  <si>
    <t>8/  Includes Hanamaulu, Kalaheo, Kekaha, and Wailua Homesteads CDPs.</t>
  </si>
  <si>
    <t>7/  1,000 to 2,499 employees.</t>
  </si>
  <si>
    <t xml:space="preserve">6/  Includes Ewa Gentry, Ewa Villages, Hauula, Heeia, Kahaluu, Laie, Maunawili, Pupukea, Waialua, </t>
  </si>
  <si>
    <t>5/  100 to 249 employees.</t>
  </si>
  <si>
    <t>4/  250 to 499 employees.</t>
  </si>
  <si>
    <t>3/  Includes Captain Cook, Hawaiian Beaches, Mountain View and Waikoloa Village CDPs.</t>
  </si>
  <si>
    <t>1/  0 to 19 employees..</t>
  </si>
  <si>
    <t>Balance of Maui County 9/</t>
  </si>
  <si>
    <t>(4/)</t>
  </si>
  <si>
    <t>Balance of Kauai County 8/</t>
  </si>
  <si>
    <t>Receipts/      revenue ($1,000)</t>
  </si>
  <si>
    <t>Establishments (number)</t>
  </si>
  <si>
    <t xml:space="preserve">            URBAN PLACE:  2007 -- Con.</t>
  </si>
  <si>
    <t xml:space="preserve">            ESTABLISHMENTS (NAICS 54), BY COUNTY AND SELECTED</t>
  </si>
  <si>
    <t>Table 23.20-- PROFESSIONAL, SCIENTIFIC, AND TECHNICAL SERVICES</t>
  </si>
  <si>
    <t xml:space="preserve">     Continued on next page.</t>
  </si>
  <si>
    <t>County 6/</t>
  </si>
  <si>
    <t>Balance of Hawaii County 3/</t>
  </si>
  <si>
    <t>Hawaiian Paradise Park</t>
  </si>
  <si>
    <t>Receipts/           revenue ($1,000)</t>
  </si>
  <si>
    <t xml:space="preserve">(SIC) system used in Economic Censuses prior to the 1997 Economic Census]     </t>
  </si>
  <si>
    <t xml:space="preserve">Classification System (NAICS) which replaced the Standard Industrial Classification     </t>
  </si>
  <si>
    <t xml:space="preserve">[Includes establishments with payroll.  Statistics based on the North American Industry     </t>
  </si>
  <si>
    <t xml:space="preserve">            URBAN PLACE:  2007</t>
  </si>
  <si>
    <t>name=EC0700A1&amp;_lang=en&amp;_ts=289752471522&gt; accessed April 15, 2010.</t>
  </si>
  <si>
    <t>&lt;http://factfinder.census.gov/servlet/EconSectorServlet?caller=dataset&amp;sv_name=*&amp;_SectorId=56&amp;ds_</t>
  </si>
  <si>
    <t xml:space="preserve">United States, States, Metro Areas, Counties, and Places: 2007 </t>
  </si>
  <si>
    <t xml:space="preserve">and Waste Management and Remediation Services: Geographic Area Series, Summary Statistics for the </t>
  </si>
  <si>
    <t xml:space="preserve">     Source:  U.S. Census Bureau, 2007 Economic Census, Sector 56: EC0756A1: Administrative and Support </t>
  </si>
  <si>
    <t>7/  Includes Kaunakakai CDP.</t>
  </si>
  <si>
    <t>6/  Includes Hanamaulu, Kalaheo, Kekaha, and Wailua Homesteads CDPs.</t>
  </si>
  <si>
    <t>5/  1,000 to 2,499 employees.</t>
  </si>
  <si>
    <t>2/  0 to 19 employees.</t>
  </si>
  <si>
    <t>Balance of Maui County 7/</t>
  </si>
  <si>
    <t>Balance of Kauai County 6/</t>
  </si>
  <si>
    <t>Paid employees, pay period including March 12</t>
  </si>
  <si>
    <t>Receipts ($1,000)</t>
  </si>
  <si>
    <t xml:space="preserve">        COUNTY AND SELECTED URBAN PLACE:  2007 -- Con.</t>
  </si>
  <si>
    <t xml:space="preserve">        AND REMEDIATION SERVICES ESTABLISHMENTS (NAICS 56), BY</t>
  </si>
  <si>
    <t>Table 23.21-- ADMINISTRATIVE AND SUPPORT AND WASTE MANAGEMENT</t>
  </si>
  <si>
    <t xml:space="preserve">        COUNTY AND SELECTED URBAN PLACE:  2007</t>
  </si>
  <si>
    <t>name=EC0700A1&amp;_lang=en&amp;_ts=290619621502&gt; accessed April 29, 2010.</t>
  </si>
  <si>
    <t>&lt;http://factfinder.census.gov/servlet/EconSectorServlet?caller=dataset&amp;sv_name=*&amp;_SectorId=61&amp;ds_</t>
  </si>
  <si>
    <t xml:space="preserve">Services: Geographic Area Series: Summary Statistics: 2007 </t>
  </si>
  <si>
    <t xml:space="preserve">     Source:  U.S. Census Bureau, 2007 Economic Census, Sector 61: EC0761A1: Educational </t>
  </si>
  <si>
    <t>8/  Includes Kaunakakai CDP.</t>
  </si>
  <si>
    <t>7/  250 to 499 employees.</t>
  </si>
  <si>
    <t xml:space="preserve">5/  Includes Ewa Gentry, Ewa Villages, Hauula, Heeia, Kahaluu, Laie, Maunawili, Pupukea, Waialua, </t>
  </si>
  <si>
    <t>4/  100 to 249 employees.</t>
  </si>
  <si>
    <t>1/  20 to 99 employees.</t>
  </si>
  <si>
    <t>Balance of Maui County 8/</t>
  </si>
  <si>
    <t>BY COUNTY AND SELECTED URBAN PLACE:  2007 -- Con.</t>
  </si>
  <si>
    <t>Table 23.22-- EDUCATIONAL SERVICES ESTABLISHMENTS (NAICS 61),</t>
  </si>
  <si>
    <t>County 5/</t>
  </si>
  <si>
    <t>Receipts/ revenue ($1,000)</t>
  </si>
  <si>
    <t>BY COUNTY AND SELECTED URBAN PLACE:  2007</t>
  </si>
  <si>
    <t>name=EC0700A1&amp;_lang=en&amp;_ts=289773702689&gt; accessed April 15, 2010.</t>
  </si>
  <si>
    <t>&lt;http://factfinder.census.gov/servlet/EconSectorServlet?caller=dataset&amp;sv_name=*&amp;_SectorId=71&amp;ds_</t>
  </si>
  <si>
    <t xml:space="preserve">Technical Services: Geographic Area Series: United States, States, Metro Areas, Counties, and Places: 2007 </t>
  </si>
  <si>
    <t xml:space="preserve">     Source:  U.S. Census Bureau, 2007 Economic Census, Sector 54: EC0754A1: Professional, Scientific, and </t>
  </si>
  <si>
    <t>10/  Includes Kaunakakai CDP.</t>
  </si>
  <si>
    <t>9/  Includes Hanamaulu, Kalaheo, Kekaha, and Wailua Homesteads CDPs.</t>
  </si>
  <si>
    <t>8/  2,500 to 4,999 employees.</t>
  </si>
  <si>
    <t xml:space="preserve">7/  Includes Ewa Gentry, Ewa Villages, Hauula, Heeia, Kahaluu, Laie, Maunawili, Pupukea, Waialua, </t>
  </si>
  <si>
    <t>6/  250 to 499 employees.</t>
  </si>
  <si>
    <t>4/  20 to 99 employees.</t>
  </si>
  <si>
    <t>3/  500 to 999 employees.</t>
  </si>
  <si>
    <t>(6/)</t>
  </si>
  <si>
    <t>Balance of Maui County 10/</t>
  </si>
  <si>
    <t>Balance of Kauai County 9/</t>
  </si>
  <si>
    <t>SELECTED URBAN PLACE:  2007 -- Con.</t>
  </si>
  <si>
    <t xml:space="preserve">ESTABLISHMENTS (NAICS 71) BY COUNTY AND </t>
  </si>
  <si>
    <t xml:space="preserve">Table 23.23-- ARTS, ENTERTAINMENT, AND RECREATION </t>
  </si>
  <si>
    <t>(8/)</t>
  </si>
  <si>
    <t xml:space="preserve">     County 7/</t>
  </si>
  <si>
    <t>Receipts/ revenues ($1,000)</t>
  </si>
  <si>
    <t>SELECTED URBAN PLACE:  2007</t>
  </si>
  <si>
    <t>81&amp;ds_name=EC0700A1&amp;_lang=en&amp;_ts=289841434131&gt; accessed April 15, 2010.</t>
  </si>
  <si>
    <t>Places: 2007 &lt;http://factfinder.census.gov/servlet/EconSectorServlet?caller=dataset&amp;sv_name=*&amp;_SectorId=</t>
  </si>
  <si>
    <t xml:space="preserve">(Except Public Administration): Geographic Area Series: United States, States, Metro Areas, Counties, and </t>
  </si>
  <si>
    <t xml:space="preserve">     Source:  U.S. Census Bureau, 2007 Economic Census, Sector 81: EC0781A1: Other Services </t>
  </si>
  <si>
    <t>7/  Includes Hanamaulu, Kalaheo, Kekaha, and Wailua Homesteads CDPs.</t>
  </si>
  <si>
    <t>6/  1,000 to 2,499 employees</t>
  </si>
  <si>
    <t>4/  0 to 19 employees</t>
  </si>
  <si>
    <t>3/  250 to 499 employees</t>
  </si>
  <si>
    <t>1/  20 to 99 employees</t>
  </si>
  <si>
    <t xml:space="preserve">Kahului    </t>
  </si>
  <si>
    <t xml:space="preserve">Island of Molokai     </t>
  </si>
  <si>
    <t xml:space="preserve">Island of Lanai     </t>
  </si>
  <si>
    <t xml:space="preserve">Maui County     </t>
  </si>
  <si>
    <t xml:space="preserve">Balance of Kauai County 7/   </t>
  </si>
  <si>
    <t>Paid employees,             pay period including                      March 12 (number)</t>
  </si>
  <si>
    <t xml:space="preserve">           URBAN PLACE:  2007 -- Con.</t>
  </si>
  <si>
    <t xml:space="preserve">           ESTABLISHMENTS (NAICS 81), BY COUNTY AND SELECTED</t>
  </si>
  <si>
    <t>Table 23.24-- OTHER SERVICES (EXCEPT PUBLIC ADMINISTRATION)</t>
  </si>
  <si>
    <t xml:space="preserve">           URBAN PLACE:  2007</t>
  </si>
  <si>
    <t>EC0700A1&amp;-geo_id=04000US15&amp;-_skip=0&amp;-ds_name=EC0744A1&amp;-_lang=en&gt; accessed April 8, 2010.</t>
  </si>
  <si>
    <t>Counties, and Places: 2007 &lt;http://factfinder.census.gov/servlet/IBQTable?_bm=y&amp;-fds_name=</t>
  </si>
  <si>
    <t xml:space="preserve">and Technical Services: Geographic Area Series, Summary Statistics for the United States, States, Metro Areas, </t>
  </si>
  <si>
    <t xml:space="preserve">     Source:  U.S. Census Bureau, 2007 Economic Census, Sector 54: EC0754A1: Professional, Scientific, </t>
  </si>
  <si>
    <t>5/  500 to 999 employees.</t>
  </si>
  <si>
    <t>3/  1,000 to 2,499 employees.</t>
  </si>
  <si>
    <t>2/  250 to 499 employees.</t>
  </si>
  <si>
    <t>1/  2,500 to 4,999 employees.</t>
  </si>
  <si>
    <t xml:space="preserve">     D  Withheld to avoid disclosing data for individual companies; data are included in higher level totals.</t>
  </si>
  <si>
    <t xml:space="preserve">      KIND OF BUSINESS:  2007 -- Con.</t>
  </si>
  <si>
    <t xml:space="preserve">      ESTABLISHMENTS (NAICS 54), BY TYPE OF OPERATION OR</t>
  </si>
  <si>
    <t>Table 23.25-- PROFESSIONAL, SCIENTIFIC, AND TECHNICAL SERVICES</t>
  </si>
  <si>
    <t xml:space="preserve">     Continued on next page.  </t>
  </si>
  <si>
    <t>services</t>
  </si>
  <si>
    <t>Scientific research and development</t>
  </si>
  <si>
    <t>5417</t>
  </si>
  <si>
    <t>Legal services</t>
  </si>
  <si>
    <t>5411</t>
  </si>
  <si>
    <t>Professional, scientific, and technical</t>
  </si>
  <si>
    <t>541</t>
  </si>
  <si>
    <t>54</t>
  </si>
  <si>
    <t>Exempt from Federal Income Tax</t>
  </si>
  <si>
    <t>technical services</t>
  </si>
  <si>
    <t>Other professional, scientific, and</t>
  </si>
  <si>
    <t>5419</t>
  </si>
  <si>
    <t>Advertising, public relations, and related</t>
  </si>
  <si>
    <t>5418</t>
  </si>
  <si>
    <t>consulting services</t>
  </si>
  <si>
    <t>Management, scientific, and technical</t>
  </si>
  <si>
    <t>5416</t>
  </si>
  <si>
    <t>Computer systems design and related</t>
  </si>
  <si>
    <t>5415</t>
  </si>
  <si>
    <t>Specialized design services</t>
  </si>
  <si>
    <t>5414</t>
  </si>
  <si>
    <t>Architectural, engineering, and related</t>
  </si>
  <si>
    <t>5413</t>
  </si>
  <si>
    <t>bookkeeping, and payroll services</t>
  </si>
  <si>
    <t xml:space="preserve">Accounting, tax preparation, </t>
  </si>
  <si>
    <t>5412</t>
  </si>
  <si>
    <t>Subject to Federal Income Tax</t>
  </si>
  <si>
    <t>Receipts/ Revenue ($1,000)</t>
  </si>
  <si>
    <t>Type of operation or kind of business</t>
  </si>
  <si>
    <t xml:space="preserve">      KIND OF BUSINESS:  2007</t>
  </si>
  <si>
    <t>id=04000US15&amp;-fds_name=EC0700A1&amp;-_skip=100&amp;-ds_name=EC0742A1&amp;-_lang=en&gt; accessed April 14, 2010.</t>
  </si>
  <si>
    <t>States, Metro Areas, Counties, and Places: 2007 &lt;http://factfinder.census.gov/servlet/IBQTable?_bm=y&amp;-geo_</t>
  </si>
  <si>
    <t xml:space="preserve">Waste Management and Remediation Services: Geographic Area Series, Summary Statistics for the United States, </t>
  </si>
  <si>
    <t xml:space="preserve">     Source:  U.S. Census Bureau, 2007 Economic Census, Sector 56: EC0756A1: Administrative and Support and </t>
  </si>
  <si>
    <t>management services</t>
  </si>
  <si>
    <t xml:space="preserve">Remediation and other waste </t>
  </si>
  <si>
    <t>5629</t>
  </si>
  <si>
    <t>Waste treatment and disposal</t>
  </si>
  <si>
    <t>5622</t>
  </si>
  <si>
    <t>Waste collection</t>
  </si>
  <si>
    <t>5621</t>
  </si>
  <si>
    <t xml:space="preserve">Waste management and remediation </t>
  </si>
  <si>
    <t>562</t>
  </si>
  <si>
    <t>Other support services</t>
  </si>
  <si>
    <t>5619</t>
  </si>
  <si>
    <t>Services to buildings and dwellings</t>
  </si>
  <si>
    <t>5617</t>
  </si>
  <si>
    <t>Investigation and security services</t>
  </si>
  <si>
    <t>5616</t>
  </si>
  <si>
    <t>Travel arrangement and reservation</t>
  </si>
  <si>
    <t>5615</t>
  </si>
  <si>
    <t>Business support services</t>
  </si>
  <si>
    <t>5614</t>
  </si>
  <si>
    <t>Employment services</t>
  </si>
  <si>
    <t>5613</t>
  </si>
  <si>
    <t>Facilities support services</t>
  </si>
  <si>
    <t>5612</t>
  </si>
  <si>
    <t>Office administrative services</t>
  </si>
  <si>
    <t>5611</t>
  </si>
  <si>
    <t>Administrative and support services</t>
  </si>
  <si>
    <t>561</t>
  </si>
  <si>
    <t>management and remediation services</t>
  </si>
  <si>
    <t>Administrative and support and waste</t>
  </si>
  <si>
    <t>56</t>
  </si>
  <si>
    <t>TYPE OF OPERATION OR KIND OF BUSINESS:  2007</t>
  </si>
  <si>
    <t>AND REMEDIATION SERVICES ESTABLISHMENTS (NAICS 56), BY</t>
  </si>
  <si>
    <t>Table 23.26-- ADMINISTRATIVE AND SUPPORT AND WASTE MANAGEMENT</t>
  </si>
  <si>
    <t>EC0744A1&amp;-_lang=en&gt; accessed April 29, 2010.</t>
  </si>
  <si>
    <t>04000US15&amp;-fds_name=EC0700A1&amp;-ds_name=EC0761A1&amp;-_lang=en_id=04000US15&amp;-_skip=0&amp;-ds_name=</t>
  </si>
  <si>
    <t>Area Series: Summary Statistics: 2007 &lt;http://factfinder.census.gov/servlet/IBQTable?_bm=y&amp;-geo_id=</t>
  </si>
  <si>
    <t xml:space="preserve">     Source:  U.S. Census Bureau, 2007 Economic Census, Sector 61: EC0761A1: Educational Services: Geographic </t>
  </si>
  <si>
    <t xml:space="preserve">     3/  20 to 99 employees.</t>
  </si>
  <si>
    <t xml:space="preserve">     2/  0 to 19 employees.</t>
  </si>
  <si>
    <t xml:space="preserve">     1/  100 to 249 employees.</t>
  </si>
  <si>
    <t xml:space="preserve">     D  Withheld to avoid disclosing data of individual companies.</t>
  </si>
  <si>
    <t>Educational support services</t>
  </si>
  <si>
    <t>6117</t>
  </si>
  <si>
    <t>Other schools and instruction</t>
  </si>
  <si>
    <t>6116</t>
  </si>
  <si>
    <t>Technical and trade schools</t>
  </si>
  <si>
    <t>6115</t>
  </si>
  <si>
    <t>management training</t>
  </si>
  <si>
    <t>Business schools and computer and</t>
  </si>
  <si>
    <t>6114</t>
  </si>
  <si>
    <t>Educational services</t>
  </si>
  <si>
    <t>611</t>
  </si>
  <si>
    <t>61</t>
  </si>
  <si>
    <t>BY TYPE OF OPERATION OR KIND OF BUSINESS:  2007</t>
  </si>
  <si>
    <t>Table 23.27-- EDUCATIONAL SERVICES ESTABLISHMENTS (NAICS 61),</t>
  </si>
  <si>
    <t>accessed March 22, 2010.</t>
  </si>
  <si>
    <t xml:space="preserve">IBQTable?_bm=y&amp;-geo_id=04000US15&amp;-fds_name=EC0700A1&amp;-ds_name=EC0771A1&amp;-_lang=en&gt; </t>
  </si>
  <si>
    <t>Recreation: Geographic Area Series: Summary Statistics: 2007 &lt;http://factfinder.census.gov/servlet/</t>
  </si>
  <si>
    <t xml:space="preserve">     Source:  U.S. Census Bureau, 2007 Economic Census, Sector 71: EC0771A1: Arts, Entertainment, and </t>
  </si>
  <si>
    <t>Other amusement and recreation services</t>
  </si>
  <si>
    <t>7139</t>
  </si>
  <si>
    <t>industries</t>
  </si>
  <si>
    <t>Amusement, gambling, and recreation</t>
  </si>
  <si>
    <t>713</t>
  </si>
  <si>
    <t>institutions</t>
  </si>
  <si>
    <t>Museums, historical sites, and similar</t>
  </si>
  <si>
    <t>7121</t>
  </si>
  <si>
    <t>712</t>
  </si>
  <si>
    <t>(NAICS 71), BY TYPE OF OPERATION OR KIND OF BUSINESS:  2007 -- Con.</t>
  </si>
  <si>
    <t>Table 23.28-- ARTS, ENTERTAINMENT, AND RECREATION ESTABLISHMENTS</t>
  </si>
  <si>
    <t>similar events</t>
  </si>
  <si>
    <t>Promoters of performing arts, sports, and</t>
  </si>
  <si>
    <t>7113</t>
  </si>
  <si>
    <t>Performing arts companies</t>
  </si>
  <si>
    <t>7111</t>
  </si>
  <si>
    <t>related industries</t>
  </si>
  <si>
    <t>Performing arts, spectator sports, and</t>
  </si>
  <si>
    <t>711</t>
  </si>
  <si>
    <t>Arts, entertainment, and recreation</t>
  </si>
  <si>
    <t>71</t>
  </si>
  <si>
    <t>Amusement parks and arcades</t>
  </si>
  <si>
    <t>7131</t>
  </si>
  <si>
    <t>performers</t>
  </si>
  <si>
    <t>Independent artists, writers, and</t>
  </si>
  <si>
    <t>7115</t>
  </si>
  <si>
    <t>Agents and managers for public figures</t>
  </si>
  <si>
    <t>7114</t>
  </si>
  <si>
    <t>Spectator sports</t>
  </si>
  <si>
    <t>7112</t>
  </si>
  <si>
    <t>(NAICS 71), BY TYPE OF OPERATION OR KIND OF BUSINESS:  2007</t>
  </si>
  <si>
    <t>lang=en&gt; accessed March 22, 2010.</t>
  </si>
  <si>
    <t>bm=y&amp;-geo_id=04000US15&amp;-geo_id=NBSP&amp;-fds_name=EC0700A1&amp;-_skip=100&amp;-ds_name=EC0781A1&amp;-_</t>
  </si>
  <si>
    <t>Consolidated Cities, Counties, and Economic Places: 2007 &lt;http://factfinder.census.gov/servlet/IBQTable?_</t>
  </si>
  <si>
    <t xml:space="preserve">Summary Statistics for the US, States, Metropolitan and Micropolitan Statistical Areas, Metropolitan Divisions, </t>
  </si>
  <si>
    <t xml:space="preserve">     Source:  Sector 81: EC0781A1: Other Services (Except Public Administration): Geographic Area Series: </t>
  </si>
  <si>
    <t>Professional and similar organizations</t>
  </si>
  <si>
    <t>8139</t>
  </si>
  <si>
    <t>Civic and social organizations</t>
  </si>
  <si>
    <t>8134</t>
  </si>
  <si>
    <t>Social advocacy organizations</t>
  </si>
  <si>
    <t>8133</t>
  </si>
  <si>
    <t>Grantmaking and giving services</t>
  </si>
  <si>
    <t>8132</t>
  </si>
  <si>
    <t xml:space="preserve">  and similar organization</t>
  </si>
  <si>
    <t>Religious/grantmaking/civic/professional</t>
  </si>
  <si>
    <t>813</t>
  </si>
  <si>
    <t>Other services (except public admin.)</t>
  </si>
  <si>
    <t>81</t>
  </si>
  <si>
    <t>Firms Exempt from Federal Income Tax</t>
  </si>
  <si>
    <t>Other personal services</t>
  </si>
  <si>
    <t>8129</t>
  </si>
  <si>
    <t>Drycleaning and laundry services</t>
  </si>
  <si>
    <t>8123</t>
  </si>
  <si>
    <t>Death care services</t>
  </si>
  <si>
    <t>8122</t>
  </si>
  <si>
    <t>Personal care services</t>
  </si>
  <si>
    <t>8121</t>
  </si>
  <si>
    <t>Personal and laundry services</t>
  </si>
  <si>
    <t>812</t>
  </si>
  <si>
    <t>maintenance</t>
  </si>
  <si>
    <t>Personal and household goods repair and</t>
  </si>
  <si>
    <t>8114</t>
  </si>
  <si>
    <t>and maintenance</t>
  </si>
  <si>
    <t xml:space="preserve">Commercial machinery repair </t>
  </si>
  <si>
    <t>8113</t>
  </si>
  <si>
    <t>Electronic and precision equipment repair</t>
  </si>
  <si>
    <t>8112</t>
  </si>
  <si>
    <t>Automotive repair and maintenance</t>
  </si>
  <si>
    <t>8111</t>
  </si>
  <si>
    <t>Repair and maintenance</t>
  </si>
  <si>
    <t>811</t>
  </si>
  <si>
    <t>Firms Subject to Federal Income Tax</t>
  </si>
  <si>
    <t>Receipts/  revenue ($1,000)</t>
  </si>
  <si>
    <t xml:space="preserve">        OF BUSINESS:  2007</t>
  </si>
  <si>
    <t xml:space="preserve">        ESTABLISHMENTS (NAICS 81), BY TYPE OF OPERATION OR KIND </t>
  </si>
  <si>
    <t>Table 23.29-- OTHER SERVICES (EXCEPT PUBLIC ADMINISTRATION)</t>
  </si>
  <si>
    <t>name=EC0756A1&amp;-_lang=en&gt; accessed March 22, 2010.</t>
  </si>
  <si>
    <t>&lt;http://factfinder.census.gov/servlet/IBQTable?_bm=y&amp;-geo_id=04000US15&amp;-fds_name=EC0700A1&amp;-ds_</t>
  </si>
  <si>
    <t xml:space="preserve">States, States, Metro and Micro Areas, Metro Divisions, Consolidated Cities, Counties, and Places: 2007 </t>
  </si>
  <si>
    <t xml:space="preserve">Waste Management and Remediation Services: Geographic Area Series: Summary Statistics for the United </t>
  </si>
  <si>
    <t>trade show organizers (NAICS 56192; 22 establishments).</t>
  </si>
  <si>
    <t>1/  Includes convention &amp; visitors bureaus (NAICS 561591; 17 establishments).  Excludes convention and</t>
  </si>
  <si>
    <t>&amp; reservation services 1/</t>
  </si>
  <si>
    <t>Other travel arrangement</t>
  </si>
  <si>
    <t>56159</t>
  </si>
  <si>
    <t>Tour operators</t>
  </si>
  <si>
    <t>56152</t>
  </si>
  <si>
    <t>Travel agencies</t>
  </si>
  <si>
    <t>56151</t>
  </si>
  <si>
    <t>All establishments</t>
  </si>
  <si>
    <t>Annual                             payroll                                ($1,000)</t>
  </si>
  <si>
    <t>Revenue ($1,000)</t>
  </si>
  <si>
    <t>Table 23.30-- TRAVEL ARRANGEMENT AND RESERVATION SERVICES                      (NAICS 5615), BY TYPE OF OPERATION OR KIND OF BUSINESS:  2007</t>
  </si>
  <si>
    <t>accessed February 24, 2010.</t>
  </si>
  <si>
    <t xml:space="preserve">&lt;http://factfinder.census.gov/servlet/DatasetMainPageServlet?_program=ECN&amp;_submenuId=&amp;_lang=en&amp;_ts=&gt; </t>
  </si>
  <si>
    <t>4/  1,000 to 2,499 employees.</t>
  </si>
  <si>
    <t>2/  100 to 249 employees.</t>
  </si>
  <si>
    <t>D  Withheld to avoid disclosing data for individual companies; data are included in higher level totals.</t>
  </si>
  <si>
    <t>Moloka'i</t>
  </si>
  <si>
    <t>Lana'i</t>
  </si>
  <si>
    <t>Paid                        employees,                        pay period including                            March 12 (number)</t>
  </si>
  <si>
    <t>Table 23.31-- ACCOMMODATION AND FOOD SERVICES (NAICS 72), BY COUNTY AND SELECTED URBAN PLACE:  2007 -- Con.</t>
  </si>
  <si>
    <t>Table 23.31-- ACCOMMODATION AND FOOD SERVICES (NAICS 72), BY COUNTY AND SELECTED URBAN PLACE:  2007</t>
  </si>
  <si>
    <t>EC0700A1&amp;-ds_name=EC0772A1&amp;-_lang=en&gt; accessed February 22, 2010.</t>
  </si>
  <si>
    <t>and Places: 2007 &lt;http://factfinder.census.gov/servlet/IBQTable?_bm=y&amp;-geo_id=04000US15&amp;-fds_name=</t>
  </si>
  <si>
    <t xml:space="preserve">Services, Geographic Area Series, Summary Statistics for the United States, States, Metro Areas, Counties, </t>
  </si>
  <si>
    <t xml:space="preserve">     Source:  U.S. Census Bureau, 2007 Economic Census, Sector 72: EC0772A1: Accommodation and Food </t>
  </si>
  <si>
    <t xml:space="preserve">     1/  0 to 19 employees.</t>
  </si>
  <si>
    <t xml:space="preserve">     D  Withheld to avoid disclosing data of individual companies; data are included in higher level totals.</t>
  </si>
  <si>
    <t>7224</t>
  </si>
  <si>
    <t>72233</t>
  </si>
  <si>
    <t>72232</t>
  </si>
  <si>
    <t>72231</t>
  </si>
  <si>
    <t>7223</t>
  </si>
  <si>
    <t>7222</t>
  </si>
  <si>
    <t>7221</t>
  </si>
  <si>
    <t>Food services and drinking places</t>
  </si>
  <si>
    <t>722</t>
  </si>
  <si>
    <t>Rooming and boarding houses</t>
  </si>
  <si>
    <t>7213</t>
  </si>
  <si>
    <t>and recreational camps</t>
  </si>
  <si>
    <t xml:space="preserve">RV (recreational vehicle) parks </t>
  </si>
  <si>
    <t>7212</t>
  </si>
  <si>
    <t>All other traveler accommodation</t>
  </si>
  <si>
    <t>721199</t>
  </si>
  <si>
    <t>Bed-and-breakfast inns</t>
  </si>
  <si>
    <t>721191</t>
  </si>
  <si>
    <t>Other traveler accommodation</t>
  </si>
  <si>
    <t>72119</t>
  </si>
  <si>
    <t xml:space="preserve">  and motels</t>
  </si>
  <si>
    <t>Hotels (except casino hotels)</t>
  </si>
  <si>
    <t>72111</t>
  </si>
  <si>
    <t>Traveler accommodation</t>
  </si>
  <si>
    <t>7211</t>
  </si>
  <si>
    <t>Accommodation</t>
  </si>
  <si>
    <t>721</t>
  </si>
  <si>
    <t>Accommodation and food services</t>
  </si>
  <si>
    <t>72</t>
  </si>
  <si>
    <t xml:space="preserve">Paid employees, pay period including March 12 </t>
  </si>
  <si>
    <t>Annual               payroll ($1,000)</t>
  </si>
  <si>
    <t>Table 23.32-- ACCOMMODATION AND FOOD SERVICES (NAICS 72):  2007</t>
  </si>
  <si>
    <t>search_results=01000US&amp;-_lang=en&amp;-fds_name=EC0700A1&gt; accessed November 3, 2010.</t>
  </si>
  <si>
    <t>&lt;http://factfinder.census.gov/servlet/IBQTable?_bm=y&amp;-ds_name=EC0772SLLS1&amp;-geo_id=04000US15&amp;-</t>
  </si>
  <si>
    <t>Subject Series - Product Lines: Product Lines Statistics by Kind of Business for the United States and States: 2007</t>
  </si>
  <si>
    <t xml:space="preserve">     Source:  U.S. Census Bureau, 2007 Economic Census, Sector 72: EC0772SLLS1: Accommodation and Food Services: </t>
  </si>
  <si>
    <t>Other services</t>
  </si>
  <si>
    <t>catered event</t>
  </si>
  <si>
    <t xml:space="preserve">Meals, snacks &amp; nonalcoholic bvgs prepared for </t>
  </si>
  <si>
    <t>under long-term contract</t>
  </si>
  <si>
    <t xml:space="preserve">Meals, snacks &amp; nonalcoholic bvgs prepared </t>
  </si>
  <si>
    <t>for immediate consumption</t>
  </si>
  <si>
    <t>from vending machines operated by others</t>
  </si>
  <si>
    <t xml:space="preserve">Cigars, etc &amp; smokers' accessories, excl sales </t>
  </si>
  <si>
    <t>consumption</t>
  </si>
  <si>
    <t xml:space="preserve">Alcoholic beverages served for immediate </t>
  </si>
  <si>
    <t>off the premises</t>
  </si>
  <si>
    <t xml:space="preserve">Groceries &amp; other foods for human consumption </t>
  </si>
  <si>
    <t>Rental of residential space for principal residence</t>
  </si>
  <si>
    <t>travelers and others</t>
  </si>
  <si>
    <t xml:space="preserve">Room or unit accommodation for </t>
  </si>
  <si>
    <t>Membership dues &amp; fees</t>
  </si>
  <si>
    <t>Telephone services</t>
  </si>
  <si>
    <t>Meaning of products and services code</t>
  </si>
  <si>
    <t>Table 23.33-- PRODUCT LINE SALES FOR ACCOMMODATION AND FOOD SERVICES (NAICS 72):  2007</t>
  </si>
  <si>
    <t>&lt;http://www.hawaiitourismauthority.org/research/reports/visitor-plant-inventory/&gt;.</t>
  </si>
  <si>
    <r>
      <t xml:space="preserve">Hawaii Tourism Authority, </t>
    </r>
    <r>
      <rPr>
        <i/>
        <sz val="10"/>
        <rFont val="Times New Roman"/>
        <family val="1"/>
      </rPr>
      <t>Visitor Plant Inventory</t>
    </r>
    <r>
      <rPr>
        <sz val="10"/>
        <rFont val="Times New Roman"/>
        <family val="1"/>
      </rPr>
      <t xml:space="preserve"> (annual) </t>
    </r>
  </si>
  <si>
    <r>
      <t xml:space="preserve">Analysis Division, </t>
    </r>
    <r>
      <rPr>
        <i/>
        <sz val="10"/>
        <rFont val="Times New Roman"/>
        <family val="1"/>
      </rPr>
      <t xml:space="preserve">Visitor Plant Inventory </t>
    </r>
    <r>
      <rPr>
        <sz val="10"/>
        <rFont val="Times New Roman"/>
        <family val="1"/>
      </rPr>
      <t xml:space="preserve">(annual) &lt;http://hawaii.gov/dbedt/info/visitor-stats/visitor-plant/&gt;; </t>
    </r>
  </si>
  <si>
    <t xml:space="preserve">     Source: Hawaii State Department of Business, Economic Development and Tourism, Research and Economic </t>
  </si>
  <si>
    <r>
      <t xml:space="preserve">     1/  Revised from previous </t>
    </r>
    <r>
      <rPr>
        <i/>
        <sz val="10"/>
        <rFont val="Times New Roman"/>
        <family val="1"/>
      </rPr>
      <t>Data Book.</t>
    </r>
  </si>
  <si>
    <t>NA  Not available.</t>
  </si>
  <si>
    <t xml:space="preserve">   1/ 10,594</t>
  </si>
  <si>
    <t xml:space="preserve">   1/ 35,326</t>
  </si>
  <si>
    <t>(NA)</t>
  </si>
  <si>
    <t>Maui        County</t>
  </si>
  <si>
    <t>Kauai        County</t>
  </si>
  <si>
    <t>Hawaii        County</t>
  </si>
  <si>
    <t>City &amp; County of Honolulu</t>
  </si>
  <si>
    <t>State                   total</t>
  </si>
  <si>
    <t>[Number of units]</t>
  </si>
  <si>
    <t>Table 23.34-- VISITOR ACCOMMODATIONS, BY COUNTY:  1976 TO 2013</t>
  </si>
  <si>
    <t xml:space="preserve">Hawaii State Department of Business, Economic Development and Tourism, Research and Economic </t>
  </si>
  <si>
    <r>
      <t xml:space="preserve">     Source:  Hawaii Visitors &amp; Convention Bureau, </t>
    </r>
    <r>
      <rPr>
        <i/>
        <sz val="10"/>
        <rFont val="Times New Roman"/>
        <family val="1"/>
      </rPr>
      <t xml:space="preserve">Visitor Plant Inventory; </t>
    </r>
  </si>
  <si>
    <t xml:space="preserve">     3/  Data have been revised, but revised numbers are not available. </t>
  </si>
  <si>
    <t>2/  Condominium accommodations in rental pools for transient use.  Includes condo/hotel units.</t>
  </si>
  <si>
    <t>before 1990 not specified.</t>
  </si>
  <si>
    <t>Properties with both condo and hotel units are included with condominiums in 1990 and later years; treatment</t>
  </si>
  <si>
    <t>1/  Includes hotels, apartment hotels, bed-and-breakfasts, hostels, Individual vacation units and timeshares.</t>
  </si>
  <si>
    <t>2013</t>
  </si>
  <si>
    <t>2012</t>
  </si>
  <si>
    <t>1,853</t>
  </si>
  <si>
    <t>1,974</t>
  </si>
  <si>
    <t xml:space="preserve"> 3/</t>
  </si>
  <si>
    <t>Spring</t>
  </si>
  <si>
    <t>1997:</t>
  </si>
  <si>
    <t>May</t>
  </si>
  <si>
    <t>1996:</t>
  </si>
  <si>
    <t xml:space="preserve"> </t>
  </si>
  <si>
    <t>Dec.</t>
  </si>
  <si>
    <t>1994:</t>
  </si>
  <si>
    <t>June</t>
  </si>
  <si>
    <t>1993:</t>
  </si>
  <si>
    <t>1992:</t>
  </si>
  <si>
    <t>Feb.</t>
  </si>
  <si>
    <t>1991:</t>
  </si>
  <si>
    <t>1990:</t>
  </si>
  <si>
    <t>1989:</t>
  </si>
  <si>
    <t>1988:</t>
  </si>
  <si>
    <t>1987:</t>
  </si>
  <si>
    <t>1986:</t>
  </si>
  <si>
    <t>Condo-miniums 2/</t>
  </si>
  <si>
    <t>Hotels 1/</t>
  </si>
  <si>
    <t>Year and month</t>
  </si>
  <si>
    <t>Units</t>
  </si>
  <si>
    <t>Properties</t>
  </si>
  <si>
    <t>Table 23.35-- VISITOR ACCOMMODATIONS, BY TYPE:  1986 TO 2013</t>
  </si>
  <si>
    <r>
      <t xml:space="preserve">     Source:  Hawaii Tourism Authority, </t>
    </r>
    <r>
      <rPr>
        <i/>
        <sz val="10"/>
        <rFont val="Times New Roman"/>
        <family val="1"/>
      </rPr>
      <t xml:space="preserve">Visitor Plant Inventory </t>
    </r>
    <r>
      <rPr>
        <sz val="10"/>
        <rFont val="Times New Roman"/>
        <family val="1"/>
      </rPr>
      <t xml:space="preserve">(annual) </t>
    </r>
  </si>
  <si>
    <t>Properties with both condo and hotel units are included with condominiums.</t>
  </si>
  <si>
    <t>1/  Includes hotels, apartment hotels, bed-and-breakfasts, hostels, individual vacation units and timeshares.</t>
  </si>
  <si>
    <t>Molokai</t>
  </si>
  <si>
    <t>Lanai</t>
  </si>
  <si>
    <t>Other islands</t>
  </si>
  <si>
    <t>Rest of Oahu</t>
  </si>
  <si>
    <t>Waikiki/Honolulu</t>
  </si>
  <si>
    <t>Island</t>
  </si>
  <si>
    <t>[Figures may not add up to totals due to rounding]</t>
  </si>
  <si>
    <t>Table 23.36-- VISITOR ACCOMMODATIONS, BY TYPE AND BY ISLAND:  2013</t>
  </si>
  <si>
    <t>Development &amp; Tourism.</t>
  </si>
  <si>
    <t xml:space="preserve">accessed June 27, 2014, and calculations by the Hawaii State Department of Business, Economic </t>
  </si>
  <si>
    <t>&lt;http://www.hawaiitourismauthority.org/research/reports/visitor-plant-inventory/&gt;</t>
  </si>
  <si>
    <r>
      <t xml:space="preserve">     Source:  Hawaii Tourism Authority, </t>
    </r>
    <r>
      <rPr>
        <i/>
        <sz val="10"/>
        <rFont val="Times New Roman"/>
        <family val="1"/>
      </rPr>
      <t>2013 Visitor Plant Inventory,</t>
    </r>
  </si>
  <si>
    <t>Other</t>
  </si>
  <si>
    <t>Timeshare</t>
  </si>
  <si>
    <t>Individual vacation units</t>
  </si>
  <si>
    <t>Hotel</t>
  </si>
  <si>
    <t>Hostels</t>
  </si>
  <si>
    <t>Condominium hotel</t>
  </si>
  <si>
    <t>Bed and breakfast</t>
  </si>
  <si>
    <t>Apartment-hotel</t>
  </si>
  <si>
    <t>State    total</t>
  </si>
  <si>
    <t>Type of     accommodation</t>
  </si>
  <si>
    <t>Table 23.37-- VISITOR ACCOMMODATIONS, BY TYPE AND                                    GEOGRAPHIC AREA:  2013</t>
  </si>
  <si>
    <t>&lt;http://factfinder.census.gov/&gt; accessed February 27, 2014.</t>
  </si>
  <si>
    <r>
      <t>Source:  U.S. Census Bureau,</t>
    </r>
    <r>
      <rPr>
        <i/>
        <sz val="10"/>
        <rFont val="Times New Roman"/>
        <family val="1"/>
      </rPr>
      <t xml:space="preserve"> County Business Patterns, Hawaii</t>
    </r>
    <r>
      <rPr>
        <sz val="10"/>
        <rFont val="Times New Roman"/>
        <family val="1"/>
      </rPr>
      <t xml:space="preserve"> (annual).  See also </t>
    </r>
  </si>
  <si>
    <t>County</t>
  </si>
  <si>
    <t>current data and data prior to 1998 may be limited]</t>
  </si>
  <si>
    <r>
      <t xml:space="preserve">           County Business Patterns</t>
    </r>
    <r>
      <rPr>
        <sz val="10"/>
        <rFont val="Arial"/>
        <family val="0"/>
      </rPr>
      <t xml:space="preserve"> </t>
    </r>
    <r>
      <rPr>
        <sz val="10"/>
        <rFont val="Arial"/>
        <family val="2"/>
      </rPr>
      <t>prior to 1998.  Therefore, comparability between the</t>
    </r>
  </si>
  <si>
    <t>which replaced the Standard Industrial Classification (SIC) system used in the</t>
  </si>
  <si>
    <t>Statistics based on the North American Industry Classification System (NAICS)</t>
  </si>
  <si>
    <t>[Excludes most government employees, railroad employees, and self-employed persons.</t>
  </si>
  <si>
    <t xml:space="preserve"> BY COUNTY:  2005 TO 2011</t>
  </si>
  <si>
    <t xml:space="preserve">Table 23.38-- HOTELS AND OTHER LODGING PLACES (NAICS 721), </t>
  </si>
  <si>
    <t>accessed June 27, 2014.</t>
  </si>
  <si>
    <t>Individual vacation unit</t>
  </si>
  <si>
    <t>Hostel</t>
  </si>
  <si>
    <t>Apartment/hotel</t>
  </si>
  <si>
    <t>Type of unit</t>
  </si>
  <si>
    <t>Available Units</t>
  </si>
  <si>
    <t>Percent over                     $500</t>
  </si>
  <si>
    <t>Percent $251                         to                               $500</t>
  </si>
  <si>
    <t>Percent $101                      to                     $250</t>
  </si>
  <si>
    <t>Percent $100                      or                           less</t>
  </si>
  <si>
    <t>Island and type of accommodation</t>
  </si>
  <si>
    <t>Table 23.39-- VISITOR ACCOMMODATIONS, BY NIGHTLY PRICE:  2013</t>
  </si>
  <si>
    <r>
      <rPr>
        <i/>
        <sz val="10"/>
        <rFont val="Times New Roman"/>
        <family val="1"/>
      </rPr>
      <t xml:space="preserve">Report, </t>
    </r>
    <r>
      <rPr>
        <sz val="10"/>
        <rFont val="Times New Roman"/>
        <family val="1"/>
      </rPr>
      <t>(December/Year-End Highlights issues).</t>
    </r>
  </si>
  <si>
    <r>
      <rPr>
        <i/>
        <sz val="10"/>
        <rFont val="Times New Roman"/>
        <family val="1"/>
      </rPr>
      <t>Industry, Hawaii,</t>
    </r>
    <r>
      <rPr>
        <sz val="10"/>
        <rFont val="Times New Roman"/>
        <family val="1"/>
      </rPr>
      <t xml:space="preserve"> (December issues); Smith Travel Research, Hospitality Advisors LLC, </t>
    </r>
    <r>
      <rPr>
        <i/>
        <sz val="10"/>
        <rFont val="Times New Roman"/>
        <family val="1"/>
      </rPr>
      <t xml:space="preserve">Hawaii Hotel Flash </t>
    </r>
  </si>
  <si>
    <r>
      <t>(annual);</t>
    </r>
    <r>
      <rPr>
        <i/>
        <sz val="10"/>
        <rFont val="Times New Roman"/>
        <family val="1"/>
      </rPr>
      <t xml:space="preserve"> </t>
    </r>
    <r>
      <rPr>
        <sz val="10"/>
        <rFont val="Times New Roman"/>
        <family val="1"/>
      </rPr>
      <t>Hawaii Tourism Authority,</t>
    </r>
    <r>
      <rPr>
        <i/>
        <sz val="10"/>
        <rFont val="Times New Roman"/>
        <family val="1"/>
      </rPr>
      <t xml:space="preserve"> Visitor Plant Inventory, </t>
    </r>
    <r>
      <rPr>
        <sz val="10"/>
        <rFont val="Times New Roman"/>
        <family val="1"/>
      </rPr>
      <t xml:space="preserve">(annual); PKF-Hawaii, </t>
    </r>
    <r>
      <rPr>
        <i/>
        <sz val="10"/>
        <rFont val="Times New Roman"/>
        <family val="1"/>
      </rPr>
      <t xml:space="preserve">Trends in the Hotel </t>
    </r>
  </si>
  <si>
    <r>
      <t xml:space="preserve">     Source:  Hawaii State Department of Business, Economic Development, and Tourism,</t>
    </r>
    <r>
      <rPr>
        <i/>
        <sz val="10"/>
        <rFont val="Times New Roman"/>
        <family val="1"/>
      </rPr>
      <t xml:space="preserve"> Visitor Plant Inventory,</t>
    </r>
  </si>
  <si>
    <r>
      <t xml:space="preserve">     4/  Revised from previous </t>
    </r>
    <r>
      <rPr>
        <i/>
        <sz val="10"/>
        <rFont val="Times New Roman"/>
        <family val="1"/>
      </rPr>
      <t>Data Book.</t>
    </r>
  </si>
  <si>
    <t>3/  Annual averages for hotels in PKF sample.</t>
  </si>
  <si>
    <t>2/  Annual averages for hotels in PKF sample for 1989-1994,  Smith Travel Research for 1995 and thereafter.</t>
  </si>
  <si>
    <t>1/  February data through 1991; Spring 1992; June 1993; December 1994; and May 1996 and thereafter.</t>
  </si>
  <si>
    <t>2012 4/</t>
  </si>
  <si>
    <t>Guests per room 3/</t>
  </si>
  <si>
    <t>Daily rates per room 2/ (dollars)</t>
  </si>
  <si>
    <t>Percent occupied 2/</t>
  </si>
  <si>
    <t>Other         islands</t>
  </si>
  <si>
    <t>Hotel units 1/</t>
  </si>
  <si>
    <t>[Includes condominium units in rental pools for transient occupancy]</t>
  </si>
  <si>
    <t>Table 23.40-- HOTEL ROOMS, OCCUPANCY RATES, AND DAILY ROOM                                                    AND GUEST RATES:  1989 TO 2013</t>
  </si>
  <si>
    <t>(December/Year-End 2013 Highlights).</t>
  </si>
  <si>
    <r>
      <t xml:space="preserve">     Source:  Smith Travel Research, Hospitality Advisors LLC, </t>
    </r>
    <r>
      <rPr>
        <i/>
        <sz val="10"/>
        <rFont val="Times New Roman"/>
        <family val="1"/>
      </rPr>
      <t>Hawaii Hotel Flash Report,</t>
    </r>
  </si>
  <si>
    <t>Kohala Coast</t>
  </si>
  <si>
    <t>Other Maui</t>
  </si>
  <si>
    <t>Lahaina-Kaanapali-Kapalua</t>
  </si>
  <si>
    <t>Other Oahu</t>
  </si>
  <si>
    <t>Waikiki</t>
  </si>
  <si>
    <t>Revenue                    per available                    room (dollars)</t>
  </si>
  <si>
    <t>Average daily                          room rate                                  (dollars)</t>
  </si>
  <si>
    <t>Percent                  occupied</t>
  </si>
  <si>
    <t>Table 23.41-- HOTEL ROOM OCCUPANCY AND ROOM RATES, BY                GEOGRAPHIC AREA:  2013</t>
  </si>
  <si>
    <t>2/  Includes residential, office, automobile, and equipment rentals, and land leases.</t>
  </si>
  <si>
    <t>1/  Calendar year in which reported, including "prior years" reports.  Income received in December is</t>
  </si>
  <si>
    <t>All other rentals 2/</t>
  </si>
  <si>
    <t>Hotel rentals</t>
  </si>
  <si>
    <t>Year reported 1/</t>
  </si>
  <si>
    <t>1985 TO 2013</t>
  </si>
  <si>
    <t xml:space="preserve">Table 23.42-- GENERAL EXCISE TAX BASE FOR RENTALS:  </t>
  </si>
  <si>
    <t>name='EC0700A1&amp;_program=&gt; accessed April 29, 2010.</t>
  </si>
  <si>
    <t>&lt;http://factfinder.census.gov/servlet/DatasetMainPageServlet?_lang=en&amp;_ts=290626397128&amp;_ds_</t>
  </si>
  <si>
    <t>Series: Summary Statistics for the United States, States, Metro Areas, Counties, and Places: 2007</t>
  </si>
  <si>
    <t xml:space="preserve">     Source:  U.S. Census Bureau, 2007 Economic Census, Sector 44: EC0744A1: Retail Trade: Geographic Area </t>
  </si>
  <si>
    <t>Software publishers (NAICS 5112)</t>
  </si>
  <si>
    <t>related services (NAICS 5182)</t>
  </si>
  <si>
    <t>Data processing, hosting, and</t>
  </si>
  <si>
    <t>related services (NAICS 5415)</t>
  </si>
  <si>
    <t>Computer systems design and</t>
  </si>
  <si>
    <t>and maintenance (NAICS 811212)</t>
  </si>
  <si>
    <t>Computer and office machine repair</t>
  </si>
  <si>
    <t>Services</t>
  </si>
  <si>
    <t>(NAICS 44312)</t>
  </si>
  <si>
    <t>Computer and software stores</t>
  </si>
  <si>
    <t>wholesalers (NAICS 42343)</t>
  </si>
  <si>
    <t xml:space="preserve">Computer and software merchant </t>
  </si>
  <si>
    <t>Annual                  payroll                  ($1,000)</t>
  </si>
  <si>
    <t>Receipts/ revenue or sales           ($1,000)</t>
  </si>
  <si>
    <t>Subject and year</t>
  </si>
  <si>
    <t>Table 23.43-- COMPUTER AND SOFTWARE STORES AND SERVICES:  2007</t>
  </si>
  <si>
    <t>accessed April 29, 2010.</t>
  </si>
  <si>
    <t xml:space="preserve">IBQTable?_bm=y&amp;-fds_name=EC0700A1&amp;-geo_id=04000US15&amp;-ds_name=EC0751A1&amp;-_lang=en&gt; </t>
  </si>
  <si>
    <t>Metro Divisions, Consolidated Cities, Counties, and Places: 2007 &lt;http://factfinder.census.gov/servlet/</t>
  </si>
  <si>
    <t xml:space="preserve">Information: Geographic Area Series: Summary Statistics for the United States, States, Metro and Micro Areas, </t>
  </si>
  <si>
    <t xml:space="preserve">ds_name=EC0753A1&amp;-_lang=en&gt; accessed May 21, 2010; 2007 Economic Census, Sector 51: EC0751A1: </t>
  </si>
  <si>
    <t>2007 &lt;http://factfinder.census.gov/servlet/IBQTable?_bm=y&amp;-geo_id=04000US15&amp;-fds_name=EC0700A1&amp;-</t>
  </si>
  <si>
    <t xml:space="preserve">Geographic Area Series: Summary Statistics for the United States, States, Metro Areas, Counties, and Places: </t>
  </si>
  <si>
    <t xml:space="preserve">(December 2004); 2007 Economic Census, Sector 53: EC0753A1: Real Estate and Rental and Leasing: </t>
  </si>
  <si>
    <r>
      <t>Economic Census, Real Estate and Rental and Leasing, Geographic Area Series, Hawaii</t>
    </r>
    <r>
      <rPr>
        <sz val="10"/>
        <rFont val="Times New Roman"/>
        <family val="1"/>
      </rPr>
      <t>, EC02-53A-HI</t>
    </r>
  </si>
  <si>
    <r>
      <t xml:space="preserve">Economic Census, Information, Geographic Area Series, Hawaii, EC02-51A-HI </t>
    </r>
    <r>
      <rPr>
        <sz val="10"/>
        <rFont val="Times New Roman"/>
        <family val="1"/>
      </rPr>
      <t>(March 2005);</t>
    </r>
    <r>
      <rPr>
        <i/>
        <sz val="10"/>
        <rFont val="Times New Roman"/>
        <family val="1"/>
      </rPr>
      <t xml:space="preserve"> 2002</t>
    </r>
  </si>
  <si>
    <r>
      <t>Real Estate and Rental and Leasing, Geographic Area Series, Hawaii</t>
    </r>
    <r>
      <rPr>
        <sz val="10"/>
        <rFont val="Times New Roman"/>
        <family val="1"/>
      </rPr>
      <t xml:space="preserve">, EC97F53A-HI (August 1999); </t>
    </r>
    <r>
      <rPr>
        <i/>
        <sz val="10"/>
        <rFont val="Times New Roman"/>
        <family val="1"/>
      </rPr>
      <t>2002</t>
    </r>
  </si>
  <si>
    <r>
      <t>Information, Geographic Area Series, Hawaii</t>
    </r>
    <r>
      <rPr>
        <sz val="10"/>
        <rFont val="Times New Roman"/>
        <family val="1"/>
      </rPr>
      <t xml:space="preserve">, EC97S51A-HI (October 1999); </t>
    </r>
    <r>
      <rPr>
        <i/>
        <sz val="10"/>
        <rFont val="Times New Roman"/>
        <family val="1"/>
      </rPr>
      <t>1997 Economic Census,</t>
    </r>
  </si>
  <si>
    <r>
      <rPr>
        <i/>
        <sz val="10"/>
        <rFont val="Times New Roman"/>
        <family val="1"/>
      </rPr>
      <t>1992 Census of Service Industries, Hawaii,</t>
    </r>
    <r>
      <rPr>
        <sz val="10"/>
        <rFont val="Times New Roman"/>
        <family val="1"/>
      </rPr>
      <t xml:space="preserve"> SC92-A-12 (August 1994); </t>
    </r>
    <r>
      <rPr>
        <i/>
        <sz val="10"/>
        <rFont val="Times New Roman"/>
        <family val="1"/>
      </rPr>
      <t xml:space="preserve">1997 Economic Census, </t>
    </r>
  </si>
  <si>
    <r>
      <t xml:space="preserve">     Source:  U.S. Bureau of the Census, </t>
    </r>
    <r>
      <rPr>
        <i/>
        <sz val="10"/>
        <rFont val="Times New Roman"/>
        <family val="1"/>
      </rPr>
      <t xml:space="preserve">1987 Census of Service Industries, Hawaii, 'SC87-A-12 </t>
    </r>
    <r>
      <rPr>
        <sz val="10"/>
        <rFont val="Times New Roman"/>
        <family val="1"/>
      </rPr>
      <t xml:space="preserve">(July 1989); </t>
    </r>
  </si>
  <si>
    <t>employees for NAICS 51211.</t>
  </si>
  <si>
    <t xml:space="preserve">3/  20 to 99 employees for NAICS 51212 and 0 to 10 employees for NAICS 51219.  There were 160 paid </t>
  </si>
  <si>
    <t>and 51219.</t>
  </si>
  <si>
    <t xml:space="preserve">2/  5,297 for NAICS 51211 and withheld to avoid disclosing data for individual companies for NAICS 51212 </t>
  </si>
  <si>
    <t>and withheld to avoid disclosing data for individual for NAICS 51219.</t>
  </si>
  <si>
    <t xml:space="preserve">1/  Revenue not collected at this level of detail for multiestablishment firms for NAICS 51211 and 51212, </t>
  </si>
  <si>
    <t>Table 23.44-- MOTION PICTURE AND VIDEO SERVICES:  1987 TO 2007                  -- Con.</t>
  </si>
  <si>
    <t>(NAICS 53223)</t>
  </si>
  <si>
    <t>Video tape and disc rental</t>
  </si>
  <si>
    <t>(NAICS 51213)</t>
  </si>
  <si>
    <t>Motion picture and video exhibition</t>
  </si>
  <si>
    <t>(NAICS 51211, 51212, 51219)</t>
  </si>
  <si>
    <t>distribution, and services</t>
  </si>
  <si>
    <t>Motion picture and video production,</t>
  </si>
  <si>
    <t>Paid      employees, pay period including March 12 (number)</t>
  </si>
  <si>
    <t>Receipts           ($1,000)</t>
  </si>
  <si>
    <t>Table 23.44-- MOTION PICTURE AND VIDEO SERVICES:  1987 TO 2007</t>
  </si>
  <si>
    <t xml:space="preserve">   Employment</t>
  </si>
  <si>
    <t xml:space="preserve">   State taxes</t>
  </si>
  <si>
    <t xml:space="preserve">   Earnings</t>
  </si>
  <si>
    <t xml:space="preserve">   Output</t>
  </si>
  <si>
    <t xml:space="preserve">Economic Impact </t>
  </si>
  <si>
    <t xml:space="preserve">   Expenditures not qualified for tax credit</t>
  </si>
  <si>
    <t xml:space="preserve">   Expenditures qualified for tax credit</t>
  </si>
  <si>
    <t>Total production expenditures</t>
  </si>
  <si>
    <t>[In millions of  dollars, except for employment which is in number of jobs]</t>
  </si>
  <si>
    <t>Table 23.45-- FILM AND TELEVISION PRODUCTION:  2009 TO 2012</t>
  </si>
  <si>
    <t>Section 23</t>
  </si>
  <si>
    <t>DOMESTIC TRADE AND SERVICES</t>
  </si>
  <si>
    <t xml:space="preserve">        This section presents statistics relating to retail and wholesale trade; hotels; and selected personal, business, automotive, repair, and amusement services, including the motion picture industry.  Related data are included in Sections 7, 12, 14 and 15.</t>
  </si>
  <si>
    <r>
      <t xml:space="preserve">        The major sources of these data are the U.S. Census Bureau, </t>
    </r>
    <r>
      <rPr>
        <i/>
        <sz val="12"/>
        <rFont val="Times New Roman"/>
        <family val="1"/>
      </rPr>
      <t>2007 Economic Census, Geographic Area Series</t>
    </r>
    <r>
      <rPr>
        <sz val="12"/>
        <rFont val="Times New Roman"/>
        <family val="1"/>
      </rPr>
      <t xml:space="preserve">, Retail Trade, Wholesale Trade, and all others relating to the services industry.  Statistics on the retailing, wholesaling, and services tax bases are available from the Hawaii State Department of Taxation.  Data on hotel room counts, occupancy and other characteristics are published by the Hawaii Tourism Authority’s Tourism Research.  Hawaii Film Office of the Hawaii State Department of Business, Economic Development &amp; Tourism compiles data on motion picture and television production.  A summary of figures on trade and services in earlier years appears in </t>
    </r>
    <r>
      <rPr>
        <i/>
        <sz val="12"/>
        <rFont val="Times New Roman"/>
        <family val="1"/>
      </rPr>
      <t>Historical Statistics of Hawaii</t>
    </r>
    <r>
      <rPr>
        <sz val="12"/>
        <rFont val="Times New Roman"/>
        <family val="1"/>
      </rPr>
      <t>, Section 20.  The</t>
    </r>
    <r>
      <rPr>
        <i/>
        <sz val="12"/>
        <rFont val="Times New Roman"/>
        <family val="1"/>
      </rPr>
      <t xml:space="preserve"> Statistical Abstract of the United States:  2012</t>
    </r>
    <r>
      <rPr>
        <sz val="12"/>
        <rFont val="Times New Roman"/>
        <family val="1"/>
      </rPr>
      <t>, Section 22 and 27, presents similar data for other states and the nation as a whole.</t>
    </r>
  </si>
  <si>
    <t>Table Number</t>
  </si>
  <si>
    <t>Table Name</t>
  </si>
  <si>
    <t>(Click on the table number to go to corresponding table)</t>
  </si>
  <si>
    <t>Narrative</t>
  </si>
  <si>
    <t>23.01</t>
  </si>
  <si>
    <t>General Excise Tax Base for Trade and Service Activities:  1985 to 2013</t>
  </si>
  <si>
    <t>23.02</t>
  </si>
  <si>
    <t>Retail Establishments, by Payroll Status:  1972 to 2007</t>
  </si>
  <si>
    <t>23.03</t>
  </si>
  <si>
    <t>Food Services &amp; Drinking Places (NAICS 722) by Type of Service:  2007</t>
  </si>
  <si>
    <t>23.04</t>
  </si>
  <si>
    <t>Characteristics of Retail Establishments (NAICS 44-45) with Payroll, by Broad Geographic Area:  2007</t>
  </si>
  <si>
    <t>23.05</t>
  </si>
  <si>
    <t>Retail Establishments (NAICS 44-45), by County and Selected Urban Place:  2007</t>
  </si>
  <si>
    <t>23.06</t>
  </si>
  <si>
    <t>Retail Establishments (NAICS 44-45) with Payroll, by Kind of Business:  2007</t>
  </si>
  <si>
    <t>23.07</t>
  </si>
  <si>
    <t>Private Industry Retail Employment and Wages, Annual Averages (NAICS 44-45):  2012</t>
  </si>
  <si>
    <t>23.08</t>
  </si>
  <si>
    <t>Retail Trade and Food Services Sales, by Type of Store:  2009</t>
  </si>
  <si>
    <t>23.09</t>
  </si>
  <si>
    <t>Characteristics of Major Shopping Centers:  2002</t>
  </si>
  <si>
    <t>23.10</t>
  </si>
  <si>
    <t>Characteristics of Shopping Malls:  2010 and 2011</t>
  </si>
  <si>
    <t>23.11</t>
  </si>
  <si>
    <t>Shopping Center Characteristics:  2002 to 2005</t>
  </si>
  <si>
    <t>23.12</t>
  </si>
  <si>
    <t>Characteristics of Eating and Drinking Places:  2007</t>
  </si>
  <si>
    <t>23.13</t>
  </si>
  <si>
    <t>Duty-Free Store Revenues:  1985 to 2013</t>
  </si>
  <si>
    <t>23.14</t>
  </si>
  <si>
    <t>Alcoholic Beverage Sales, by Type:  2006 to 2008</t>
  </si>
  <si>
    <t>23.15</t>
  </si>
  <si>
    <t>Product Line Sales for Retail Trade (NAICS 44-45):  2007</t>
  </si>
  <si>
    <t>23.16</t>
  </si>
  <si>
    <t>Wholesale Trade Establishments and Sales (NAICS 42):  1939 to 2007</t>
  </si>
  <si>
    <t>23.17</t>
  </si>
  <si>
    <t>Characteristics of Wholesale Establishments (NAICS 42), by Broad Geographic Area:  2007</t>
  </si>
  <si>
    <t>23.18</t>
  </si>
  <si>
    <t>Wholesale Trade (NAICS 42), by Type of Business:  2007</t>
  </si>
  <si>
    <t>23.19</t>
  </si>
  <si>
    <t>Wholesale Trade (NAICS 42), by County and Selected Urban Place:  2007</t>
  </si>
  <si>
    <t>23.20</t>
  </si>
  <si>
    <t>Professional, Scientific, and Technical Services Establishments (NAICS 54), by County and Selected Urban Place:  2007</t>
  </si>
  <si>
    <t>23.21</t>
  </si>
  <si>
    <t>Administrative and Support and Waste Management and Remediation Services Establishments (NAICS 56), by County and Selected Urban Place:  2007</t>
  </si>
  <si>
    <t>23.22</t>
  </si>
  <si>
    <t>Educational Services Establishments (NAICS 61), by County and Selected Urban Place:  2007</t>
  </si>
  <si>
    <t>23.23</t>
  </si>
  <si>
    <t>Arts, Entertainment, and Recreation Establishments (NAICS 71) with Payroll and Subject to Federal Income Tax, by County and Selected Urban Place:  2007</t>
  </si>
  <si>
    <t>23.24</t>
  </si>
  <si>
    <t>Other Services (Except Public Administration) Establishments (NAICS 81), by County and Selected Urban Place:  2007</t>
  </si>
  <si>
    <t>23.25</t>
  </si>
  <si>
    <t>Professional, Scientific, and Technical Services Establishments (NAICS 54), by Type of Operation or Kind of Business:  2007</t>
  </si>
  <si>
    <t>23.26</t>
  </si>
  <si>
    <t>Administrative and Support and Waste Management and Remediation Services Establishments (NAICS 56), by Type of Operation or Kind of Business:  2007</t>
  </si>
  <si>
    <t>23.27</t>
  </si>
  <si>
    <t>Educational Services Establishments (NAICS 61), by Type of Operation or Kind of Business:  2007</t>
  </si>
  <si>
    <t>23.28</t>
  </si>
  <si>
    <t>Arts, Entertainment, and Recreation Establishments (NAICS 71), by Type of Operation or Kind of Business:  2007</t>
  </si>
  <si>
    <t>23.29</t>
  </si>
  <si>
    <t>Other Services (Except Public Administration) Establishments (NAICS 81), by Type of Operation or Kind of Business:  2007</t>
  </si>
  <si>
    <t>23.30</t>
  </si>
  <si>
    <t>Travel Arrangement and Reservation Services (NAICS 5615), by Type of Operation or Kind of Business:  2007</t>
  </si>
  <si>
    <t>23.31</t>
  </si>
  <si>
    <t>Accomodation and Food Services (NAICS 72), by County and Selected Urban Place:  2007</t>
  </si>
  <si>
    <t>23.32</t>
  </si>
  <si>
    <t>Accommodation and Food Services (NAICS 72):  2007</t>
  </si>
  <si>
    <t>23.33</t>
  </si>
  <si>
    <t>Product Line Sales for Accommodation and Food Services (NAICS 72):  2007</t>
  </si>
  <si>
    <t>23.34</t>
  </si>
  <si>
    <t>Visitor Accommodations, by County:  1976 to 2013</t>
  </si>
  <si>
    <t>23.35</t>
  </si>
  <si>
    <t>Visitor Accommodations, by Type:  1986 to 2013</t>
  </si>
  <si>
    <t>23.36</t>
  </si>
  <si>
    <t>Visitor Accommodations, by Type and by Island:  2013</t>
  </si>
  <si>
    <t>23.37</t>
  </si>
  <si>
    <t>Visitor Accommodations, by Type and Geographic Area:  2013</t>
  </si>
  <si>
    <t>23.38</t>
  </si>
  <si>
    <t>Hotels and Other Lodging Places (NAICS 721), by County:  2005 to 2011</t>
  </si>
  <si>
    <t>23.39</t>
  </si>
  <si>
    <t>Visitor Accommodations, by Nightly Price:  2013</t>
  </si>
  <si>
    <t>23.40</t>
  </si>
  <si>
    <t>Hotel Rooms, Occupancy Rates, and Daily Room and Guest Rates:  1989 to 2013</t>
  </si>
  <si>
    <t>23.41</t>
  </si>
  <si>
    <t>Hotel Room Occupancy and Room Rates, by Geographic Area:  2013</t>
  </si>
  <si>
    <t>23.42</t>
  </si>
  <si>
    <t>General Excise Tax Base for Rentals:  1985 to 2013</t>
  </si>
  <si>
    <t>23.43</t>
  </si>
  <si>
    <t>Computer and Software Stores and Services:  2007</t>
  </si>
  <si>
    <t>23.44</t>
  </si>
  <si>
    <t>Motion Picture Services:  1987 to 2007</t>
  </si>
  <si>
    <t>23.45</t>
  </si>
  <si>
    <t>(To return to this "Titles" worksheet, you must select this worksheet again)</t>
  </si>
  <si>
    <t>Film and Television Production:  2009 to 2012</t>
  </si>
  <si>
    <t>Creative Industry Division, records.</t>
  </si>
  <si>
    <t xml:space="preserve">     Source:  Hawaii Department of Busienss, Economic Development &amp; Tourism, </t>
  </si>
</sst>
</file>

<file path=xl/styles.xml><?xml version="1.0" encoding="utf-8"?>
<styleSheet xmlns="http://schemas.openxmlformats.org/spreadsheetml/2006/main">
  <numFmts count="7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0\ \ "/>
    <numFmt numFmtId="166" formatCode="\ 0"/>
    <numFmt numFmtId="167" formatCode="#,##0\ \ \ "/>
    <numFmt numFmtId="168" formatCode="#,##0\ \ \ \ "/>
    <numFmt numFmtId="169" formatCode="0.0"/>
    <numFmt numFmtId="170" formatCode="_(* #,##0_);_(* \(#,##0\);_(* &quot;-&quot;??_);_(@_)"/>
    <numFmt numFmtId="171" formatCode="#,##0\ \ \ \ \ \ \ "/>
    <numFmt numFmtId="172" formatCode="#,##0\ \ \ \ \ "/>
    <numFmt numFmtId="173" formatCode="\ \ \ @"/>
    <numFmt numFmtId="174" formatCode="\ \ 0"/>
    <numFmt numFmtId="175" formatCode="\ @"/>
    <numFmt numFmtId="176" formatCode="\ \ \ \ \ \ \ \ \ \ \ \ \ \ \ \ \ \ \ \ \ \ \ @"/>
    <numFmt numFmtId="177" formatCode="\ \ \ \ \ \ \ \ \ \ \ \ \ \ \ \ \ \ @"/>
    <numFmt numFmtId="178" formatCode="@\ \ \ \ \ \ \ \ "/>
    <numFmt numFmtId="179" formatCode="@\ \ \ \ \ \ "/>
    <numFmt numFmtId="180" formatCode="#,##0\ \ \ \ \ \ \ \ \ "/>
    <numFmt numFmtId="181" formatCode="#,##0\ \ \ \ \ \ \ \ "/>
    <numFmt numFmtId="182" formatCode="#,##0\ \ \ \ \ \ "/>
    <numFmt numFmtId="183" formatCode="\ \ \ \ \ \ @"/>
    <numFmt numFmtId="184" formatCode="0.0\ \ \ \ \ "/>
    <numFmt numFmtId="185" formatCode="\ \ \ \ \ \ \ @"/>
    <numFmt numFmtId="186" formatCode="#,##0\ "/>
    <numFmt numFmtId="187" formatCode="\ \ \ \ \ \ \ \ \ \ \ \ @"/>
    <numFmt numFmtId="188" formatCode="0\ \ \ \ \ "/>
    <numFmt numFmtId="189" formatCode="0\ \ \ \ \ \ "/>
    <numFmt numFmtId="190" formatCode="0\ \ "/>
    <numFmt numFmtId="191" formatCode="0\ \ \ \ "/>
    <numFmt numFmtId="192" formatCode="@\ \ \ "/>
    <numFmt numFmtId="193" formatCode="@\ \ "/>
    <numFmt numFmtId="194" formatCode="#,##0.0\ \ \ "/>
    <numFmt numFmtId="195" formatCode="#,##0.0\ \ "/>
    <numFmt numFmtId="196" formatCode="0\ \ \ \ \ \ \ \ "/>
    <numFmt numFmtId="197" formatCode="0.0\ \ \ \ \ \ \ \ "/>
    <numFmt numFmtId="198" formatCode="@\ \ \ \ \ "/>
    <numFmt numFmtId="199" formatCode="@\ \ \ \ "/>
    <numFmt numFmtId="200" formatCode="0.0\ \ \ \ \ \ "/>
    <numFmt numFmtId="201" formatCode="0.0\ \ \ \ "/>
    <numFmt numFmtId="202" formatCode="0.E+00"/>
    <numFmt numFmtId="203" formatCode="\ General"/>
    <numFmt numFmtId="204" formatCode="#,##0.0\ \ \ \ \ "/>
    <numFmt numFmtId="205" formatCode="\ \ \ \ @"/>
    <numFmt numFmtId="206" formatCode="#,##0.0"/>
    <numFmt numFmtId="207" formatCode="#,##0\ \ \ \ \ \ \ \ \ \ "/>
    <numFmt numFmtId="208" formatCode="\ \ \ \ \ \ \ \ \ \ \ \ \ \ \ @"/>
    <numFmt numFmtId="209" formatCode="\ \ @"/>
    <numFmt numFmtId="210" formatCode="@\ \ \ \ \ \ \ "/>
    <numFmt numFmtId="211" formatCode="#,##0\ \ \ \ \ \ \ \ \ \ \ "/>
    <numFmt numFmtId="212" formatCode="\ \ \ \ \ \ \ \ \ \ \ \ \ @"/>
    <numFmt numFmtId="213" formatCode="@\ \ \ \ \ \ \ \ \ "/>
    <numFmt numFmtId="214" formatCode="#,##0\ \ \ \ \ \ \ \ \ \ \ \ "/>
    <numFmt numFmtId="215" formatCode="@\ \ \ \ \ \ \ \ \ \ \ \ "/>
    <numFmt numFmtId="216" formatCode="\ \ \ \ \ \ \ \ \ \ \ \ \ \ \ \ \ \ \ \ \ \ @"/>
    <numFmt numFmtId="217" formatCode="@\ "/>
    <numFmt numFmtId="218" formatCode="\ \ \ \ \ \ \ \ \ @"/>
    <numFmt numFmtId="219" formatCode="0\ \ \ \ \ \ \ "/>
    <numFmt numFmtId="220" formatCode="\ \ \ \ \ \ \ \ \ \ \ @"/>
    <numFmt numFmtId="221" formatCode="0.0%"/>
    <numFmt numFmtId="222" formatCode="0.00\ \ \ \ \ "/>
    <numFmt numFmtId="223" formatCode="0.0\ \ \ \ \ \ \ "/>
    <numFmt numFmtId="224" formatCode="0.00\ \ \ \ \ \ \ \ \ \ \ \ "/>
    <numFmt numFmtId="225" formatCode="0.0\ \ \ \ \ \ \ \ \ \ \ \ \ "/>
    <numFmt numFmtId="226" formatCode="0.00\ \ \ \ \ \ \ \ \ \ \ "/>
    <numFmt numFmtId="227" formatCode="\ \ \ 0"/>
  </numFmts>
  <fonts count="62">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sz val="9.5"/>
      <name val="Times New Roman"/>
      <family val="1"/>
    </font>
    <font>
      <u val="single"/>
      <sz val="10"/>
      <color indexed="12"/>
      <name val="Arial"/>
      <family val="2"/>
    </font>
    <font>
      <sz val="11"/>
      <color indexed="8"/>
      <name val="Calibri"/>
      <family val="2"/>
    </font>
    <font>
      <i/>
      <sz val="10"/>
      <name val="Times New Roman"/>
      <family val="1"/>
    </font>
    <font>
      <sz val="9"/>
      <name val="Times New Roman"/>
      <family val="1"/>
    </font>
    <font>
      <sz val="10"/>
      <color indexed="8"/>
      <name val="Arial"/>
      <family val="2"/>
    </font>
    <font>
      <sz val="11"/>
      <name val="Arial"/>
      <family val="2"/>
    </font>
    <font>
      <sz val="9.8"/>
      <name val="Times New Roman"/>
      <family val="1"/>
    </font>
    <font>
      <sz val="9"/>
      <name val="Arial"/>
      <family val="2"/>
    </font>
    <font>
      <sz val="12"/>
      <name val="Arial"/>
      <family val="2"/>
    </font>
    <font>
      <b/>
      <sz val="14"/>
      <name val="Times New Roman"/>
      <family val="1"/>
    </font>
    <font>
      <b/>
      <sz val="18"/>
      <name val="Times New Roman"/>
      <family val="1"/>
    </font>
    <font>
      <sz val="12"/>
      <name val="Times New Roman"/>
      <family val="1"/>
    </font>
    <font>
      <sz val="12"/>
      <color indexed="8"/>
      <name val="Times New Roman"/>
      <family val="1"/>
    </font>
    <font>
      <i/>
      <sz val="12"/>
      <name val="Times New Roman"/>
      <family val="1"/>
    </font>
    <font>
      <sz val="10"/>
      <name val="MS Sans Serif"/>
      <family val="2"/>
    </font>
    <font>
      <b/>
      <u val="single"/>
      <sz val="12"/>
      <name val="Times New Roman"/>
      <family val="1"/>
    </font>
    <font>
      <sz val="12"/>
      <color indexed="14"/>
      <name val="Times New Roman"/>
      <family val="1"/>
    </font>
    <font>
      <u val="single"/>
      <sz val="10"/>
      <color indexed="12"/>
      <name val="MS Sans Serif"/>
      <family val="2"/>
    </font>
    <font>
      <u val="single"/>
      <sz val="12"/>
      <color indexed="12"/>
      <name val="Times New Roman"/>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1"/>
      <color indexed="8"/>
      <name val="Calibri"/>
      <family val="2"/>
    </font>
    <font>
      <sz val="10"/>
      <color indexed="8"/>
      <name val="Times New Roman"/>
      <family val="1"/>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double"/>
      <top>
        <color indexed="63"/>
      </top>
      <bottom style="thin"/>
    </border>
    <border>
      <left>
        <color indexed="63"/>
      </left>
      <right style="double"/>
      <top>
        <color indexed="63"/>
      </top>
      <bottom>
        <color indexed="63"/>
      </bottom>
    </border>
    <border>
      <left style="thin"/>
      <right style="double"/>
      <top>
        <color indexed="63"/>
      </top>
      <bottom style="thin"/>
    </border>
    <border>
      <left style="thin"/>
      <right style="thin"/>
      <top>
        <color indexed="63"/>
      </top>
      <bottom style="thin"/>
    </border>
    <border>
      <left style="thin"/>
      <right>
        <color indexed="63"/>
      </right>
      <top style="double"/>
      <bottom style="thin"/>
    </border>
    <border>
      <left style="thin"/>
      <right>
        <color indexed="63"/>
      </right>
      <top>
        <color indexed="63"/>
      </top>
      <bottom>
        <color indexed="63"/>
      </bottom>
    </border>
    <border>
      <left>
        <color indexed="63"/>
      </left>
      <right style="thin"/>
      <top style="thin"/>
      <bottom>
        <color indexed="63"/>
      </bottom>
    </border>
    <border>
      <left style="thin"/>
      <right style="thin"/>
      <top style="double"/>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double"/>
      <bottom>
        <color indexed="63"/>
      </bottom>
    </border>
    <border>
      <left>
        <color indexed="63"/>
      </left>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style="double"/>
      <right style="thin"/>
      <top>
        <color indexed="63"/>
      </top>
      <bottom style="thin"/>
    </border>
    <border>
      <left style="double"/>
      <right style="thin"/>
      <top>
        <color indexed="63"/>
      </top>
      <bottom>
        <color indexed="63"/>
      </bottom>
    </border>
    <border>
      <left style="double"/>
      <right>
        <color indexed="63"/>
      </right>
      <top>
        <color indexed="63"/>
      </top>
      <bottom style="thin"/>
    </border>
    <border>
      <left>
        <color indexed="63"/>
      </left>
      <right style="double"/>
      <top style="double"/>
      <bottom style="thin"/>
    </border>
    <border>
      <left>
        <color indexed="63"/>
      </left>
      <right style="thin"/>
      <top style="thin"/>
      <bottom style="thin"/>
    </border>
    <border>
      <left style="hair"/>
      <right style="hair"/>
      <top style="hair"/>
      <bottom style="hair"/>
    </border>
  </borders>
  <cellStyleXfs count="8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0" fillId="0" borderId="1" applyBorder="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183" fontId="0" fillId="0" borderId="1" applyBorder="0">
      <alignment/>
      <protection/>
    </xf>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2" applyNumberFormat="0" applyAlignment="0" applyProtection="0"/>
    <xf numFmtId="0" fontId="47"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4" fontId="4" fillId="0" borderId="0">
      <alignment/>
      <protection/>
    </xf>
    <xf numFmtId="164" fontId="4" fillId="0" borderId="0">
      <alignment/>
      <protection/>
    </xf>
    <xf numFmtId="0" fontId="50" fillId="29" borderId="0" applyNumberFormat="0" applyBorder="0" applyAlignment="0" applyProtection="0"/>
    <xf numFmtId="0" fontId="1" fillId="0" borderId="0">
      <alignment horizontal="center" wrapText="1"/>
      <protection/>
    </xf>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24" fillId="0" borderId="0" applyNumberFormat="0" applyFill="0" applyBorder="0" applyAlignment="0" applyProtection="0"/>
    <xf numFmtId="0" fontId="55" fillId="30" borderId="2" applyNumberFormat="0" applyAlignment="0" applyProtection="0"/>
    <xf numFmtId="0" fontId="56" fillId="0" borderId="7" applyNumberFormat="0" applyFill="0" applyAlignment="0" applyProtection="0"/>
    <xf numFmtId="0" fontId="57" fillId="31" borderId="0" applyNumberFormat="0" applyBorder="0" applyAlignment="0" applyProtection="0"/>
    <xf numFmtId="0" fontId="0"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0" borderId="0">
      <alignment/>
      <protection/>
    </xf>
    <xf numFmtId="0" fontId="0" fillId="0" borderId="0">
      <alignment/>
      <protection/>
    </xf>
    <xf numFmtId="0" fontId="21" fillId="0" borderId="0">
      <alignment/>
      <protection/>
    </xf>
    <xf numFmtId="0" fontId="21" fillId="0" borderId="0">
      <alignment/>
      <protection/>
    </xf>
    <xf numFmtId="0" fontId="0" fillId="32" borderId="8" applyNumberFormat="0" applyFont="0" applyAlignment="0" applyProtection="0"/>
    <xf numFmtId="0" fontId="58" fillId="27" borderId="9" applyNumberFormat="0" applyAlignment="0" applyProtection="0"/>
    <xf numFmtId="9" fontId="0" fillId="0" borderId="0" applyFont="0" applyFill="0" applyBorder="0" applyAlignment="0" applyProtection="0"/>
    <xf numFmtId="0" fontId="5" fillId="0" borderId="0">
      <alignment wrapText="1"/>
      <protection/>
    </xf>
    <xf numFmtId="0" fontId="5" fillId="0" borderId="0">
      <alignment wrapText="1"/>
      <protection/>
    </xf>
    <xf numFmtId="0" fontId="59" fillId="0" borderId="10" applyNumberFormat="0" applyFill="0" applyAlignment="0" applyProtection="0"/>
    <xf numFmtId="0" fontId="60" fillId="0" borderId="0" applyNumberFormat="0" applyFill="0" applyBorder="0" applyAlignment="0" applyProtection="0"/>
  </cellStyleXfs>
  <cellXfs count="589">
    <xf numFmtId="0" fontId="0" fillId="0" borderId="0" xfId="0" applyAlignment="1">
      <alignment/>
    </xf>
    <xf numFmtId="0" fontId="0" fillId="0" borderId="0" xfId="0" applyAlignment="1">
      <alignment horizontal="centerContinuous"/>
    </xf>
    <xf numFmtId="0" fontId="0" fillId="0" borderId="0" xfId="0" applyAlignment="1">
      <alignment horizontal="centerContinuous" wrapText="1"/>
    </xf>
    <xf numFmtId="0" fontId="4" fillId="0" borderId="0" xfId="0" applyFont="1" applyAlignment="1">
      <alignment/>
    </xf>
    <xf numFmtId="0" fontId="0" fillId="0" borderId="1"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5" fillId="0" borderId="0" xfId="78">
      <alignment wrapText="1"/>
      <protection/>
    </xf>
    <xf numFmtId="0" fontId="5" fillId="0" borderId="0" xfId="78" applyAlignment="1">
      <alignment horizontal="centerContinuous" wrapText="1"/>
      <protection/>
    </xf>
    <xf numFmtId="0" fontId="1" fillId="0" borderId="0" xfId="53">
      <alignment horizontal="center" wrapText="1"/>
      <protection/>
    </xf>
    <xf numFmtId="0" fontId="1" fillId="0" borderId="14" xfId="53" applyBorder="1">
      <alignment horizontal="center" wrapText="1"/>
      <protection/>
    </xf>
    <xf numFmtId="1" fontId="0" fillId="0" borderId="1" xfId="0" applyNumberFormat="1" applyBorder="1" applyAlignment="1">
      <alignment horizontal="left"/>
    </xf>
    <xf numFmtId="49" fontId="4" fillId="0" borderId="0" xfId="50" applyNumberFormat="1" applyFont="1">
      <alignment/>
      <protection/>
    </xf>
    <xf numFmtId="164" fontId="4" fillId="0" borderId="0" xfId="50" applyFont="1">
      <alignment/>
      <protection/>
    </xf>
    <xf numFmtId="3" fontId="0" fillId="0" borderId="1" xfId="0" applyNumberFormat="1" applyBorder="1" applyAlignment="1">
      <alignment horizontal="center"/>
    </xf>
    <xf numFmtId="0" fontId="1" fillId="0" borderId="13" xfId="53" applyFont="1" applyBorder="1">
      <alignment horizontal="center" wrapText="1"/>
      <protection/>
    </xf>
    <xf numFmtId="168" fontId="0" fillId="0" borderId="1" xfId="0" applyNumberFormat="1" applyBorder="1" applyAlignment="1">
      <alignment/>
    </xf>
    <xf numFmtId="0" fontId="5" fillId="0" borderId="0" xfId="78" applyFont="1" applyAlignment="1">
      <alignment horizontal="centerContinuous" wrapText="1"/>
      <protection/>
    </xf>
    <xf numFmtId="168" fontId="0" fillId="0" borderId="0" xfId="0" applyNumberFormat="1" applyAlignment="1">
      <alignment/>
    </xf>
    <xf numFmtId="164" fontId="6" fillId="0" borderId="0" xfId="50" applyFont="1">
      <alignment/>
      <protection/>
    </xf>
    <xf numFmtId="0" fontId="0" fillId="0" borderId="0" xfId="65">
      <alignment/>
      <protection/>
    </xf>
    <xf numFmtId="0" fontId="4" fillId="0" borderId="0" xfId="65" applyFont="1">
      <alignment/>
      <protection/>
    </xf>
    <xf numFmtId="49" fontId="6" fillId="0" borderId="0" xfId="50" applyNumberFormat="1" applyFont="1">
      <alignment/>
      <protection/>
    </xf>
    <xf numFmtId="0" fontId="0" fillId="0" borderId="0" xfId="65" applyFont="1">
      <alignment/>
      <protection/>
    </xf>
    <xf numFmtId="49" fontId="9" fillId="0" borderId="0" xfId="50" applyNumberFormat="1" applyFont="1">
      <alignment/>
      <protection/>
    </xf>
    <xf numFmtId="0" fontId="0" fillId="0" borderId="15" xfId="65" applyBorder="1">
      <alignment/>
      <protection/>
    </xf>
    <xf numFmtId="3" fontId="0" fillId="0" borderId="0" xfId="65" applyNumberFormat="1" applyFill="1" applyBorder="1" applyAlignment="1">
      <alignment horizontal="center"/>
      <protection/>
    </xf>
    <xf numFmtId="0" fontId="0" fillId="0" borderId="13" xfId="65" applyBorder="1">
      <alignment/>
      <protection/>
    </xf>
    <xf numFmtId="0" fontId="0" fillId="0" borderId="12" xfId="65" applyBorder="1">
      <alignment/>
      <protection/>
    </xf>
    <xf numFmtId="0" fontId="0" fillId="0" borderId="16" xfId="65" applyBorder="1">
      <alignment/>
      <protection/>
    </xf>
    <xf numFmtId="171" fontId="0" fillId="0" borderId="0" xfId="65" applyNumberFormat="1">
      <alignment/>
      <protection/>
    </xf>
    <xf numFmtId="172" fontId="0" fillId="0" borderId="1" xfId="65" applyNumberFormat="1" applyBorder="1">
      <alignment/>
      <protection/>
    </xf>
    <xf numFmtId="172" fontId="0" fillId="0" borderId="17" xfId="65" applyNumberFormat="1" applyBorder="1">
      <alignment/>
      <protection/>
    </xf>
    <xf numFmtId="172" fontId="0" fillId="0" borderId="1" xfId="65" applyNumberFormat="1" applyBorder="1" applyAlignment="1">
      <alignment horizontal="right"/>
      <protection/>
    </xf>
    <xf numFmtId="3" fontId="0" fillId="0" borderId="1" xfId="65" applyNumberFormat="1" applyBorder="1" applyAlignment="1">
      <alignment horizontal="center"/>
      <protection/>
    </xf>
    <xf numFmtId="1" fontId="0" fillId="0" borderId="1" xfId="65" applyNumberFormat="1" applyBorder="1" applyAlignment="1">
      <alignment horizontal="left"/>
      <protection/>
    </xf>
    <xf numFmtId="1" fontId="0" fillId="0" borderId="1" xfId="65" applyNumberFormat="1" applyFont="1" applyBorder="1" applyAlignment="1">
      <alignment horizontal="left"/>
      <protection/>
    </xf>
    <xf numFmtId="0" fontId="0" fillId="0" borderId="1" xfId="65" applyBorder="1">
      <alignment/>
      <protection/>
    </xf>
    <xf numFmtId="0" fontId="0" fillId="0" borderId="17" xfId="65" applyBorder="1">
      <alignment/>
      <protection/>
    </xf>
    <xf numFmtId="0" fontId="0" fillId="0" borderId="1" xfId="65" applyFont="1" applyBorder="1">
      <alignment/>
      <protection/>
    </xf>
    <xf numFmtId="0" fontId="1" fillId="0" borderId="18" xfId="53" applyBorder="1">
      <alignment horizontal="center" wrapText="1"/>
      <protection/>
    </xf>
    <xf numFmtId="0" fontId="1" fillId="0" borderId="13" xfId="53" applyBorder="1">
      <alignment horizontal="center" wrapText="1"/>
      <protection/>
    </xf>
    <xf numFmtId="0" fontId="1" fillId="0" borderId="13" xfId="53" applyBorder="1" applyAlignment="1">
      <alignment horizontal="centerContinuous" vertical="center" wrapText="1"/>
      <protection/>
    </xf>
    <xf numFmtId="0" fontId="1" fillId="0" borderId="14" xfId="53" applyFont="1" applyBorder="1" applyAlignment="1">
      <alignment horizontal="centerContinuous" vertical="center" wrapText="1"/>
      <protection/>
    </xf>
    <xf numFmtId="0" fontId="1" fillId="0" borderId="14" xfId="53" applyBorder="1" applyAlignment="1">
      <alignment horizontal="centerContinuous" vertical="center" wrapText="1"/>
      <protection/>
    </xf>
    <xf numFmtId="0" fontId="1" fillId="0" borderId="0" xfId="53" applyAlignment="1">
      <alignment horizontal="center" vertical="center" wrapText="1"/>
      <protection/>
    </xf>
    <xf numFmtId="0" fontId="0" fillId="0" borderId="11" xfId="65" applyBorder="1">
      <alignment/>
      <protection/>
    </xf>
    <xf numFmtId="0" fontId="0" fillId="0" borderId="0" xfId="65" applyAlignment="1">
      <alignment horizontal="centerContinuous"/>
      <protection/>
    </xf>
    <xf numFmtId="0" fontId="0" fillId="0" borderId="0" xfId="65" applyAlignment="1">
      <alignment horizontal="centerContinuous" wrapText="1"/>
      <protection/>
    </xf>
    <xf numFmtId="0" fontId="5" fillId="0" borderId="0" xfId="65" applyFont="1" applyAlignment="1">
      <alignment horizontal="centerContinuous" wrapText="1"/>
      <protection/>
    </xf>
    <xf numFmtId="49" fontId="10" fillId="0" borderId="0" xfId="50" applyNumberFormat="1" applyFont="1">
      <alignment/>
      <protection/>
    </xf>
    <xf numFmtId="168" fontId="0" fillId="0" borderId="0" xfId="65" applyNumberFormat="1">
      <alignment/>
      <protection/>
    </xf>
    <xf numFmtId="167" fontId="0" fillId="0" borderId="1" xfId="65" applyNumberFormat="1" applyBorder="1">
      <alignment/>
      <protection/>
    </xf>
    <xf numFmtId="165" fontId="0" fillId="0" borderId="1" xfId="65" applyNumberFormat="1" applyBorder="1">
      <alignment/>
      <protection/>
    </xf>
    <xf numFmtId="168" fontId="0" fillId="0" borderId="1" xfId="65" applyNumberFormat="1" applyBorder="1">
      <alignment/>
      <protection/>
    </xf>
    <xf numFmtId="173" fontId="0" fillId="0" borderId="1" xfId="65" applyNumberFormat="1" applyBorder="1" applyAlignment="1">
      <alignment horizontal="left" wrapText="1"/>
      <protection/>
    </xf>
    <xf numFmtId="174" fontId="0" fillId="0" borderId="1" xfId="65" applyNumberFormat="1" applyBorder="1" applyAlignment="1">
      <alignment horizontal="left"/>
      <protection/>
    </xf>
    <xf numFmtId="173" fontId="0" fillId="0" borderId="1" xfId="65" applyNumberFormat="1" applyBorder="1" applyAlignment="1">
      <alignment horizontal="left" indent="1"/>
      <protection/>
    </xf>
    <xf numFmtId="168" fontId="0" fillId="0" borderId="0" xfId="65" applyNumberFormat="1" applyBorder="1">
      <alignment/>
      <protection/>
    </xf>
    <xf numFmtId="175" fontId="0" fillId="0" borderId="1" xfId="65" applyNumberFormat="1" applyBorder="1" applyAlignment="1">
      <alignment horizontal="left" wrapText="1"/>
      <protection/>
    </xf>
    <xf numFmtId="168" fontId="0" fillId="0" borderId="13" xfId="65" applyNumberFormat="1" applyBorder="1">
      <alignment/>
      <protection/>
    </xf>
    <xf numFmtId="167" fontId="0" fillId="0" borderId="12" xfId="65" applyNumberFormat="1" applyBorder="1">
      <alignment/>
      <protection/>
    </xf>
    <xf numFmtId="165" fontId="0" fillId="0" borderId="12" xfId="65" applyNumberFormat="1" applyBorder="1">
      <alignment/>
      <protection/>
    </xf>
    <xf numFmtId="168" fontId="0" fillId="0" borderId="19" xfId="65" applyNumberFormat="1" applyBorder="1">
      <alignment/>
      <protection/>
    </xf>
    <xf numFmtId="0" fontId="1" fillId="0" borderId="20" xfId="53" applyFont="1" applyBorder="1">
      <alignment horizontal="center" wrapText="1"/>
      <protection/>
    </xf>
    <xf numFmtId="0" fontId="1" fillId="0" borderId="12" xfId="53" applyBorder="1">
      <alignment horizontal="center" wrapText="1"/>
      <protection/>
    </xf>
    <xf numFmtId="0" fontId="1" fillId="0" borderId="12" xfId="53" applyFont="1" applyBorder="1">
      <alignment horizontal="center" wrapText="1"/>
      <protection/>
    </xf>
    <xf numFmtId="0" fontId="1" fillId="0" borderId="12" xfId="53" applyFont="1" applyBorder="1" quotePrefix="1">
      <alignment horizontal="center" wrapText="1"/>
      <protection/>
    </xf>
    <xf numFmtId="0" fontId="0" fillId="0" borderId="11" xfId="65" applyBorder="1" applyAlignment="1" quotePrefix="1">
      <alignment horizontal="left"/>
      <protection/>
    </xf>
    <xf numFmtId="176" fontId="0" fillId="0" borderId="0" xfId="65" applyNumberFormat="1" applyBorder="1" applyAlignment="1">
      <alignment horizontal="left"/>
      <protection/>
    </xf>
    <xf numFmtId="0" fontId="0" fillId="0" borderId="0" xfId="65" applyBorder="1" applyAlignment="1">
      <alignment horizontal="centerContinuous"/>
      <protection/>
    </xf>
    <xf numFmtId="0" fontId="5" fillId="0" borderId="0" xfId="78" applyFont="1" applyAlignment="1" quotePrefix="1">
      <alignment horizontal="centerContinuous" wrapText="1"/>
      <protection/>
    </xf>
    <xf numFmtId="0" fontId="54" fillId="0" borderId="0" xfId="59" applyAlignment="1" applyProtection="1">
      <alignment/>
      <protection/>
    </xf>
    <xf numFmtId="171" fontId="0" fillId="0" borderId="1" xfId="65" applyNumberFormat="1" applyBorder="1">
      <alignment/>
      <protection/>
    </xf>
    <xf numFmtId="171" fontId="0" fillId="0" borderId="17" xfId="65" applyNumberFormat="1" applyBorder="1">
      <alignment/>
      <protection/>
    </xf>
    <xf numFmtId="173" fontId="0" fillId="0" borderId="1" xfId="15" applyBorder="1">
      <alignment/>
      <protection/>
    </xf>
    <xf numFmtId="0" fontId="0" fillId="0" borderId="1" xfId="65" applyBorder="1" applyAlignment="1">
      <alignment wrapText="1"/>
      <protection/>
    </xf>
    <xf numFmtId="0" fontId="1" fillId="0" borderId="14" xfId="53" applyFont="1" applyBorder="1">
      <alignment horizontal="center" wrapText="1"/>
      <protection/>
    </xf>
    <xf numFmtId="0" fontId="1" fillId="0" borderId="18" xfId="53" applyFont="1" applyBorder="1">
      <alignment horizontal="center" wrapText="1"/>
      <protection/>
    </xf>
    <xf numFmtId="177" fontId="0" fillId="0" borderId="0" xfId="65" applyNumberFormat="1" applyBorder="1" applyAlignment="1">
      <alignment horizontal="left"/>
      <protection/>
    </xf>
    <xf numFmtId="164" fontId="4" fillId="0" borderId="0" xfId="65" applyNumberFormat="1" applyFont="1">
      <alignment/>
      <protection/>
    </xf>
    <xf numFmtId="0" fontId="4" fillId="0" borderId="0" xfId="65" applyNumberFormat="1" applyFont="1">
      <alignment/>
      <protection/>
    </xf>
    <xf numFmtId="164" fontId="61" fillId="0" borderId="0" xfId="65" applyNumberFormat="1" applyFont="1">
      <alignment/>
      <protection/>
    </xf>
    <xf numFmtId="178" fontId="0" fillId="0" borderId="0" xfId="65" applyNumberFormat="1" applyFont="1" applyAlignment="1">
      <alignment horizontal="right"/>
      <protection/>
    </xf>
    <xf numFmtId="179" fontId="0" fillId="0" borderId="1" xfId="65" applyNumberFormat="1" applyBorder="1" applyAlignment="1">
      <alignment horizontal="right"/>
      <protection/>
    </xf>
    <xf numFmtId="180" fontId="0" fillId="0" borderId="1" xfId="65" applyNumberFormat="1" applyBorder="1">
      <alignment/>
      <protection/>
    </xf>
    <xf numFmtId="181" fontId="0" fillId="0" borderId="0" xfId="65" applyNumberFormat="1">
      <alignment/>
      <protection/>
    </xf>
    <xf numFmtId="182" fontId="0" fillId="0" borderId="1" xfId="65" applyNumberFormat="1" applyBorder="1">
      <alignment/>
      <protection/>
    </xf>
    <xf numFmtId="173" fontId="0" fillId="0" borderId="1" xfId="15" applyFont="1" applyBorder="1">
      <alignment/>
      <protection/>
    </xf>
    <xf numFmtId="0" fontId="1" fillId="0" borderId="19" xfId="53" applyFont="1" applyBorder="1">
      <alignment horizontal="center" wrapText="1"/>
      <protection/>
    </xf>
    <xf numFmtId="0" fontId="1" fillId="0" borderId="19" xfId="53" applyBorder="1">
      <alignment horizontal="center" wrapText="1"/>
      <protection/>
    </xf>
    <xf numFmtId="0" fontId="5" fillId="0" borderId="11" xfId="78" applyBorder="1">
      <alignment wrapText="1"/>
      <protection/>
    </xf>
    <xf numFmtId="164" fontId="4" fillId="0" borderId="0" xfId="50">
      <alignment/>
      <protection/>
    </xf>
    <xf numFmtId="183" fontId="0" fillId="0" borderId="1" xfId="15" applyNumberFormat="1" applyBorder="1">
      <alignment/>
      <protection/>
    </xf>
    <xf numFmtId="1" fontId="0" fillId="0" borderId="0" xfId="65" applyNumberFormat="1">
      <alignment/>
      <protection/>
    </xf>
    <xf numFmtId="3" fontId="0" fillId="0" borderId="0" xfId="65" applyNumberFormat="1" applyAlignment="1">
      <alignment/>
      <protection/>
    </xf>
    <xf numFmtId="0" fontId="0" fillId="0" borderId="0" xfId="65" applyAlignment="1">
      <alignment/>
      <protection/>
    </xf>
    <xf numFmtId="181" fontId="0" fillId="0" borderId="13" xfId="65" applyNumberFormat="1" applyBorder="1">
      <alignment/>
      <protection/>
    </xf>
    <xf numFmtId="182" fontId="0" fillId="0" borderId="12" xfId="65" applyNumberFormat="1" applyBorder="1">
      <alignment/>
      <protection/>
    </xf>
    <xf numFmtId="180" fontId="0" fillId="0" borderId="12" xfId="65" applyNumberFormat="1" applyBorder="1">
      <alignment/>
      <protection/>
    </xf>
    <xf numFmtId="183" fontId="0" fillId="0" borderId="1" xfId="22" applyBorder="1">
      <alignment/>
      <protection/>
    </xf>
    <xf numFmtId="3" fontId="0" fillId="0" borderId="0" xfId="65" applyNumberFormat="1" applyFill="1">
      <alignment/>
      <protection/>
    </xf>
    <xf numFmtId="3" fontId="0" fillId="0" borderId="0" xfId="65" applyNumberFormat="1">
      <alignment/>
      <protection/>
    </xf>
    <xf numFmtId="0" fontId="0" fillId="0" borderId="0" xfId="65" applyFill="1">
      <alignment/>
      <protection/>
    </xf>
    <xf numFmtId="165" fontId="0" fillId="0" borderId="21" xfId="65" applyNumberFormat="1" applyFill="1" applyBorder="1">
      <alignment/>
      <protection/>
    </xf>
    <xf numFmtId="165" fontId="0" fillId="0" borderId="1" xfId="65" applyNumberFormat="1" applyFill="1" applyBorder="1">
      <alignment/>
      <protection/>
    </xf>
    <xf numFmtId="168" fontId="0" fillId="0" borderId="1" xfId="65" applyNumberFormat="1" applyFill="1" applyBorder="1">
      <alignment/>
      <protection/>
    </xf>
    <xf numFmtId="175" fontId="0" fillId="0" borderId="1" xfId="65" applyNumberFormat="1" applyBorder="1">
      <alignment/>
      <protection/>
    </xf>
    <xf numFmtId="184" fontId="0" fillId="0" borderId="0" xfId="65" applyNumberFormat="1" applyFill="1">
      <alignment/>
      <protection/>
    </xf>
    <xf numFmtId="0" fontId="0" fillId="0" borderId="1" xfId="65" applyNumberFormat="1" applyBorder="1" applyAlignment="1">
      <alignment horizontal="left"/>
      <protection/>
    </xf>
    <xf numFmtId="165" fontId="0" fillId="0" borderId="13" xfId="65" applyNumberFormat="1" applyFill="1" applyBorder="1">
      <alignment/>
      <protection/>
    </xf>
    <xf numFmtId="165" fontId="0" fillId="0" borderId="12" xfId="65" applyNumberFormat="1" applyFill="1" applyBorder="1">
      <alignment/>
      <protection/>
    </xf>
    <xf numFmtId="168" fontId="0" fillId="0" borderId="12" xfId="65" applyNumberFormat="1" applyFill="1" applyBorder="1">
      <alignment/>
      <protection/>
    </xf>
    <xf numFmtId="185" fontId="0" fillId="0" borderId="1" xfId="65" applyNumberFormat="1" applyBorder="1" applyAlignment="1">
      <alignment horizontal="left"/>
      <protection/>
    </xf>
    <xf numFmtId="0" fontId="0" fillId="0" borderId="22" xfId="65" applyBorder="1">
      <alignment/>
      <protection/>
    </xf>
    <xf numFmtId="0" fontId="1" fillId="0" borderId="0" xfId="53" applyFont="1" applyBorder="1" applyAlignment="1">
      <alignment horizontal="centerContinuous" wrapText="1"/>
      <protection/>
    </xf>
    <xf numFmtId="0" fontId="1" fillId="0" borderId="23" xfId="53" applyFont="1" applyBorder="1" applyAlignment="1">
      <alignment horizontal="centerContinuous" wrapText="1"/>
      <protection/>
    </xf>
    <xf numFmtId="0" fontId="1" fillId="0" borderId="21" xfId="53" applyFont="1" applyBorder="1" applyAlignment="1">
      <alignment horizontal="centerContinuous" wrapText="1"/>
      <protection/>
    </xf>
    <xf numFmtId="0" fontId="1" fillId="0" borderId="21" xfId="53" applyBorder="1">
      <alignment horizontal="center" wrapText="1"/>
      <protection/>
    </xf>
    <xf numFmtId="165" fontId="0" fillId="0" borderId="13" xfId="65" applyNumberFormat="1" applyBorder="1" applyAlignment="1">
      <alignment horizontal="right"/>
      <protection/>
    </xf>
    <xf numFmtId="3" fontId="0" fillId="0" borderId="12" xfId="65" applyNumberFormat="1" applyBorder="1">
      <alignment/>
      <protection/>
    </xf>
    <xf numFmtId="0" fontId="0" fillId="0" borderId="12" xfId="65" applyBorder="1" applyAlignment="1">
      <alignment horizontal="center"/>
      <protection/>
    </xf>
    <xf numFmtId="165" fontId="0" fillId="0" borderId="0" xfId="65" applyNumberFormat="1" applyAlignment="1">
      <alignment horizontal="right"/>
      <protection/>
    </xf>
    <xf numFmtId="186" fontId="0" fillId="0" borderId="1" xfId="65" applyNumberFormat="1" applyBorder="1">
      <alignment/>
      <protection/>
    </xf>
    <xf numFmtId="165" fontId="0" fillId="0" borderId="0" xfId="65" applyNumberFormat="1" applyFont="1" applyAlignment="1">
      <alignment horizontal="right"/>
      <protection/>
    </xf>
    <xf numFmtId="165" fontId="0" fillId="0" borderId="1" xfId="65" applyNumberFormat="1" applyFont="1" applyBorder="1">
      <alignment/>
      <protection/>
    </xf>
    <xf numFmtId="167" fontId="0" fillId="0" borderId="1" xfId="65" applyNumberFormat="1" applyFont="1" applyBorder="1">
      <alignment/>
      <protection/>
    </xf>
    <xf numFmtId="172" fontId="0" fillId="0" borderId="1" xfId="65" applyNumberFormat="1" applyFont="1" applyBorder="1">
      <alignment/>
      <protection/>
    </xf>
    <xf numFmtId="186" fontId="0" fillId="0" borderId="12" xfId="65" applyNumberFormat="1" applyBorder="1">
      <alignment/>
      <protection/>
    </xf>
    <xf numFmtId="187" fontId="0" fillId="0" borderId="1" xfId="22" applyNumberFormat="1" applyFont="1" applyBorder="1">
      <alignment/>
      <protection/>
    </xf>
    <xf numFmtId="0" fontId="0" fillId="0" borderId="0" xfId="65" applyFont="1" applyBorder="1" applyAlignment="1">
      <alignment horizontal="centerContinuous" wrapText="1"/>
      <protection/>
    </xf>
    <xf numFmtId="0" fontId="0" fillId="0" borderId="0" xfId="65" applyFont="1" applyBorder="1" applyAlignment="1">
      <alignment horizontal="centerContinuous"/>
      <protection/>
    </xf>
    <xf numFmtId="0" fontId="0" fillId="0" borderId="14" xfId="65" applyBorder="1">
      <alignment/>
      <protection/>
    </xf>
    <xf numFmtId="49" fontId="0" fillId="0" borderId="13" xfId="65" applyNumberFormat="1" applyBorder="1">
      <alignment/>
      <protection/>
    </xf>
    <xf numFmtId="181" fontId="0" fillId="0" borderId="21" xfId="65" applyNumberFormat="1" applyBorder="1">
      <alignment/>
      <protection/>
    </xf>
    <xf numFmtId="0" fontId="0" fillId="0" borderId="0" xfId="65" applyNumberFormat="1" applyBorder="1" applyAlignment="1">
      <alignment horizontal="center"/>
      <protection/>
    </xf>
    <xf numFmtId="171" fontId="0" fillId="0" borderId="24" xfId="65" applyNumberFormat="1" applyBorder="1">
      <alignment/>
      <protection/>
    </xf>
    <xf numFmtId="49" fontId="0" fillId="0" borderId="0" xfId="65" applyNumberFormat="1" applyBorder="1" applyAlignment="1">
      <alignment horizontal="center"/>
      <protection/>
    </xf>
    <xf numFmtId="49" fontId="0" fillId="0" borderId="1" xfId="65" applyNumberFormat="1" applyBorder="1" applyAlignment="1">
      <alignment horizontal="center"/>
      <protection/>
    </xf>
    <xf numFmtId="183" fontId="0" fillId="0" borderId="1" xfId="65" applyNumberFormat="1" applyFont="1" applyBorder="1">
      <alignment/>
      <protection/>
    </xf>
    <xf numFmtId="183" fontId="0" fillId="0" borderId="1" xfId="65" applyNumberFormat="1" applyBorder="1">
      <alignment/>
      <protection/>
    </xf>
    <xf numFmtId="0" fontId="0" fillId="0" borderId="24" xfId="65" applyBorder="1">
      <alignment/>
      <protection/>
    </xf>
    <xf numFmtId="0" fontId="1" fillId="0" borderId="14" xfId="53"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3" xfId="53" applyBorder="1" applyAlignment="1">
      <alignment horizontal="center" vertical="center" wrapText="1"/>
      <protection/>
    </xf>
    <xf numFmtId="0" fontId="0" fillId="0" borderId="0" xfId="65" applyBorder="1">
      <alignment/>
      <protection/>
    </xf>
    <xf numFmtId="168" fontId="0" fillId="0" borderId="12" xfId="65" applyNumberFormat="1" applyBorder="1">
      <alignment/>
      <protection/>
    </xf>
    <xf numFmtId="188" fontId="0" fillId="0" borderId="0" xfId="65" applyNumberFormat="1">
      <alignment/>
      <protection/>
    </xf>
    <xf numFmtId="189" fontId="0" fillId="0" borderId="1" xfId="65" applyNumberFormat="1" applyBorder="1">
      <alignment/>
      <protection/>
    </xf>
    <xf numFmtId="1" fontId="0" fillId="0" borderId="1" xfId="65" applyNumberFormat="1" applyBorder="1" applyAlignment="1">
      <alignment horizontal="center"/>
      <protection/>
    </xf>
    <xf numFmtId="190" fontId="0" fillId="0" borderId="0" xfId="65" applyNumberFormat="1">
      <alignment/>
      <protection/>
    </xf>
    <xf numFmtId="191" fontId="0" fillId="0" borderId="1" xfId="65" applyNumberFormat="1" applyBorder="1">
      <alignment/>
      <protection/>
    </xf>
    <xf numFmtId="192" fontId="0" fillId="0" borderId="0" xfId="65" applyNumberFormat="1" applyAlignment="1">
      <alignment horizontal="right"/>
      <protection/>
    </xf>
    <xf numFmtId="0" fontId="0" fillId="0" borderId="0" xfId="65" applyAlignment="1">
      <alignment horizontal="left" indent="2"/>
      <protection/>
    </xf>
    <xf numFmtId="193" fontId="0" fillId="0" borderId="1" xfId="65" applyNumberFormat="1" applyBorder="1" applyAlignment="1">
      <alignment horizontal="right"/>
      <protection/>
    </xf>
    <xf numFmtId="0" fontId="0" fillId="0" borderId="0" xfId="65" applyAlignment="1">
      <alignment wrapText="1"/>
      <protection/>
    </xf>
    <xf numFmtId="172" fontId="0" fillId="0" borderId="0" xfId="65" applyNumberFormat="1" applyBorder="1">
      <alignment/>
      <protection/>
    </xf>
    <xf numFmtId="0" fontId="4" fillId="0" borderId="0" xfId="50" applyNumberFormat="1" applyFont="1">
      <alignment/>
      <protection/>
    </xf>
    <xf numFmtId="164" fontId="4" fillId="0" borderId="0" xfId="50" applyNumberFormat="1" applyFont="1" applyAlignment="1" quotePrefix="1">
      <alignment/>
      <protection/>
    </xf>
    <xf numFmtId="0" fontId="0" fillId="0" borderId="19" xfId="65" applyBorder="1">
      <alignment/>
      <protection/>
    </xf>
    <xf numFmtId="194" fontId="0" fillId="0" borderId="21" xfId="65" applyNumberFormat="1" applyBorder="1">
      <alignment/>
      <protection/>
    </xf>
    <xf numFmtId="165" fontId="0" fillId="0" borderId="21" xfId="65" applyNumberFormat="1" applyBorder="1">
      <alignment/>
      <protection/>
    </xf>
    <xf numFmtId="167" fontId="0" fillId="0" borderId="25" xfId="65" applyNumberFormat="1" applyBorder="1">
      <alignment/>
      <protection/>
    </xf>
    <xf numFmtId="0" fontId="0" fillId="0" borderId="0" xfId="65" applyFont="1" applyBorder="1">
      <alignment/>
      <protection/>
    </xf>
    <xf numFmtId="192" fontId="0" fillId="0" borderId="21" xfId="65" applyNumberFormat="1" applyBorder="1" applyAlignment="1">
      <alignment horizontal="right"/>
      <protection/>
    </xf>
    <xf numFmtId="0" fontId="11" fillId="0" borderId="0" xfId="65" applyFont="1" applyFill="1" applyBorder="1">
      <alignment/>
      <protection/>
    </xf>
    <xf numFmtId="195" fontId="0" fillId="0" borderId="21" xfId="65" applyNumberFormat="1" applyBorder="1">
      <alignment/>
      <protection/>
    </xf>
    <xf numFmtId="194" fontId="0" fillId="0" borderId="25" xfId="65" applyNumberFormat="1" applyBorder="1">
      <alignment/>
      <protection/>
    </xf>
    <xf numFmtId="194" fontId="0" fillId="0" borderId="21" xfId="65" applyNumberFormat="1" applyBorder="1" applyAlignment="1">
      <alignment/>
      <protection/>
    </xf>
    <xf numFmtId="194" fontId="0" fillId="0" borderId="25" xfId="65" applyNumberFormat="1" applyBorder="1" applyAlignment="1">
      <alignment/>
      <protection/>
    </xf>
    <xf numFmtId="0" fontId="0" fillId="0" borderId="26" xfId="65" applyBorder="1">
      <alignment/>
      <protection/>
    </xf>
    <xf numFmtId="0" fontId="1" fillId="0" borderId="14" xfId="53" applyBorder="1" applyAlignment="1">
      <alignment horizontal="center" wrapText="1"/>
      <protection/>
    </xf>
    <xf numFmtId="0" fontId="1" fillId="0" borderId="14" xfId="53" applyFont="1" applyBorder="1" applyAlignment="1">
      <alignment horizontal="center" wrapText="1"/>
      <protection/>
    </xf>
    <xf numFmtId="0" fontId="1" fillId="0" borderId="27" xfId="53" applyBorder="1" applyAlignment="1">
      <alignment horizontal="center" wrapText="1"/>
      <protection/>
    </xf>
    <xf numFmtId="0" fontId="1" fillId="0" borderId="13" xfId="53" applyFont="1" applyBorder="1" applyAlignment="1">
      <alignment horizontal="center" wrapText="1"/>
      <protection/>
    </xf>
    <xf numFmtId="0" fontId="5" fillId="0" borderId="28" xfId="78" applyBorder="1" applyAlignment="1">
      <alignment horizontal="centerContinuous" wrapText="1"/>
      <protection/>
    </xf>
    <xf numFmtId="0" fontId="1" fillId="0" borderId="29" xfId="78" applyFont="1" applyBorder="1" applyAlignment="1">
      <alignment horizontal="center" wrapText="1"/>
      <protection/>
    </xf>
    <xf numFmtId="0" fontId="5" fillId="0" borderId="30" xfId="78" applyBorder="1" applyAlignment="1">
      <alignment horizontal="centerContinuous" wrapText="1"/>
      <protection/>
    </xf>
    <xf numFmtId="0" fontId="1" fillId="0" borderId="20" xfId="78" applyFont="1" applyBorder="1" applyAlignment="1">
      <alignment horizontal="centerContinuous" wrapText="1"/>
      <protection/>
    </xf>
    <xf numFmtId="0" fontId="5" fillId="0" borderId="31" xfId="78" applyBorder="1">
      <alignment wrapText="1"/>
      <protection/>
    </xf>
    <xf numFmtId="49" fontId="4" fillId="0" borderId="0" xfId="50" applyNumberFormat="1" applyFont="1" applyAlignment="1">
      <alignment horizontal="left"/>
      <protection/>
    </xf>
    <xf numFmtId="196" fontId="0" fillId="0" borderId="21" xfId="65" applyNumberFormat="1" applyBorder="1">
      <alignment/>
      <protection/>
    </xf>
    <xf numFmtId="197" fontId="0" fillId="0" borderId="21" xfId="65" applyNumberFormat="1" applyBorder="1">
      <alignment/>
      <protection/>
    </xf>
    <xf numFmtId="0" fontId="0" fillId="0" borderId="21" xfId="65" applyBorder="1">
      <alignment/>
      <protection/>
    </xf>
    <xf numFmtId="0" fontId="1" fillId="0" borderId="20" xfId="53" applyBorder="1" applyAlignment="1">
      <alignment horizontal="center" vertical="center" wrapText="1"/>
      <protection/>
    </xf>
    <xf numFmtId="0" fontId="5" fillId="0" borderId="0" xfId="78" applyFont="1" applyAlignment="1">
      <alignment horizontal="centerContinuous"/>
      <protection/>
    </xf>
    <xf numFmtId="198" fontId="0" fillId="0" borderId="21" xfId="65" applyNumberFormat="1" applyBorder="1" applyAlignment="1">
      <alignment horizontal="right"/>
      <protection/>
    </xf>
    <xf numFmtId="189" fontId="0" fillId="0" borderId="1" xfId="65" applyNumberFormat="1" applyFill="1" applyBorder="1">
      <alignment/>
      <protection/>
    </xf>
    <xf numFmtId="173" fontId="0" fillId="0" borderId="1" xfId="15" applyFont="1" applyFill="1" applyBorder="1">
      <alignment/>
      <protection/>
    </xf>
    <xf numFmtId="198" fontId="0" fillId="0" borderId="0" xfId="65" applyNumberFormat="1" applyFill="1" applyBorder="1" applyAlignment="1">
      <alignment horizontal="right"/>
      <protection/>
    </xf>
    <xf numFmtId="182" fontId="0" fillId="0" borderId="1" xfId="65" applyNumberFormat="1" applyFill="1" applyBorder="1">
      <alignment/>
      <protection/>
    </xf>
    <xf numFmtId="173" fontId="0" fillId="0" borderId="1" xfId="15" applyFill="1" applyBorder="1">
      <alignment/>
      <protection/>
    </xf>
    <xf numFmtId="199" fontId="0" fillId="0" borderId="1" xfId="65" applyNumberFormat="1" applyFill="1" applyBorder="1" applyAlignment="1">
      <alignment horizontal="right"/>
      <protection/>
    </xf>
    <xf numFmtId="172" fontId="0" fillId="0" borderId="0" xfId="65" applyNumberFormat="1" applyFill="1" applyBorder="1">
      <alignment/>
      <protection/>
    </xf>
    <xf numFmtId="179" fontId="0" fillId="0" borderId="0" xfId="65" applyNumberFormat="1" applyBorder="1" applyAlignment="1">
      <alignment horizontal="right"/>
      <protection/>
    </xf>
    <xf numFmtId="179" fontId="0" fillId="0" borderId="1" xfId="65" applyNumberFormat="1" applyFont="1" applyFill="1" applyBorder="1" applyAlignment="1">
      <alignment horizontal="right"/>
      <protection/>
    </xf>
    <xf numFmtId="172" fontId="0" fillId="0" borderId="21" xfId="65" applyNumberFormat="1" applyFont="1" applyFill="1" applyBorder="1">
      <alignment/>
      <protection/>
    </xf>
    <xf numFmtId="172" fontId="0" fillId="0" borderId="0" xfId="65" applyNumberFormat="1" applyFont="1" applyFill="1" applyBorder="1">
      <alignment/>
      <protection/>
    </xf>
    <xf numFmtId="182" fontId="0" fillId="0" borderId="1" xfId="65" applyNumberFormat="1" applyFont="1" applyFill="1" applyBorder="1">
      <alignment/>
      <protection/>
    </xf>
    <xf numFmtId="168" fontId="0" fillId="0" borderId="1" xfId="65" applyNumberFormat="1" applyFont="1" applyFill="1" applyBorder="1">
      <alignment/>
      <protection/>
    </xf>
    <xf numFmtId="0" fontId="0" fillId="0" borderId="1" xfId="65" applyFont="1" applyFill="1" applyBorder="1">
      <alignment/>
      <protection/>
    </xf>
    <xf numFmtId="184" fontId="0" fillId="0" borderId="21" xfId="65" applyNumberFormat="1" applyFont="1" applyFill="1" applyBorder="1">
      <alignment/>
      <protection/>
    </xf>
    <xf numFmtId="184" fontId="0" fillId="0" borderId="0" xfId="65" applyNumberFormat="1" applyFont="1" applyFill="1" applyBorder="1">
      <alignment/>
      <protection/>
    </xf>
    <xf numFmtId="200" fontId="0" fillId="0" borderId="1" xfId="65" applyNumberFormat="1" applyFont="1" applyFill="1" applyBorder="1">
      <alignment/>
      <protection/>
    </xf>
    <xf numFmtId="201" fontId="0" fillId="0" borderId="1" xfId="65" applyNumberFormat="1" applyFont="1" applyFill="1" applyBorder="1">
      <alignment/>
      <protection/>
    </xf>
    <xf numFmtId="0" fontId="0" fillId="0" borderId="21" xfId="65" applyFont="1" applyFill="1" applyBorder="1">
      <alignment/>
      <protection/>
    </xf>
    <xf numFmtId="0" fontId="0" fillId="0" borderId="0" xfId="65" applyFont="1" applyFill="1" applyBorder="1">
      <alignment/>
      <protection/>
    </xf>
    <xf numFmtId="0" fontId="1" fillId="0" borderId="0" xfId="53" applyAlignment="1">
      <alignment horizontal="center" wrapText="1"/>
      <protection/>
    </xf>
    <xf numFmtId="0" fontId="1" fillId="0" borderId="20" xfId="53" applyFont="1" applyBorder="1" applyAlignment="1">
      <alignment horizontal="center" wrapText="1"/>
      <protection/>
    </xf>
    <xf numFmtId="0" fontId="1" fillId="0" borderId="19" xfId="53" applyFont="1" applyBorder="1" applyAlignment="1">
      <alignment horizontal="center" wrapText="1"/>
      <protection/>
    </xf>
    <xf numFmtId="0" fontId="5" fillId="0" borderId="0" xfId="78" applyAlignment="1">
      <alignment/>
      <protection/>
    </xf>
    <xf numFmtId="0" fontId="5" fillId="0" borderId="0" xfId="78" applyAlignment="1">
      <alignment horizontal="centerContinuous"/>
      <protection/>
    </xf>
    <xf numFmtId="0" fontId="0" fillId="0" borderId="0" xfId="68">
      <alignment/>
      <protection/>
    </xf>
    <xf numFmtId="0" fontId="4" fillId="0" borderId="0" xfId="51" applyNumberFormat="1" applyFont="1">
      <alignment/>
      <protection/>
    </xf>
    <xf numFmtId="202" fontId="0" fillId="0" borderId="0" xfId="68" applyNumberFormat="1">
      <alignment/>
      <protection/>
    </xf>
    <xf numFmtId="0" fontId="0" fillId="0" borderId="15" xfId="68" applyBorder="1">
      <alignment/>
      <protection/>
    </xf>
    <xf numFmtId="0" fontId="0" fillId="0" borderId="13" xfId="68" applyBorder="1">
      <alignment/>
      <protection/>
    </xf>
    <xf numFmtId="0" fontId="0" fillId="0" borderId="32" xfId="68" applyBorder="1">
      <alignment/>
      <protection/>
    </xf>
    <xf numFmtId="0" fontId="0" fillId="0" borderId="12" xfId="68" applyBorder="1">
      <alignment/>
      <protection/>
    </xf>
    <xf numFmtId="3" fontId="0" fillId="0" borderId="0" xfId="68" applyNumberFormat="1" applyFill="1" applyAlignment="1">
      <alignment horizontal="center"/>
      <protection/>
    </xf>
    <xf numFmtId="203" fontId="0" fillId="0" borderId="33" xfId="68" applyNumberFormat="1" applyFill="1" applyBorder="1" applyAlignment="1">
      <alignment horizontal="left"/>
      <protection/>
    </xf>
    <xf numFmtId="3" fontId="0" fillId="0" borderId="0" xfId="68" applyNumberFormat="1" applyAlignment="1">
      <alignment horizontal="center"/>
      <protection/>
    </xf>
    <xf numFmtId="0" fontId="0" fillId="0" borderId="1" xfId="68" applyNumberFormat="1" applyBorder="1" applyAlignment="1">
      <alignment horizontal="left"/>
      <protection/>
    </xf>
    <xf numFmtId="3" fontId="0" fillId="0" borderId="1" xfId="68" applyNumberFormat="1" applyBorder="1" applyAlignment="1">
      <alignment horizontal="center"/>
      <protection/>
    </xf>
    <xf numFmtId="3" fontId="0" fillId="0" borderId="0" xfId="68" applyNumberFormat="1">
      <alignment/>
      <protection/>
    </xf>
    <xf numFmtId="203" fontId="0" fillId="0" borderId="33" xfId="68" applyNumberFormat="1" applyBorder="1" applyAlignment="1">
      <alignment horizontal="left"/>
      <protection/>
    </xf>
    <xf numFmtId="3" fontId="11" fillId="0" borderId="0" xfId="68" applyNumberFormat="1" applyFont="1" applyAlignment="1">
      <alignment horizontal="center"/>
      <protection/>
    </xf>
    <xf numFmtId="0" fontId="0" fillId="0" borderId="33" xfId="68" applyBorder="1">
      <alignment/>
      <protection/>
    </xf>
    <xf numFmtId="0" fontId="0" fillId="0" borderId="1" xfId="68" applyBorder="1">
      <alignment/>
      <protection/>
    </xf>
    <xf numFmtId="0" fontId="1" fillId="0" borderId="32" xfId="53" applyBorder="1" applyAlignment="1">
      <alignment horizontal="center" vertical="center" wrapText="1"/>
      <protection/>
    </xf>
    <xf numFmtId="0" fontId="1" fillId="0" borderId="19" xfId="53" applyFont="1" applyBorder="1" applyAlignment="1">
      <alignment horizontal="center" vertical="center" wrapText="1"/>
      <protection/>
    </xf>
    <xf numFmtId="0" fontId="0" fillId="0" borderId="11" xfId="68" applyBorder="1">
      <alignment/>
      <protection/>
    </xf>
    <xf numFmtId="0" fontId="0" fillId="0" borderId="0" xfId="68" applyAlignment="1">
      <alignment horizontal="centerContinuous"/>
      <protection/>
    </xf>
    <xf numFmtId="0" fontId="0" fillId="0" borderId="0" xfId="68" applyAlignment="1">
      <alignment horizontal="centerContinuous" wrapText="1"/>
      <protection/>
    </xf>
    <xf numFmtId="0" fontId="5" fillId="0" borderId="0" xfId="79">
      <alignment wrapText="1"/>
      <protection/>
    </xf>
    <xf numFmtId="0" fontId="5" fillId="0" borderId="0" xfId="79" applyAlignment="1">
      <alignment horizontal="centerContinuous" wrapText="1"/>
      <protection/>
    </xf>
    <xf numFmtId="0" fontId="5" fillId="0" borderId="0" xfId="79" applyFont="1" applyAlignment="1">
      <alignment horizontal="centerContinuous" wrapText="1"/>
      <protection/>
    </xf>
    <xf numFmtId="172" fontId="0" fillId="0" borderId="12" xfId="65" applyNumberFormat="1" applyBorder="1">
      <alignment/>
      <protection/>
    </xf>
    <xf numFmtId="0" fontId="0" fillId="0" borderId="0" xfId="65" applyAlignment="1">
      <alignment vertical="center"/>
      <protection/>
    </xf>
    <xf numFmtId="0" fontId="1" fillId="0" borderId="21" xfId="53" applyBorder="1" applyAlignment="1">
      <alignment horizontal="center" vertical="center" wrapText="1"/>
      <protection/>
    </xf>
    <xf numFmtId="0" fontId="0" fillId="0" borderId="0" xfId="78" applyFont="1" applyAlignment="1">
      <alignment horizontal="centerContinuous" wrapText="1"/>
      <protection/>
    </xf>
    <xf numFmtId="3" fontId="0" fillId="0" borderId="13" xfId="65" applyNumberFormat="1" applyBorder="1">
      <alignment/>
      <protection/>
    </xf>
    <xf numFmtId="3" fontId="0" fillId="0" borderId="12" xfId="65" applyNumberFormat="1" applyBorder="1" applyAlignment="1">
      <alignment horizontal="center"/>
      <protection/>
    </xf>
    <xf numFmtId="204" fontId="0" fillId="0" borderId="0" xfId="65" applyNumberFormat="1">
      <alignment/>
      <protection/>
    </xf>
    <xf numFmtId="204" fontId="0" fillId="0" borderId="1" xfId="65" applyNumberFormat="1" applyBorder="1">
      <alignment/>
      <protection/>
    </xf>
    <xf numFmtId="205" fontId="0" fillId="0" borderId="1" xfId="15" applyNumberFormat="1" applyFont="1" applyBorder="1">
      <alignment/>
      <protection/>
    </xf>
    <xf numFmtId="1" fontId="0" fillId="0" borderId="1" xfId="65" applyNumberFormat="1" applyBorder="1" applyAlignment="1">
      <alignment horizontal="right"/>
      <protection/>
    </xf>
    <xf numFmtId="198" fontId="0" fillId="0" borderId="0" xfId="65" applyNumberFormat="1" applyFont="1" applyFill="1" applyAlignment="1">
      <alignment horizontal="right"/>
      <protection/>
    </xf>
    <xf numFmtId="204" fontId="0" fillId="0" borderId="0" xfId="65" applyNumberFormat="1" applyBorder="1">
      <alignment/>
      <protection/>
    </xf>
    <xf numFmtId="206" fontId="0" fillId="0" borderId="0" xfId="65" applyNumberFormat="1" applyBorder="1">
      <alignment/>
      <protection/>
    </xf>
    <xf numFmtId="3" fontId="0" fillId="0" borderId="0" xfId="65" applyNumberFormat="1" applyBorder="1">
      <alignment/>
      <protection/>
    </xf>
    <xf numFmtId="175" fontId="0" fillId="0" borderId="0" xfId="65" applyNumberFormat="1" applyBorder="1">
      <alignment/>
      <protection/>
    </xf>
    <xf numFmtId="3" fontId="0" fillId="0" borderId="0" xfId="65" applyNumberFormat="1" applyBorder="1" applyAlignment="1">
      <alignment horizontal="center"/>
      <protection/>
    </xf>
    <xf numFmtId="206" fontId="0" fillId="0" borderId="13" xfId="65" applyNumberFormat="1" applyBorder="1">
      <alignment/>
      <protection/>
    </xf>
    <xf numFmtId="206" fontId="0" fillId="0" borderId="12" xfId="65" applyNumberFormat="1" applyBorder="1">
      <alignment/>
      <protection/>
    </xf>
    <xf numFmtId="175" fontId="0" fillId="0" borderId="12" xfId="65" applyNumberFormat="1" applyBorder="1">
      <alignment/>
      <protection/>
    </xf>
    <xf numFmtId="204" fontId="0" fillId="0" borderId="0" xfId="65" applyNumberFormat="1" applyBorder="1" applyAlignment="1">
      <alignment horizontal="right"/>
      <protection/>
    </xf>
    <xf numFmtId="204" fontId="0" fillId="0" borderId="1" xfId="65" applyNumberFormat="1" applyBorder="1" applyAlignment="1">
      <alignment horizontal="right"/>
      <protection/>
    </xf>
    <xf numFmtId="165" fontId="0" fillId="0" borderId="1" xfId="65" applyNumberFormat="1" applyBorder="1" applyAlignment="1">
      <alignment horizontal="right"/>
      <protection/>
    </xf>
    <xf numFmtId="175" fontId="0" fillId="0" borderId="1" xfId="65" applyNumberFormat="1" applyFont="1" applyBorder="1">
      <alignment/>
      <protection/>
    </xf>
    <xf numFmtId="3" fontId="0" fillId="0" borderId="1" xfId="65" applyNumberFormat="1" applyBorder="1">
      <alignment/>
      <protection/>
    </xf>
    <xf numFmtId="201" fontId="0" fillId="0" borderId="1" xfId="65" applyNumberFormat="1" applyBorder="1">
      <alignment/>
      <protection/>
    </xf>
    <xf numFmtId="204" fontId="0" fillId="0" borderId="13" xfId="65" applyNumberFormat="1" applyBorder="1">
      <alignment/>
      <protection/>
    </xf>
    <xf numFmtId="198" fontId="0" fillId="0" borderId="12" xfId="65" applyNumberFormat="1" applyFont="1" applyBorder="1" applyAlignment="1">
      <alignment horizontal="right"/>
      <protection/>
    </xf>
    <xf numFmtId="0" fontId="6" fillId="0" borderId="0" xfId="65" applyFont="1">
      <alignment/>
      <protection/>
    </xf>
    <xf numFmtId="49" fontId="4" fillId="0" borderId="0" xfId="50" applyNumberFormat="1" applyFont="1" applyFill="1">
      <alignment/>
      <protection/>
    </xf>
    <xf numFmtId="172" fontId="0" fillId="0" borderId="0" xfId="65" applyNumberFormat="1" applyAlignment="1">
      <alignment horizontal="right"/>
      <protection/>
    </xf>
    <xf numFmtId="166" fontId="0" fillId="0" borderId="1" xfId="65" applyNumberFormat="1" applyBorder="1" applyAlignment="1">
      <alignment horizontal="left"/>
      <protection/>
    </xf>
    <xf numFmtId="207" fontId="0" fillId="0" borderId="1" xfId="65" applyNumberFormat="1" applyBorder="1">
      <alignment/>
      <protection/>
    </xf>
    <xf numFmtId="0" fontId="1" fillId="0" borderId="16" xfId="53" applyFont="1" applyBorder="1">
      <alignment horizontal="center" wrapText="1"/>
      <protection/>
    </xf>
    <xf numFmtId="165" fontId="0" fillId="0" borderId="13" xfId="65" applyNumberFormat="1" applyBorder="1">
      <alignment/>
      <protection/>
    </xf>
    <xf numFmtId="165" fontId="0" fillId="0" borderId="16" xfId="65" applyNumberFormat="1" applyBorder="1">
      <alignment/>
      <protection/>
    </xf>
    <xf numFmtId="199" fontId="0" fillId="0" borderId="0" xfId="65" applyNumberFormat="1" applyAlignment="1">
      <alignment horizontal="right"/>
      <protection/>
    </xf>
    <xf numFmtId="165" fontId="0" fillId="0" borderId="0" xfId="65" applyNumberFormat="1">
      <alignment/>
      <protection/>
    </xf>
    <xf numFmtId="0" fontId="1" fillId="0" borderId="19" xfId="53" applyBorder="1" applyAlignment="1">
      <alignment horizontal="center" vertical="center" wrapText="1"/>
      <protection/>
    </xf>
    <xf numFmtId="0" fontId="1" fillId="0" borderId="18" xfId="53" applyBorder="1" applyAlignment="1">
      <alignment horizontal="center" vertical="center" wrapText="1"/>
      <protection/>
    </xf>
    <xf numFmtId="208" fontId="0" fillId="0" borderId="0" xfId="65" applyNumberFormat="1" applyFont="1" applyBorder="1" applyAlignment="1">
      <alignment horizontal="left"/>
      <protection/>
    </xf>
    <xf numFmtId="182" fontId="0" fillId="0" borderId="0" xfId="65" applyNumberFormat="1">
      <alignment/>
      <protection/>
    </xf>
    <xf numFmtId="167" fontId="0" fillId="0" borderId="0" xfId="65" applyNumberFormat="1">
      <alignment/>
      <protection/>
    </xf>
    <xf numFmtId="209" fontId="0" fillId="0" borderId="1" xfId="65" applyNumberFormat="1" applyBorder="1" applyAlignment="1">
      <alignment/>
      <protection/>
    </xf>
    <xf numFmtId="179" fontId="0" fillId="0" borderId="0" xfId="65" applyNumberFormat="1" applyAlignment="1">
      <alignment horizontal="right"/>
      <protection/>
    </xf>
    <xf numFmtId="192" fontId="0" fillId="0" borderId="1" xfId="65" applyNumberFormat="1" applyBorder="1" applyAlignment="1">
      <alignment horizontal="right"/>
      <protection/>
    </xf>
    <xf numFmtId="192" fontId="0" fillId="0" borderId="25" xfId="65" applyNumberFormat="1" applyBorder="1" applyAlignment="1">
      <alignment horizontal="right"/>
      <protection/>
    </xf>
    <xf numFmtId="192" fontId="0" fillId="0" borderId="1" xfId="65" applyNumberFormat="1" applyFont="1" applyBorder="1" applyAlignment="1">
      <alignment horizontal="right"/>
      <protection/>
    </xf>
    <xf numFmtId="192" fontId="0" fillId="0" borderId="25" xfId="65" applyNumberFormat="1" applyFont="1" applyBorder="1" applyAlignment="1">
      <alignment horizontal="right"/>
      <protection/>
    </xf>
    <xf numFmtId="179" fontId="0" fillId="0" borderId="0" xfId="65" applyNumberFormat="1" applyFont="1" applyAlignment="1">
      <alignment horizontal="right"/>
      <protection/>
    </xf>
    <xf numFmtId="182" fontId="0" fillId="0" borderId="13" xfId="65" applyNumberFormat="1" applyBorder="1">
      <alignment/>
      <protection/>
    </xf>
    <xf numFmtId="167" fontId="0" fillId="0" borderId="19" xfId="65" applyNumberFormat="1" applyBorder="1">
      <alignment/>
      <protection/>
    </xf>
    <xf numFmtId="167" fontId="0" fillId="0" borderId="13" xfId="65" applyNumberFormat="1" applyBorder="1">
      <alignment/>
      <protection/>
    </xf>
    <xf numFmtId="0" fontId="1" fillId="0" borderId="30" xfId="53" applyFont="1" applyBorder="1">
      <alignment horizontal="center" wrapText="1"/>
      <protection/>
    </xf>
    <xf numFmtId="173" fontId="0" fillId="0" borderId="12" xfId="15" applyBorder="1">
      <alignment/>
      <protection/>
    </xf>
    <xf numFmtId="178" fontId="0" fillId="0" borderId="0" xfId="65" applyNumberFormat="1" applyAlignment="1">
      <alignment horizontal="right"/>
      <protection/>
    </xf>
    <xf numFmtId="210" fontId="0" fillId="0" borderId="1" xfId="65" applyNumberFormat="1" applyBorder="1" applyAlignment="1">
      <alignment horizontal="right"/>
      <protection/>
    </xf>
    <xf numFmtId="211" fontId="0" fillId="0" borderId="0" xfId="65" applyNumberFormat="1">
      <alignment/>
      <protection/>
    </xf>
    <xf numFmtId="0" fontId="1" fillId="0" borderId="15" xfId="53" applyFont="1" applyBorder="1">
      <alignment horizontal="center" wrapText="1"/>
      <protection/>
    </xf>
    <xf numFmtId="0" fontId="1" fillId="0" borderId="22" xfId="53" applyFont="1" applyBorder="1">
      <alignment horizontal="center" wrapText="1"/>
      <protection/>
    </xf>
    <xf numFmtId="0" fontId="1" fillId="0" borderId="22" xfId="53" applyBorder="1">
      <alignment horizontal="center" wrapText="1"/>
      <protection/>
    </xf>
    <xf numFmtId="183" fontId="0" fillId="0" borderId="1" xfId="15" applyNumberFormat="1" applyFont="1" applyBorder="1">
      <alignment/>
      <protection/>
    </xf>
    <xf numFmtId="211" fontId="0" fillId="0" borderId="1" xfId="65" applyNumberFormat="1" applyBorder="1">
      <alignment/>
      <protection/>
    </xf>
    <xf numFmtId="171" fontId="0" fillId="0" borderId="12" xfId="65" applyNumberFormat="1" applyBorder="1">
      <alignment/>
      <protection/>
    </xf>
    <xf numFmtId="212" fontId="0" fillId="0" borderId="0" xfId="65" applyNumberFormat="1" applyFont="1" applyBorder="1" applyAlignment="1">
      <alignment horizontal="left"/>
      <protection/>
    </xf>
    <xf numFmtId="213" fontId="0" fillId="0" borderId="0" xfId="65" applyNumberFormat="1" applyAlignment="1">
      <alignment horizontal="right"/>
      <protection/>
    </xf>
    <xf numFmtId="198" fontId="0" fillId="0" borderId="1" xfId="65" applyNumberFormat="1" applyBorder="1" applyAlignment="1">
      <alignment horizontal="right"/>
      <protection/>
    </xf>
    <xf numFmtId="180" fontId="0" fillId="0" borderId="0" xfId="65" applyNumberFormat="1">
      <alignment/>
      <protection/>
    </xf>
    <xf numFmtId="214" fontId="0" fillId="0" borderId="0" xfId="65" applyNumberFormat="1">
      <alignment/>
      <protection/>
    </xf>
    <xf numFmtId="0" fontId="1" fillId="0" borderId="29" xfId="53" applyFont="1" applyBorder="1" applyAlignment="1">
      <alignment horizontal="center" wrapText="1"/>
      <protection/>
    </xf>
    <xf numFmtId="0" fontId="1" fillId="0" borderId="23" xfId="53" applyFont="1" applyBorder="1" applyAlignment="1">
      <alignment horizontal="center" wrapText="1"/>
      <protection/>
    </xf>
    <xf numFmtId="0" fontId="1" fillId="0" borderId="29" xfId="53" applyBorder="1" applyAlignment="1">
      <alignment horizontal="center" wrapText="1"/>
      <protection/>
    </xf>
    <xf numFmtId="214" fontId="0" fillId="0" borderId="0" xfId="65" applyNumberFormat="1" applyBorder="1">
      <alignment/>
      <protection/>
    </xf>
    <xf numFmtId="171" fontId="0" fillId="0" borderId="0" xfId="65" applyNumberFormat="1" applyBorder="1">
      <alignment/>
      <protection/>
    </xf>
    <xf numFmtId="180" fontId="0" fillId="0" borderId="0" xfId="65" applyNumberFormat="1" applyBorder="1">
      <alignment/>
      <protection/>
    </xf>
    <xf numFmtId="173" fontId="0" fillId="0" borderId="0" xfId="15" applyBorder="1">
      <alignment/>
      <protection/>
    </xf>
    <xf numFmtId="214" fontId="0" fillId="0" borderId="0" xfId="65" applyNumberFormat="1" applyBorder="1" applyAlignment="1">
      <alignment horizontal="centerContinuous"/>
      <protection/>
    </xf>
    <xf numFmtId="171" fontId="0" fillId="0" borderId="0" xfId="65" applyNumberFormat="1" applyBorder="1" applyAlignment="1">
      <alignment horizontal="centerContinuous"/>
      <protection/>
    </xf>
    <xf numFmtId="172" fontId="0" fillId="0" borderId="0" xfId="65" applyNumberFormat="1" applyBorder="1" applyAlignment="1">
      <alignment horizontal="centerContinuous"/>
      <protection/>
    </xf>
    <xf numFmtId="180" fontId="0" fillId="0" borderId="0" xfId="65" applyNumberFormat="1" applyBorder="1" applyAlignment="1">
      <alignment horizontal="centerContinuous"/>
      <protection/>
    </xf>
    <xf numFmtId="0" fontId="5" fillId="0" borderId="0" xfId="78" applyFont="1" applyAlignment="1">
      <alignment/>
      <protection/>
    </xf>
    <xf numFmtId="173" fontId="0" fillId="0" borderId="0" xfId="15" applyFont="1" applyBorder="1">
      <alignment/>
      <protection/>
    </xf>
    <xf numFmtId="214" fontId="0" fillId="0" borderId="13" xfId="65" applyNumberFormat="1" applyBorder="1">
      <alignment/>
      <protection/>
    </xf>
    <xf numFmtId="180" fontId="0" fillId="0" borderId="13" xfId="65" applyNumberFormat="1" applyBorder="1">
      <alignment/>
      <protection/>
    </xf>
    <xf numFmtId="0" fontId="1" fillId="0" borderId="13" xfId="53" applyBorder="1" applyAlignment="1">
      <alignment horizontal="center" wrapText="1"/>
      <protection/>
    </xf>
    <xf numFmtId="177" fontId="0" fillId="0" borderId="0" xfId="65" applyNumberFormat="1" applyFont="1" applyBorder="1" applyAlignment="1">
      <alignment horizontal="left"/>
      <protection/>
    </xf>
    <xf numFmtId="0" fontId="4" fillId="0" borderId="0" xfId="65" applyFont="1" applyBorder="1">
      <alignment/>
      <protection/>
    </xf>
    <xf numFmtId="210" fontId="0" fillId="0" borderId="0" xfId="65" applyNumberFormat="1" applyAlignment="1">
      <alignment horizontal="right"/>
      <protection/>
    </xf>
    <xf numFmtId="171" fontId="0" fillId="0" borderId="13" xfId="65" applyNumberFormat="1" applyBorder="1">
      <alignment/>
      <protection/>
    </xf>
    <xf numFmtId="178" fontId="0" fillId="0" borderId="1" xfId="65" applyNumberFormat="1" applyBorder="1" applyAlignment="1">
      <alignment horizontal="right"/>
      <protection/>
    </xf>
    <xf numFmtId="181" fontId="0" fillId="0" borderId="1" xfId="65" applyNumberFormat="1" applyBorder="1">
      <alignment/>
      <protection/>
    </xf>
    <xf numFmtId="211" fontId="0" fillId="0" borderId="25" xfId="65" applyNumberFormat="1" applyBorder="1">
      <alignment/>
      <protection/>
    </xf>
    <xf numFmtId="172" fontId="1" fillId="0" borderId="14" xfId="53" applyNumberFormat="1" applyFont="1" applyBorder="1">
      <alignment horizontal="center" wrapText="1"/>
      <protection/>
    </xf>
    <xf numFmtId="172" fontId="5" fillId="0" borderId="11" xfId="78" applyNumberFormat="1" applyBorder="1">
      <alignment wrapText="1"/>
      <protection/>
    </xf>
    <xf numFmtId="172" fontId="0" fillId="0" borderId="0" xfId="65" applyNumberFormat="1" applyAlignment="1">
      <alignment horizontal="centerContinuous"/>
      <protection/>
    </xf>
    <xf numFmtId="172" fontId="0" fillId="0" borderId="0" xfId="65" applyNumberFormat="1">
      <alignment/>
      <protection/>
    </xf>
    <xf numFmtId="215" fontId="0" fillId="0" borderId="0" xfId="65" applyNumberFormat="1" applyAlignment="1">
      <alignment horizontal="right"/>
      <protection/>
    </xf>
    <xf numFmtId="181" fontId="0" fillId="0" borderId="12" xfId="65" applyNumberFormat="1" applyBorder="1">
      <alignment/>
      <protection/>
    </xf>
    <xf numFmtId="216" fontId="5" fillId="0" borderId="0" xfId="78" applyNumberFormat="1" applyFont="1" applyAlignment="1">
      <alignment/>
      <protection/>
    </xf>
    <xf numFmtId="0" fontId="1" fillId="0" borderId="0" xfId="65" applyFont="1" applyAlignment="1">
      <alignment/>
      <protection/>
    </xf>
    <xf numFmtId="0" fontId="0" fillId="0" borderId="0" xfId="65" applyFont="1" applyAlignment="1">
      <alignment/>
      <protection/>
    </xf>
    <xf numFmtId="183" fontId="0" fillId="0" borderId="0" xfId="22" applyBorder="1">
      <alignment/>
      <protection/>
    </xf>
    <xf numFmtId="164" fontId="5" fillId="0" borderId="0" xfId="78" applyNumberFormat="1" applyFont="1" applyAlignment="1">
      <alignment/>
      <protection/>
    </xf>
    <xf numFmtId="167" fontId="4" fillId="0" borderId="0" xfId="65" applyNumberFormat="1" applyFont="1" applyBorder="1" applyAlignment="1">
      <alignment horizontal="right"/>
      <protection/>
    </xf>
    <xf numFmtId="167" fontId="4" fillId="0" borderId="0" xfId="65" applyNumberFormat="1" applyFont="1" applyBorder="1">
      <alignment/>
      <protection/>
    </xf>
    <xf numFmtId="198" fontId="0" fillId="0" borderId="0" xfId="65" applyNumberFormat="1" applyFont="1" applyAlignment="1">
      <alignment horizontal="right"/>
      <protection/>
    </xf>
    <xf numFmtId="217" fontId="0" fillId="0" borderId="1" xfId="65" applyNumberFormat="1" applyBorder="1" applyAlignment="1">
      <alignment horizontal="right"/>
      <protection/>
    </xf>
    <xf numFmtId="164" fontId="0" fillId="0" borderId="1" xfId="65" applyNumberFormat="1" applyBorder="1">
      <alignment/>
      <protection/>
    </xf>
    <xf numFmtId="173" fontId="0" fillId="0" borderId="1" xfId="65" applyNumberFormat="1" applyBorder="1" applyAlignment="1">
      <alignment horizontal="left"/>
      <protection/>
    </xf>
    <xf numFmtId="173" fontId="0" fillId="0" borderId="1" xfId="65" applyNumberFormat="1" applyBorder="1">
      <alignment/>
      <protection/>
    </xf>
    <xf numFmtId="209" fontId="0" fillId="0" borderId="1" xfId="65" applyNumberFormat="1" applyBorder="1">
      <alignment/>
      <protection/>
    </xf>
    <xf numFmtId="49" fontId="0" fillId="0" borderId="1" xfId="65" applyNumberFormat="1" applyBorder="1">
      <alignment/>
      <protection/>
    </xf>
    <xf numFmtId="173" fontId="0" fillId="0" borderId="1" xfId="15" applyNumberFormat="1" applyFont="1" applyBorder="1">
      <alignment/>
      <protection/>
    </xf>
    <xf numFmtId="172" fontId="0" fillId="0" borderId="13" xfId="65" applyNumberFormat="1" applyBorder="1">
      <alignment/>
      <protection/>
    </xf>
    <xf numFmtId="205" fontId="0" fillId="0" borderId="1" xfId="65" applyNumberFormat="1" applyBorder="1">
      <alignment/>
      <protection/>
    </xf>
    <xf numFmtId="0" fontId="0" fillId="0" borderId="1" xfId="65" applyFont="1" applyBorder="1" applyAlignment="1">
      <alignment horizontal="center"/>
      <protection/>
    </xf>
    <xf numFmtId="198" fontId="0" fillId="0" borderId="0" xfId="65" applyNumberFormat="1" applyAlignment="1">
      <alignment horizontal="right"/>
      <protection/>
    </xf>
    <xf numFmtId="193" fontId="0" fillId="0" borderId="1" xfId="65" applyNumberFormat="1" applyFont="1" applyBorder="1" applyAlignment="1">
      <alignment horizontal="right"/>
      <protection/>
    </xf>
    <xf numFmtId="164" fontId="0" fillId="0" borderId="1" xfId="15" applyNumberFormat="1" applyFont="1" applyBorder="1">
      <alignment/>
      <protection/>
    </xf>
    <xf numFmtId="218" fontId="5" fillId="0" borderId="0" xfId="78" applyNumberFormat="1" applyFont="1" applyAlignment="1">
      <alignment/>
      <protection/>
    </xf>
    <xf numFmtId="0" fontId="12" fillId="0" borderId="0" xfId="65" applyFont="1">
      <alignment/>
      <protection/>
    </xf>
    <xf numFmtId="49" fontId="13" fillId="0" borderId="0" xfId="50" applyNumberFormat="1" applyFont="1">
      <alignment/>
      <protection/>
    </xf>
    <xf numFmtId="164" fontId="5" fillId="0" borderId="0" xfId="78" applyNumberFormat="1" applyFont="1" applyAlignment="1">
      <alignment horizontal="centerContinuous"/>
      <protection/>
    </xf>
    <xf numFmtId="49" fontId="5" fillId="0" borderId="0" xfId="78" applyNumberFormat="1" applyFont="1" applyAlignment="1">
      <alignment horizontal="centerContinuous"/>
      <protection/>
    </xf>
    <xf numFmtId="165" fontId="0" fillId="0" borderId="0" xfId="65" applyNumberFormat="1" applyBorder="1">
      <alignment/>
      <protection/>
    </xf>
    <xf numFmtId="173" fontId="0" fillId="0" borderId="0" xfId="65" applyNumberFormat="1" applyBorder="1">
      <alignment/>
      <protection/>
    </xf>
    <xf numFmtId="173" fontId="0" fillId="0" borderId="0" xfId="65" applyNumberFormat="1" applyBorder="1" applyAlignment="1">
      <alignment horizontal="left"/>
      <protection/>
    </xf>
    <xf numFmtId="173" fontId="0" fillId="0" borderId="12" xfId="65" applyNumberFormat="1" applyBorder="1">
      <alignment/>
      <protection/>
    </xf>
    <xf numFmtId="173" fontId="0" fillId="0" borderId="12" xfId="65" applyNumberFormat="1" applyBorder="1" applyAlignment="1">
      <alignment horizontal="left"/>
      <protection/>
    </xf>
    <xf numFmtId="0" fontId="0" fillId="0" borderId="0" xfId="65" applyNumberFormat="1" applyFont="1">
      <alignment/>
      <protection/>
    </xf>
    <xf numFmtId="173" fontId="0" fillId="0" borderId="1" xfId="65" applyNumberFormat="1" applyFont="1" applyBorder="1">
      <alignment/>
      <protection/>
    </xf>
    <xf numFmtId="164" fontId="0" fillId="0" borderId="1" xfId="65" applyNumberFormat="1" applyFont="1" applyBorder="1">
      <alignment/>
      <protection/>
    </xf>
    <xf numFmtId="209" fontId="0" fillId="0" borderId="1" xfId="22" applyNumberFormat="1" applyFont="1" applyBorder="1" applyAlignment="1">
      <alignment horizontal="left"/>
      <protection/>
    </xf>
    <xf numFmtId="211" fontId="0" fillId="0" borderId="12" xfId="65" applyNumberFormat="1" applyBorder="1">
      <alignment/>
      <protection/>
    </xf>
    <xf numFmtId="183" fontId="0" fillId="0" borderId="25" xfId="22" applyBorder="1">
      <alignment/>
      <protection/>
    </xf>
    <xf numFmtId="0" fontId="0" fillId="0" borderId="0" xfId="65" applyAlignment="1">
      <alignment horizontal="center" wrapText="1"/>
      <protection/>
    </xf>
    <xf numFmtId="0" fontId="14" fillId="0" borderId="0" xfId="65" applyFont="1">
      <alignment/>
      <protection/>
    </xf>
    <xf numFmtId="164" fontId="4" fillId="0" borderId="0" xfId="50" applyNumberFormat="1" applyFont="1">
      <alignment/>
      <protection/>
    </xf>
    <xf numFmtId="210" fontId="0" fillId="0" borderId="1" xfId="65" applyNumberFormat="1" applyFont="1" applyBorder="1" applyAlignment="1">
      <alignment horizontal="right"/>
      <protection/>
    </xf>
    <xf numFmtId="210" fontId="0" fillId="0" borderId="0" xfId="65" applyNumberFormat="1" applyBorder="1" applyAlignment="1">
      <alignment horizontal="right"/>
      <protection/>
    </xf>
    <xf numFmtId="172" fontId="0" fillId="0" borderId="0" xfId="65" applyNumberFormat="1" applyBorder="1" applyAlignment="1">
      <alignment horizontal="right"/>
      <protection/>
    </xf>
    <xf numFmtId="211" fontId="0" fillId="0" borderId="0" xfId="65" applyNumberFormat="1" applyBorder="1">
      <alignment/>
      <protection/>
    </xf>
    <xf numFmtId="183" fontId="0" fillId="0" borderId="12" xfId="65" applyNumberFormat="1" applyBorder="1" applyAlignment="1">
      <alignment horizontal="left"/>
      <protection/>
    </xf>
    <xf numFmtId="0" fontId="0" fillId="0" borderId="1" xfId="65" applyBorder="1" applyAlignment="1">
      <alignment horizontal="left" indent="1"/>
      <protection/>
    </xf>
    <xf numFmtId="209" fontId="0" fillId="0" borderId="1" xfId="65" applyNumberFormat="1" applyBorder="1" applyAlignment="1">
      <alignment horizontal="left"/>
      <protection/>
    </xf>
    <xf numFmtId="0" fontId="0" fillId="0" borderId="1" xfId="65" applyFont="1" applyBorder="1" applyAlignment="1">
      <alignment horizontal="left" indent="2"/>
      <protection/>
    </xf>
    <xf numFmtId="0" fontId="0" fillId="0" borderId="1" xfId="65" applyBorder="1" applyAlignment="1">
      <alignment horizontal="left" indent="2"/>
      <protection/>
    </xf>
    <xf numFmtId="0" fontId="0" fillId="0" borderId="1" xfId="65" applyFont="1" applyBorder="1" applyAlignment="1">
      <alignment horizontal="left" indent="1"/>
      <protection/>
    </xf>
    <xf numFmtId="0" fontId="0" fillId="0" borderId="1" xfId="65" applyBorder="1" applyAlignment="1">
      <alignment horizontal="left"/>
      <protection/>
    </xf>
    <xf numFmtId="0" fontId="0" fillId="0" borderId="1" xfId="65" applyFont="1" applyBorder="1" applyAlignment="1">
      <alignment horizontal="left"/>
      <protection/>
    </xf>
    <xf numFmtId="199" fontId="0" fillId="0" borderId="0" xfId="65" applyNumberFormat="1" applyFont="1" applyAlignment="1">
      <alignment horizontal="right"/>
      <protection/>
    </xf>
    <xf numFmtId="173" fontId="0" fillId="0" borderId="1" xfId="15" applyFont="1" applyBorder="1" applyAlignment="1">
      <alignment horizontal="left" indent="2"/>
      <protection/>
    </xf>
    <xf numFmtId="183" fontId="0" fillId="0" borderId="1" xfId="22" applyFont="1" applyBorder="1">
      <alignment/>
      <protection/>
    </xf>
    <xf numFmtId="0" fontId="1" fillId="0" borderId="29" xfId="53" applyBorder="1">
      <alignment horizontal="center" wrapText="1"/>
      <protection/>
    </xf>
    <xf numFmtId="0" fontId="1" fillId="0" borderId="23" xfId="53" applyFont="1" applyBorder="1">
      <alignment horizontal="center" wrapText="1"/>
      <protection/>
    </xf>
    <xf numFmtId="0" fontId="1" fillId="0" borderId="23" xfId="53" applyBorder="1">
      <alignment horizontal="center" wrapText="1"/>
      <protection/>
    </xf>
    <xf numFmtId="0" fontId="1" fillId="0" borderId="29" xfId="53" applyFont="1" applyBorder="1">
      <alignment horizontal="center" wrapText="1"/>
      <protection/>
    </xf>
    <xf numFmtId="206" fontId="0" fillId="0" borderId="13" xfId="65" applyNumberFormat="1" applyFill="1" applyBorder="1">
      <alignment/>
      <protection/>
    </xf>
    <xf numFmtId="206" fontId="0" fillId="0" borderId="12" xfId="65" applyNumberFormat="1" applyFill="1" applyBorder="1">
      <alignment/>
      <protection/>
    </xf>
    <xf numFmtId="3" fontId="0" fillId="0" borderId="12" xfId="65" applyNumberFormat="1" applyFill="1" applyBorder="1">
      <alignment/>
      <protection/>
    </xf>
    <xf numFmtId="175" fontId="0" fillId="0" borderId="12" xfId="65" applyNumberFormat="1" applyFill="1" applyBorder="1">
      <alignment/>
      <protection/>
    </xf>
    <xf numFmtId="3" fontId="0" fillId="0" borderId="12" xfId="65" applyNumberFormat="1" applyFill="1" applyBorder="1" applyAlignment="1">
      <alignment horizontal="center"/>
      <protection/>
    </xf>
    <xf numFmtId="204" fontId="0" fillId="0" borderId="0" xfId="65" applyNumberFormat="1" applyFill="1" applyBorder="1" applyAlignment="1">
      <alignment horizontal="right"/>
      <protection/>
    </xf>
    <xf numFmtId="204" fontId="0" fillId="0" borderId="1" xfId="65" applyNumberFormat="1" applyFill="1" applyBorder="1">
      <alignment/>
      <protection/>
    </xf>
    <xf numFmtId="175" fontId="0" fillId="0" borderId="1" xfId="65" applyNumberFormat="1" applyFill="1" applyBorder="1">
      <alignment/>
      <protection/>
    </xf>
    <xf numFmtId="188" fontId="0" fillId="0" borderId="1" xfId="65" applyNumberFormat="1" applyFill="1" applyBorder="1" applyAlignment="1">
      <alignment horizontal="right"/>
      <protection/>
    </xf>
    <xf numFmtId="0" fontId="0" fillId="0" borderId="1" xfId="65" applyNumberFormat="1" applyFill="1" applyBorder="1">
      <alignment/>
      <protection/>
    </xf>
    <xf numFmtId="173" fontId="0" fillId="0" borderId="1" xfId="65" applyNumberFormat="1" applyFill="1" applyBorder="1">
      <alignment/>
      <protection/>
    </xf>
    <xf numFmtId="0" fontId="43" fillId="0" borderId="0" xfId="66">
      <alignment/>
      <protection/>
    </xf>
    <xf numFmtId="0" fontId="0" fillId="0" borderId="1" xfId="65" applyNumberFormat="1" applyFont="1" applyFill="1" applyBorder="1">
      <alignment/>
      <protection/>
    </xf>
    <xf numFmtId="173" fontId="0" fillId="0" borderId="1" xfId="65" applyNumberFormat="1" applyFont="1" applyFill="1" applyBorder="1">
      <alignment/>
      <protection/>
    </xf>
    <xf numFmtId="204" fontId="0" fillId="0" borderId="1" xfId="65" applyNumberFormat="1" applyFill="1" applyBorder="1" applyAlignment="1">
      <alignment horizontal="right"/>
      <protection/>
    </xf>
    <xf numFmtId="165" fontId="0" fillId="0" borderId="1" xfId="65" applyNumberFormat="1" applyFill="1" applyBorder="1" applyAlignment="1">
      <alignment horizontal="right"/>
      <protection/>
    </xf>
    <xf numFmtId="204" fontId="0" fillId="0" borderId="0" xfId="65" applyNumberFormat="1" applyFill="1" applyBorder="1">
      <alignment/>
      <protection/>
    </xf>
    <xf numFmtId="198" fontId="0" fillId="0" borderId="12" xfId="65" applyNumberFormat="1" applyBorder="1" applyAlignment="1">
      <alignment horizontal="right"/>
      <protection/>
    </xf>
    <xf numFmtId="188" fontId="0" fillId="0" borderId="1" xfId="65" applyNumberFormat="1" applyBorder="1" applyAlignment="1">
      <alignment horizontal="right"/>
      <protection/>
    </xf>
    <xf numFmtId="0" fontId="4" fillId="0" borderId="0" xfId="50" applyNumberFormat="1" applyFont="1" applyAlignment="1">
      <alignment horizontal="left"/>
      <protection/>
    </xf>
    <xf numFmtId="171" fontId="0" fillId="0" borderId="0" xfId="65" applyNumberFormat="1" applyFill="1">
      <alignment/>
      <protection/>
    </xf>
    <xf numFmtId="171" fontId="0" fillId="0" borderId="1" xfId="65" applyNumberFormat="1" applyFill="1" applyBorder="1">
      <alignment/>
      <protection/>
    </xf>
    <xf numFmtId="171" fontId="0" fillId="0" borderId="17" xfId="65" applyNumberFormat="1" applyFill="1" applyBorder="1">
      <alignment/>
      <protection/>
    </xf>
    <xf numFmtId="0" fontId="0" fillId="0" borderId="1" xfId="65" applyFill="1" applyBorder="1" applyAlignment="1">
      <alignment horizontal="left"/>
      <protection/>
    </xf>
    <xf numFmtId="210" fontId="0" fillId="0" borderId="17" xfId="65" applyNumberFormat="1" applyBorder="1" applyAlignment="1">
      <alignment horizontal="right"/>
      <protection/>
    </xf>
    <xf numFmtId="0" fontId="1" fillId="0" borderId="0" xfId="65" applyFont="1" applyBorder="1" applyAlignment="1">
      <alignment horizontal="center" wrapText="1"/>
      <protection/>
    </xf>
    <xf numFmtId="0" fontId="1" fillId="0" borderId="1" xfId="65" applyFont="1" applyBorder="1" applyAlignment="1">
      <alignment horizontal="center" wrapText="1"/>
      <protection/>
    </xf>
    <xf numFmtId="0" fontId="1" fillId="0" borderId="17" xfId="65" applyFont="1" applyBorder="1" applyAlignment="1">
      <alignment horizontal="center" wrapText="1"/>
      <protection/>
    </xf>
    <xf numFmtId="0" fontId="1" fillId="0" borderId="13" xfId="65" applyFont="1" applyBorder="1" applyAlignment="1">
      <alignment horizontal="center" wrapText="1"/>
      <protection/>
    </xf>
    <xf numFmtId="0" fontId="1" fillId="0" borderId="12" xfId="65" applyFont="1" applyBorder="1" applyAlignment="1">
      <alignment horizontal="center" wrapText="1"/>
      <protection/>
    </xf>
    <xf numFmtId="0" fontId="1" fillId="0" borderId="16" xfId="65" applyFont="1" applyBorder="1" applyAlignment="1">
      <alignment horizontal="center" wrapText="1"/>
      <protection/>
    </xf>
    <xf numFmtId="49" fontId="4" fillId="0" borderId="0" xfId="65" applyNumberFormat="1" applyFont="1">
      <alignment/>
      <protection/>
    </xf>
    <xf numFmtId="49" fontId="4" fillId="0" borderId="0" xfId="50" applyNumberFormat="1">
      <alignment/>
      <protection/>
    </xf>
    <xf numFmtId="168" fontId="0" fillId="0" borderId="17" xfId="65" applyNumberFormat="1" applyBorder="1">
      <alignment/>
      <protection/>
    </xf>
    <xf numFmtId="49" fontId="0" fillId="0" borderId="0" xfId="65" applyNumberFormat="1" applyFont="1" applyBorder="1">
      <alignment/>
      <protection/>
    </xf>
    <xf numFmtId="210" fontId="0" fillId="0" borderId="17" xfId="65" applyNumberFormat="1" applyFont="1" applyBorder="1" applyAlignment="1">
      <alignment horizontal="right"/>
      <protection/>
    </xf>
    <xf numFmtId="49" fontId="0" fillId="0" borderId="1" xfId="65" applyNumberFormat="1" applyFont="1" applyFill="1" applyBorder="1">
      <alignment/>
      <protection/>
    </xf>
    <xf numFmtId="49" fontId="0" fillId="0" borderId="0" xfId="65" applyNumberFormat="1" applyBorder="1">
      <alignment/>
      <protection/>
    </xf>
    <xf numFmtId="168" fontId="0" fillId="0" borderId="0" xfId="65" applyNumberFormat="1" applyFill="1">
      <alignment/>
      <protection/>
    </xf>
    <xf numFmtId="168" fontId="0" fillId="0" borderId="17" xfId="65" applyNumberFormat="1" applyFill="1" applyBorder="1">
      <alignment/>
      <protection/>
    </xf>
    <xf numFmtId="49" fontId="0" fillId="0" borderId="1" xfId="65" applyNumberFormat="1" applyFill="1" applyBorder="1">
      <alignment/>
      <protection/>
    </xf>
    <xf numFmtId="49" fontId="0" fillId="0" borderId="0" xfId="65" applyNumberFormat="1" applyFill="1" applyBorder="1">
      <alignment/>
      <protection/>
    </xf>
    <xf numFmtId="199" fontId="0" fillId="0" borderId="1" xfId="65" applyNumberFormat="1" applyBorder="1" applyAlignment="1">
      <alignment horizontal="right"/>
      <protection/>
    </xf>
    <xf numFmtId="199" fontId="0" fillId="0" borderId="17" xfId="65" applyNumberFormat="1" applyBorder="1" applyAlignment="1">
      <alignment horizontal="right"/>
      <protection/>
    </xf>
    <xf numFmtId="0" fontId="1" fillId="0" borderId="0" xfId="65" applyFont="1">
      <alignment/>
      <protection/>
    </xf>
    <xf numFmtId="0" fontId="1" fillId="0" borderId="12" xfId="65" applyFont="1" applyBorder="1" applyAlignment="1">
      <alignment horizontal="centerContinuous" wrapText="1"/>
      <protection/>
    </xf>
    <xf numFmtId="0" fontId="1" fillId="0" borderId="13" xfId="65" applyFont="1" applyBorder="1" applyAlignment="1">
      <alignment horizontal="centerContinuous" wrapText="1"/>
      <protection/>
    </xf>
    <xf numFmtId="0" fontId="1" fillId="0" borderId="0" xfId="65" applyFont="1" applyAlignment="1">
      <alignment vertical="center"/>
      <protection/>
    </xf>
    <xf numFmtId="0" fontId="1" fillId="0" borderId="13" xfId="65" applyFont="1" applyBorder="1" applyAlignment="1">
      <alignment horizontal="centerContinuous" vertical="center"/>
      <protection/>
    </xf>
    <xf numFmtId="0" fontId="1" fillId="0" borderId="12" xfId="65" applyFont="1" applyBorder="1" applyAlignment="1">
      <alignment horizontal="centerContinuous" vertical="center"/>
      <protection/>
    </xf>
    <xf numFmtId="0" fontId="1" fillId="0" borderId="1" xfId="65" applyFont="1" applyBorder="1" applyAlignment="1">
      <alignment vertical="center"/>
      <protection/>
    </xf>
    <xf numFmtId="0" fontId="1" fillId="0" borderId="0" xfId="65" applyFont="1" applyBorder="1" applyAlignment="1">
      <alignment vertical="center"/>
      <protection/>
    </xf>
    <xf numFmtId="0" fontId="7" fillId="0" borderId="0" xfId="60" applyAlignment="1" applyProtection="1">
      <alignment/>
      <protection/>
    </xf>
    <xf numFmtId="0" fontId="0" fillId="0" borderId="13" xfId="65" applyFill="1" applyBorder="1">
      <alignment/>
      <protection/>
    </xf>
    <xf numFmtId="0" fontId="0" fillId="0" borderId="12" xfId="65" applyFill="1" applyBorder="1">
      <alignment/>
      <protection/>
    </xf>
    <xf numFmtId="0" fontId="0" fillId="0" borderId="16" xfId="65" applyFill="1" applyBorder="1">
      <alignment/>
      <protection/>
    </xf>
    <xf numFmtId="173" fontId="0" fillId="0" borderId="12" xfId="15" applyFill="1" applyBorder="1">
      <alignment/>
      <protection/>
    </xf>
    <xf numFmtId="172" fontId="0" fillId="0" borderId="0" xfId="65" applyNumberFormat="1" applyFill="1">
      <alignment/>
      <protection/>
    </xf>
    <xf numFmtId="172" fontId="0" fillId="0" borderId="17" xfId="65" applyNumberFormat="1" applyFill="1" applyBorder="1">
      <alignment/>
      <protection/>
    </xf>
    <xf numFmtId="198" fontId="0" fillId="0" borderId="0" xfId="65" applyNumberFormat="1" applyFill="1" applyAlignment="1">
      <alignment horizontal="right"/>
      <protection/>
    </xf>
    <xf numFmtId="210" fontId="0" fillId="0" borderId="1" xfId="65" applyNumberFormat="1" applyFill="1" applyBorder="1" applyAlignment="1">
      <alignment horizontal="right"/>
      <protection/>
    </xf>
    <xf numFmtId="172" fontId="0" fillId="0" borderId="1" xfId="65" applyNumberFormat="1" applyFill="1" applyBorder="1">
      <alignment/>
      <protection/>
    </xf>
    <xf numFmtId="0" fontId="0" fillId="0" borderId="1" xfId="65" applyFill="1" applyBorder="1">
      <alignment/>
      <protection/>
    </xf>
    <xf numFmtId="171" fontId="0" fillId="0" borderId="1" xfId="65" applyNumberFormat="1" applyFont="1" applyFill="1" applyBorder="1">
      <alignment/>
      <protection/>
    </xf>
    <xf numFmtId="172" fontId="0" fillId="0" borderId="17" xfId="65" applyNumberFormat="1" applyFont="1" applyFill="1" applyBorder="1">
      <alignment/>
      <protection/>
    </xf>
    <xf numFmtId="171" fontId="0" fillId="0" borderId="17" xfId="65" applyNumberFormat="1" applyFont="1" applyFill="1" applyBorder="1">
      <alignment/>
      <protection/>
    </xf>
    <xf numFmtId="164" fontId="0" fillId="0" borderId="1" xfId="65" applyNumberFormat="1" applyFill="1" applyBorder="1">
      <alignment/>
      <protection/>
    </xf>
    <xf numFmtId="172" fontId="0" fillId="0" borderId="13" xfId="65" applyNumberFormat="1" applyFill="1" applyBorder="1">
      <alignment/>
      <protection/>
    </xf>
    <xf numFmtId="168" fontId="0" fillId="0" borderId="16" xfId="65" applyNumberFormat="1" applyFill="1" applyBorder="1">
      <alignment/>
      <protection/>
    </xf>
    <xf numFmtId="171" fontId="0" fillId="0" borderId="12" xfId="65" applyNumberFormat="1" applyFont="1" applyFill="1" applyBorder="1">
      <alignment/>
      <protection/>
    </xf>
    <xf numFmtId="182" fontId="0" fillId="0" borderId="12" xfId="65" applyNumberFormat="1" applyFont="1" applyFill="1" applyBorder="1">
      <alignment/>
      <protection/>
    </xf>
    <xf numFmtId="172" fontId="0" fillId="0" borderId="16" xfId="65" applyNumberFormat="1" applyFont="1" applyFill="1" applyBorder="1">
      <alignment/>
      <protection/>
    </xf>
    <xf numFmtId="183" fontId="0" fillId="0" borderId="1" xfId="22" applyFont="1" applyFill="1" applyBorder="1">
      <alignment/>
      <protection/>
    </xf>
    <xf numFmtId="0" fontId="0" fillId="0" borderId="17" xfId="65" applyFill="1" applyBorder="1">
      <alignment/>
      <protection/>
    </xf>
    <xf numFmtId="0" fontId="1" fillId="0" borderId="16" xfId="53" applyBorder="1">
      <alignment horizontal="center" wrapText="1"/>
      <protection/>
    </xf>
    <xf numFmtId="0" fontId="1" fillId="0" borderId="12" xfId="53" applyBorder="1" applyAlignment="1">
      <alignment horizontal="centerContinuous" vertical="center" wrapText="1"/>
      <protection/>
    </xf>
    <xf numFmtId="0" fontId="1" fillId="0" borderId="1" xfId="53" applyBorder="1" applyAlignment="1">
      <alignment horizontal="center" vertical="center" wrapText="1"/>
      <protection/>
    </xf>
    <xf numFmtId="0" fontId="0" fillId="0" borderId="0" xfId="65" applyFont="1" applyAlignment="1">
      <alignment horizontal="centerContinuous"/>
      <protection/>
    </xf>
    <xf numFmtId="0" fontId="5" fillId="0" borderId="0" xfId="78" applyFont="1">
      <alignment wrapText="1"/>
      <protection/>
    </xf>
    <xf numFmtId="0" fontId="0" fillId="0" borderId="13" xfId="65" applyFont="1" applyFill="1" applyBorder="1">
      <alignment/>
      <protection/>
    </xf>
    <xf numFmtId="0" fontId="0" fillId="0" borderId="12" xfId="65" applyFont="1" applyFill="1" applyBorder="1">
      <alignment/>
      <protection/>
    </xf>
    <xf numFmtId="0" fontId="0" fillId="0" borderId="16" xfId="65" applyFont="1" applyFill="1" applyBorder="1">
      <alignment/>
      <protection/>
    </xf>
    <xf numFmtId="167" fontId="0" fillId="0" borderId="21" xfId="65" applyNumberFormat="1" applyFont="1" applyFill="1" applyBorder="1">
      <alignment/>
      <protection/>
    </xf>
    <xf numFmtId="168" fontId="0" fillId="0" borderId="0" xfId="65" applyNumberFormat="1" applyFont="1" applyFill="1" applyBorder="1">
      <alignment/>
      <protection/>
    </xf>
    <xf numFmtId="168" fontId="0" fillId="0" borderId="17" xfId="65" applyNumberFormat="1" applyFont="1" applyFill="1" applyBorder="1">
      <alignment/>
      <protection/>
    </xf>
    <xf numFmtId="172" fontId="0" fillId="0" borderId="1" xfId="65" applyNumberFormat="1" applyFont="1" applyFill="1" applyBorder="1">
      <alignment/>
      <protection/>
    </xf>
    <xf numFmtId="167" fontId="0" fillId="0" borderId="0" xfId="65" applyNumberFormat="1" applyFont="1" applyFill="1" applyBorder="1">
      <alignment/>
      <protection/>
    </xf>
    <xf numFmtId="182" fontId="0" fillId="0" borderId="17" xfId="65" applyNumberFormat="1" applyFont="1" applyFill="1" applyBorder="1">
      <alignment/>
      <protection/>
    </xf>
    <xf numFmtId="167" fontId="0" fillId="0" borderId="14" xfId="65" applyNumberFormat="1" applyFont="1" applyFill="1" applyBorder="1">
      <alignment/>
      <protection/>
    </xf>
    <xf numFmtId="168" fontId="0" fillId="0" borderId="13" xfId="65" applyNumberFormat="1" applyFont="1" applyFill="1" applyBorder="1">
      <alignment/>
      <protection/>
    </xf>
    <xf numFmtId="168" fontId="0" fillId="0" borderId="16" xfId="65" applyNumberFormat="1" applyFont="1" applyFill="1" applyBorder="1">
      <alignment/>
      <protection/>
    </xf>
    <xf numFmtId="172" fontId="0" fillId="0" borderId="12" xfId="65" applyNumberFormat="1" applyFont="1" applyFill="1" applyBorder="1">
      <alignment/>
      <protection/>
    </xf>
    <xf numFmtId="0" fontId="1" fillId="0" borderId="16" xfId="53" applyBorder="1" applyAlignment="1">
      <alignment horizontal="centerContinuous" vertical="center" wrapText="1"/>
      <protection/>
    </xf>
    <xf numFmtId="0" fontId="1" fillId="0" borderId="1" xfId="53" applyBorder="1">
      <alignment horizontal="center" wrapText="1"/>
      <protection/>
    </xf>
    <xf numFmtId="49" fontId="4" fillId="0" borderId="0" xfId="50" applyNumberFormat="1" applyFont="1" applyAlignment="1">
      <alignment horizontal="left" indent="2"/>
      <protection/>
    </xf>
    <xf numFmtId="188" fontId="0" fillId="0" borderId="21" xfId="65" applyNumberFormat="1" applyBorder="1" applyAlignment="1">
      <alignment/>
      <protection/>
    </xf>
    <xf numFmtId="188" fontId="0" fillId="0" borderId="25" xfId="65" applyNumberFormat="1" applyBorder="1" applyAlignment="1">
      <alignment/>
      <protection/>
    </xf>
    <xf numFmtId="188" fontId="0" fillId="0" borderId="1" xfId="65" applyNumberFormat="1" applyBorder="1" applyAlignment="1">
      <alignment/>
      <protection/>
    </xf>
    <xf numFmtId="219" fontId="0" fillId="0" borderId="21" xfId="65" applyNumberFormat="1" applyBorder="1">
      <alignment/>
      <protection/>
    </xf>
    <xf numFmtId="219" fontId="0" fillId="0" borderId="25" xfId="65" applyNumberFormat="1" applyBorder="1">
      <alignment/>
      <protection/>
    </xf>
    <xf numFmtId="219" fontId="0" fillId="0" borderId="1" xfId="65" applyNumberFormat="1" applyBorder="1">
      <alignment/>
      <protection/>
    </xf>
    <xf numFmtId="188" fontId="0" fillId="0" borderId="14" xfId="65" applyNumberFormat="1" applyBorder="1">
      <alignment/>
      <protection/>
    </xf>
    <xf numFmtId="188" fontId="0" fillId="0" borderId="13" xfId="65" applyNumberFormat="1" applyBorder="1">
      <alignment/>
      <protection/>
    </xf>
    <xf numFmtId="188" fontId="0" fillId="0" borderId="19" xfId="65" applyNumberFormat="1" applyBorder="1">
      <alignment/>
      <protection/>
    </xf>
    <xf numFmtId="188" fontId="0" fillId="0" borderId="12" xfId="65" applyNumberFormat="1" applyBorder="1">
      <alignment/>
      <protection/>
    </xf>
    <xf numFmtId="0" fontId="0" fillId="0" borderId="25" xfId="65" applyBorder="1">
      <alignment/>
      <protection/>
    </xf>
    <xf numFmtId="0" fontId="1" fillId="0" borderId="29" xfId="53" applyBorder="1" applyAlignment="1">
      <alignment horizontal="center" vertical="center" wrapText="1"/>
      <protection/>
    </xf>
    <xf numFmtId="0" fontId="1" fillId="0" borderId="23" xfId="53" applyBorder="1" applyAlignment="1">
      <alignment horizontal="center" vertical="center" wrapText="1"/>
      <protection/>
    </xf>
    <xf numFmtId="0" fontId="1" fillId="0" borderId="12" xfId="53" applyBorder="1" applyAlignment="1">
      <alignment horizontal="center" vertical="center" wrapText="1"/>
      <protection/>
    </xf>
    <xf numFmtId="0" fontId="15" fillId="0" borderId="0" xfId="65" applyFont="1">
      <alignment/>
      <protection/>
    </xf>
    <xf numFmtId="0" fontId="15" fillId="0" borderId="11" xfId="65" applyFont="1" applyBorder="1">
      <alignment/>
      <protection/>
    </xf>
    <xf numFmtId="220" fontId="0" fillId="0" borderId="0" xfId="65" applyNumberFormat="1" applyBorder="1" applyAlignment="1">
      <alignment/>
      <protection/>
    </xf>
    <xf numFmtId="0" fontId="2" fillId="0" borderId="0" xfId="65" applyNumberFormat="1" applyFont="1" applyBorder="1" applyAlignment="1" quotePrefix="1">
      <alignment/>
      <protection/>
    </xf>
    <xf numFmtId="0" fontId="0" fillId="0" borderId="0" xfId="78" applyFont="1" applyBorder="1" applyAlignment="1">
      <alignment horizontal="centerContinuous"/>
      <protection/>
    </xf>
    <xf numFmtId="0" fontId="0" fillId="0" borderId="14" xfId="65" applyBorder="1" applyAlignment="1">
      <alignment horizontal="center"/>
      <protection/>
    </xf>
    <xf numFmtId="0" fontId="0" fillId="0" borderId="34" xfId="65" applyBorder="1" applyAlignment="1">
      <alignment horizontal="center"/>
      <protection/>
    </xf>
    <xf numFmtId="164" fontId="0" fillId="0" borderId="12" xfId="65" applyNumberFormat="1" applyBorder="1">
      <alignment/>
      <protection/>
    </xf>
    <xf numFmtId="221" fontId="0" fillId="0" borderId="0" xfId="65" applyNumberFormat="1">
      <alignment/>
      <protection/>
    </xf>
    <xf numFmtId="198" fontId="0" fillId="0" borderId="0" xfId="65" applyNumberFormat="1" applyBorder="1" applyAlignment="1">
      <alignment horizontal="right"/>
      <protection/>
    </xf>
    <xf numFmtId="172" fontId="0" fillId="0" borderId="25" xfId="65" applyNumberFormat="1" applyBorder="1">
      <alignment/>
      <protection/>
    </xf>
    <xf numFmtId="172" fontId="0" fillId="0" borderId="21" xfId="65" applyNumberFormat="1" applyBorder="1">
      <alignment/>
      <protection/>
    </xf>
    <xf numFmtId="173" fontId="0" fillId="0" borderId="1" xfId="15" applyFont="1" applyBorder="1">
      <alignment/>
      <protection/>
    </xf>
    <xf numFmtId="198" fontId="0" fillId="0" borderId="25" xfId="65" applyNumberFormat="1" applyBorder="1" applyAlignment="1">
      <alignment horizontal="right"/>
      <protection/>
    </xf>
    <xf numFmtId="168" fontId="0" fillId="0" borderId="21" xfId="65" applyNumberFormat="1" applyBorder="1">
      <alignment/>
      <protection/>
    </xf>
    <xf numFmtId="221" fontId="0" fillId="0" borderId="0" xfId="65" applyNumberFormat="1" applyBorder="1">
      <alignment/>
      <protection/>
    </xf>
    <xf numFmtId="172" fontId="0" fillId="0" borderId="14" xfId="65" applyNumberFormat="1" applyBorder="1">
      <alignment/>
      <protection/>
    </xf>
    <xf numFmtId="172" fontId="0" fillId="0" borderId="18" xfId="65" applyNumberFormat="1" applyBorder="1">
      <alignment/>
      <protection/>
    </xf>
    <xf numFmtId="0" fontId="0" fillId="0" borderId="24" xfId="65" applyBorder="1" applyAlignment="1">
      <alignment horizontal="center"/>
      <protection/>
    </xf>
    <xf numFmtId="0" fontId="1" fillId="0" borderId="0" xfId="65" applyFont="1" applyBorder="1">
      <alignment/>
      <protection/>
    </xf>
    <xf numFmtId="0" fontId="1" fillId="0" borderId="29" xfId="65" applyFont="1" applyBorder="1" applyAlignment="1">
      <alignment horizontal="center" wrapText="1"/>
      <protection/>
    </xf>
    <xf numFmtId="0" fontId="1" fillId="0" borderId="30" xfId="65" applyFont="1" applyBorder="1" applyAlignment="1">
      <alignment horizontal="center" wrapText="1"/>
      <protection/>
    </xf>
    <xf numFmtId="0" fontId="1" fillId="0" borderId="35" xfId="65" applyFont="1" applyBorder="1" applyAlignment="1">
      <alignment horizontal="center" wrapText="1"/>
      <protection/>
    </xf>
    <xf numFmtId="17" fontId="0" fillId="0" borderId="0" xfId="65" applyNumberFormat="1">
      <alignment/>
      <protection/>
    </xf>
    <xf numFmtId="3" fontId="42" fillId="0" borderId="0" xfId="65" applyNumberFormat="1" applyFont="1" applyFill="1" applyBorder="1" applyAlignment="1" applyProtection="1">
      <alignment/>
      <protection/>
    </xf>
    <xf numFmtId="10" fontId="0" fillId="0" borderId="0" xfId="65" applyNumberFormat="1" applyFill="1">
      <alignment/>
      <protection/>
    </xf>
    <xf numFmtId="49" fontId="4" fillId="0" borderId="0" xfId="71" applyNumberFormat="1" applyFont="1">
      <alignment/>
      <protection/>
    </xf>
    <xf numFmtId="169" fontId="0" fillId="0" borderId="12" xfId="65" applyNumberFormat="1" applyBorder="1" applyAlignment="1">
      <alignment horizontal="center"/>
      <protection/>
    </xf>
    <xf numFmtId="2" fontId="0" fillId="0" borderId="0" xfId="65" applyNumberFormat="1" applyAlignment="1">
      <alignment horizontal="center"/>
      <protection/>
    </xf>
    <xf numFmtId="222" fontId="0" fillId="0" borderId="1" xfId="65" applyNumberFormat="1" applyBorder="1" applyAlignment="1">
      <alignment horizontal="right"/>
      <protection/>
    </xf>
    <xf numFmtId="223" fontId="0" fillId="0" borderId="1" xfId="65" applyNumberFormat="1" applyBorder="1" applyAlignment="1">
      <alignment horizontal="right"/>
      <protection/>
    </xf>
    <xf numFmtId="0" fontId="0" fillId="0" borderId="0" xfId="65" applyNumberFormat="1">
      <alignment/>
      <protection/>
    </xf>
    <xf numFmtId="198" fontId="0" fillId="0" borderId="17" xfId="65" applyNumberFormat="1" applyBorder="1" applyAlignment="1">
      <alignment horizontal="right"/>
      <protection/>
    </xf>
    <xf numFmtId="0" fontId="1" fillId="0" borderId="0" xfId="65" applyFont="1" applyAlignment="1">
      <alignment wrapText="1"/>
      <protection/>
    </xf>
    <xf numFmtId="0" fontId="1" fillId="0" borderId="36" xfId="65" applyFont="1" applyBorder="1" applyAlignment="1">
      <alignment horizontal="center" wrapText="1"/>
      <protection/>
    </xf>
    <xf numFmtId="0" fontId="1" fillId="0" borderId="1" xfId="65" applyFont="1" applyBorder="1" applyAlignment="1">
      <alignment horizontal="centerContinuous" vertical="center"/>
      <protection/>
    </xf>
    <xf numFmtId="224" fontId="0" fillId="0" borderId="0" xfId="65" applyNumberFormat="1">
      <alignment/>
      <protection/>
    </xf>
    <xf numFmtId="224" fontId="0" fillId="0" borderId="1" xfId="65" applyNumberFormat="1" applyBorder="1">
      <alignment/>
      <protection/>
    </xf>
    <xf numFmtId="225" fontId="0" fillId="0" borderId="1" xfId="65" applyNumberFormat="1" applyBorder="1">
      <alignment/>
      <protection/>
    </xf>
    <xf numFmtId="226" fontId="0" fillId="0" borderId="0" xfId="65" applyNumberFormat="1">
      <alignment/>
      <protection/>
    </xf>
    <xf numFmtId="226" fontId="0" fillId="0" borderId="1" xfId="65" applyNumberFormat="1" applyBorder="1">
      <alignment/>
      <protection/>
    </xf>
    <xf numFmtId="224" fontId="0" fillId="0" borderId="13" xfId="65" applyNumberFormat="1" applyBorder="1">
      <alignment/>
      <protection/>
    </xf>
    <xf numFmtId="224" fontId="0" fillId="0" borderId="12" xfId="65" applyNumberFormat="1" applyBorder="1">
      <alignment/>
      <protection/>
    </xf>
    <xf numFmtId="225" fontId="0" fillId="0" borderId="12" xfId="65" applyNumberFormat="1" applyBorder="1">
      <alignment/>
      <protection/>
    </xf>
    <xf numFmtId="0" fontId="5" fillId="0" borderId="0" xfId="78" applyAlignment="1">
      <alignment wrapText="1"/>
      <protection/>
    </xf>
    <xf numFmtId="170" fontId="0" fillId="0" borderId="0" xfId="44" applyNumberFormat="1" applyFont="1" applyAlignment="1">
      <alignment/>
    </xf>
    <xf numFmtId="3" fontId="0" fillId="0" borderId="0" xfId="65" applyNumberFormat="1" applyAlignment="1">
      <alignment horizontal="center"/>
      <protection/>
    </xf>
    <xf numFmtId="207" fontId="0" fillId="0" borderId="17" xfId="65" applyNumberFormat="1" applyBorder="1" applyAlignment="1">
      <alignment/>
      <protection/>
    </xf>
    <xf numFmtId="3" fontId="0" fillId="0" borderId="0" xfId="65" applyNumberFormat="1" applyFill="1" applyAlignment="1">
      <alignment horizontal="center"/>
      <protection/>
    </xf>
    <xf numFmtId="3" fontId="0" fillId="0" borderId="1" xfId="65" applyNumberFormat="1" applyFill="1" applyBorder="1" applyAlignment="1">
      <alignment horizontal="center"/>
      <protection/>
    </xf>
    <xf numFmtId="0" fontId="4" fillId="0" borderId="0" xfId="65" applyFont="1" applyAlignment="1">
      <alignment horizontal="left"/>
      <protection/>
    </xf>
    <xf numFmtId="0" fontId="5" fillId="0" borderId="0" xfId="65" applyFont="1" applyAlignment="1">
      <alignment horizontal="centerContinuous"/>
      <protection/>
    </xf>
    <xf numFmtId="0" fontId="9" fillId="0" borderId="0" xfId="65" applyFont="1" applyAlignment="1" quotePrefix="1">
      <alignment horizontal="left"/>
      <protection/>
    </xf>
    <xf numFmtId="0" fontId="9" fillId="0" borderId="0" xfId="65" applyFont="1" applyAlignment="1">
      <alignment horizontal="left"/>
      <protection/>
    </xf>
    <xf numFmtId="49" fontId="4" fillId="0" borderId="0" xfId="65" applyNumberFormat="1" applyFont="1" applyAlignment="1" quotePrefix="1">
      <alignment horizontal="left"/>
      <protection/>
    </xf>
    <xf numFmtId="0" fontId="4" fillId="0" borderId="0" xfId="65" applyFont="1" applyAlignment="1" quotePrefix="1">
      <alignment horizontal="left"/>
      <protection/>
    </xf>
    <xf numFmtId="171" fontId="0" fillId="0" borderId="1" xfId="65" applyNumberFormat="1" applyBorder="1" applyAlignment="1">
      <alignment/>
      <protection/>
    </xf>
    <xf numFmtId="227" fontId="0" fillId="0" borderId="1" xfId="65" applyNumberFormat="1" applyBorder="1" applyAlignment="1">
      <alignment horizontal="left"/>
      <protection/>
    </xf>
    <xf numFmtId="213" fontId="0" fillId="0" borderId="1" xfId="65" applyNumberFormat="1" applyBorder="1">
      <alignment/>
      <protection/>
    </xf>
    <xf numFmtId="0" fontId="4" fillId="0" borderId="0" xfId="65" applyFont="1" applyFill="1" applyBorder="1">
      <alignment/>
      <protection/>
    </xf>
    <xf numFmtId="167" fontId="0" fillId="0" borderId="21" xfId="44" applyNumberFormat="1" applyFont="1" applyFill="1" applyBorder="1" applyAlignment="1">
      <alignment horizontal="right"/>
    </xf>
    <xf numFmtId="167" fontId="0" fillId="0" borderId="25" xfId="44" applyNumberFormat="1" applyFont="1" applyBorder="1" applyAlignment="1">
      <alignment horizontal="right"/>
    </xf>
    <xf numFmtId="194" fontId="0" fillId="0" borderId="0" xfId="65" applyNumberFormat="1" applyFill="1" applyAlignment="1">
      <alignment horizontal="right"/>
      <protection/>
    </xf>
    <xf numFmtId="194" fontId="0" fillId="0" borderId="25" xfId="65" applyNumberFormat="1" applyBorder="1" applyAlignment="1">
      <alignment horizontal="right"/>
      <protection/>
    </xf>
    <xf numFmtId="194" fontId="0" fillId="0" borderId="0" xfId="65" applyNumberFormat="1">
      <alignment/>
      <protection/>
    </xf>
    <xf numFmtId="194" fontId="0" fillId="0" borderId="25" xfId="65" applyNumberFormat="1" applyFill="1" applyBorder="1" applyAlignment="1">
      <alignment horizontal="right"/>
      <protection/>
    </xf>
    <xf numFmtId="0" fontId="1" fillId="0" borderId="0" xfId="65" applyFont="1" applyFill="1" applyBorder="1" applyAlignment="1">
      <alignment horizontal="center" vertical="center"/>
      <protection/>
    </xf>
    <xf numFmtId="0" fontId="1" fillId="0" borderId="25" xfId="65" applyFont="1" applyBorder="1" applyAlignment="1">
      <alignment horizontal="center" vertical="center"/>
      <protection/>
    </xf>
    <xf numFmtId="0" fontId="1" fillId="0" borderId="0" xfId="65" applyFont="1" applyBorder="1" applyAlignment="1">
      <alignment horizontal="center" vertical="center"/>
      <protection/>
    </xf>
    <xf numFmtId="0" fontId="1" fillId="0" borderId="29" xfId="65" applyFont="1" applyFill="1" applyBorder="1" applyAlignment="1">
      <alignment horizontal="center" vertical="center"/>
      <protection/>
    </xf>
    <xf numFmtId="0" fontId="1" fillId="0" borderId="23" xfId="65" applyFont="1" applyBorder="1" applyAlignment="1">
      <alignment horizontal="center" vertical="center"/>
      <protection/>
    </xf>
    <xf numFmtId="0" fontId="1" fillId="0" borderId="29" xfId="65" applyFont="1" applyBorder="1" applyAlignment="1">
      <alignment horizontal="center" vertical="center"/>
      <protection/>
    </xf>
    <xf numFmtId="0" fontId="16" fillId="0" borderId="0" xfId="67" applyFont="1">
      <alignment/>
      <protection/>
    </xf>
    <xf numFmtId="0" fontId="0" fillId="0" borderId="0" xfId="67">
      <alignment/>
      <protection/>
    </xf>
    <xf numFmtId="0" fontId="4" fillId="0" borderId="0" xfId="67" applyFont="1">
      <alignment/>
      <protection/>
    </xf>
    <xf numFmtId="0" fontId="17" fillId="0" borderId="0" xfId="67" applyFont="1" applyAlignment="1">
      <alignment horizontal="center"/>
      <protection/>
    </xf>
    <xf numFmtId="0" fontId="18" fillId="0" borderId="0" xfId="67" applyFont="1">
      <alignment/>
      <protection/>
    </xf>
    <xf numFmtId="0" fontId="19" fillId="0" borderId="0" xfId="70" applyFont="1" applyAlignment="1">
      <alignment wrapText="1"/>
      <protection/>
    </xf>
    <xf numFmtId="0" fontId="19" fillId="0" borderId="0" xfId="70" applyFont="1">
      <alignment/>
      <protection/>
    </xf>
    <xf numFmtId="0" fontId="18" fillId="0" borderId="0" xfId="70" applyFont="1" applyAlignment="1">
      <alignment wrapText="1"/>
      <protection/>
    </xf>
    <xf numFmtId="0" fontId="22" fillId="0" borderId="0" xfId="74" applyNumberFormat="1" applyFont="1" applyAlignment="1" quotePrefix="1">
      <alignment wrapText="1"/>
      <protection/>
    </xf>
    <xf numFmtId="0" fontId="23" fillId="0" borderId="0" xfId="72" applyNumberFormat="1" applyFont="1" applyFill="1">
      <alignment/>
      <protection/>
    </xf>
    <xf numFmtId="0" fontId="25" fillId="0" borderId="0" xfId="61" applyNumberFormat="1" applyFont="1" applyAlignment="1">
      <alignment wrapText="1"/>
    </xf>
    <xf numFmtId="0" fontId="25" fillId="0" borderId="37" xfId="61" applyNumberFormat="1" applyFont="1" applyBorder="1" applyAlignment="1" quotePrefix="1">
      <alignment vertical="top"/>
    </xf>
    <xf numFmtId="0" fontId="18" fillId="0" borderId="37" xfId="73" applyNumberFormat="1" applyFont="1" applyBorder="1" applyAlignment="1" quotePrefix="1">
      <alignment wrapText="1"/>
      <protection/>
    </xf>
    <xf numFmtId="0" fontId="0" fillId="0" borderId="0" xfId="69">
      <alignment/>
      <protection/>
    </xf>
  </cellXfs>
  <cellStyles count="68">
    <cellStyle name="Normal" xfId="0"/>
    <cellStyle name="1st indent" xfId="15"/>
    <cellStyle name="20% - Accent1" xfId="16"/>
    <cellStyle name="20% - Accent2" xfId="17"/>
    <cellStyle name="20% - Accent3" xfId="18"/>
    <cellStyle name="20% - Accent4" xfId="19"/>
    <cellStyle name="20% - Accent5" xfId="20"/>
    <cellStyle name="20% - Accent6" xfId="21"/>
    <cellStyle name="2nd indent"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FOOTNOTE" xfId="50"/>
    <cellStyle name="FOOTNOTE 2" xfId="51"/>
    <cellStyle name="Good" xfId="52"/>
    <cellStyle name="HEADING" xfId="53"/>
    <cellStyle name="Heading 1" xfId="54"/>
    <cellStyle name="Heading 2" xfId="55"/>
    <cellStyle name="Heading 3" xfId="56"/>
    <cellStyle name="Heading 4" xfId="57"/>
    <cellStyle name="Hyperlink" xfId="58"/>
    <cellStyle name="Hyperlink 2" xfId="59"/>
    <cellStyle name="Hyperlink 3" xfId="60"/>
    <cellStyle name="Hyperlink_Section23_title" xfId="61"/>
    <cellStyle name="Input" xfId="62"/>
    <cellStyle name="Linked Cell" xfId="63"/>
    <cellStyle name="Neutral" xfId="64"/>
    <cellStyle name="Normal 2" xfId="65"/>
    <cellStyle name="Normal 2 2" xfId="66"/>
    <cellStyle name="Normal 2 2 2" xfId="67"/>
    <cellStyle name="Normal 3" xfId="68"/>
    <cellStyle name="Normal 3 5" xfId="69"/>
    <cellStyle name="Normal 5_Section23" xfId="70"/>
    <cellStyle name="Normal_015906" xfId="71"/>
    <cellStyle name="Normal_last year excel compiled sec02_a276" xfId="72"/>
    <cellStyle name="Normal_Revised title_8_4_04" xfId="73"/>
    <cellStyle name="Normal_Section 2 Titles" xfId="74"/>
    <cellStyle name="Note" xfId="75"/>
    <cellStyle name="Output" xfId="76"/>
    <cellStyle name="Percent" xfId="77"/>
    <cellStyle name="TITLE" xfId="78"/>
    <cellStyle name="TITLE 2" xfId="79"/>
    <cellStyle name="Total"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externalLink" Target="externalLinks/externalLink1.xml" /><Relationship Id="rId51" Type="http://schemas.openxmlformats.org/officeDocument/2006/relationships/externalLink" Target="externalLinks/externalLink2.xml" /><Relationship Id="rId52" Type="http://schemas.openxmlformats.org/officeDocument/2006/relationships/externalLink" Target="externalLinks/externalLink3.xml" /><Relationship Id="rId53" Type="http://schemas.openxmlformats.org/officeDocument/2006/relationships/externalLink" Target="externalLinks/externalLink4.xml" /><Relationship Id="rId54" Type="http://schemas.openxmlformats.org/officeDocument/2006/relationships/externalLink" Target="externalLinks/externalLink5.xml" /><Relationship Id="rId55" Type="http://schemas.openxmlformats.org/officeDocument/2006/relationships/externalLink" Target="externalLinks/externalLink6.xml" /><Relationship Id="rId56" Type="http://schemas.openxmlformats.org/officeDocument/2006/relationships/externalLink" Target="externalLinks/externalLink7.xml" /><Relationship Id="rId57" Type="http://schemas.openxmlformats.org/officeDocument/2006/relationships/externalLink" Target="externalLinks/externalLink8.xml" /><Relationship Id="rId58" Type="http://schemas.openxmlformats.org/officeDocument/2006/relationships/externalLink" Target="externalLinks/externalLink9.xml" /><Relationship Id="rId59" Type="http://schemas.openxmlformats.org/officeDocument/2006/relationships/externalLink" Target="externalLinks/externalLink10.xml" /><Relationship Id="rId60" Type="http://schemas.openxmlformats.org/officeDocument/2006/relationships/externalLink" Target="externalLinks/externalLink11.xml" /><Relationship Id="rId61" Type="http://schemas.openxmlformats.org/officeDocument/2006/relationships/externalLink" Target="externalLinks/externalLink12.xml" /><Relationship Id="rId6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DavidF\Desktop\Data%20Book%20Files\TammyFile.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hawaii.gov/Documents%20and%20Settings\MaryB\My%20Documents\C&amp;C%20Real%20Property\20ltp04%20rev_via%20Robin%20email_04052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bedt-fs\read$\DataBook\DB2010\13\132209.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Users\NaomiA\Documents\Databook\DB2012\finalization\Section23_tit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liberatv\Local%20Settings\Temporary%20Internet%20Files\OLK4D\07-01-02%20COLA%20INDEX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MaryB\My%20Documents\C&amp;C%20Real%20Property\20ltp04%20rev_via%20Robin%20email_04052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hawaii.gov/QTAX/ANewSystem/Q011Files/Comps/Alabama/ALQ011compworkshee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BEDT2\SYS\WINDOWS\TEMP\132197mb_working.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ocuments%20and%20Settings\MaryB\My%20Documents\Taxes%20Hawaii%20and%20US\Tax%20Foundation,%20HI%20and%20US\rev0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hawaii.gov/Documents%20and%20Settings\liberatv\Local%20Settings\Temporary%20Internet%20Files\OLK4D\07-01-02%20COLA%20INDEX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hawaii.gov/dbedt/info/economic/databook/db2008/Group%20EXCEL%20narratives%202008_as%20of%207_27_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d-Remove Adresses "/>
      <sheetName val="03.13"/>
      <sheetName val="3.30"/>
      <sheetName val="18.22"/>
      <sheetName val="16.16"/>
      <sheetName val="07.41"/>
      <sheetName val="07.42"/>
      <sheetName val="07.43"/>
      <sheetName val="07.44"/>
      <sheetName val="07.55"/>
      <sheetName val="07.66"/>
      <sheetName val="07.67"/>
      <sheetName val="23.13"/>
      <sheetName val="updated list"/>
      <sheetName val="Sheet3"/>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32209u_100916_vals"/>
      <sheetName val="132209u_100916_wkg"/>
      <sheetName val="hstpov19a"/>
      <sheetName val="hstpov21"/>
      <sheetName val="Sheet1"/>
      <sheetName val=" grid"/>
      <sheetName val="2009"/>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itl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MP"/>
      <sheetName val="DATA-enter data here first"/>
      <sheetName val="Sheet3"/>
    </sheetNames>
    <sheetDataSet>
      <sheetData sheetId="1">
        <row r="73">
          <cell r="B73">
            <v>726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92PW06NW"/>
    </sheetNames>
    <sheetDataSet>
      <sheetData sheetId="0">
        <row r="9">
          <cell r="A9" t="str">
            <v>    Total</v>
          </cell>
        </row>
        <row r="34">
          <cell r="A34" t="str">
            <v>Mississippi</v>
          </cell>
        </row>
        <row r="35">
          <cell r="A35" t="str">
            <v>Missouri</v>
          </cell>
        </row>
        <row r="36">
          <cell r="A36" t="str">
            <v>Montana</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14Final"/>
      <sheetName val="T13Final"/>
      <sheetName val="STTAX93"/>
      <sheetName val="Combined"/>
      <sheetName val="T30Final"/>
      <sheetName val="T30"/>
      <sheetName val="T12Final"/>
      <sheetName val="T.12-C.03"/>
      <sheetName val="C.5"/>
      <sheetName val="T27Final"/>
      <sheetName val="T27"/>
      <sheetName val="T26Final"/>
      <sheetName val="T26"/>
      <sheetName val="T25Final"/>
      <sheetName val="T25"/>
      <sheetName val="Maui-All-rev"/>
      <sheetName val="T24Final"/>
      <sheetName val="T24"/>
      <sheetName val="Scratch-Additions"/>
      <sheetName val="DBEDTReq"/>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7"/>
      <sheetName val="18"/>
      <sheetName val="19"/>
      <sheetName val="21"/>
      <sheetName val="22"/>
      <sheetName val="24"/>
      <sheetName val="20"/>
      <sheetName val="2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59"/>
  <sheetViews>
    <sheetView tabSelected="1" workbookViewId="0" topLeftCell="A1">
      <selection activeCell="A1" sqref="A1"/>
    </sheetView>
  </sheetViews>
  <sheetFormatPr defaultColWidth="9.140625" defaultRowHeight="12.75"/>
  <cols>
    <col min="1" max="1" width="9.57421875" style="576" customWidth="1"/>
    <col min="2" max="2" width="70.7109375" style="576" customWidth="1"/>
    <col min="3" max="3" width="9.140625" style="576" customWidth="1"/>
    <col min="4" max="4" width="9.140625" style="588" customWidth="1"/>
    <col min="5" max="16384" width="9.140625" style="576" customWidth="1"/>
  </cols>
  <sheetData>
    <row r="1" spans="1:4" ht="31.5">
      <c r="A1" s="583" t="s">
        <v>1080</v>
      </c>
      <c r="B1" s="583" t="s">
        <v>1081</v>
      </c>
      <c r="D1" s="576"/>
    </row>
    <row r="2" spans="1:4" ht="15.75">
      <c r="A2" s="583"/>
      <c r="B2" s="583"/>
      <c r="D2" s="576"/>
    </row>
    <row r="3" spans="1:4" ht="15.75">
      <c r="A3" s="584" t="s">
        <v>1082</v>
      </c>
      <c r="B3" s="583"/>
      <c r="D3" s="576"/>
    </row>
    <row r="4" spans="1:4" ht="15.75">
      <c r="A4" s="584" t="s">
        <v>1173</v>
      </c>
      <c r="B4" s="583"/>
      <c r="D4" s="576"/>
    </row>
    <row r="5" spans="1:4" ht="15.75">
      <c r="A5" s="585" t="s">
        <v>1083</v>
      </c>
      <c r="B5" s="583"/>
      <c r="D5" s="576"/>
    </row>
    <row r="6" spans="1:4" ht="15.75">
      <c r="A6" s="586" t="s">
        <v>1084</v>
      </c>
      <c r="B6" s="587" t="s">
        <v>1085</v>
      </c>
      <c r="D6" s="576"/>
    </row>
    <row r="7" spans="1:4" ht="15.75">
      <c r="A7" s="586" t="s">
        <v>1086</v>
      </c>
      <c r="B7" s="587" t="s">
        <v>1087</v>
      </c>
      <c r="D7" s="576"/>
    </row>
    <row r="8" spans="1:4" ht="15.75">
      <c r="A8" s="586" t="s">
        <v>1088</v>
      </c>
      <c r="B8" s="587" t="s">
        <v>1089</v>
      </c>
      <c r="D8" s="576"/>
    </row>
    <row r="9" spans="1:4" ht="31.5">
      <c r="A9" s="586" t="s">
        <v>1090</v>
      </c>
      <c r="B9" s="587" t="s">
        <v>1091</v>
      </c>
      <c r="D9" s="576"/>
    </row>
    <row r="10" spans="1:4" ht="31.5">
      <c r="A10" s="586" t="s">
        <v>1092</v>
      </c>
      <c r="B10" s="587" t="s">
        <v>1093</v>
      </c>
      <c r="D10" s="576"/>
    </row>
    <row r="11" spans="1:4" ht="15.75" customHeight="1">
      <c r="A11" s="586" t="s">
        <v>1094</v>
      </c>
      <c r="B11" s="587" t="s">
        <v>1095</v>
      </c>
      <c r="D11" s="576"/>
    </row>
    <row r="12" spans="1:4" ht="31.5">
      <c r="A12" s="586" t="s">
        <v>1096</v>
      </c>
      <c r="B12" s="587" t="s">
        <v>1097</v>
      </c>
      <c r="D12" s="576"/>
    </row>
    <row r="13" spans="1:4" ht="15.75">
      <c r="A13" s="586" t="s">
        <v>1098</v>
      </c>
      <c r="B13" s="587" t="s">
        <v>1099</v>
      </c>
      <c r="D13" s="576"/>
    </row>
    <row r="14" spans="1:4" ht="15.75">
      <c r="A14" s="586" t="s">
        <v>1100</v>
      </c>
      <c r="B14" s="587" t="s">
        <v>1101</v>
      </c>
      <c r="D14" s="576"/>
    </row>
    <row r="15" spans="1:4" ht="15.75">
      <c r="A15" s="586" t="s">
        <v>1102</v>
      </c>
      <c r="B15" s="587" t="s">
        <v>1103</v>
      </c>
      <c r="D15" s="576"/>
    </row>
    <row r="16" spans="1:4" ht="15.75">
      <c r="A16" s="586" t="s">
        <v>1104</v>
      </c>
      <c r="B16" s="587" t="s">
        <v>1105</v>
      </c>
      <c r="D16" s="576"/>
    </row>
    <row r="17" spans="1:4" ht="15.75">
      <c r="A17" s="586" t="s">
        <v>1106</v>
      </c>
      <c r="B17" s="587" t="s">
        <v>1107</v>
      </c>
      <c r="D17" s="576"/>
    </row>
    <row r="18" spans="1:4" ht="15.75">
      <c r="A18" s="586" t="s">
        <v>1108</v>
      </c>
      <c r="B18" s="587" t="s">
        <v>1109</v>
      </c>
      <c r="D18" s="576"/>
    </row>
    <row r="19" spans="1:4" ht="15.75">
      <c r="A19" s="586" t="s">
        <v>1110</v>
      </c>
      <c r="B19" s="587" t="s">
        <v>1111</v>
      </c>
      <c r="D19" s="576"/>
    </row>
    <row r="20" spans="1:4" ht="15.75">
      <c r="A20" s="586" t="s">
        <v>1112</v>
      </c>
      <c r="B20" s="587" t="s">
        <v>1113</v>
      </c>
      <c r="D20" s="576"/>
    </row>
    <row r="21" spans="1:4" ht="15.75">
      <c r="A21" s="586" t="s">
        <v>1114</v>
      </c>
      <c r="B21" s="587" t="s">
        <v>1115</v>
      </c>
      <c r="D21" s="576"/>
    </row>
    <row r="22" spans="1:4" ht="31.5">
      <c r="A22" s="586" t="s">
        <v>1116</v>
      </c>
      <c r="B22" s="587" t="s">
        <v>1117</v>
      </c>
      <c r="D22" s="576"/>
    </row>
    <row r="23" spans="1:4" ht="15.75">
      <c r="A23" s="586" t="s">
        <v>1118</v>
      </c>
      <c r="B23" s="587" t="s">
        <v>1119</v>
      </c>
      <c r="D23" s="576"/>
    </row>
    <row r="24" spans="1:4" ht="15.75">
      <c r="A24" s="586" t="s">
        <v>1120</v>
      </c>
      <c r="B24" s="587" t="s">
        <v>1121</v>
      </c>
      <c r="D24" s="576"/>
    </row>
    <row r="25" spans="1:4" ht="31.5">
      <c r="A25" s="586" t="s">
        <v>1122</v>
      </c>
      <c r="B25" s="587" t="s">
        <v>1123</v>
      </c>
      <c r="D25" s="576"/>
    </row>
    <row r="26" spans="1:4" ht="31.5" customHeight="1">
      <c r="A26" s="586" t="s">
        <v>1124</v>
      </c>
      <c r="B26" s="587" t="s">
        <v>1125</v>
      </c>
      <c r="D26" s="576"/>
    </row>
    <row r="27" spans="1:4" ht="31.5">
      <c r="A27" s="586" t="s">
        <v>1126</v>
      </c>
      <c r="B27" s="587" t="s">
        <v>1127</v>
      </c>
      <c r="D27" s="576"/>
    </row>
    <row r="28" spans="1:4" ht="31.5" customHeight="1">
      <c r="A28" s="586" t="s">
        <v>1128</v>
      </c>
      <c r="B28" s="587" t="s">
        <v>1129</v>
      </c>
      <c r="D28" s="576"/>
    </row>
    <row r="29" spans="1:4" ht="31.5">
      <c r="A29" s="586" t="s">
        <v>1130</v>
      </c>
      <c r="B29" s="587" t="s">
        <v>1131</v>
      </c>
      <c r="D29" s="576"/>
    </row>
    <row r="30" spans="1:4" ht="31.5">
      <c r="A30" s="586" t="s">
        <v>1132</v>
      </c>
      <c r="B30" s="587" t="s">
        <v>1133</v>
      </c>
      <c r="D30" s="576"/>
    </row>
    <row r="31" spans="1:4" ht="31.5" customHeight="1">
      <c r="A31" s="586" t="s">
        <v>1134</v>
      </c>
      <c r="B31" s="587" t="s">
        <v>1135</v>
      </c>
      <c r="D31" s="576"/>
    </row>
    <row r="32" spans="1:4" ht="31.5">
      <c r="A32" s="586" t="s">
        <v>1136</v>
      </c>
      <c r="B32" s="587" t="s">
        <v>1137</v>
      </c>
      <c r="D32" s="576"/>
    </row>
    <row r="33" spans="1:4" ht="31.5">
      <c r="A33" s="586" t="s">
        <v>1138</v>
      </c>
      <c r="B33" s="587" t="s">
        <v>1139</v>
      </c>
      <c r="D33" s="576"/>
    </row>
    <row r="34" spans="1:4" ht="31.5">
      <c r="A34" s="586" t="s">
        <v>1140</v>
      </c>
      <c r="B34" s="587" t="s">
        <v>1141</v>
      </c>
      <c r="D34" s="576"/>
    </row>
    <row r="35" spans="1:4" ht="31.5">
      <c r="A35" s="586" t="s">
        <v>1142</v>
      </c>
      <c r="B35" s="587" t="s">
        <v>1143</v>
      </c>
      <c r="D35" s="576"/>
    </row>
    <row r="36" spans="1:4" ht="31.5">
      <c r="A36" s="586" t="s">
        <v>1144</v>
      </c>
      <c r="B36" s="587" t="s">
        <v>1145</v>
      </c>
      <c r="D36" s="576"/>
    </row>
    <row r="37" spans="1:4" ht="15.75">
      <c r="A37" s="586" t="s">
        <v>1146</v>
      </c>
      <c r="B37" s="587" t="s">
        <v>1147</v>
      </c>
      <c r="D37" s="576"/>
    </row>
    <row r="38" spans="1:4" ht="15.75" customHeight="1">
      <c r="A38" s="586" t="s">
        <v>1148</v>
      </c>
      <c r="B38" s="587" t="s">
        <v>1149</v>
      </c>
      <c r="D38" s="576"/>
    </row>
    <row r="39" spans="1:4" ht="15.75">
      <c r="A39" s="586" t="s">
        <v>1150</v>
      </c>
      <c r="B39" s="587" t="s">
        <v>1151</v>
      </c>
      <c r="D39" s="576"/>
    </row>
    <row r="40" spans="1:4" ht="15.75">
      <c r="A40" s="586" t="s">
        <v>1152</v>
      </c>
      <c r="B40" s="587" t="s">
        <v>1153</v>
      </c>
      <c r="D40" s="576"/>
    </row>
    <row r="41" spans="1:4" ht="15.75">
      <c r="A41" s="586" t="s">
        <v>1154</v>
      </c>
      <c r="B41" s="587" t="s">
        <v>1155</v>
      </c>
      <c r="D41" s="576"/>
    </row>
    <row r="42" spans="1:4" ht="15.75">
      <c r="A42" s="586" t="s">
        <v>1156</v>
      </c>
      <c r="B42" s="587" t="s">
        <v>1157</v>
      </c>
      <c r="D42" s="576"/>
    </row>
    <row r="43" spans="1:4" ht="15.75">
      <c r="A43" s="586" t="s">
        <v>1158</v>
      </c>
      <c r="B43" s="587" t="s">
        <v>1159</v>
      </c>
      <c r="D43" s="576"/>
    </row>
    <row r="44" spans="1:4" ht="15.75">
      <c r="A44" s="586" t="s">
        <v>1160</v>
      </c>
      <c r="B44" s="587" t="s">
        <v>1161</v>
      </c>
      <c r="D44" s="576"/>
    </row>
    <row r="45" spans="1:4" ht="31.5">
      <c r="A45" s="586" t="s">
        <v>1162</v>
      </c>
      <c r="B45" s="587" t="s">
        <v>1163</v>
      </c>
      <c r="D45" s="576"/>
    </row>
    <row r="46" spans="1:4" ht="15.75">
      <c r="A46" s="586" t="s">
        <v>1164</v>
      </c>
      <c r="B46" s="587" t="s">
        <v>1165</v>
      </c>
      <c r="D46" s="576"/>
    </row>
    <row r="47" spans="1:4" ht="15.75">
      <c r="A47" s="586" t="s">
        <v>1166</v>
      </c>
      <c r="B47" s="587" t="s">
        <v>1167</v>
      </c>
      <c r="D47" s="576"/>
    </row>
    <row r="48" spans="1:4" ht="15.75">
      <c r="A48" s="586" t="s">
        <v>1168</v>
      </c>
      <c r="B48" s="587" t="s">
        <v>1169</v>
      </c>
      <c r="D48" s="576"/>
    </row>
    <row r="49" spans="1:4" ht="15.75">
      <c r="A49" s="586" t="s">
        <v>1170</v>
      </c>
      <c r="B49" s="587" t="s">
        <v>1171</v>
      </c>
      <c r="D49" s="576"/>
    </row>
    <row r="50" spans="1:4" ht="15.75">
      <c r="A50" s="586" t="s">
        <v>1172</v>
      </c>
      <c r="B50" s="587" t="s">
        <v>1174</v>
      </c>
      <c r="D50" s="576"/>
    </row>
    <row r="51" ht="15">
      <c r="B51" s="405"/>
    </row>
    <row r="52" ht="15">
      <c r="B52" s="405"/>
    </row>
    <row r="53" ht="15">
      <c r="B53" s="405"/>
    </row>
    <row r="54" ht="15">
      <c r="B54" s="405"/>
    </row>
    <row r="55" ht="15">
      <c r="B55" s="405"/>
    </row>
    <row r="56" ht="15">
      <c r="B56" s="405"/>
    </row>
    <row r="57" ht="15">
      <c r="B57" s="405"/>
    </row>
    <row r="58" ht="15">
      <c r="B58" s="405"/>
    </row>
    <row r="59" ht="15">
      <c r="B59" s="405"/>
    </row>
    <row r="60" ht="15">
      <c r="B60" s="405"/>
    </row>
    <row r="61" ht="15">
      <c r="B61" s="405"/>
    </row>
    <row r="62" ht="15">
      <c r="B62" s="405"/>
    </row>
    <row r="63" ht="15">
      <c r="B63" s="405"/>
    </row>
    <row r="64" ht="15">
      <c r="B64" s="405"/>
    </row>
    <row r="65" ht="15">
      <c r="B65" s="405"/>
    </row>
    <row r="66" ht="15">
      <c r="B66" s="405"/>
    </row>
    <row r="67" ht="15">
      <c r="B67" s="405"/>
    </row>
    <row r="68" ht="15">
      <c r="B68" s="405"/>
    </row>
    <row r="69" ht="15">
      <c r="B69" s="405"/>
    </row>
    <row r="70" ht="15">
      <c r="B70" s="405"/>
    </row>
    <row r="71" ht="15">
      <c r="B71" s="405"/>
    </row>
    <row r="72" ht="15">
      <c r="B72" s="405"/>
    </row>
    <row r="73" ht="15">
      <c r="B73" s="405"/>
    </row>
    <row r="74" ht="15">
      <c r="B74" s="405"/>
    </row>
    <row r="75" ht="15">
      <c r="B75" s="405"/>
    </row>
    <row r="76" ht="15">
      <c r="B76" s="405"/>
    </row>
    <row r="77" ht="15">
      <c r="B77" s="405"/>
    </row>
    <row r="78" ht="15">
      <c r="B78" s="405"/>
    </row>
    <row r="79" ht="15">
      <c r="B79" s="405"/>
    </row>
    <row r="80" ht="15">
      <c r="B80" s="405"/>
    </row>
    <row r="81" ht="15">
      <c r="B81" s="405"/>
    </row>
    <row r="82" ht="15">
      <c r="B82" s="405"/>
    </row>
    <row r="83" ht="15">
      <c r="B83" s="405"/>
    </row>
    <row r="84" ht="15">
      <c r="B84" s="405"/>
    </row>
    <row r="85" ht="15">
      <c r="B85" s="405"/>
    </row>
    <row r="86" ht="15">
      <c r="B86" s="405"/>
    </row>
    <row r="87" ht="15">
      <c r="B87" s="405"/>
    </row>
    <row r="88" ht="15">
      <c r="B88" s="405"/>
    </row>
    <row r="89" ht="15">
      <c r="B89" s="405"/>
    </row>
    <row r="90" ht="15">
      <c r="B90" s="405"/>
    </row>
    <row r="91" ht="15">
      <c r="B91" s="405"/>
    </row>
    <row r="92" ht="15">
      <c r="B92" s="405"/>
    </row>
    <row r="93" ht="15">
      <c r="B93" s="405"/>
    </row>
    <row r="94" ht="15">
      <c r="B94" s="405"/>
    </row>
    <row r="95" ht="15">
      <c r="B95" s="405"/>
    </row>
    <row r="96" ht="15">
      <c r="B96" s="405"/>
    </row>
    <row r="97" ht="15">
      <c r="B97" s="405"/>
    </row>
    <row r="98" ht="15">
      <c r="B98" s="405"/>
    </row>
    <row r="99" ht="15">
      <c r="B99" s="405"/>
    </row>
    <row r="100" ht="15">
      <c r="B100" s="405"/>
    </row>
    <row r="101" ht="15">
      <c r="B101" s="405"/>
    </row>
    <row r="102" ht="15">
      <c r="B102" s="405"/>
    </row>
    <row r="103" ht="15">
      <c r="B103" s="405"/>
    </row>
    <row r="104" ht="15">
      <c r="B104" s="405"/>
    </row>
    <row r="105" ht="15">
      <c r="B105" s="405"/>
    </row>
    <row r="106" ht="15">
      <c r="B106" s="405"/>
    </row>
    <row r="107" ht="15">
      <c r="B107" s="405"/>
    </row>
    <row r="108" ht="15">
      <c r="B108" s="405"/>
    </row>
    <row r="109" ht="15">
      <c r="B109" s="405"/>
    </row>
    <row r="110" ht="15">
      <c r="B110" s="405"/>
    </row>
    <row r="111" ht="15">
      <c r="B111" s="405"/>
    </row>
    <row r="112" ht="15">
      <c r="B112" s="405"/>
    </row>
    <row r="113" ht="15">
      <c r="B113" s="405"/>
    </row>
    <row r="114" ht="15">
      <c r="B114" s="405"/>
    </row>
    <row r="115" ht="15">
      <c r="B115" s="405"/>
    </row>
    <row r="116" ht="15">
      <c r="B116" s="405"/>
    </row>
    <row r="117" ht="15">
      <c r="B117" s="405"/>
    </row>
    <row r="118" ht="15">
      <c r="B118" s="405"/>
    </row>
    <row r="119" ht="15">
      <c r="B119" s="405"/>
    </row>
    <row r="120" ht="15">
      <c r="B120" s="405"/>
    </row>
    <row r="121" ht="15">
      <c r="B121" s="405"/>
    </row>
    <row r="122" ht="15">
      <c r="B122" s="405"/>
    </row>
    <row r="123" ht="15">
      <c r="B123" s="405"/>
    </row>
    <row r="124" ht="15">
      <c r="B124" s="405"/>
    </row>
    <row r="125" ht="15">
      <c r="B125" s="405"/>
    </row>
    <row r="126" ht="15">
      <c r="B126" s="405"/>
    </row>
    <row r="127" ht="15">
      <c r="B127" s="405"/>
    </row>
    <row r="128" ht="15">
      <c r="B128" s="405"/>
    </row>
    <row r="129" ht="15">
      <c r="B129" s="405"/>
    </row>
    <row r="130" ht="15">
      <c r="B130" s="405"/>
    </row>
    <row r="131" ht="15">
      <c r="B131" s="405"/>
    </row>
    <row r="132" ht="15">
      <c r="B132" s="405"/>
    </row>
    <row r="133" ht="15">
      <c r="B133" s="405"/>
    </row>
    <row r="134" ht="15">
      <c r="B134" s="405"/>
    </row>
    <row r="135" ht="15">
      <c r="B135" s="405"/>
    </row>
    <row r="136" ht="15">
      <c r="B136" s="405"/>
    </row>
    <row r="137" ht="15">
      <c r="B137" s="405"/>
    </row>
    <row r="138" ht="15">
      <c r="B138" s="405"/>
    </row>
    <row r="139" ht="15">
      <c r="B139" s="405"/>
    </row>
    <row r="140" ht="15">
      <c r="B140" s="405"/>
    </row>
    <row r="141" ht="15">
      <c r="B141" s="405"/>
    </row>
    <row r="142" ht="15">
      <c r="B142" s="405"/>
    </row>
    <row r="143" ht="15">
      <c r="B143" s="405"/>
    </row>
    <row r="144" ht="15">
      <c r="B144" s="405"/>
    </row>
    <row r="145" ht="15">
      <c r="B145" s="405"/>
    </row>
    <row r="146" ht="15">
      <c r="B146" s="405"/>
    </row>
    <row r="147" ht="15">
      <c r="B147" s="405"/>
    </row>
    <row r="148" ht="15">
      <c r="B148" s="405"/>
    </row>
    <row r="149" ht="15">
      <c r="B149" s="405"/>
    </row>
    <row r="150" ht="15">
      <c r="B150" s="405"/>
    </row>
    <row r="151" ht="15">
      <c r="B151" s="405"/>
    </row>
    <row r="152" ht="15">
      <c r="B152" s="405"/>
    </row>
    <row r="153" ht="15">
      <c r="B153" s="405"/>
    </row>
    <row r="154" ht="15">
      <c r="B154" s="405"/>
    </row>
    <row r="155" ht="15">
      <c r="B155" s="405"/>
    </row>
    <row r="156" ht="15">
      <c r="B156" s="405"/>
    </row>
    <row r="157" ht="15">
      <c r="B157" s="405"/>
    </row>
    <row r="158" ht="15">
      <c r="B158" s="405"/>
    </row>
    <row r="159" ht="15">
      <c r="B159" s="405"/>
    </row>
    <row r="160" ht="15">
      <c r="B160" s="405"/>
    </row>
    <row r="161" ht="15">
      <c r="B161" s="405"/>
    </row>
    <row r="162" ht="15">
      <c r="B162" s="405"/>
    </row>
    <row r="163" ht="15">
      <c r="B163" s="405"/>
    </row>
    <row r="164" ht="15">
      <c r="B164" s="405"/>
    </row>
    <row r="165" ht="15">
      <c r="B165" s="405"/>
    </row>
    <row r="166" ht="15">
      <c r="B166" s="405"/>
    </row>
    <row r="167" ht="15">
      <c r="B167" s="405"/>
    </row>
    <row r="168" ht="15">
      <c r="B168" s="405"/>
    </row>
    <row r="169" ht="15">
      <c r="B169" s="405"/>
    </row>
    <row r="170" ht="15">
      <c r="B170" s="405"/>
    </row>
    <row r="171" ht="15">
      <c r="B171" s="405"/>
    </row>
    <row r="172" ht="15">
      <c r="B172" s="405"/>
    </row>
    <row r="173" ht="15">
      <c r="B173" s="405"/>
    </row>
    <row r="174" ht="15">
      <c r="B174" s="405"/>
    </row>
    <row r="175" ht="15">
      <c r="B175" s="405"/>
    </row>
    <row r="176" ht="15">
      <c r="B176" s="405"/>
    </row>
    <row r="177" ht="15">
      <c r="B177" s="405"/>
    </row>
    <row r="178" ht="15">
      <c r="B178" s="405"/>
    </row>
    <row r="179" ht="15">
      <c r="B179" s="405"/>
    </row>
    <row r="180" ht="15">
      <c r="B180" s="405"/>
    </row>
    <row r="181" ht="15">
      <c r="B181" s="405"/>
    </row>
    <row r="182" ht="15">
      <c r="B182" s="405"/>
    </row>
    <row r="183" ht="15">
      <c r="B183" s="405"/>
    </row>
    <row r="184" ht="15">
      <c r="B184" s="405"/>
    </row>
    <row r="185" ht="15">
      <c r="B185" s="405"/>
    </row>
    <row r="186" ht="15">
      <c r="B186" s="405"/>
    </row>
    <row r="187" ht="15">
      <c r="B187" s="405"/>
    </row>
    <row r="188" ht="15">
      <c r="B188" s="405"/>
    </row>
    <row r="189" ht="15">
      <c r="B189" s="405"/>
    </row>
    <row r="190" ht="15">
      <c r="B190" s="405"/>
    </row>
    <row r="191" ht="15">
      <c r="B191" s="405"/>
    </row>
    <row r="192" ht="15">
      <c r="B192" s="405"/>
    </row>
    <row r="193" ht="15">
      <c r="B193" s="405"/>
    </row>
    <row r="194" ht="15">
      <c r="B194" s="405"/>
    </row>
    <row r="195" ht="15">
      <c r="B195" s="405"/>
    </row>
    <row r="196" ht="15">
      <c r="B196" s="405"/>
    </row>
    <row r="197" ht="15">
      <c r="B197" s="405"/>
    </row>
    <row r="198" ht="15">
      <c r="B198" s="405"/>
    </row>
    <row r="199" ht="15">
      <c r="B199" s="405"/>
    </row>
    <row r="200" ht="15">
      <c r="B200" s="405"/>
    </row>
    <row r="201" ht="15">
      <c r="B201" s="405"/>
    </row>
    <row r="202" ht="15">
      <c r="B202" s="405"/>
    </row>
    <row r="203" ht="15">
      <c r="B203" s="405"/>
    </row>
    <row r="204" ht="15">
      <c r="B204" s="405"/>
    </row>
    <row r="205" ht="15">
      <c r="B205" s="405"/>
    </row>
    <row r="206" ht="15">
      <c r="B206" s="405"/>
    </row>
    <row r="207" ht="15">
      <c r="B207" s="405"/>
    </row>
    <row r="208" ht="15">
      <c r="B208" s="405"/>
    </row>
    <row r="209" ht="15">
      <c r="B209" s="405"/>
    </row>
    <row r="210" ht="15">
      <c r="B210" s="405"/>
    </row>
    <row r="211" ht="15">
      <c r="B211" s="405"/>
    </row>
    <row r="212" ht="15">
      <c r="B212" s="405"/>
    </row>
    <row r="213" ht="15">
      <c r="B213" s="405"/>
    </row>
    <row r="214" ht="15">
      <c r="B214" s="405"/>
    </row>
    <row r="215" ht="15">
      <c r="B215" s="405"/>
    </row>
    <row r="216" ht="15">
      <c r="B216" s="405"/>
    </row>
    <row r="217" ht="15">
      <c r="B217" s="405"/>
    </row>
    <row r="218" ht="15">
      <c r="B218" s="405"/>
    </row>
    <row r="219" ht="15">
      <c r="B219" s="405"/>
    </row>
    <row r="220" ht="15">
      <c r="B220" s="405"/>
    </row>
    <row r="221" ht="15">
      <c r="B221" s="405"/>
    </row>
    <row r="222" ht="15">
      <c r="B222" s="405"/>
    </row>
    <row r="223" ht="15">
      <c r="B223" s="405"/>
    </row>
    <row r="224" ht="15">
      <c r="B224" s="405"/>
    </row>
    <row r="225" ht="15">
      <c r="B225" s="405"/>
    </row>
    <row r="226" ht="15">
      <c r="B226" s="405"/>
    </row>
    <row r="227" ht="15">
      <c r="B227" s="405"/>
    </row>
    <row r="228" ht="15">
      <c r="B228" s="405"/>
    </row>
    <row r="229" ht="15">
      <c r="B229" s="405"/>
    </row>
    <row r="230" ht="15">
      <c r="B230" s="405"/>
    </row>
    <row r="231" ht="15">
      <c r="B231" s="405"/>
    </row>
    <row r="232" ht="15">
      <c r="B232" s="405"/>
    </row>
    <row r="233" ht="15">
      <c r="B233" s="405"/>
    </row>
    <row r="234" ht="15">
      <c r="B234" s="405"/>
    </row>
    <row r="235" ht="15">
      <c r="B235" s="405"/>
    </row>
    <row r="236" ht="15">
      <c r="B236" s="405"/>
    </row>
    <row r="237" ht="15">
      <c r="B237" s="405"/>
    </row>
    <row r="238" ht="15">
      <c r="B238" s="405"/>
    </row>
    <row r="239" ht="15">
      <c r="B239" s="405"/>
    </row>
    <row r="240" ht="15">
      <c r="B240" s="405"/>
    </row>
    <row r="241" ht="15">
      <c r="B241" s="405"/>
    </row>
    <row r="242" ht="15">
      <c r="B242" s="405"/>
    </row>
    <row r="243" ht="15">
      <c r="B243" s="405"/>
    </row>
    <row r="244" ht="15">
      <c r="B244" s="405"/>
    </row>
    <row r="245" ht="15">
      <c r="B245" s="405"/>
    </row>
    <row r="246" ht="15">
      <c r="B246" s="405"/>
    </row>
    <row r="247" ht="15">
      <c r="B247" s="405"/>
    </row>
    <row r="248" ht="15">
      <c r="B248" s="405"/>
    </row>
    <row r="249" ht="15">
      <c r="B249" s="405"/>
    </row>
    <row r="250" ht="15">
      <c r="B250" s="405"/>
    </row>
    <row r="251" ht="15">
      <c r="B251" s="405"/>
    </row>
    <row r="252" ht="15">
      <c r="B252" s="405"/>
    </row>
    <row r="253" ht="15">
      <c r="B253" s="405"/>
    </row>
    <row r="254" ht="15">
      <c r="B254" s="405"/>
    </row>
    <row r="255" ht="15">
      <c r="B255" s="405"/>
    </row>
    <row r="256" ht="15">
      <c r="B256" s="405"/>
    </row>
    <row r="257" ht="15">
      <c r="B257" s="405"/>
    </row>
    <row r="258" ht="15">
      <c r="B258" s="405"/>
    </row>
    <row r="259" ht="15">
      <c r="B259" s="405"/>
    </row>
    <row r="260" ht="15">
      <c r="B260" s="405"/>
    </row>
    <row r="261" ht="15">
      <c r="B261" s="405"/>
    </row>
    <row r="262" ht="15">
      <c r="B262" s="405"/>
    </row>
    <row r="263" ht="15">
      <c r="B263" s="405"/>
    </row>
    <row r="264" ht="15">
      <c r="B264" s="405"/>
    </row>
    <row r="265" ht="15">
      <c r="B265" s="405"/>
    </row>
    <row r="266" ht="15">
      <c r="B266" s="405"/>
    </row>
    <row r="267" ht="15">
      <c r="B267" s="405"/>
    </row>
    <row r="268" ht="15">
      <c r="B268" s="405"/>
    </row>
    <row r="269" ht="15">
      <c r="B269" s="405"/>
    </row>
    <row r="270" ht="15">
      <c r="B270" s="405"/>
    </row>
    <row r="271" ht="15">
      <c r="B271" s="405"/>
    </row>
    <row r="272" ht="15">
      <c r="B272" s="405"/>
    </row>
    <row r="273" ht="15">
      <c r="B273" s="405"/>
    </row>
    <row r="274" ht="15">
      <c r="B274" s="405"/>
    </row>
    <row r="275" ht="15">
      <c r="B275" s="405"/>
    </row>
    <row r="276" ht="15">
      <c r="B276" s="405"/>
    </row>
    <row r="277" ht="15">
      <c r="B277" s="405"/>
    </row>
    <row r="278" ht="15">
      <c r="B278" s="405"/>
    </row>
    <row r="279" ht="15">
      <c r="B279" s="405"/>
    </row>
    <row r="280" ht="15">
      <c r="B280" s="405"/>
    </row>
    <row r="281" ht="15">
      <c r="B281" s="405"/>
    </row>
    <row r="282" ht="15">
      <c r="B282" s="405"/>
    </row>
    <row r="283" ht="15">
      <c r="B283" s="405"/>
    </row>
    <row r="284" ht="15">
      <c r="B284" s="405"/>
    </row>
    <row r="285" ht="15">
      <c r="B285" s="405"/>
    </row>
    <row r="286" ht="15">
      <c r="B286" s="405"/>
    </row>
    <row r="287" ht="15">
      <c r="B287" s="405"/>
    </row>
    <row r="288" ht="15">
      <c r="B288" s="405"/>
    </row>
    <row r="289" ht="15">
      <c r="B289" s="405"/>
    </row>
    <row r="290" ht="15">
      <c r="B290" s="405"/>
    </row>
    <row r="291" ht="15">
      <c r="B291" s="405"/>
    </row>
    <row r="292" ht="15">
      <c r="B292" s="405"/>
    </row>
    <row r="293" ht="15">
      <c r="B293" s="405"/>
    </row>
    <row r="294" ht="15">
      <c r="B294" s="405"/>
    </row>
    <row r="295" ht="15">
      <c r="B295" s="405"/>
    </row>
    <row r="296" ht="15">
      <c r="B296" s="405"/>
    </row>
    <row r="297" ht="15">
      <c r="B297" s="405"/>
    </row>
    <row r="298" ht="15">
      <c r="B298" s="405"/>
    </row>
    <row r="299" ht="15">
      <c r="B299" s="405"/>
    </row>
    <row r="300" ht="15">
      <c r="B300" s="405"/>
    </row>
    <row r="301" ht="15">
      <c r="B301" s="405"/>
    </row>
    <row r="302" ht="15">
      <c r="B302" s="405"/>
    </row>
    <row r="303" ht="15">
      <c r="B303" s="405"/>
    </row>
    <row r="304" ht="15">
      <c r="B304" s="405"/>
    </row>
    <row r="305" ht="15">
      <c r="B305" s="405"/>
    </row>
    <row r="306" ht="15">
      <c r="B306" s="405"/>
    </row>
    <row r="307" ht="15">
      <c r="B307" s="405"/>
    </row>
    <row r="308" ht="15">
      <c r="B308" s="405"/>
    </row>
    <row r="309" ht="15">
      <c r="B309" s="405"/>
    </row>
    <row r="310" ht="15">
      <c r="B310" s="405"/>
    </row>
    <row r="311" ht="15">
      <c r="B311" s="405"/>
    </row>
    <row r="312" ht="15">
      <c r="B312" s="405"/>
    </row>
    <row r="313" ht="15">
      <c r="B313" s="405"/>
    </row>
    <row r="314" ht="15">
      <c r="B314" s="405"/>
    </row>
    <row r="315" ht="15">
      <c r="B315" s="405"/>
    </row>
    <row r="316" ht="15">
      <c r="B316" s="405"/>
    </row>
    <row r="317" ht="15">
      <c r="B317" s="405"/>
    </row>
    <row r="318" ht="15">
      <c r="B318" s="405"/>
    </row>
    <row r="319" ht="15">
      <c r="B319" s="405"/>
    </row>
    <row r="320" ht="15">
      <c r="B320" s="405"/>
    </row>
    <row r="321" ht="15">
      <c r="B321" s="405"/>
    </row>
    <row r="322" ht="15">
      <c r="B322" s="405"/>
    </row>
    <row r="323" ht="15">
      <c r="B323" s="405"/>
    </row>
    <row r="324" ht="15">
      <c r="B324" s="405"/>
    </row>
    <row r="325" ht="15">
      <c r="B325" s="405"/>
    </row>
    <row r="326" ht="15">
      <c r="B326" s="405"/>
    </row>
    <row r="327" ht="15">
      <c r="B327" s="405"/>
    </row>
    <row r="328" ht="15">
      <c r="B328" s="405"/>
    </row>
    <row r="329" ht="15">
      <c r="B329" s="405"/>
    </row>
    <row r="330" ht="15">
      <c r="B330" s="405"/>
    </row>
    <row r="331" ht="15">
      <c r="B331" s="405"/>
    </row>
    <row r="332" ht="15">
      <c r="B332" s="405"/>
    </row>
    <row r="333" ht="15">
      <c r="B333" s="405"/>
    </row>
    <row r="334" ht="15">
      <c r="B334" s="405"/>
    </row>
    <row r="335" ht="15">
      <c r="B335" s="405"/>
    </row>
    <row r="336" ht="15">
      <c r="B336" s="405"/>
    </row>
    <row r="337" ht="15">
      <c r="B337" s="405"/>
    </row>
    <row r="338" ht="15">
      <c r="B338" s="405"/>
    </row>
    <row r="339" ht="15">
      <c r="B339" s="405"/>
    </row>
    <row r="340" ht="15">
      <c r="B340" s="405"/>
    </row>
    <row r="341" ht="15">
      <c r="B341" s="405"/>
    </row>
    <row r="342" ht="15">
      <c r="B342" s="405"/>
    </row>
    <row r="343" ht="15">
      <c r="B343" s="405"/>
    </row>
    <row r="344" ht="15">
      <c r="B344" s="405"/>
    </row>
    <row r="345" ht="15">
      <c r="B345" s="405"/>
    </row>
    <row r="346" ht="15">
      <c r="B346" s="405"/>
    </row>
    <row r="347" ht="15">
      <c r="B347" s="405"/>
    </row>
    <row r="348" ht="15">
      <c r="B348" s="405"/>
    </row>
    <row r="349" ht="15">
      <c r="B349" s="405"/>
    </row>
    <row r="350" ht="15">
      <c r="B350" s="405"/>
    </row>
    <row r="351" ht="15">
      <c r="B351" s="405"/>
    </row>
    <row r="352" ht="15">
      <c r="B352" s="405"/>
    </row>
    <row r="353" ht="15">
      <c r="B353" s="405"/>
    </row>
    <row r="354" ht="15">
      <c r="B354" s="405"/>
    </row>
    <row r="355" ht="15">
      <c r="B355" s="405"/>
    </row>
    <row r="356" ht="15">
      <c r="B356" s="405"/>
    </row>
    <row r="357" ht="15">
      <c r="B357" s="405"/>
    </row>
    <row r="358" ht="15">
      <c r="B358" s="405"/>
    </row>
    <row r="359" ht="15">
      <c r="B359" s="405"/>
    </row>
  </sheetData>
  <sheetProtection/>
  <hyperlinks>
    <hyperlink ref="A5" location="Narrative!A1" display="Narrative"/>
    <hyperlink ref="A6" location="'23.01'!A1" display="23.01"/>
    <hyperlink ref="A7" location="'23.02'!A1" display="23.02"/>
    <hyperlink ref="A8" location="'23.03'!A1" display="23.03"/>
    <hyperlink ref="A9" location="'23.04'!A1" display="23.04"/>
    <hyperlink ref="A10" location="'23.05'!A1" display="23.05"/>
    <hyperlink ref="A11" location="'23.06'!A1" display="23.06"/>
    <hyperlink ref="A12" location="'23.07'!A1" display="23.07"/>
    <hyperlink ref="A13" location="'23.08'!A1" display="23.08"/>
    <hyperlink ref="A14" location="'23.09'!A1" display="23.09"/>
    <hyperlink ref="A15" location="'23.10'!A1" display="23.10"/>
    <hyperlink ref="A16" location="'23.11'!A1" display="23.11"/>
    <hyperlink ref="A17" location="'23.12'!A1" display="23.12"/>
    <hyperlink ref="A18" location="'23.13'!A1" display="23.13"/>
    <hyperlink ref="A19" location="'23.14'!A1" display="23.14"/>
    <hyperlink ref="A20" location="'23.15'!A1" display="23.15"/>
    <hyperlink ref="A21" location="'23.16'!A1" display="23.16"/>
    <hyperlink ref="A22" location="'23.17'!A1" display="23.17"/>
    <hyperlink ref="A23" location="'23.18'!A1" display="23.18"/>
    <hyperlink ref="A24" location="'23.19'!A1" display="23.19"/>
    <hyperlink ref="A25" location="'23.20'!A1" display="23.20"/>
    <hyperlink ref="A26" location="'23.21'!A1" display="23.21"/>
    <hyperlink ref="A27" location="'23.22'!A1" display="23.22"/>
    <hyperlink ref="A28" location="'23.23'!A1" display="23.23"/>
    <hyperlink ref="A29" location="'23.24'!A1" display="23.24"/>
    <hyperlink ref="A30" location="'23.25'!A1" display="23.25"/>
    <hyperlink ref="A31" location="'23.26'!A1" display="23.26"/>
    <hyperlink ref="A32" location="'23.27'!A1" display="23.27"/>
    <hyperlink ref="A33" location="'23.28'!A1" display="23.28"/>
    <hyperlink ref="A34" location="'23.29'!A1" display="23.29"/>
    <hyperlink ref="A35" location="'23.30'!A1" display="23.30"/>
    <hyperlink ref="A36" location="'23.31'!A1" display="23.31"/>
    <hyperlink ref="A37" location="'23.32'!A1" display="23.32"/>
    <hyperlink ref="A38" location="'23.33'!A1" display="23.33"/>
    <hyperlink ref="A39" location="'23.34'!A1" display="23.34"/>
    <hyperlink ref="A40" location="'23.35'!A1" display="23.35"/>
    <hyperlink ref="A41" location="'23.36'!A1" display="23.36"/>
    <hyperlink ref="A42" location="'23.37'!A1" display="23.37"/>
    <hyperlink ref="A43" location="'23.38'!A1" display="23.38"/>
    <hyperlink ref="A44" location="'23.39'!A1" display="23.39"/>
    <hyperlink ref="A45" location="'23.40'!A1" display="23.40"/>
    <hyperlink ref="A46" location="'23.41'!A1" display="23.41"/>
    <hyperlink ref="A47" location="'23.42'!A1" display="23.42"/>
    <hyperlink ref="A48" location="'23.43'!A1" display="23.43"/>
    <hyperlink ref="A49" location="'23.44'!A1" display="23.44"/>
    <hyperlink ref="A50" location="'23.45'!A1" display="23.45"/>
  </hyperlinks>
  <printOptions horizontalCentered="1"/>
  <pageMargins left="1" right="1" top="1" bottom="1" header="0.5" footer="0.5"/>
  <pageSetup horizontalDpi="600" verticalDpi="600" orientation="portrait" r:id="rId1"/>
  <headerFooter alignWithMargins="0">
    <oddFooter>&amp;L&amp;"Arial,Italic"&amp;9      The State of Hawaii Data Book 2013&amp;R&amp;9      http://dbedt.hawaii.gov/</oddFooter>
  </headerFooter>
</worksheet>
</file>

<file path=xl/worksheets/sheet10.xml><?xml version="1.0" encoding="utf-8"?>
<worksheet xmlns="http://schemas.openxmlformats.org/spreadsheetml/2006/main" xmlns:r="http://schemas.openxmlformats.org/officeDocument/2006/relationships">
  <dimension ref="A1:C36"/>
  <sheetViews>
    <sheetView workbookViewId="0" topLeftCell="A1">
      <selection activeCell="A1" sqref="A1"/>
    </sheetView>
  </sheetViews>
  <sheetFormatPr defaultColWidth="9.140625" defaultRowHeight="12.75"/>
  <cols>
    <col min="1" max="1" width="50.00390625" style="21" customWidth="1"/>
    <col min="2" max="2" width="17.8515625" style="21" customWidth="1"/>
    <col min="3" max="3" width="16.57421875" style="21" customWidth="1"/>
    <col min="4" max="16384" width="9.140625" style="21" customWidth="1"/>
  </cols>
  <sheetData>
    <row r="1" spans="1:3" s="8" customFormat="1" ht="31.5">
      <c r="A1" s="18" t="s">
        <v>210</v>
      </c>
      <c r="B1" s="48"/>
      <c r="C1" s="48"/>
    </row>
    <row r="2" s="8" customFormat="1" ht="12.75" customHeight="1"/>
    <row r="3" spans="1:3" s="8" customFormat="1" ht="12.75" customHeight="1">
      <c r="A3" s="71" t="s">
        <v>209</v>
      </c>
      <c r="B3" s="9"/>
      <c r="C3" s="9"/>
    </row>
    <row r="4" s="8" customFormat="1" ht="12.75" customHeight="1">
      <c r="A4" s="146" t="s">
        <v>208</v>
      </c>
    </row>
    <row r="5" s="8" customFormat="1" ht="12.75" customHeight="1">
      <c r="A5" s="146" t="s">
        <v>207</v>
      </c>
    </row>
    <row r="6" spans="1:3" ht="12.75" customHeight="1">
      <c r="A6" s="146" t="s">
        <v>206</v>
      </c>
      <c r="B6" s="48"/>
      <c r="C6" s="48"/>
    </row>
    <row r="7" spans="1:3" ht="12.75" customHeight="1" thickBot="1">
      <c r="A7" s="47"/>
      <c r="B7" s="47"/>
      <c r="C7" s="47"/>
    </row>
    <row r="8" spans="1:3" s="46" customFormat="1" ht="24" customHeight="1" thickTop="1">
      <c r="A8" s="145" t="s">
        <v>205</v>
      </c>
      <c r="B8" s="144" t="s">
        <v>61</v>
      </c>
      <c r="C8" s="143">
        <v>2009</v>
      </c>
    </row>
    <row r="9" spans="1:3" ht="12.75">
      <c r="A9" s="38"/>
      <c r="B9" s="115"/>
      <c r="C9" s="142"/>
    </row>
    <row r="10" spans="1:3" ht="12.75">
      <c r="A10" s="141" t="s">
        <v>204</v>
      </c>
      <c r="B10" s="139" t="s">
        <v>203</v>
      </c>
      <c r="C10" s="135">
        <v>21626</v>
      </c>
    </row>
    <row r="11" spans="1:3" ht="12.75">
      <c r="A11" s="140" t="s">
        <v>202</v>
      </c>
      <c r="B11" s="139" t="s">
        <v>201</v>
      </c>
      <c r="C11" s="135">
        <v>18257</v>
      </c>
    </row>
    <row r="12" spans="1:3" ht="12.75">
      <c r="A12" s="38"/>
      <c r="B12" s="138"/>
      <c r="C12" s="137"/>
    </row>
    <row r="13" spans="1:3" ht="12.75">
      <c r="A13" s="38" t="s">
        <v>172</v>
      </c>
      <c r="B13" s="136">
        <v>441</v>
      </c>
      <c r="C13" s="135">
        <v>2622</v>
      </c>
    </row>
    <row r="14" spans="1:3" ht="12.75">
      <c r="A14" s="38" t="s">
        <v>200</v>
      </c>
      <c r="B14" s="136">
        <v>442</v>
      </c>
      <c r="C14" s="135">
        <v>357</v>
      </c>
    </row>
    <row r="15" spans="1:3" ht="12.75">
      <c r="A15" s="38" t="s">
        <v>199</v>
      </c>
      <c r="B15" s="136">
        <v>443</v>
      </c>
      <c r="C15" s="135">
        <v>376</v>
      </c>
    </row>
    <row r="16" spans="1:3" ht="12.75">
      <c r="A16" s="38" t="s">
        <v>198</v>
      </c>
      <c r="B16" s="136">
        <v>444</v>
      </c>
      <c r="C16" s="135">
        <v>1578</v>
      </c>
    </row>
    <row r="17" spans="1:3" ht="12.75">
      <c r="A17" s="38" t="s">
        <v>167</v>
      </c>
      <c r="B17" s="136">
        <v>445</v>
      </c>
      <c r="C17" s="135">
        <v>3270</v>
      </c>
    </row>
    <row r="18" spans="1:3" ht="12.75">
      <c r="A18" s="38" t="s">
        <v>197</v>
      </c>
      <c r="B18" s="136">
        <v>446</v>
      </c>
      <c r="C18" s="135">
        <v>1348</v>
      </c>
    </row>
    <row r="19" spans="1:3" ht="12.75">
      <c r="A19" s="38" t="s">
        <v>165</v>
      </c>
      <c r="B19" s="136">
        <v>447</v>
      </c>
      <c r="C19" s="135">
        <v>1239</v>
      </c>
    </row>
    <row r="20" spans="1:3" ht="12.75">
      <c r="A20" s="38" t="s">
        <v>164</v>
      </c>
      <c r="B20" s="136">
        <v>448</v>
      </c>
      <c r="C20" s="135">
        <v>2269</v>
      </c>
    </row>
    <row r="21" spans="1:3" ht="12.75">
      <c r="A21" s="38" t="s">
        <v>196</v>
      </c>
      <c r="B21" s="136">
        <v>451</v>
      </c>
      <c r="C21" s="135">
        <v>451</v>
      </c>
    </row>
    <row r="22" spans="1:3" ht="12.75">
      <c r="A22" s="38" t="s">
        <v>195</v>
      </c>
      <c r="B22" s="136">
        <v>452</v>
      </c>
      <c r="C22" s="135">
        <v>3660</v>
      </c>
    </row>
    <row r="23" spans="1:3" ht="12.75">
      <c r="A23" s="38" t="s">
        <v>194</v>
      </c>
      <c r="B23" s="136">
        <v>453</v>
      </c>
      <c r="C23" s="135">
        <v>789</v>
      </c>
    </row>
    <row r="24" spans="1:3" ht="12.75">
      <c r="A24" s="38" t="s">
        <v>158</v>
      </c>
      <c r="B24" s="136">
        <v>454</v>
      </c>
      <c r="C24" s="135">
        <v>296</v>
      </c>
    </row>
    <row r="25" spans="1:3" ht="12.75">
      <c r="A25" s="38" t="s">
        <v>55</v>
      </c>
      <c r="B25" s="136">
        <v>722</v>
      </c>
      <c r="C25" s="135">
        <v>3369</v>
      </c>
    </row>
    <row r="26" spans="1:3" ht="12.75">
      <c r="A26" s="29"/>
      <c r="B26" s="134"/>
      <c r="C26" s="133"/>
    </row>
    <row r="28" s="22" customFormat="1" ht="12.75">
      <c r="A28" s="14" t="s">
        <v>193</v>
      </c>
    </row>
    <row r="29" s="22" customFormat="1" ht="12.75">
      <c r="A29" s="13" t="s">
        <v>192</v>
      </c>
    </row>
    <row r="30" s="22" customFormat="1" ht="12.75">
      <c r="A30" s="25" t="s">
        <v>191</v>
      </c>
    </row>
    <row r="31" s="22" customFormat="1" ht="12.75">
      <c r="A31" s="13"/>
    </row>
    <row r="36" ht="12.75">
      <c r="C36" s="10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11.xml><?xml version="1.0" encoding="utf-8"?>
<worksheet xmlns="http://schemas.openxmlformats.org/spreadsheetml/2006/main" xmlns:r="http://schemas.openxmlformats.org/officeDocument/2006/relationships">
  <dimension ref="A1:I39"/>
  <sheetViews>
    <sheetView workbookViewId="0" topLeftCell="A1">
      <selection activeCell="A1" sqref="A1"/>
    </sheetView>
  </sheetViews>
  <sheetFormatPr defaultColWidth="9.140625" defaultRowHeight="12.75"/>
  <cols>
    <col min="1" max="1" width="25.00390625" style="21" customWidth="1"/>
    <col min="2" max="2" width="10.8515625" style="21" customWidth="1"/>
    <col min="3" max="7" width="9.7109375" style="21" customWidth="1"/>
    <col min="8" max="16384" width="9.140625" style="21" customWidth="1"/>
  </cols>
  <sheetData>
    <row r="1" spans="1:7" s="8" customFormat="1" ht="15.75" customHeight="1">
      <c r="A1" s="18" t="s">
        <v>251</v>
      </c>
      <c r="B1" s="9"/>
      <c r="C1" s="9"/>
      <c r="D1" s="9"/>
      <c r="E1" s="9"/>
      <c r="F1" s="9"/>
      <c r="G1" s="9"/>
    </row>
    <row r="2" s="8" customFormat="1" ht="12.75" customHeight="1"/>
    <row r="3" spans="1:7" ht="25.5">
      <c r="A3" s="49" t="s">
        <v>250</v>
      </c>
      <c r="B3" s="48"/>
      <c r="C3" s="48"/>
      <c r="D3" s="48"/>
      <c r="E3" s="48"/>
      <c r="F3" s="48"/>
      <c r="G3" s="48"/>
    </row>
    <row r="4" spans="1:7" ht="13.5" thickBot="1">
      <c r="A4" s="47"/>
      <c r="B4" s="47"/>
      <c r="C4" s="47"/>
      <c r="D4" s="47"/>
      <c r="E4" s="47"/>
      <c r="F4" s="47"/>
      <c r="G4" s="47"/>
    </row>
    <row r="5" spans="1:8" ht="82.5" customHeight="1" thickTop="1">
      <c r="A5" s="42" t="s">
        <v>249</v>
      </c>
      <c r="B5" s="91" t="s">
        <v>248</v>
      </c>
      <c r="C5" s="42" t="s">
        <v>247</v>
      </c>
      <c r="D5" s="90" t="s">
        <v>246</v>
      </c>
      <c r="E5" s="42" t="s">
        <v>245</v>
      </c>
      <c r="F5" s="91" t="s">
        <v>244</v>
      </c>
      <c r="G5" s="16" t="s">
        <v>243</v>
      </c>
      <c r="H5" s="156"/>
    </row>
    <row r="6" spans="1:6" ht="12.75">
      <c r="A6" s="38"/>
      <c r="B6" s="38"/>
      <c r="C6" s="38"/>
      <c r="D6" s="38"/>
      <c r="E6" s="38"/>
      <c r="F6" s="38"/>
    </row>
    <row r="7" spans="1:6" ht="12.75">
      <c r="A7" s="38" t="s">
        <v>76</v>
      </c>
      <c r="B7" s="38"/>
      <c r="C7" s="38"/>
      <c r="D7" s="38"/>
      <c r="E7" s="38"/>
      <c r="F7" s="38"/>
    </row>
    <row r="8" spans="1:7" ht="12.75">
      <c r="A8" s="76" t="s">
        <v>242</v>
      </c>
      <c r="B8" s="108" t="s">
        <v>138</v>
      </c>
      <c r="C8" s="150">
        <v>1959</v>
      </c>
      <c r="D8" s="149">
        <v>50</v>
      </c>
      <c r="E8" s="55">
        <v>1800</v>
      </c>
      <c r="F8" s="55">
        <v>9000</v>
      </c>
      <c r="G8" s="148">
        <v>230</v>
      </c>
    </row>
    <row r="9" spans="1:7" ht="12.75">
      <c r="A9" s="76" t="s">
        <v>241</v>
      </c>
      <c r="B9" s="108" t="s">
        <v>138</v>
      </c>
      <c r="C9" s="150">
        <v>1970</v>
      </c>
      <c r="D9" s="149">
        <v>20</v>
      </c>
      <c r="E9" s="55">
        <v>455</v>
      </c>
      <c r="F9" s="155" t="s">
        <v>240</v>
      </c>
      <c r="G9" s="148">
        <v>100</v>
      </c>
    </row>
    <row r="10" spans="1:7" ht="12.75">
      <c r="A10" s="76" t="s">
        <v>239</v>
      </c>
      <c r="B10" s="108" t="s">
        <v>138</v>
      </c>
      <c r="C10" s="150">
        <v>1963</v>
      </c>
      <c r="D10" s="149">
        <v>15</v>
      </c>
      <c r="E10" s="55">
        <v>282.656</v>
      </c>
      <c r="F10" s="55">
        <v>861</v>
      </c>
      <c r="G10" s="148">
        <v>58</v>
      </c>
    </row>
    <row r="11" spans="1:9" ht="12.75">
      <c r="A11" s="89" t="s">
        <v>238</v>
      </c>
      <c r="B11" s="108" t="s">
        <v>138</v>
      </c>
      <c r="C11" s="150">
        <v>1952</v>
      </c>
      <c r="D11" s="149">
        <v>15</v>
      </c>
      <c r="E11" s="55">
        <v>250</v>
      </c>
      <c r="F11" s="55">
        <v>500</v>
      </c>
      <c r="G11" s="153" t="s">
        <v>237</v>
      </c>
      <c r="I11" s="154"/>
    </row>
    <row r="12" spans="1:7" ht="12.75">
      <c r="A12" s="76" t="s">
        <v>236</v>
      </c>
      <c r="B12" s="108" t="s">
        <v>129</v>
      </c>
      <c r="C12" s="150">
        <v>1967</v>
      </c>
      <c r="D12" s="149">
        <v>14.2</v>
      </c>
      <c r="E12" s="55">
        <v>255.049</v>
      </c>
      <c r="F12" s="55">
        <v>837</v>
      </c>
      <c r="G12" s="148">
        <v>34</v>
      </c>
    </row>
    <row r="13" spans="1:7" ht="12.75">
      <c r="A13" s="89" t="s">
        <v>235</v>
      </c>
      <c r="B13" s="108" t="s">
        <v>129</v>
      </c>
      <c r="C13" s="150">
        <v>1993</v>
      </c>
      <c r="D13" s="149">
        <v>13.46</v>
      </c>
      <c r="E13" s="55">
        <v>410.325</v>
      </c>
      <c r="F13" s="55">
        <v>2000</v>
      </c>
      <c r="G13" s="148">
        <v>24</v>
      </c>
    </row>
    <row r="14" spans="1:7" ht="12.75">
      <c r="A14" s="76" t="s">
        <v>234</v>
      </c>
      <c r="B14" s="108" t="s">
        <v>141</v>
      </c>
      <c r="C14" s="150">
        <v>1972</v>
      </c>
      <c r="D14" s="149">
        <v>56</v>
      </c>
      <c r="E14" s="55">
        <v>1400</v>
      </c>
      <c r="F14" s="55">
        <v>6580</v>
      </c>
      <c r="G14" s="148">
        <v>170</v>
      </c>
    </row>
    <row r="15" spans="1:7" ht="12.75">
      <c r="A15" s="89" t="s">
        <v>233</v>
      </c>
      <c r="B15" s="108" t="s">
        <v>138</v>
      </c>
      <c r="C15" s="150">
        <v>1980</v>
      </c>
      <c r="D15" s="149">
        <v>6.5</v>
      </c>
      <c r="E15" s="55">
        <v>293</v>
      </c>
      <c r="F15" s="55">
        <v>614</v>
      </c>
      <c r="G15" s="148">
        <v>150</v>
      </c>
    </row>
    <row r="16" spans="1:7" ht="12.75">
      <c r="A16" s="89" t="s">
        <v>232</v>
      </c>
      <c r="B16" s="108" t="s">
        <v>231</v>
      </c>
      <c r="C16" s="150">
        <v>1987</v>
      </c>
      <c r="D16" s="149">
        <v>45</v>
      </c>
      <c r="E16" s="55">
        <v>489.481</v>
      </c>
      <c r="F16" s="55">
        <v>2502</v>
      </c>
      <c r="G16" s="153" t="s">
        <v>230</v>
      </c>
    </row>
    <row r="17" spans="1:7" ht="12.75">
      <c r="A17" s="89" t="s">
        <v>229</v>
      </c>
      <c r="B17" s="108" t="s">
        <v>138</v>
      </c>
      <c r="C17" s="150">
        <v>1980</v>
      </c>
      <c r="D17" s="149">
        <v>65</v>
      </c>
      <c r="E17" s="55">
        <v>650</v>
      </c>
      <c r="F17" s="55">
        <v>1200</v>
      </c>
      <c r="G17" s="148">
        <v>165</v>
      </c>
    </row>
    <row r="18" spans="1:7" ht="12.75">
      <c r="A18" s="76" t="s">
        <v>228</v>
      </c>
      <c r="B18" s="108" t="s">
        <v>122</v>
      </c>
      <c r="C18" s="150">
        <v>1993</v>
      </c>
      <c r="D18" s="149">
        <v>42</v>
      </c>
      <c r="E18" s="55">
        <v>521.532</v>
      </c>
      <c r="F18" s="55">
        <v>2162</v>
      </c>
      <c r="G18" s="148">
        <v>25</v>
      </c>
    </row>
    <row r="19" spans="1:7" ht="12.75">
      <c r="A19" s="76" t="s">
        <v>227</v>
      </c>
      <c r="B19" s="108" t="s">
        <v>136</v>
      </c>
      <c r="C19" s="150">
        <v>1982</v>
      </c>
      <c r="D19" s="149">
        <v>32</v>
      </c>
      <c r="E19" s="55">
        <v>530</v>
      </c>
      <c r="F19" s="55">
        <v>2300</v>
      </c>
      <c r="G19" s="148">
        <v>100</v>
      </c>
    </row>
    <row r="20" spans="1:7" ht="12.75">
      <c r="A20" s="38"/>
      <c r="B20" s="108"/>
      <c r="C20" s="150"/>
      <c r="D20" s="149"/>
      <c r="E20" s="55"/>
      <c r="F20" s="55"/>
      <c r="G20" s="151"/>
    </row>
    <row r="21" spans="1:7" ht="12.75">
      <c r="A21" s="38" t="s">
        <v>226</v>
      </c>
      <c r="B21" s="108"/>
      <c r="C21" s="150"/>
      <c r="D21" s="149"/>
      <c r="E21" s="55"/>
      <c r="F21" s="55"/>
      <c r="G21" s="151"/>
    </row>
    <row r="22" spans="1:7" ht="12.75">
      <c r="A22" s="89" t="s">
        <v>225</v>
      </c>
      <c r="B22" s="108" t="s">
        <v>137</v>
      </c>
      <c r="C22" s="150">
        <v>1984</v>
      </c>
      <c r="D22" s="149">
        <v>21.2</v>
      </c>
      <c r="E22" s="55">
        <v>169.723</v>
      </c>
      <c r="F22" s="55">
        <v>893</v>
      </c>
      <c r="G22" s="148">
        <v>48</v>
      </c>
    </row>
    <row r="23" spans="1:7" ht="12.75">
      <c r="A23" s="76" t="s">
        <v>224</v>
      </c>
      <c r="B23" s="108" t="s">
        <v>148</v>
      </c>
      <c r="C23" s="150">
        <v>1985</v>
      </c>
      <c r="D23" s="149">
        <v>46.3</v>
      </c>
      <c r="E23" s="55">
        <v>504.387</v>
      </c>
      <c r="F23" s="55">
        <v>2831</v>
      </c>
      <c r="G23" s="148">
        <v>75</v>
      </c>
    </row>
    <row r="24" spans="1:7" ht="12.75">
      <c r="A24" s="89" t="s">
        <v>223</v>
      </c>
      <c r="B24" s="108" t="s">
        <v>148</v>
      </c>
      <c r="C24" s="150">
        <v>1997</v>
      </c>
      <c r="D24" s="149">
        <v>17.5</v>
      </c>
      <c r="E24" s="55">
        <v>229.334</v>
      </c>
      <c r="F24" s="55">
        <v>1157</v>
      </c>
      <c r="G24" s="148">
        <v>16</v>
      </c>
    </row>
    <row r="25" spans="1:7" ht="12.75">
      <c r="A25" s="38"/>
      <c r="B25" s="108"/>
      <c r="C25" s="150"/>
      <c r="D25" s="149"/>
      <c r="E25" s="55"/>
      <c r="F25" s="55"/>
      <c r="G25" s="151"/>
    </row>
    <row r="26" spans="1:7" ht="12.75">
      <c r="A26" s="38" t="s">
        <v>222</v>
      </c>
      <c r="B26" s="108"/>
      <c r="C26" s="150"/>
      <c r="D26" s="149"/>
      <c r="E26" s="55"/>
      <c r="F26" s="55"/>
      <c r="G26" s="151"/>
    </row>
    <row r="27" spans="1:7" ht="12.75">
      <c r="A27" s="89" t="s">
        <v>221</v>
      </c>
      <c r="B27" s="108" t="s">
        <v>101</v>
      </c>
      <c r="C27" s="150">
        <v>1969</v>
      </c>
      <c r="D27" s="149">
        <v>1.5</v>
      </c>
      <c r="E27" s="55">
        <v>207.578</v>
      </c>
      <c r="F27" s="55">
        <v>16</v>
      </c>
      <c r="G27" s="148">
        <v>17</v>
      </c>
    </row>
    <row r="28" spans="1:7" ht="12.75">
      <c r="A28" s="76" t="s">
        <v>220</v>
      </c>
      <c r="B28" s="108" t="s">
        <v>103</v>
      </c>
      <c r="C28" s="150">
        <v>1971</v>
      </c>
      <c r="D28" s="149">
        <v>25</v>
      </c>
      <c r="E28" s="55">
        <v>193.272</v>
      </c>
      <c r="F28" s="55">
        <v>700</v>
      </c>
      <c r="G28" s="148">
        <v>43</v>
      </c>
    </row>
    <row r="29" spans="1:7" ht="12.75">
      <c r="A29" s="89" t="s">
        <v>219</v>
      </c>
      <c r="B29" s="108" t="s">
        <v>103</v>
      </c>
      <c r="C29" s="150">
        <v>1997</v>
      </c>
      <c r="D29" s="149">
        <v>20</v>
      </c>
      <c r="E29" s="55">
        <v>315</v>
      </c>
      <c r="F29" s="55">
        <v>1400</v>
      </c>
      <c r="G29" s="148">
        <v>25</v>
      </c>
    </row>
    <row r="30" spans="1:7" ht="12.75">
      <c r="A30" s="89" t="s">
        <v>218</v>
      </c>
      <c r="B30" s="108" t="s">
        <v>102</v>
      </c>
      <c r="C30" s="150">
        <v>2000</v>
      </c>
      <c r="D30" s="149">
        <v>15</v>
      </c>
      <c r="E30" s="55">
        <v>150</v>
      </c>
      <c r="F30" s="55">
        <v>750</v>
      </c>
      <c r="G30" s="148">
        <v>30</v>
      </c>
    </row>
    <row r="31" spans="1:7" ht="12.75">
      <c r="A31" s="89" t="s">
        <v>217</v>
      </c>
      <c r="B31" s="108" t="s">
        <v>103</v>
      </c>
      <c r="C31" s="150">
        <v>1972</v>
      </c>
      <c r="D31" s="149">
        <v>32</v>
      </c>
      <c r="E31" s="55">
        <v>572.896</v>
      </c>
      <c r="F31" s="55">
        <v>2864</v>
      </c>
      <c r="G31" s="148">
        <v>102</v>
      </c>
    </row>
    <row r="32" spans="1:7" ht="12.75">
      <c r="A32" s="89" t="s">
        <v>216</v>
      </c>
      <c r="B32" s="108" t="s">
        <v>215</v>
      </c>
      <c r="C32" s="150">
        <v>2000</v>
      </c>
      <c r="D32" s="149">
        <v>16.4</v>
      </c>
      <c r="E32" s="55">
        <v>161</v>
      </c>
      <c r="F32" s="55">
        <v>900</v>
      </c>
      <c r="G32" s="148">
        <v>62</v>
      </c>
    </row>
    <row r="33" spans="1:7" ht="12.75">
      <c r="A33" s="38"/>
      <c r="B33" s="108"/>
      <c r="C33" s="150"/>
      <c r="D33" s="149"/>
      <c r="E33" s="152"/>
      <c r="F33" s="55"/>
      <c r="G33" s="151"/>
    </row>
    <row r="34" spans="1:7" ht="12.75">
      <c r="A34" s="38" t="s">
        <v>214</v>
      </c>
      <c r="B34" s="108"/>
      <c r="C34" s="150"/>
      <c r="D34" s="149"/>
      <c r="E34" s="152"/>
      <c r="F34" s="55"/>
      <c r="G34" s="151"/>
    </row>
    <row r="35" spans="1:7" ht="12.75">
      <c r="A35" s="76" t="s">
        <v>213</v>
      </c>
      <c r="B35" s="108" t="s">
        <v>109</v>
      </c>
      <c r="C35" s="150">
        <v>1982</v>
      </c>
      <c r="D35" s="149">
        <v>35</v>
      </c>
      <c r="E35" s="55">
        <v>314.702</v>
      </c>
      <c r="F35" s="55">
        <v>1568</v>
      </c>
      <c r="G35" s="148">
        <v>60</v>
      </c>
    </row>
    <row r="36" spans="1:7" ht="12.75">
      <c r="A36" s="29"/>
      <c r="B36" s="29"/>
      <c r="C36" s="29"/>
      <c r="D36" s="29"/>
      <c r="E36" s="29"/>
      <c r="F36" s="147"/>
      <c r="G36" s="28"/>
    </row>
    <row r="38" s="22" customFormat="1" ht="12.75">
      <c r="A38" s="13" t="s">
        <v>212</v>
      </c>
    </row>
    <row r="39" s="22" customFormat="1" ht="12.75">
      <c r="A39" s="25" t="s">
        <v>211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12.xml><?xml version="1.0" encoding="utf-8"?>
<worksheet xmlns="http://schemas.openxmlformats.org/spreadsheetml/2006/main" xmlns:r="http://schemas.openxmlformats.org/officeDocument/2006/relationships">
  <dimension ref="A1:F24"/>
  <sheetViews>
    <sheetView workbookViewId="0" topLeftCell="A1">
      <selection activeCell="A1" sqref="A1"/>
    </sheetView>
  </sheetViews>
  <sheetFormatPr defaultColWidth="9.140625" defaultRowHeight="12.75"/>
  <cols>
    <col min="1" max="1" width="44.00390625" style="21" customWidth="1"/>
    <col min="2" max="3" width="9.28125" style="21" customWidth="1"/>
    <col min="4" max="4" width="10.7109375" style="21" customWidth="1"/>
    <col min="5" max="5" width="10.28125" style="21" customWidth="1"/>
    <col min="6" max="16384" width="9.140625" style="21" customWidth="1"/>
  </cols>
  <sheetData>
    <row r="1" spans="1:5" ht="15.75" customHeight="1">
      <c r="A1" s="18" t="s">
        <v>271</v>
      </c>
      <c r="B1" s="49"/>
      <c r="C1" s="49"/>
      <c r="D1" s="49"/>
      <c r="E1" s="49"/>
    </row>
    <row r="2" spans="1:5" s="8" customFormat="1" ht="12.75" customHeight="1" thickBot="1">
      <c r="A2" s="92"/>
      <c r="B2" s="92"/>
      <c r="C2" s="92"/>
      <c r="E2" s="92"/>
    </row>
    <row r="3" spans="1:5" s="8" customFormat="1" ht="33.75" customHeight="1" thickTop="1">
      <c r="A3" s="180"/>
      <c r="B3" s="179" t="s">
        <v>226</v>
      </c>
      <c r="C3" s="178"/>
      <c r="D3" s="177" t="s">
        <v>270</v>
      </c>
      <c r="E3" s="176"/>
    </row>
    <row r="4" spans="1:6" ht="48.75" customHeight="1">
      <c r="A4" s="175" t="s">
        <v>78</v>
      </c>
      <c r="B4" s="172">
        <v>2010</v>
      </c>
      <c r="C4" s="174">
        <v>2011</v>
      </c>
      <c r="D4" s="173">
        <v>2011</v>
      </c>
      <c r="E4" s="172" t="s">
        <v>269</v>
      </c>
      <c r="F4" s="146"/>
    </row>
    <row r="5" spans="1:6" ht="12.75">
      <c r="A5" s="146"/>
      <c r="B5" s="171"/>
      <c r="C5" s="171"/>
      <c r="D5" s="142"/>
      <c r="E5" s="142"/>
      <c r="F5" s="146"/>
    </row>
    <row r="6" spans="1:6" ht="12.75">
      <c r="A6" s="164" t="s">
        <v>268</v>
      </c>
      <c r="B6" s="168">
        <v>27.6</v>
      </c>
      <c r="C6" s="170">
        <v>27.6</v>
      </c>
      <c r="D6" s="162">
        <v>7400</v>
      </c>
      <c r="E6" s="169">
        <v>0.4</v>
      </c>
      <c r="F6" s="146"/>
    </row>
    <row r="7" spans="1:6" ht="12.75">
      <c r="A7" s="146" t="s">
        <v>267</v>
      </c>
      <c r="B7" s="163">
        <v>262</v>
      </c>
      <c r="C7" s="163">
        <v>262</v>
      </c>
      <c r="D7" s="162">
        <v>109491</v>
      </c>
      <c r="E7" s="161">
        <v>0.2</v>
      </c>
      <c r="F7" s="146"/>
    </row>
    <row r="8" spans="1:6" ht="12.75">
      <c r="A8" s="164" t="s">
        <v>266</v>
      </c>
      <c r="B8" s="168">
        <v>20.3</v>
      </c>
      <c r="C8" s="168">
        <v>20.1</v>
      </c>
      <c r="D8" s="167">
        <v>23.7</v>
      </c>
      <c r="E8" s="165" t="s">
        <v>259</v>
      </c>
      <c r="F8" s="146"/>
    </row>
    <row r="9" spans="1:6" ht="12.75">
      <c r="A9" s="166" t="s">
        <v>265</v>
      </c>
      <c r="B9" s="163">
        <v>209</v>
      </c>
      <c r="C9" s="163">
        <v>211</v>
      </c>
      <c r="D9" s="162">
        <v>111</v>
      </c>
      <c r="E9" s="165" t="s">
        <v>259</v>
      </c>
      <c r="F9" s="146"/>
    </row>
    <row r="10" spans="1:6" ht="12.75">
      <c r="A10" s="164" t="s">
        <v>264</v>
      </c>
      <c r="B10" s="168">
        <v>2</v>
      </c>
      <c r="C10" s="168">
        <v>2</v>
      </c>
      <c r="D10" s="167">
        <v>1.6</v>
      </c>
      <c r="E10" s="165" t="s">
        <v>259</v>
      </c>
      <c r="F10" s="146"/>
    </row>
    <row r="11" spans="1:6" ht="12.75">
      <c r="A11" s="164" t="s">
        <v>263</v>
      </c>
      <c r="B11" s="163">
        <v>54.7</v>
      </c>
      <c r="C11" s="163">
        <v>55.3</v>
      </c>
      <c r="D11" s="162">
        <v>12200</v>
      </c>
      <c r="E11" s="161">
        <v>0.5</v>
      </c>
      <c r="F11" s="146"/>
    </row>
    <row r="12" spans="1:6" ht="12.75">
      <c r="A12" s="164" t="s">
        <v>262</v>
      </c>
      <c r="B12" s="168">
        <v>9.3</v>
      </c>
      <c r="C12" s="168">
        <v>9.3</v>
      </c>
      <c r="D12" s="167">
        <v>9.3</v>
      </c>
      <c r="E12" s="165" t="s">
        <v>259</v>
      </c>
      <c r="F12" s="146"/>
    </row>
    <row r="13" spans="1:6" ht="12.75">
      <c r="A13" s="164" t="s">
        <v>261</v>
      </c>
      <c r="B13" s="163">
        <v>8900</v>
      </c>
      <c r="C13" s="163">
        <v>9200</v>
      </c>
      <c r="D13" s="162">
        <v>2360000</v>
      </c>
      <c r="E13" s="161">
        <v>0.4</v>
      </c>
      <c r="F13" s="146"/>
    </row>
    <row r="14" spans="1:6" ht="12.75">
      <c r="A14" s="166" t="s">
        <v>260</v>
      </c>
      <c r="B14" s="163">
        <v>6550</v>
      </c>
      <c r="C14" s="163">
        <v>6709</v>
      </c>
      <c r="D14" s="162">
        <v>7582</v>
      </c>
      <c r="E14" s="165" t="s">
        <v>259</v>
      </c>
      <c r="F14" s="146"/>
    </row>
    <row r="15" spans="1:6" ht="12.75">
      <c r="A15" s="164" t="s">
        <v>258</v>
      </c>
      <c r="B15" s="163">
        <v>400</v>
      </c>
      <c r="C15" s="163">
        <v>400</v>
      </c>
      <c r="D15" s="162">
        <v>138400</v>
      </c>
      <c r="E15" s="161">
        <v>0.3</v>
      </c>
      <c r="F15" s="146"/>
    </row>
    <row r="16" spans="1:5" ht="12.75">
      <c r="A16" s="28"/>
      <c r="B16" s="160"/>
      <c r="C16" s="160"/>
      <c r="D16" s="133"/>
      <c r="E16" s="133"/>
    </row>
    <row r="17" ht="12.75">
      <c r="D17" s="146"/>
    </row>
    <row r="18" ht="12.75">
      <c r="A18" s="159" t="s">
        <v>257</v>
      </c>
    </row>
    <row r="19" spans="1:4" ht="12.75">
      <c r="A19" s="159" t="s">
        <v>256</v>
      </c>
      <c r="D19" s="146"/>
    </row>
    <row r="20" spans="1:4" ht="12.75">
      <c r="A20" s="159" t="s">
        <v>255</v>
      </c>
      <c r="D20" s="146"/>
    </row>
    <row r="21" spans="1:4" ht="12.75">
      <c r="A21" s="158" t="s">
        <v>254</v>
      </c>
      <c r="D21" s="146"/>
    </row>
    <row r="22" spans="1:4" ht="12.75">
      <c r="A22" s="158" t="s">
        <v>253</v>
      </c>
      <c r="D22" s="146"/>
    </row>
    <row r="23" spans="1:5" ht="12.75">
      <c r="A23" s="158" t="s">
        <v>252</v>
      </c>
      <c r="B23" s="157"/>
      <c r="C23" s="157"/>
      <c r="D23" s="146"/>
      <c r="E23" s="157"/>
    </row>
    <row r="24" ht="12.75">
      <c r="A24" s="24"/>
    </row>
  </sheetData>
  <sheetProtection/>
  <printOptions horizontalCentered="1"/>
  <pageMargins left="1" right="1" top="1" bottom="1" header="0.5" footer="0.5"/>
  <pageSetup horizontalDpi="300" verticalDpi="300" orientation="portrait" scale="98" r:id="rId1"/>
  <headerFooter alignWithMargins="0">
    <oddFooter>&amp;L&amp;"Arial,Italic"&amp;9      The State of Hawaii Data Book 2013&amp;R&amp;9      http://dbedt.hawaii.gov/</oddFooter>
  </headerFooter>
</worksheet>
</file>

<file path=xl/worksheets/sheet13.xml><?xml version="1.0" encoding="utf-8"?>
<worksheet xmlns="http://schemas.openxmlformats.org/spreadsheetml/2006/main" xmlns:r="http://schemas.openxmlformats.org/officeDocument/2006/relationships">
  <dimension ref="A1:E11"/>
  <sheetViews>
    <sheetView workbookViewId="0" topLeftCell="A1">
      <selection activeCell="A1" sqref="A1"/>
    </sheetView>
  </sheetViews>
  <sheetFormatPr defaultColWidth="9.140625" defaultRowHeight="12.75"/>
  <cols>
    <col min="1" max="1" width="34.00390625" style="21" customWidth="1"/>
    <col min="2" max="5" width="12.421875" style="21" customWidth="1"/>
    <col min="6" max="16384" width="9.140625" style="21" customWidth="1"/>
  </cols>
  <sheetData>
    <row r="1" spans="1:5" s="8" customFormat="1" ht="15.75" customHeight="1">
      <c r="A1" s="186" t="s">
        <v>278</v>
      </c>
      <c r="B1" s="48"/>
      <c r="C1" s="48"/>
      <c r="D1" s="48"/>
      <c r="E1" s="48"/>
    </row>
    <row r="2" spans="1:5" s="8" customFormat="1" ht="12.75" customHeight="1" thickBot="1">
      <c r="A2" s="92"/>
      <c r="B2" s="92"/>
      <c r="C2" s="92"/>
      <c r="D2" s="92"/>
      <c r="E2" s="92"/>
    </row>
    <row r="3" spans="1:5" s="46" customFormat="1" ht="24" customHeight="1" thickTop="1">
      <c r="A3" s="145" t="s">
        <v>277</v>
      </c>
      <c r="B3" s="185">
        <v>2002</v>
      </c>
      <c r="C3" s="185">
        <v>2003</v>
      </c>
      <c r="D3" s="185">
        <v>2004</v>
      </c>
      <c r="E3" s="185">
        <v>2005</v>
      </c>
    </row>
    <row r="4" spans="1:5" ht="12.75">
      <c r="A4" s="38"/>
      <c r="B4" s="184"/>
      <c r="C4" s="184"/>
      <c r="D4" s="184"/>
      <c r="E4" s="184"/>
    </row>
    <row r="5" spans="1:5" ht="12.75">
      <c r="A5" s="38" t="s">
        <v>276</v>
      </c>
      <c r="B5" s="182">
        <v>20</v>
      </c>
      <c r="C5" s="182">
        <v>21</v>
      </c>
      <c r="D5" s="182">
        <v>21</v>
      </c>
      <c r="E5" s="182">
        <v>21</v>
      </c>
    </row>
    <row r="6" spans="1:5" ht="12.75">
      <c r="A6" s="38" t="s">
        <v>275</v>
      </c>
      <c r="B6" s="183">
        <v>5.7</v>
      </c>
      <c r="C6" s="183">
        <v>6.1</v>
      </c>
      <c r="D6" s="183">
        <v>6.7</v>
      </c>
      <c r="E6" s="183">
        <v>7.4</v>
      </c>
    </row>
    <row r="7" spans="1:5" ht="12.75">
      <c r="A7" s="38" t="s">
        <v>274</v>
      </c>
      <c r="B7" s="182">
        <v>279</v>
      </c>
      <c r="C7" s="182">
        <v>297</v>
      </c>
      <c r="D7" s="182">
        <v>321</v>
      </c>
      <c r="E7" s="182">
        <v>346</v>
      </c>
    </row>
    <row r="8" spans="1:5" ht="12.75">
      <c r="A8" s="29"/>
      <c r="B8" s="28"/>
      <c r="C8" s="133"/>
      <c r="D8" s="133"/>
      <c r="E8" s="133"/>
    </row>
    <row r="9" spans="1:5" ht="12.75">
      <c r="A9" s="146"/>
      <c r="B9" s="146"/>
      <c r="C9" s="146"/>
      <c r="D9" s="146"/>
      <c r="E9" s="146"/>
    </row>
    <row r="10" ht="12.75">
      <c r="A10" s="181" t="s">
        <v>273</v>
      </c>
    </row>
    <row r="11" ht="12.75">
      <c r="A11" s="181" t="s">
        <v>272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14.xml><?xml version="1.0" encoding="utf-8"?>
<worksheet xmlns="http://schemas.openxmlformats.org/spreadsheetml/2006/main" xmlns:r="http://schemas.openxmlformats.org/officeDocument/2006/relationships">
  <dimension ref="A1:E39"/>
  <sheetViews>
    <sheetView workbookViewId="0" topLeftCell="A1">
      <selection activeCell="A1" sqref="A1"/>
    </sheetView>
  </sheetViews>
  <sheetFormatPr defaultColWidth="9.140625" defaultRowHeight="12.75"/>
  <cols>
    <col min="1" max="1" width="38.140625" style="21" customWidth="1"/>
    <col min="2" max="2" width="11.28125" style="21" customWidth="1"/>
    <col min="3" max="3" width="11.57421875" style="21" customWidth="1"/>
    <col min="4" max="4" width="11.7109375" style="21" customWidth="1"/>
    <col min="5" max="5" width="12.00390625" style="21" customWidth="1"/>
    <col min="6" max="16384" width="9.140625" style="21" customWidth="1"/>
  </cols>
  <sheetData>
    <row r="1" spans="1:5" s="211" customFormat="1" ht="15.75" customHeight="1">
      <c r="A1" s="186" t="s">
        <v>313</v>
      </c>
      <c r="B1" s="212"/>
      <c r="C1" s="212"/>
      <c r="D1" s="212"/>
      <c r="E1" s="212"/>
    </row>
    <row r="2" spans="1:5" s="8" customFormat="1" ht="12.75" customHeight="1">
      <c r="A2" s="18"/>
      <c r="B2" s="9"/>
      <c r="C2" s="9"/>
      <c r="D2" s="9"/>
      <c r="E2" s="9"/>
    </row>
    <row r="3" spans="1:5" s="8" customFormat="1" ht="12.75" customHeight="1">
      <c r="A3" s="71" t="s">
        <v>312</v>
      </c>
      <c r="B3" s="9"/>
      <c r="C3" s="9"/>
      <c r="D3" s="9"/>
      <c r="E3" s="9"/>
    </row>
    <row r="4" spans="1:5" s="8" customFormat="1" ht="12.75" customHeight="1" thickBot="1">
      <c r="A4" s="92"/>
      <c r="B4" s="92"/>
      <c r="C4" s="92"/>
      <c r="D4" s="92"/>
      <c r="E4" s="92"/>
    </row>
    <row r="5" spans="1:5" s="208" customFormat="1" ht="55.5" customHeight="1" thickTop="1">
      <c r="A5" s="175" t="s">
        <v>78</v>
      </c>
      <c r="B5" s="210" t="s">
        <v>311</v>
      </c>
      <c r="C5" s="175" t="s">
        <v>310</v>
      </c>
      <c r="D5" s="209" t="s">
        <v>309</v>
      </c>
      <c r="E5" s="209" t="s">
        <v>48</v>
      </c>
    </row>
    <row r="6" spans="1:5" ht="12.75">
      <c r="A6" s="201"/>
      <c r="B6" s="201"/>
      <c r="C6" s="201"/>
      <c r="D6" s="207"/>
      <c r="E6" s="206"/>
    </row>
    <row r="7" spans="1:5" ht="12.75">
      <c r="A7" s="201" t="s">
        <v>308</v>
      </c>
      <c r="B7" s="200">
        <v>1041</v>
      </c>
      <c r="C7" s="199">
        <v>1168</v>
      </c>
      <c r="D7" s="198">
        <v>11</v>
      </c>
      <c r="E7" s="197">
        <v>228</v>
      </c>
    </row>
    <row r="8" spans="1:5" ht="12.75">
      <c r="A8" s="201" t="s">
        <v>307</v>
      </c>
      <c r="B8" s="205">
        <v>1623.477</v>
      </c>
      <c r="C8" s="204">
        <v>1031.111</v>
      </c>
      <c r="D8" s="203">
        <v>20.136</v>
      </c>
      <c r="E8" s="202">
        <v>120.928</v>
      </c>
    </row>
    <row r="9" spans="1:5" ht="12.75" customHeight="1">
      <c r="A9" s="201" t="s">
        <v>306</v>
      </c>
      <c r="B9" s="200">
        <v>105786</v>
      </c>
      <c r="C9" s="199">
        <v>29109</v>
      </c>
      <c r="D9" s="198">
        <v>2273</v>
      </c>
      <c r="E9" s="197">
        <v>9943</v>
      </c>
    </row>
    <row r="10" spans="1:5" ht="12.75">
      <c r="A10" s="38"/>
      <c r="B10" s="38"/>
      <c r="C10" s="38"/>
      <c r="D10" s="146"/>
      <c r="E10" s="184"/>
    </row>
    <row r="11" spans="1:5" ht="12.75">
      <c r="A11" s="38" t="s">
        <v>305</v>
      </c>
      <c r="B11" s="38"/>
      <c r="C11" s="38"/>
      <c r="D11" s="146"/>
      <c r="E11" s="184"/>
    </row>
    <row r="12" spans="1:5" ht="12.75">
      <c r="A12" s="189" t="s">
        <v>304</v>
      </c>
      <c r="B12" s="193" t="s">
        <v>284</v>
      </c>
      <c r="C12" s="191">
        <v>2</v>
      </c>
      <c r="D12" s="190" t="s">
        <v>284</v>
      </c>
      <c r="E12" s="187" t="s">
        <v>259</v>
      </c>
    </row>
    <row r="13" spans="1:5" ht="12.75">
      <c r="A13" s="189" t="s">
        <v>303</v>
      </c>
      <c r="B13" s="193" t="s">
        <v>284</v>
      </c>
      <c r="C13" s="191">
        <v>58</v>
      </c>
      <c r="D13" s="157">
        <v>8</v>
      </c>
      <c r="E13" s="187" t="s">
        <v>259</v>
      </c>
    </row>
    <row r="14" spans="1:5" ht="12.75">
      <c r="A14" s="189" t="s">
        <v>302</v>
      </c>
      <c r="B14" s="107">
        <v>83</v>
      </c>
      <c r="C14" s="191">
        <v>443</v>
      </c>
      <c r="D14" s="190" t="s">
        <v>284</v>
      </c>
      <c r="E14" s="187" t="s">
        <v>259</v>
      </c>
    </row>
    <row r="15" spans="1:5" ht="12.75">
      <c r="A15" s="189" t="s">
        <v>301</v>
      </c>
      <c r="B15" s="107">
        <v>208</v>
      </c>
      <c r="C15" s="191">
        <v>626</v>
      </c>
      <c r="D15" s="157">
        <v>3</v>
      </c>
      <c r="E15" s="187" t="s">
        <v>259</v>
      </c>
    </row>
    <row r="16" spans="1:5" ht="12.75">
      <c r="A16" s="189" t="s">
        <v>300</v>
      </c>
      <c r="B16" s="107">
        <v>362</v>
      </c>
      <c r="C16" s="191">
        <v>160</v>
      </c>
      <c r="D16" s="190" t="s">
        <v>284</v>
      </c>
      <c r="E16" s="187" t="s">
        <v>259</v>
      </c>
    </row>
    <row r="17" spans="1:5" ht="12.75">
      <c r="A17" s="189" t="s">
        <v>299</v>
      </c>
      <c r="B17" s="107">
        <v>183</v>
      </c>
      <c r="C17" s="191">
        <v>13</v>
      </c>
      <c r="D17" s="190" t="s">
        <v>284</v>
      </c>
      <c r="E17" s="187" t="s">
        <v>259</v>
      </c>
    </row>
    <row r="18" spans="1:5" ht="12.75">
      <c r="A18" s="189" t="s">
        <v>298</v>
      </c>
      <c r="B18" s="107">
        <v>173</v>
      </c>
      <c r="C18" s="196" t="s">
        <v>284</v>
      </c>
      <c r="D18" s="157">
        <v>3</v>
      </c>
      <c r="E18" s="187" t="s">
        <v>259</v>
      </c>
    </row>
    <row r="19" spans="1:5" ht="12.75">
      <c r="A19" s="192" t="s">
        <v>297</v>
      </c>
      <c r="B19" s="107">
        <v>147</v>
      </c>
      <c r="C19" s="196" t="s">
        <v>284</v>
      </c>
      <c r="D19" s="190" t="s">
        <v>284</v>
      </c>
      <c r="E19" s="187" t="s">
        <v>259</v>
      </c>
    </row>
    <row r="20" spans="1:5" ht="12.75">
      <c r="A20" s="38"/>
      <c r="B20" s="55"/>
      <c r="C20" s="85"/>
      <c r="D20" s="195"/>
      <c r="E20" s="187"/>
    </row>
    <row r="21" spans="1:5" ht="12.75">
      <c r="A21" s="38" t="s">
        <v>296</v>
      </c>
      <c r="B21" s="55"/>
      <c r="C21" s="85"/>
      <c r="D21" s="195"/>
      <c r="E21" s="187"/>
    </row>
    <row r="22" spans="1:5" ht="12.75">
      <c r="A22" s="192" t="s">
        <v>295</v>
      </c>
      <c r="B22" s="107">
        <v>125</v>
      </c>
      <c r="C22" s="191">
        <v>6</v>
      </c>
      <c r="D22" s="190" t="s">
        <v>284</v>
      </c>
      <c r="E22" s="187" t="s">
        <v>259</v>
      </c>
    </row>
    <row r="23" spans="1:5" ht="12.75">
      <c r="A23" s="192" t="s">
        <v>294</v>
      </c>
      <c r="B23" s="107">
        <v>74</v>
      </c>
      <c r="C23" s="191">
        <v>88</v>
      </c>
      <c r="D23" s="190" t="s">
        <v>284</v>
      </c>
      <c r="E23" s="187" t="s">
        <v>259</v>
      </c>
    </row>
    <row r="24" spans="1:5" ht="12.75">
      <c r="A24" s="192" t="s">
        <v>293</v>
      </c>
      <c r="B24" s="107">
        <v>136</v>
      </c>
      <c r="C24" s="191">
        <v>79</v>
      </c>
      <c r="D24" s="157">
        <v>3</v>
      </c>
      <c r="E24" s="187" t="s">
        <v>259</v>
      </c>
    </row>
    <row r="25" spans="1:5" ht="12.75">
      <c r="A25" s="192" t="s">
        <v>292</v>
      </c>
      <c r="B25" s="107">
        <v>350</v>
      </c>
      <c r="C25" s="191">
        <v>244</v>
      </c>
      <c r="D25" s="194">
        <v>5</v>
      </c>
      <c r="E25" s="187" t="s">
        <v>259</v>
      </c>
    </row>
    <row r="26" spans="1:5" ht="12.75">
      <c r="A26" s="192" t="s">
        <v>291</v>
      </c>
      <c r="B26" s="107">
        <v>57</v>
      </c>
      <c r="C26" s="191">
        <v>34</v>
      </c>
      <c r="D26" s="157">
        <v>2</v>
      </c>
      <c r="E26" s="187" t="s">
        <v>259</v>
      </c>
    </row>
    <row r="27" spans="1:5" ht="12.75">
      <c r="A27" s="192" t="s">
        <v>290</v>
      </c>
      <c r="B27" s="107">
        <v>47</v>
      </c>
      <c r="C27" s="191">
        <v>6</v>
      </c>
      <c r="D27" s="190" t="s">
        <v>284</v>
      </c>
      <c r="E27" s="187" t="s">
        <v>259</v>
      </c>
    </row>
    <row r="28" spans="1:5" ht="12.75">
      <c r="A28" s="192" t="s">
        <v>289</v>
      </c>
      <c r="B28" s="107">
        <v>20</v>
      </c>
      <c r="C28" s="191">
        <v>173</v>
      </c>
      <c r="D28" s="190" t="s">
        <v>284</v>
      </c>
      <c r="E28" s="187" t="s">
        <v>259</v>
      </c>
    </row>
    <row r="29" spans="1:5" ht="12.75">
      <c r="A29" s="192" t="s">
        <v>288</v>
      </c>
      <c r="B29" s="193" t="s">
        <v>284</v>
      </c>
      <c r="C29" s="191">
        <v>47</v>
      </c>
      <c r="D29" s="190" t="s">
        <v>284</v>
      </c>
      <c r="E29" s="187" t="s">
        <v>259</v>
      </c>
    </row>
    <row r="30" spans="1:5" ht="12.75">
      <c r="A30" s="192" t="s">
        <v>287</v>
      </c>
      <c r="B30" s="107">
        <v>14</v>
      </c>
      <c r="C30" s="191">
        <v>185</v>
      </c>
      <c r="D30" s="190" t="s">
        <v>284</v>
      </c>
      <c r="E30" s="187" t="s">
        <v>259</v>
      </c>
    </row>
    <row r="31" spans="1:5" ht="12.75">
      <c r="A31" s="189" t="s">
        <v>286</v>
      </c>
      <c r="B31" s="107">
        <v>3</v>
      </c>
      <c r="C31" s="191">
        <v>188</v>
      </c>
      <c r="D31" s="190" t="s">
        <v>284</v>
      </c>
      <c r="E31" s="187" t="s">
        <v>259</v>
      </c>
    </row>
    <row r="32" spans="1:5" ht="12.75">
      <c r="A32" s="192" t="s">
        <v>285</v>
      </c>
      <c r="B32" s="107">
        <v>28</v>
      </c>
      <c r="C32" s="191">
        <v>147</v>
      </c>
      <c r="D32" s="190" t="s">
        <v>284</v>
      </c>
      <c r="E32" s="187" t="s">
        <v>259</v>
      </c>
    </row>
    <row r="33" spans="1:5" ht="12.75">
      <c r="A33" s="189" t="s">
        <v>283</v>
      </c>
      <c r="B33" s="107">
        <v>302</v>
      </c>
      <c r="C33" s="188">
        <v>105</v>
      </c>
      <c r="D33" s="157">
        <v>4</v>
      </c>
      <c r="E33" s="187" t="s">
        <v>259</v>
      </c>
    </row>
    <row r="34" spans="1:5" ht="12.75">
      <c r="A34" s="29"/>
      <c r="B34" s="29"/>
      <c r="C34" s="29"/>
      <c r="D34" s="28"/>
      <c r="E34" s="133"/>
    </row>
    <row r="36" ht="12.75">
      <c r="A36" s="13" t="s">
        <v>282</v>
      </c>
    </row>
    <row r="37" ht="12.75">
      <c r="A37" s="13" t="s">
        <v>281</v>
      </c>
    </row>
    <row r="38" ht="12.75">
      <c r="A38" s="13" t="s">
        <v>280</v>
      </c>
    </row>
    <row r="39" ht="12.75">
      <c r="A39" s="13" t="s">
        <v>279</v>
      </c>
    </row>
  </sheetData>
  <sheetProtection/>
  <printOptions horizontalCentered="1"/>
  <pageMargins left="1" right="0.8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15.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2.75"/>
  <cols>
    <col min="1" max="1" width="13.57421875" style="213" customWidth="1"/>
    <col min="2" max="2" width="27.7109375" style="213" customWidth="1"/>
    <col min="3" max="3" width="13.57421875" style="213" customWidth="1"/>
    <col min="4" max="4" width="27.7109375" style="213" customWidth="1"/>
    <col min="5" max="5" width="12.00390625" style="213" customWidth="1"/>
    <col min="6" max="7" width="11.140625" style="213" customWidth="1"/>
    <col min="8" max="16384" width="9.140625" style="213" customWidth="1"/>
  </cols>
  <sheetData>
    <row r="1" spans="1:4" s="235" customFormat="1" ht="15.75" customHeight="1">
      <c r="A1" s="237" t="s">
        <v>318</v>
      </c>
      <c r="B1" s="236"/>
      <c r="C1" s="236"/>
      <c r="D1" s="236"/>
    </row>
    <row r="2" s="235" customFormat="1" ht="12.75" customHeight="1"/>
    <row r="3" spans="1:4" ht="25.5">
      <c r="A3" s="234" t="s">
        <v>317</v>
      </c>
      <c r="B3" s="233"/>
      <c r="C3" s="233"/>
      <c r="D3" s="233"/>
    </row>
    <row r="4" spans="1:4" ht="13.5" thickBot="1">
      <c r="A4" s="232"/>
      <c r="B4" s="232"/>
      <c r="C4" s="232"/>
      <c r="D4" s="232"/>
    </row>
    <row r="5" spans="1:4" s="46" customFormat="1" ht="24" customHeight="1" thickTop="1">
      <c r="A5" s="145" t="s">
        <v>38</v>
      </c>
      <c r="B5" s="231" t="s">
        <v>316</v>
      </c>
      <c r="C5" s="230" t="s">
        <v>38</v>
      </c>
      <c r="D5" s="145" t="s">
        <v>316</v>
      </c>
    </row>
    <row r="6" spans="1:3" ht="12.75">
      <c r="A6" s="229"/>
      <c r="B6" s="229"/>
      <c r="C6" s="228"/>
    </row>
    <row r="7" spans="1:5" ht="12.75">
      <c r="A7" s="223">
        <v>1985</v>
      </c>
      <c r="B7" s="224">
        <v>180126919</v>
      </c>
      <c r="C7" s="226"/>
      <c r="D7" s="227"/>
      <c r="E7" s="225"/>
    </row>
    <row r="8" spans="1:5" ht="12.75">
      <c r="A8" s="223">
        <v>1986</v>
      </c>
      <c r="B8" s="224">
        <v>270891959</v>
      </c>
      <c r="C8" s="226">
        <v>2000</v>
      </c>
      <c r="D8" s="227">
        <v>229392900</v>
      </c>
      <c r="E8" s="225"/>
    </row>
    <row r="9" spans="1:5" ht="12.75">
      <c r="A9" s="223">
        <v>1987</v>
      </c>
      <c r="B9" s="224">
        <v>369788429</v>
      </c>
      <c r="C9" s="226">
        <v>2001</v>
      </c>
      <c r="D9" s="222">
        <v>215257193</v>
      </c>
      <c r="E9" s="225"/>
    </row>
    <row r="10" spans="1:5" ht="12.75">
      <c r="A10" s="223">
        <v>1988</v>
      </c>
      <c r="B10" s="224">
        <v>445072755</v>
      </c>
      <c r="C10" s="226">
        <v>2002</v>
      </c>
      <c r="D10" s="222">
        <v>149962722</v>
      </c>
      <c r="E10" s="225"/>
    </row>
    <row r="11" spans="1:5" ht="12.75">
      <c r="A11" s="223">
        <v>1989</v>
      </c>
      <c r="B11" s="224">
        <v>451185041</v>
      </c>
      <c r="C11" s="226">
        <v>2003</v>
      </c>
      <c r="D11" s="222">
        <v>158854936</v>
      </c>
      <c r="E11" s="225"/>
    </row>
    <row r="12" spans="1:5" ht="12.75">
      <c r="A12" s="223">
        <v>1990</v>
      </c>
      <c r="B12" s="224">
        <v>413932037</v>
      </c>
      <c r="C12" s="226">
        <v>2004</v>
      </c>
      <c r="D12" s="222">
        <v>168305421</v>
      </c>
      <c r="E12" s="225"/>
    </row>
    <row r="13" spans="1:5" ht="12.75">
      <c r="A13" s="223">
        <v>1991</v>
      </c>
      <c r="B13" s="224">
        <v>378587469</v>
      </c>
      <c r="C13" s="226">
        <v>2005</v>
      </c>
      <c r="D13" s="222">
        <v>189517794</v>
      </c>
      <c r="E13" s="225"/>
    </row>
    <row r="14" spans="1:5" ht="12.75">
      <c r="A14" s="223">
        <v>1992</v>
      </c>
      <c r="B14" s="224">
        <v>421953644</v>
      </c>
      <c r="C14" s="226">
        <v>2006</v>
      </c>
      <c r="D14" s="222">
        <v>174632693.08</v>
      </c>
      <c r="E14" s="225"/>
    </row>
    <row r="15" spans="1:5" ht="12.75">
      <c r="A15" s="223">
        <v>1993</v>
      </c>
      <c r="B15" s="224">
        <v>397322968</v>
      </c>
      <c r="C15" s="226">
        <v>2007</v>
      </c>
      <c r="D15" s="222">
        <v>147125047</v>
      </c>
      <c r="E15" s="225"/>
    </row>
    <row r="16" spans="1:4" ht="12.75">
      <c r="A16" s="223">
        <v>1994</v>
      </c>
      <c r="B16" s="224">
        <v>413417555</v>
      </c>
      <c r="C16" s="221">
        <v>2008</v>
      </c>
      <c r="D16" s="220">
        <v>130749679</v>
      </c>
    </row>
    <row r="17" spans="1:4" ht="12.75">
      <c r="A17" s="223">
        <v>1995</v>
      </c>
      <c r="B17" s="224">
        <v>419548514</v>
      </c>
      <c r="C17" s="221">
        <v>2009</v>
      </c>
      <c r="D17" s="220">
        <v>116402544</v>
      </c>
    </row>
    <row r="18" spans="1:4" ht="12.75">
      <c r="A18" s="223">
        <v>1996</v>
      </c>
      <c r="B18" s="222">
        <v>425824748</v>
      </c>
      <c r="C18" s="221">
        <v>2010</v>
      </c>
      <c r="D18" s="220">
        <v>119377140</v>
      </c>
    </row>
    <row r="19" spans="1:4" ht="12.75">
      <c r="A19" s="223">
        <v>1997</v>
      </c>
      <c r="B19" s="222">
        <v>355636355</v>
      </c>
      <c r="C19" s="221">
        <v>2011</v>
      </c>
      <c r="D19" s="220">
        <v>152849776</v>
      </c>
    </row>
    <row r="20" spans="1:4" ht="12.75">
      <c r="A20" s="223">
        <v>1998</v>
      </c>
      <c r="B20" s="222">
        <v>271692798</v>
      </c>
      <c r="C20" s="221">
        <v>2012</v>
      </c>
      <c r="D20" s="220">
        <v>199596711</v>
      </c>
    </row>
    <row r="21" spans="1:4" ht="12.75">
      <c r="A21" s="223">
        <v>1999</v>
      </c>
      <c r="B21" s="222">
        <v>192429772</v>
      </c>
      <c r="C21" s="221">
        <v>2013</v>
      </c>
      <c r="D21" s="220">
        <v>201060547</v>
      </c>
    </row>
    <row r="22" spans="1:4" ht="12.75">
      <c r="A22" s="219"/>
      <c r="B22" s="219"/>
      <c r="C22" s="218"/>
      <c r="D22" s="217"/>
    </row>
    <row r="23" spans="3:4" ht="12.75">
      <c r="C23" s="216"/>
      <c r="D23" s="215"/>
    </row>
    <row r="24" ht="12.75">
      <c r="A24" s="214" t="s">
        <v>315</v>
      </c>
    </row>
    <row r="25" ht="12.75">
      <c r="A25" s="214" t="s">
        <v>314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2013&amp;R&amp;"Arial,Regular"&amp;9      http://dbedt.hawaii.gov/</oddFooter>
  </headerFooter>
</worksheet>
</file>

<file path=xl/worksheets/sheet16.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3.7109375" style="21" customWidth="1"/>
    <col min="2" max="5" width="15.140625" style="21" customWidth="1"/>
    <col min="6" max="16384" width="9.140625" style="21" customWidth="1"/>
  </cols>
  <sheetData>
    <row r="1" spans="1:5" ht="15.75">
      <c r="A1" s="18" t="s">
        <v>331</v>
      </c>
      <c r="B1" s="48"/>
      <c r="C1" s="48"/>
      <c r="D1" s="48"/>
      <c r="E1" s="48"/>
    </row>
    <row r="2" spans="1:5" ht="12.75" customHeight="1">
      <c r="A2" s="18"/>
      <c r="B2" s="48"/>
      <c r="C2" s="48"/>
      <c r="D2" s="48"/>
      <c r="E2" s="48"/>
    </row>
    <row r="3" spans="1:5" ht="12.75" customHeight="1">
      <c r="A3" s="241" t="s">
        <v>330</v>
      </c>
      <c r="B3" s="48"/>
      <c r="C3" s="48"/>
      <c r="D3" s="48"/>
      <c r="E3" s="48"/>
    </row>
    <row r="4" spans="1:5" s="8" customFormat="1" ht="12.75" customHeight="1" thickBot="1">
      <c r="A4" s="92"/>
      <c r="B4" s="92"/>
      <c r="C4" s="92"/>
      <c r="D4" s="92"/>
      <c r="E4" s="92"/>
    </row>
    <row r="5" spans="1:5" s="239" customFormat="1" ht="24" customHeight="1" thickTop="1">
      <c r="A5" s="46"/>
      <c r="B5" s="45" t="s">
        <v>329</v>
      </c>
      <c r="C5" s="43"/>
      <c r="D5" s="43"/>
      <c r="E5" s="240"/>
    </row>
    <row r="6" spans="1:5" ht="38.25" customHeight="1">
      <c r="A6" s="42" t="s">
        <v>328</v>
      </c>
      <c r="B6" s="11">
        <v>2006</v>
      </c>
      <c r="C6" s="11">
        <v>2007</v>
      </c>
      <c r="D6" s="11">
        <v>2008</v>
      </c>
      <c r="E6" s="78" t="s">
        <v>327</v>
      </c>
    </row>
    <row r="7" spans="1:4" ht="12.75">
      <c r="A7" s="38"/>
      <c r="B7" s="38"/>
      <c r="C7" s="38"/>
      <c r="D7" s="38"/>
    </row>
    <row r="8" spans="1:5" ht="12.75">
      <c r="A8" s="101" t="s">
        <v>326</v>
      </c>
      <c r="B8" s="238">
        <v>36970982</v>
      </c>
      <c r="C8" s="238">
        <v>37273879</v>
      </c>
      <c r="D8" s="238">
        <v>38134537</v>
      </c>
      <c r="E8" s="61">
        <v>518469467</v>
      </c>
    </row>
    <row r="9" spans="1:5" ht="12.75">
      <c r="A9" s="101"/>
      <c r="B9" s="32"/>
      <c r="C9" s="32"/>
      <c r="D9" s="32"/>
      <c r="E9" s="52"/>
    </row>
    <row r="10" spans="1:5" ht="12.75">
      <c r="A10" s="38" t="s">
        <v>325</v>
      </c>
      <c r="B10" s="32">
        <v>1985998</v>
      </c>
      <c r="C10" s="32">
        <v>2025171</v>
      </c>
      <c r="D10" s="32">
        <v>2076423</v>
      </c>
      <c r="E10" s="52">
        <v>117578919</v>
      </c>
    </row>
    <row r="11" spans="1:5" ht="12.75">
      <c r="A11" s="38" t="s">
        <v>324</v>
      </c>
      <c r="B11" s="32">
        <v>258108</v>
      </c>
      <c r="C11" s="32">
        <v>273728</v>
      </c>
      <c r="D11" s="32">
        <v>267387</v>
      </c>
      <c r="E11" s="52">
        <v>17451123</v>
      </c>
    </row>
    <row r="12" spans="1:5" ht="12.75">
      <c r="A12" s="38" t="s">
        <v>323</v>
      </c>
      <c r="B12" s="32">
        <v>3552543</v>
      </c>
      <c r="C12" s="32">
        <v>3674139</v>
      </c>
      <c r="D12" s="32">
        <v>3827244</v>
      </c>
      <c r="E12" s="52">
        <v>140628196</v>
      </c>
    </row>
    <row r="13" spans="1:5" ht="12.75">
      <c r="A13" s="38" t="s">
        <v>322</v>
      </c>
      <c r="B13" s="32">
        <v>459835</v>
      </c>
      <c r="C13" s="32">
        <v>401978</v>
      </c>
      <c r="D13" s="32">
        <v>378096</v>
      </c>
      <c r="E13" s="52">
        <v>4577391</v>
      </c>
    </row>
    <row r="14" spans="1:5" ht="12.75">
      <c r="A14" s="38" t="s">
        <v>321</v>
      </c>
      <c r="B14" s="32">
        <v>2706714</v>
      </c>
      <c r="C14" s="32">
        <v>2724226</v>
      </c>
      <c r="D14" s="32">
        <v>2784432</v>
      </c>
      <c r="E14" s="52">
        <v>16959536</v>
      </c>
    </row>
    <row r="15" spans="1:5" ht="12.75">
      <c r="A15" s="38" t="s">
        <v>320</v>
      </c>
      <c r="B15" s="32">
        <v>28007784</v>
      </c>
      <c r="C15" s="32">
        <v>28174637</v>
      </c>
      <c r="D15" s="32">
        <v>28800955</v>
      </c>
      <c r="E15" s="52">
        <v>221274302</v>
      </c>
    </row>
    <row r="16" spans="1:5" ht="12.75">
      <c r="A16" s="29"/>
      <c r="B16" s="29"/>
      <c r="C16" s="29"/>
      <c r="D16" s="29"/>
      <c r="E16" s="28"/>
    </row>
    <row r="18" ht="12.75">
      <c r="A18" s="93" t="s">
        <v>319</v>
      </c>
    </row>
    <row r="20" spans="2:5" ht="12.75">
      <c r="B20" s="157"/>
      <c r="C20" s="157"/>
      <c r="D20" s="157"/>
      <c r="E20" s="5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2013&amp;R&amp;9http://dbedt.hawaii.gov/</oddFooter>
  </headerFooter>
</worksheet>
</file>

<file path=xl/worksheets/sheet17.xml><?xml version="1.0" encoding="utf-8"?>
<worksheet xmlns="http://schemas.openxmlformats.org/spreadsheetml/2006/main" xmlns:r="http://schemas.openxmlformats.org/officeDocument/2006/relationships">
  <dimension ref="A1:F86"/>
  <sheetViews>
    <sheetView workbookViewId="0" topLeftCell="A1">
      <selection activeCell="A1" sqref="A1"/>
    </sheetView>
  </sheetViews>
  <sheetFormatPr defaultColWidth="9.140625" defaultRowHeight="12.75"/>
  <cols>
    <col min="1" max="1" width="8.57421875" style="21" customWidth="1"/>
    <col min="2" max="2" width="33.8515625" style="21" customWidth="1"/>
    <col min="3" max="3" width="10.28125" style="21" customWidth="1"/>
    <col min="4" max="4" width="11.7109375" style="21" customWidth="1"/>
    <col min="5" max="5" width="10.28125" style="21" customWidth="1"/>
    <col min="6" max="6" width="9.8515625" style="21" customWidth="1"/>
    <col min="7" max="16384" width="9.140625" style="21" customWidth="1"/>
  </cols>
  <sheetData>
    <row r="1" spans="1:6" s="8" customFormat="1" ht="31.5">
      <c r="A1" s="18" t="s">
        <v>406</v>
      </c>
      <c r="B1" s="9"/>
      <c r="C1" s="9"/>
      <c r="D1" s="9"/>
      <c r="E1" s="9"/>
      <c r="F1" s="9"/>
    </row>
    <row r="2" spans="1:6" s="8" customFormat="1" ht="12.75" customHeight="1" thickBot="1">
      <c r="A2" s="92"/>
      <c r="B2" s="92"/>
      <c r="C2" s="92"/>
      <c r="D2" s="92"/>
      <c r="E2" s="92"/>
      <c r="F2" s="92"/>
    </row>
    <row r="3" spans="1:6" s="208" customFormat="1" ht="78.75" customHeight="1" thickTop="1">
      <c r="A3" s="175" t="s">
        <v>370</v>
      </c>
      <c r="B3" s="210" t="s">
        <v>369</v>
      </c>
      <c r="C3" s="175" t="s">
        <v>368</v>
      </c>
      <c r="D3" s="210" t="s">
        <v>58</v>
      </c>
      <c r="E3" s="210" t="s">
        <v>367</v>
      </c>
      <c r="F3" s="173" t="s">
        <v>366</v>
      </c>
    </row>
    <row r="4" spans="1:6" ht="12.75">
      <c r="A4" s="38"/>
      <c r="B4" s="38"/>
      <c r="C4" s="55"/>
      <c r="D4" s="38"/>
      <c r="E4" s="38"/>
      <c r="F4" s="146"/>
    </row>
    <row r="5" spans="1:6" ht="12.75">
      <c r="A5" s="150">
        <v>20000</v>
      </c>
      <c r="B5" s="246" t="s">
        <v>405</v>
      </c>
      <c r="C5" s="147">
        <v>5012</v>
      </c>
      <c r="D5" s="63">
        <v>17611851</v>
      </c>
      <c r="E5" s="264" t="s">
        <v>259</v>
      </c>
      <c r="F5" s="263">
        <v>100</v>
      </c>
    </row>
    <row r="6" spans="1:6" ht="12.75">
      <c r="A6" s="150"/>
      <c r="B6" s="262"/>
      <c r="C6" s="55"/>
      <c r="D6" s="54"/>
      <c r="E6" s="261"/>
      <c r="F6" s="251"/>
    </row>
    <row r="7" spans="1:6" ht="12.75">
      <c r="A7" s="150">
        <v>20100</v>
      </c>
      <c r="B7" s="108" t="s">
        <v>404</v>
      </c>
      <c r="C7" s="55"/>
      <c r="D7" s="54"/>
      <c r="E7" s="245"/>
      <c r="F7" s="249"/>
    </row>
    <row r="8" spans="1:6" ht="12.75">
      <c r="A8" s="247"/>
      <c r="B8" s="246" t="s">
        <v>403</v>
      </c>
      <c r="C8" s="55">
        <v>1289</v>
      </c>
      <c r="D8" s="54">
        <v>2932814</v>
      </c>
      <c r="E8" s="245">
        <v>33.5</v>
      </c>
      <c r="F8" s="249">
        <v>16.7</v>
      </c>
    </row>
    <row r="9" spans="1:6" ht="12.75">
      <c r="A9" s="150">
        <v>20140</v>
      </c>
      <c r="B9" s="108" t="s">
        <v>402</v>
      </c>
      <c r="C9" s="55">
        <v>757</v>
      </c>
      <c r="D9" s="54">
        <v>442705</v>
      </c>
      <c r="E9" s="245">
        <v>7</v>
      </c>
      <c r="F9" s="249">
        <v>2.5</v>
      </c>
    </row>
    <row r="10" spans="1:6" ht="12.75">
      <c r="A10" s="150">
        <v>20150</v>
      </c>
      <c r="B10" s="108" t="s">
        <v>401</v>
      </c>
      <c r="C10" s="55"/>
      <c r="D10" s="54"/>
      <c r="E10" s="245"/>
      <c r="F10" s="257"/>
    </row>
    <row r="11" spans="1:6" ht="12.75">
      <c r="A11" s="247"/>
      <c r="B11" s="246" t="s">
        <v>400</v>
      </c>
      <c r="C11" s="55">
        <v>979</v>
      </c>
      <c r="D11" s="54">
        <v>308999</v>
      </c>
      <c r="E11" s="245">
        <v>4</v>
      </c>
      <c r="F11" s="257">
        <v>1.8</v>
      </c>
    </row>
    <row r="12" spans="1:6" ht="12.75">
      <c r="A12" s="150">
        <v>20160</v>
      </c>
      <c r="B12" s="108" t="s">
        <v>399</v>
      </c>
      <c r="C12" s="55"/>
      <c r="D12" s="259"/>
      <c r="E12" s="258"/>
      <c r="F12" s="257"/>
    </row>
    <row r="13" spans="1:6" ht="12.75">
      <c r="A13" s="247"/>
      <c r="B13" s="246" t="s">
        <v>398</v>
      </c>
      <c r="C13" s="55">
        <v>1151</v>
      </c>
      <c r="D13" s="259">
        <v>1464275</v>
      </c>
      <c r="E13" s="258">
        <v>18</v>
      </c>
      <c r="F13" s="257">
        <v>8.3</v>
      </c>
    </row>
    <row r="14" spans="1:6" ht="12.75">
      <c r="A14" s="150">
        <v>20180</v>
      </c>
      <c r="B14" s="108" t="s">
        <v>397</v>
      </c>
      <c r="C14" s="55"/>
      <c r="D14" s="54"/>
      <c r="E14" s="245"/>
      <c r="F14" s="257"/>
    </row>
    <row r="15" spans="1:6" ht="12.75">
      <c r="A15" s="247"/>
      <c r="B15" s="246" t="s">
        <v>396</v>
      </c>
      <c r="C15" s="55">
        <v>702</v>
      </c>
      <c r="D15" s="54">
        <v>145769</v>
      </c>
      <c r="E15" s="245">
        <v>2</v>
      </c>
      <c r="F15" s="257">
        <v>0.8</v>
      </c>
    </row>
    <row r="16" spans="1:6" ht="12.75">
      <c r="A16" s="150">
        <v>20190</v>
      </c>
      <c r="B16" s="108" t="s">
        <v>395</v>
      </c>
      <c r="C16" s="55"/>
      <c r="D16" s="54"/>
      <c r="E16" s="245"/>
      <c r="F16" s="257"/>
    </row>
    <row r="17" spans="1:6" ht="12.75">
      <c r="A17" s="247"/>
      <c r="B17" s="246" t="s">
        <v>394</v>
      </c>
      <c r="C17" s="55">
        <v>668</v>
      </c>
      <c r="D17" s="54">
        <v>167679</v>
      </c>
      <c r="E17" s="245">
        <v>2.6</v>
      </c>
      <c r="F17" s="257">
        <v>1</v>
      </c>
    </row>
    <row r="18" spans="1:6" ht="12.75">
      <c r="A18" s="150">
        <v>20200</v>
      </c>
      <c r="B18" s="260" t="s">
        <v>393</v>
      </c>
      <c r="C18" s="55">
        <v>885</v>
      </c>
      <c r="D18" s="54">
        <v>503736</v>
      </c>
      <c r="E18" s="245">
        <v>12.4</v>
      </c>
      <c r="F18" s="257">
        <v>2.9</v>
      </c>
    </row>
    <row r="19" spans="1:6" ht="12.75">
      <c r="A19" s="150">
        <v>20220</v>
      </c>
      <c r="B19" s="260" t="s">
        <v>392</v>
      </c>
      <c r="C19" s="55"/>
      <c r="D19" s="54"/>
      <c r="E19" s="245"/>
      <c r="F19" s="257"/>
    </row>
    <row r="20" spans="1:6" ht="12.75">
      <c r="A20" s="150"/>
      <c r="B20" s="246" t="s">
        <v>391</v>
      </c>
      <c r="C20" s="55">
        <v>1168</v>
      </c>
      <c r="D20" s="54">
        <v>910412</v>
      </c>
      <c r="E20" s="245">
        <v>23.7</v>
      </c>
      <c r="F20" s="257">
        <v>5.2</v>
      </c>
    </row>
    <row r="21" spans="1:6" ht="12.75">
      <c r="A21" s="150">
        <v>20240</v>
      </c>
      <c r="B21" s="108" t="s">
        <v>390</v>
      </c>
      <c r="C21" s="55"/>
      <c r="D21" s="54"/>
      <c r="E21" s="245"/>
      <c r="F21" s="257"/>
    </row>
    <row r="22" spans="1:6" ht="12.75">
      <c r="A22" s="247"/>
      <c r="B22" s="246" t="s">
        <v>389</v>
      </c>
      <c r="C22" s="55">
        <v>475</v>
      </c>
      <c r="D22" s="54">
        <v>173319</v>
      </c>
      <c r="E22" s="245">
        <v>5.2</v>
      </c>
      <c r="F22" s="257">
        <v>1</v>
      </c>
    </row>
    <row r="23" spans="1:6" ht="12.75">
      <c r="A23" s="150">
        <v>20260</v>
      </c>
      <c r="B23" s="108" t="s">
        <v>388</v>
      </c>
      <c r="C23" s="55">
        <v>764</v>
      </c>
      <c r="D23" s="54">
        <v>259642</v>
      </c>
      <c r="E23" s="245">
        <v>9.4</v>
      </c>
      <c r="F23" s="257">
        <v>1.5</v>
      </c>
    </row>
    <row r="24" spans="1:6" ht="12.75">
      <c r="A24" s="150">
        <v>20270</v>
      </c>
      <c r="B24" s="108" t="s">
        <v>387</v>
      </c>
      <c r="C24" s="55"/>
      <c r="D24" s="54"/>
      <c r="E24" s="245"/>
      <c r="F24" s="257"/>
    </row>
    <row r="25" spans="1:6" ht="12.75">
      <c r="A25" s="247"/>
      <c r="B25" s="246" t="s">
        <v>386</v>
      </c>
      <c r="C25" s="55">
        <v>86</v>
      </c>
      <c r="D25" s="259">
        <v>12620</v>
      </c>
      <c r="E25" s="258">
        <v>0.6</v>
      </c>
      <c r="F25" s="257">
        <v>0.1</v>
      </c>
    </row>
    <row r="26" spans="1:6" ht="12.75">
      <c r="A26" s="150">
        <v>20280</v>
      </c>
      <c r="B26" s="108" t="s">
        <v>385</v>
      </c>
      <c r="C26" s="55"/>
      <c r="D26" s="259"/>
      <c r="E26" s="258"/>
      <c r="F26" s="257"/>
    </row>
    <row r="27" spans="1:6" ht="12.75">
      <c r="A27" s="247"/>
      <c r="B27" s="246" t="s">
        <v>384</v>
      </c>
      <c r="C27" s="55">
        <v>153</v>
      </c>
      <c r="D27" s="259">
        <v>97826</v>
      </c>
      <c r="E27" s="258">
        <v>2.7</v>
      </c>
      <c r="F27" s="257">
        <v>0.6</v>
      </c>
    </row>
    <row r="28" spans="1:6" ht="12.75">
      <c r="A28" s="150">
        <v>20300</v>
      </c>
      <c r="B28" s="108" t="s">
        <v>383</v>
      </c>
      <c r="C28" s="55">
        <v>118</v>
      </c>
      <c r="D28" s="54">
        <v>170270</v>
      </c>
      <c r="E28" s="245">
        <v>4.2</v>
      </c>
      <c r="F28" s="257">
        <v>1</v>
      </c>
    </row>
    <row r="29" spans="1:6" ht="12.75">
      <c r="A29" s="150">
        <v>20310</v>
      </c>
      <c r="B29" s="108" t="s">
        <v>382</v>
      </c>
      <c r="C29" s="55"/>
      <c r="D29" s="54"/>
      <c r="E29" s="245"/>
      <c r="F29" s="257"/>
    </row>
    <row r="30" spans="1:6" ht="12.75">
      <c r="A30" s="247"/>
      <c r="B30" s="246" t="s">
        <v>381</v>
      </c>
      <c r="C30" s="55">
        <v>187</v>
      </c>
      <c r="D30" s="54">
        <v>47857</v>
      </c>
      <c r="E30" s="245">
        <v>1</v>
      </c>
      <c r="F30" s="257">
        <v>0.3</v>
      </c>
    </row>
    <row r="31" spans="1:6" ht="12.75">
      <c r="A31" s="150">
        <v>20320</v>
      </c>
      <c r="B31" s="108" t="s">
        <v>380</v>
      </c>
      <c r="C31" s="55"/>
      <c r="D31" s="54"/>
      <c r="E31" s="245"/>
      <c r="F31" s="257"/>
    </row>
    <row r="32" spans="1:6" ht="12.75">
      <c r="A32" s="247"/>
      <c r="B32" s="246" t="s">
        <v>379</v>
      </c>
      <c r="C32" s="55">
        <v>251</v>
      </c>
      <c r="D32" s="54">
        <v>277853</v>
      </c>
      <c r="E32" s="245">
        <v>5.8</v>
      </c>
      <c r="F32" s="257">
        <v>1.6</v>
      </c>
    </row>
    <row r="33" spans="1:6" ht="12.75">
      <c r="A33" s="150">
        <v>20330</v>
      </c>
      <c r="B33" s="108" t="s">
        <v>378</v>
      </c>
      <c r="C33" s="55"/>
      <c r="D33" s="54"/>
      <c r="E33" s="245"/>
      <c r="F33" s="257"/>
    </row>
    <row r="34" spans="1:6" ht="12.75">
      <c r="A34" s="247"/>
      <c r="B34" s="246" t="s">
        <v>377</v>
      </c>
      <c r="C34" s="55">
        <v>233</v>
      </c>
      <c r="D34" s="54">
        <v>119202</v>
      </c>
      <c r="E34" s="245">
        <v>3.5</v>
      </c>
      <c r="F34" s="257">
        <v>0.7</v>
      </c>
    </row>
    <row r="35" spans="1:6" ht="12.75">
      <c r="A35" s="150">
        <v>20340</v>
      </c>
      <c r="B35" s="108" t="s">
        <v>376</v>
      </c>
      <c r="C35" s="55"/>
      <c r="D35" s="54"/>
      <c r="E35" s="245"/>
      <c r="F35" s="257"/>
    </row>
    <row r="36" spans="1:6" ht="12.75">
      <c r="A36" s="247"/>
      <c r="B36" s="246" t="s">
        <v>375</v>
      </c>
      <c r="C36" s="55">
        <v>278</v>
      </c>
      <c r="D36" s="54">
        <v>263322</v>
      </c>
      <c r="E36" s="245">
        <v>7</v>
      </c>
      <c r="F36" s="257">
        <v>1.5</v>
      </c>
    </row>
    <row r="37" spans="1:6" ht="12.75">
      <c r="A37" s="150">
        <v>20360</v>
      </c>
      <c r="B37" s="108" t="s">
        <v>374</v>
      </c>
      <c r="C37" s="55">
        <v>135</v>
      </c>
      <c r="D37" s="54">
        <v>186970</v>
      </c>
      <c r="E37" s="245">
        <v>7</v>
      </c>
      <c r="F37" s="257">
        <v>1.1</v>
      </c>
    </row>
    <row r="38" spans="1:6" ht="12.75">
      <c r="A38" s="150">
        <v>20370</v>
      </c>
      <c r="B38" s="108" t="s">
        <v>373</v>
      </c>
      <c r="C38" s="55"/>
      <c r="D38" s="54"/>
      <c r="E38" s="245"/>
      <c r="F38" s="249"/>
    </row>
    <row r="39" spans="1:6" ht="12.75">
      <c r="A39" s="247"/>
      <c r="B39" s="246" t="s">
        <v>354</v>
      </c>
      <c r="C39" s="55">
        <v>122</v>
      </c>
      <c r="D39" s="54">
        <v>308634</v>
      </c>
      <c r="E39" s="245">
        <v>10.6</v>
      </c>
      <c r="F39" s="249">
        <v>1.8</v>
      </c>
    </row>
    <row r="40" spans="1:6" ht="12.75">
      <c r="A40" s="150">
        <v>20380</v>
      </c>
      <c r="B40" s="108" t="s">
        <v>372</v>
      </c>
      <c r="C40" s="55">
        <v>497</v>
      </c>
      <c r="D40" s="54">
        <v>191261</v>
      </c>
      <c r="E40" s="245">
        <v>3.1</v>
      </c>
      <c r="F40" s="249">
        <v>1.1</v>
      </c>
    </row>
    <row r="41" spans="1:6" ht="12.75">
      <c r="A41" s="243"/>
      <c r="B41" s="256"/>
      <c r="C41" s="121"/>
      <c r="D41" s="63"/>
      <c r="E41" s="255"/>
      <c r="F41" s="254"/>
    </row>
    <row r="42" spans="1:6" ht="12.75">
      <c r="A42" s="253"/>
      <c r="B42" s="252"/>
      <c r="C42" s="251"/>
      <c r="D42" s="251"/>
      <c r="E42" s="250"/>
      <c r="F42" s="250"/>
    </row>
    <row r="43" spans="1:6" ht="12.75">
      <c r="A43" s="14" t="s">
        <v>117</v>
      </c>
      <c r="B43" s="252"/>
      <c r="C43" s="251"/>
      <c r="D43" s="251"/>
      <c r="E43" s="250"/>
      <c r="F43" s="250"/>
    </row>
    <row r="44" spans="1:6" ht="12.75">
      <c r="A44" s="14"/>
      <c r="B44" s="252"/>
      <c r="C44" s="251"/>
      <c r="D44" s="251"/>
      <c r="E44" s="250"/>
      <c r="F44" s="250"/>
    </row>
    <row r="45" spans="1:6" ht="12.75">
      <c r="A45" s="14"/>
      <c r="B45" s="252"/>
      <c r="C45" s="251"/>
      <c r="D45" s="251"/>
      <c r="E45" s="250"/>
      <c r="F45" s="250"/>
    </row>
    <row r="46" spans="1:6" s="8" customFormat="1" ht="31.5">
      <c r="A46" s="18" t="s">
        <v>371</v>
      </c>
      <c r="B46" s="9"/>
      <c r="C46" s="9"/>
      <c r="D46" s="9"/>
      <c r="E46" s="9"/>
      <c r="F46" s="9"/>
    </row>
    <row r="47" spans="1:6" s="8" customFormat="1" ht="12.75" customHeight="1" thickBot="1">
      <c r="A47" s="92"/>
      <c r="B47" s="92"/>
      <c r="C47" s="92"/>
      <c r="D47" s="92"/>
      <c r="E47" s="92"/>
      <c r="F47" s="92"/>
    </row>
    <row r="48" spans="1:6" s="208" customFormat="1" ht="78.75" customHeight="1" thickTop="1">
      <c r="A48" s="175" t="s">
        <v>370</v>
      </c>
      <c r="B48" s="210" t="s">
        <v>369</v>
      </c>
      <c r="C48" s="175" t="s">
        <v>368</v>
      </c>
      <c r="D48" s="210" t="s">
        <v>58</v>
      </c>
      <c r="E48" s="210" t="s">
        <v>367</v>
      </c>
      <c r="F48" s="173" t="s">
        <v>366</v>
      </c>
    </row>
    <row r="49" spans="1:6" ht="12.75">
      <c r="A49" s="38"/>
      <c r="B49" s="38"/>
      <c r="C49" s="55"/>
      <c r="D49" s="54"/>
      <c r="E49" s="38"/>
      <c r="F49" s="146"/>
    </row>
    <row r="50" spans="1:6" ht="12.75">
      <c r="A50" s="150">
        <v>20400</v>
      </c>
      <c r="B50" s="108" t="s">
        <v>365</v>
      </c>
      <c r="C50" s="55"/>
      <c r="D50" s="54"/>
      <c r="E50" s="245"/>
      <c r="F50" s="249"/>
    </row>
    <row r="51" spans="1:6" ht="12.75">
      <c r="A51" s="247"/>
      <c r="B51" s="246" t="s">
        <v>364</v>
      </c>
      <c r="C51" s="55">
        <v>1111</v>
      </c>
      <c r="D51" s="54">
        <v>631613</v>
      </c>
      <c r="E51" s="245">
        <v>16.3</v>
      </c>
      <c r="F51" s="249">
        <v>3.6</v>
      </c>
    </row>
    <row r="52" spans="1:6" ht="12.75">
      <c r="A52" s="150">
        <v>20420</v>
      </c>
      <c r="B52" s="108" t="s">
        <v>363</v>
      </c>
      <c r="C52" s="55">
        <v>297</v>
      </c>
      <c r="D52" s="54">
        <v>79022</v>
      </c>
      <c r="E52" s="245">
        <v>2.1</v>
      </c>
      <c r="F52" s="249">
        <v>0.4</v>
      </c>
    </row>
    <row r="53" spans="1:6" ht="12.75">
      <c r="A53" s="150">
        <v>20440</v>
      </c>
      <c r="B53" s="108" t="s">
        <v>362</v>
      </c>
      <c r="C53" s="55">
        <v>133</v>
      </c>
      <c r="D53" s="54">
        <v>54327</v>
      </c>
      <c r="E53" s="245">
        <v>1.5</v>
      </c>
      <c r="F53" s="249">
        <v>0.3</v>
      </c>
    </row>
    <row r="54" spans="1:6" ht="12.75">
      <c r="A54" s="150">
        <v>20460</v>
      </c>
      <c r="B54" s="108" t="s">
        <v>361</v>
      </c>
      <c r="C54" s="55">
        <v>350</v>
      </c>
      <c r="D54" s="54">
        <v>155276</v>
      </c>
      <c r="E54" s="245">
        <v>3.9</v>
      </c>
      <c r="F54" s="249">
        <v>0.9</v>
      </c>
    </row>
    <row r="55" spans="1:6" ht="12.75">
      <c r="A55" s="150">
        <v>20490</v>
      </c>
      <c r="B55" s="108" t="s">
        <v>360</v>
      </c>
      <c r="C55" s="55"/>
      <c r="D55" s="54"/>
      <c r="E55" s="245"/>
      <c r="F55" s="244"/>
    </row>
    <row r="56" spans="1:6" ht="12.75">
      <c r="A56" s="247"/>
      <c r="B56" s="246" t="s">
        <v>359</v>
      </c>
      <c r="C56" s="55">
        <v>335</v>
      </c>
      <c r="D56" s="54">
        <v>74394</v>
      </c>
      <c r="E56" s="245">
        <v>2.1</v>
      </c>
      <c r="F56" s="244">
        <v>0.4</v>
      </c>
    </row>
    <row r="57" spans="1:6" ht="12.75">
      <c r="A57" s="150">
        <v>20500</v>
      </c>
      <c r="B57" s="108" t="s">
        <v>358</v>
      </c>
      <c r="C57" s="55">
        <v>353</v>
      </c>
      <c r="D57" s="54">
        <v>222075</v>
      </c>
      <c r="E57" s="245">
        <v>8.5</v>
      </c>
      <c r="F57" s="244">
        <v>1.3</v>
      </c>
    </row>
    <row r="58" spans="1:6" ht="12.75">
      <c r="A58" s="150">
        <v>20600</v>
      </c>
      <c r="B58" s="108" t="s">
        <v>357</v>
      </c>
      <c r="C58" s="55"/>
      <c r="D58" s="54"/>
      <c r="E58" s="245"/>
      <c r="F58" s="244"/>
    </row>
    <row r="59" spans="1:6" ht="12.75">
      <c r="A59" s="247"/>
      <c r="B59" s="246" t="s">
        <v>356</v>
      </c>
      <c r="C59" s="55">
        <v>334</v>
      </c>
      <c r="D59" s="54">
        <v>411791</v>
      </c>
      <c r="E59" s="245">
        <v>8.2</v>
      </c>
      <c r="F59" s="244">
        <v>2.3</v>
      </c>
    </row>
    <row r="60" spans="1:6" ht="12.75">
      <c r="A60" s="150">
        <v>20620</v>
      </c>
      <c r="B60" s="108" t="s">
        <v>355</v>
      </c>
      <c r="C60" s="55"/>
      <c r="D60" s="54"/>
      <c r="E60" s="245"/>
      <c r="F60" s="244"/>
    </row>
    <row r="61" spans="1:6" ht="12.75">
      <c r="A61" s="247"/>
      <c r="B61" s="246" t="s">
        <v>354</v>
      </c>
      <c r="C61" s="55">
        <v>431</v>
      </c>
      <c r="D61" s="54">
        <v>244619</v>
      </c>
      <c r="E61" s="245">
        <v>4.9</v>
      </c>
      <c r="F61" s="244">
        <v>1.4</v>
      </c>
    </row>
    <row r="62" spans="1:6" ht="12.75">
      <c r="A62" s="150">
        <v>20640</v>
      </c>
      <c r="B62" s="108" t="s">
        <v>353</v>
      </c>
      <c r="C62" s="55"/>
      <c r="D62" s="54"/>
      <c r="E62" s="245"/>
      <c r="F62" s="244"/>
    </row>
    <row r="63" spans="1:6" ht="12.75">
      <c r="A63" s="247"/>
      <c r="B63" s="246" t="s">
        <v>352</v>
      </c>
      <c r="C63" s="55">
        <v>149</v>
      </c>
      <c r="D63" s="54">
        <v>582001</v>
      </c>
      <c r="E63" s="245">
        <v>48.4</v>
      </c>
      <c r="F63" s="244">
        <v>3.3</v>
      </c>
    </row>
    <row r="64" spans="1:6" ht="12.75">
      <c r="A64" s="150">
        <v>20670</v>
      </c>
      <c r="B64" s="108" t="s">
        <v>351</v>
      </c>
      <c r="C64" s="55">
        <v>130</v>
      </c>
      <c r="D64" s="54">
        <v>132822</v>
      </c>
      <c r="E64" s="245">
        <v>6.1</v>
      </c>
      <c r="F64" s="244">
        <v>0.8</v>
      </c>
    </row>
    <row r="65" spans="1:6" ht="12.75">
      <c r="A65" s="150">
        <v>20690</v>
      </c>
      <c r="B65" s="108" t="s">
        <v>350</v>
      </c>
      <c r="C65" s="55">
        <v>26</v>
      </c>
      <c r="D65" s="54">
        <v>2230</v>
      </c>
      <c r="E65" s="245">
        <v>0.3</v>
      </c>
      <c r="F65" s="248" t="s">
        <v>349</v>
      </c>
    </row>
    <row r="66" spans="1:6" ht="12.75">
      <c r="A66" s="150">
        <v>20700</v>
      </c>
      <c r="B66" s="108" t="s">
        <v>348</v>
      </c>
      <c r="C66" s="55"/>
      <c r="D66" s="54"/>
      <c r="E66" s="245"/>
      <c r="F66" s="244"/>
    </row>
    <row r="67" spans="1:6" ht="12.75">
      <c r="A67" s="247"/>
      <c r="B67" s="246" t="s">
        <v>347</v>
      </c>
      <c r="C67" s="55">
        <v>141</v>
      </c>
      <c r="D67" s="54">
        <v>2366443</v>
      </c>
      <c r="E67" s="245">
        <v>83.6</v>
      </c>
      <c r="F67" s="244">
        <v>13.4</v>
      </c>
    </row>
    <row r="68" spans="1:6" ht="12.75">
      <c r="A68" s="150">
        <v>20720</v>
      </c>
      <c r="B68" s="108" t="s">
        <v>346</v>
      </c>
      <c r="C68" s="55">
        <v>304</v>
      </c>
      <c r="D68" s="54">
        <v>1251797</v>
      </c>
      <c r="E68" s="245">
        <v>53.2</v>
      </c>
      <c r="F68" s="244">
        <v>7.1</v>
      </c>
    </row>
    <row r="69" spans="1:6" ht="12.75">
      <c r="A69" s="150">
        <v>20730</v>
      </c>
      <c r="B69" s="108" t="s">
        <v>345</v>
      </c>
      <c r="C69" s="55"/>
      <c r="D69" s="54"/>
      <c r="E69" s="245"/>
      <c r="F69" s="244"/>
    </row>
    <row r="70" spans="1:6" ht="12.75">
      <c r="A70" s="247"/>
      <c r="B70" s="246" t="s">
        <v>344</v>
      </c>
      <c r="C70" s="55">
        <v>319</v>
      </c>
      <c r="D70" s="54">
        <v>34233</v>
      </c>
      <c r="E70" s="245">
        <v>0.8</v>
      </c>
      <c r="F70" s="244">
        <v>0.2</v>
      </c>
    </row>
    <row r="71" spans="1:6" ht="12.75">
      <c r="A71" s="150">
        <v>20740</v>
      </c>
      <c r="B71" s="108" t="s">
        <v>343</v>
      </c>
      <c r="C71" s="55"/>
      <c r="D71" s="54"/>
      <c r="E71" s="245"/>
      <c r="F71" s="244"/>
    </row>
    <row r="72" spans="1:6" ht="12.75">
      <c r="A72" s="247"/>
      <c r="B72" s="246" t="s">
        <v>342</v>
      </c>
      <c r="C72" s="55">
        <v>435</v>
      </c>
      <c r="D72" s="54">
        <v>383189</v>
      </c>
      <c r="E72" s="245">
        <v>6.7</v>
      </c>
      <c r="F72" s="244">
        <v>2.2</v>
      </c>
    </row>
    <row r="73" spans="1:6" ht="12.75">
      <c r="A73" s="150">
        <v>20780</v>
      </c>
      <c r="B73" s="108" t="s">
        <v>341</v>
      </c>
      <c r="C73" s="55"/>
      <c r="D73" s="54"/>
      <c r="E73" s="245"/>
      <c r="F73" s="244"/>
    </row>
    <row r="74" spans="1:6" ht="12.75">
      <c r="A74" s="247"/>
      <c r="B74" s="246" t="s">
        <v>340</v>
      </c>
      <c r="C74" s="55">
        <v>57</v>
      </c>
      <c r="D74" s="54">
        <v>59005</v>
      </c>
      <c r="E74" s="245">
        <v>27.1</v>
      </c>
      <c r="F74" s="244">
        <v>0.3</v>
      </c>
    </row>
    <row r="75" spans="1:6" ht="12.75">
      <c r="A75" s="150">
        <v>20800</v>
      </c>
      <c r="B75" s="108" t="s">
        <v>339</v>
      </c>
      <c r="C75" s="55">
        <v>292</v>
      </c>
      <c r="D75" s="54">
        <v>95758</v>
      </c>
      <c r="E75" s="245">
        <v>2.1</v>
      </c>
      <c r="F75" s="244">
        <v>0.5</v>
      </c>
    </row>
    <row r="76" spans="1:6" ht="12.75">
      <c r="A76" s="150">
        <v>20850</v>
      </c>
      <c r="B76" s="108" t="s">
        <v>338</v>
      </c>
      <c r="C76" s="55">
        <v>1604</v>
      </c>
      <c r="D76" s="54">
        <v>864584</v>
      </c>
      <c r="E76" s="245">
        <v>10.8</v>
      </c>
      <c r="F76" s="244">
        <v>4.9</v>
      </c>
    </row>
    <row r="77" spans="1:6" ht="12.75">
      <c r="A77" s="150">
        <v>29810</v>
      </c>
      <c r="B77" s="108" t="s">
        <v>338</v>
      </c>
      <c r="C77" s="55">
        <v>567</v>
      </c>
      <c r="D77" s="54">
        <v>257584</v>
      </c>
      <c r="E77" s="245">
        <v>4.9</v>
      </c>
      <c r="F77" s="244">
        <v>1.5</v>
      </c>
    </row>
    <row r="78" spans="1:6" ht="12.75">
      <c r="A78" s="150">
        <v>29900</v>
      </c>
      <c r="B78" s="108" t="s">
        <v>337</v>
      </c>
      <c r="C78" s="55">
        <v>893</v>
      </c>
      <c r="D78" s="54">
        <v>496944</v>
      </c>
      <c r="E78" s="245">
        <v>5.2</v>
      </c>
      <c r="F78" s="244">
        <v>2.8</v>
      </c>
    </row>
    <row r="79" spans="1:6" ht="12.75">
      <c r="A79" s="243"/>
      <c r="B79" s="29"/>
      <c r="C79" s="29"/>
      <c r="D79" s="63"/>
      <c r="E79" s="29"/>
      <c r="F79" s="242"/>
    </row>
    <row r="81" s="93" customFormat="1" ht="12.75">
      <c r="A81" s="14" t="s">
        <v>257</v>
      </c>
    </row>
    <row r="82" s="93" customFormat="1" ht="12.75">
      <c r="A82" s="14" t="s">
        <v>336</v>
      </c>
    </row>
    <row r="83" ht="12.75">
      <c r="A83" s="22" t="s">
        <v>335</v>
      </c>
    </row>
    <row r="84" ht="12.75">
      <c r="A84" s="22" t="s">
        <v>334</v>
      </c>
    </row>
    <row r="85" ht="12.75">
      <c r="A85" s="23" t="s">
        <v>333</v>
      </c>
    </row>
    <row r="86" ht="12.75">
      <c r="A86" s="13" t="s">
        <v>332</v>
      </c>
    </row>
  </sheetData>
  <sheetProtection/>
  <printOptions horizontalCentered="1"/>
  <pageMargins left="1" right="1" top="1" bottom="1" header="0.5" footer="0.5"/>
  <pageSetup horizontalDpi="300" verticalDpi="300" orientation="portrait" scale="98" r:id="rId1"/>
  <headerFooter alignWithMargins="0">
    <oddFooter>&amp;L&amp;"Arial,Italic"&amp;9      The State of Hawaii Data Book 2013&amp;R&amp;9      http://dbedt.hawaii.gov/</oddFooter>
  </headerFooter>
</worksheet>
</file>

<file path=xl/worksheets/sheet18.xml><?xml version="1.0" encoding="utf-8"?>
<worksheet xmlns="http://schemas.openxmlformats.org/spreadsheetml/2006/main" xmlns:r="http://schemas.openxmlformats.org/officeDocument/2006/relationships">
  <dimension ref="A1:I24"/>
  <sheetViews>
    <sheetView workbookViewId="0" topLeftCell="A1">
      <selection activeCell="A1" sqref="A1"/>
    </sheetView>
  </sheetViews>
  <sheetFormatPr defaultColWidth="9.140625" defaultRowHeight="12.75"/>
  <cols>
    <col min="1" max="1" width="10.7109375" style="21" customWidth="1"/>
    <col min="2" max="3" width="15.28125" style="21" customWidth="1"/>
    <col min="4" max="4" width="11.7109375" style="21" customWidth="1"/>
    <col min="5" max="6" width="15.28125" style="21" customWidth="1"/>
    <col min="7" max="7" width="10.140625" style="21" bestFit="1" customWidth="1"/>
    <col min="8" max="16384" width="9.140625" style="21" customWidth="1"/>
  </cols>
  <sheetData>
    <row r="1" spans="1:6" ht="31.5">
      <c r="A1" s="18" t="s">
        <v>419</v>
      </c>
      <c r="B1" s="48"/>
      <c r="C1" s="48"/>
      <c r="D1" s="48"/>
      <c r="E1" s="48"/>
      <c r="F1" s="48"/>
    </row>
    <row r="2" s="8" customFormat="1" ht="12.75" customHeight="1"/>
    <row r="3" spans="1:6" ht="12.75">
      <c r="A3" s="49" t="s">
        <v>418</v>
      </c>
      <c r="B3" s="48"/>
      <c r="C3" s="48"/>
      <c r="D3" s="48"/>
      <c r="E3" s="48"/>
      <c r="F3" s="48"/>
    </row>
    <row r="4" spans="1:6" ht="13.5" thickBot="1">
      <c r="A4" s="47"/>
      <c r="B4" s="47"/>
      <c r="C4" s="47"/>
      <c r="D4" s="47"/>
      <c r="E4" s="47"/>
      <c r="F4" s="47"/>
    </row>
    <row r="5" spans="1:6" s="10" customFormat="1" ht="41.25" customHeight="1" thickTop="1">
      <c r="A5" s="42" t="s">
        <v>38</v>
      </c>
      <c r="B5" s="90" t="s">
        <v>416</v>
      </c>
      <c r="C5" s="270" t="s">
        <v>417</v>
      </c>
      <c r="D5" s="91" t="s">
        <v>38</v>
      </c>
      <c r="E5" s="90" t="s">
        <v>416</v>
      </c>
      <c r="F5" s="16" t="s">
        <v>152</v>
      </c>
    </row>
    <row r="6" spans="1:5" ht="12.75">
      <c r="A6" s="38"/>
      <c r="B6" s="38"/>
      <c r="C6" s="39"/>
      <c r="D6" s="38"/>
      <c r="E6" s="38"/>
    </row>
    <row r="7" spans="1:6" ht="12.75">
      <c r="A7" s="36">
        <v>1939</v>
      </c>
      <c r="B7" s="269">
        <v>704</v>
      </c>
      <c r="C7" s="75">
        <v>97045</v>
      </c>
      <c r="D7" s="268">
        <v>1977</v>
      </c>
      <c r="E7" s="35">
        <v>1569</v>
      </c>
      <c r="F7" s="267">
        <v>2571489</v>
      </c>
    </row>
    <row r="8" spans="1:6" ht="12.75">
      <c r="A8" s="36">
        <v>1948</v>
      </c>
      <c r="B8" s="269">
        <v>702</v>
      </c>
      <c r="C8" s="75">
        <v>480734</v>
      </c>
      <c r="D8" s="268">
        <v>1982</v>
      </c>
      <c r="E8" s="35">
        <v>1737</v>
      </c>
      <c r="F8" s="267">
        <v>4084369</v>
      </c>
    </row>
    <row r="9" spans="1:6" ht="12.75">
      <c r="A9" s="36">
        <v>1954</v>
      </c>
      <c r="B9" s="269">
        <v>594</v>
      </c>
      <c r="C9" s="75">
        <v>581940</v>
      </c>
      <c r="D9" s="268">
        <v>1987</v>
      </c>
      <c r="E9" s="35">
        <v>1998</v>
      </c>
      <c r="F9" s="267">
        <v>5362490</v>
      </c>
    </row>
    <row r="10" spans="1:6" ht="12.75">
      <c r="A10" s="36">
        <v>1958</v>
      </c>
      <c r="B10" s="269">
        <v>793</v>
      </c>
      <c r="C10" s="75">
        <v>618155</v>
      </c>
      <c r="D10" s="268">
        <v>1992</v>
      </c>
      <c r="E10" s="35">
        <v>2202</v>
      </c>
      <c r="F10" s="267">
        <v>8001621</v>
      </c>
    </row>
    <row r="11" spans="1:6" ht="12.75">
      <c r="A11" s="36">
        <v>1963</v>
      </c>
      <c r="B11" s="269">
        <v>974</v>
      </c>
      <c r="C11" s="75">
        <v>735205</v>
      </c>
      <c r="D11" s="268">
        <v>1997</v>
      </c>
      <c r="E11" s="35">
        <v>1872</v>
      </c>
      <c r="F11" s="267">
        <v>7147462</v>
      </c>
    </row>
    <row r="12" spans="1:6" ht="12.75">
      <c r="A12" s="36">
        <v>1967</v>
      </c>
      <c r="B12" s="269">
        <v>1030</v>
      </c>
      <c r="C12" s="75">
        <v>1013813</v>
      </c>
      <c r="D12" s="268">
        <v>2002</v>
      </c>
      <c r="E12" s="35">
        <v>1876</v>
      </c>
      <c r="F12" s="267">
        <v>9986355</v>
      </c>
    </row>
    <row r="13" spans="1:9" ht="12.75">
      <c r="A13" s="36">
        <v>1972</v>
      </c>
      <c r="B13" s="269">
        <v>1336</v>
      </c>
      <c r="C13" s="75">
        <v>1538429</v>
      </c>
      <c r="D13" s="268">
        <v>2007</v>
      </c>
      <c r="E13" s="35">
        <v>1844</v>
      </c>
      <c r="F13" s="267">
        <v>12672267</v>
      </c>
      <c r="I13" s="104"/>
    </row>
    <row r="14" spans="1:6" ht="12.75">
      <c r="A14" s="29"/>
      <c r="B14" s="29"/>
      <c r="C14" s="30"/>
      <c r="D14" s="29"/>
      <c r="E14" s="29"/>
      <c r="F14" s="28"/>
    </row>
    <row r="16" s="22" customFormat="1" ht="12.75">
      <c r="A16" s="13" t="s">
        <v>415</v>
      </c>
    </row>
    <row r="17" s="22" customFormat="1" ht="12.75">
      <c r="A17" s="25" t="s">
        <v>414</v>
      </c>
    </row>
    <row r="18" s="22" customFormat="1" ht="12.75">
      <c r="A18" s="25" t="s">
        <v>413</v>
      </c>
    </row>
    <row r="19" s="22" customFormat="1" ht="12.75">
      <c r="A19" s="25" t="s">
        <v>412</v>
      </c>
    </row>
    <row r="20" s="22" customFormat="1" ht="12.75">
      <c r="A20" s="25" t="s">
        <v>411</v>
      </c>
    </row>
    <row r="21" ht="12.75">
      <c r="A21" s="266" t="s">
        <v>410</v>
      </c>
    </row>
    <row r="22" ht="12.75">
      <c r="A22" s="23" t="s">
        <v>409</v>
      </c>
    </row>
    <row r="23" ht="12.75">
      <c r="A23" s="265" t="s">
        <v>408</v>
      </c>
    </row>
    <row r="24" ht="12.75">
      <c r="A24" s="265" t="s">
        <v>407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19.xml><?xml version="1.0" encoding="utf-8"?>
<worksheet xmlns="http://schemas.openxmlformats.org/spreadsheetml/2006/main" xmlns:r="http://schemas.openxmlformats.org/officeDocument/2006/relationships">
  <dimension ref="A1:F26"/>
  <sheetViews>
    <sheetView workbookViewId="0" topLeftCell="A1">
      <selection activeCell="A1" sqref="A1"/>
    </sheetView>
  </sheetViews>
  <sheetFormatPr defaultColWidth="9.140625" defaultRowHeight="12.75"/>
  <cols>
    <col min="1" max="1" width="30.7109375" style="21" customWidth="1"/>
    <col min="2" max="4" width="17.7109375" style="21" customWidth="1"/>
    <col min="5" max="5" width="9.140625" style="21" customWidth="1"/>
    <col min="6" max="6" width="9.140625" style="97" customWidth="1"/>
    <col min="7" max="16384" width="9.140625" style="21" customWidth="1"/>
  </cols>
  <sheetData>
    <row r="1" spans="1:6" s="156" customFormat="1" ht="31.5">
      <c r="A1" s="18" t="s">
        <v>435</v>
      </c>
      <c r="B1" s="49"/>
      <c r="C1" s="49"/>
      <c r="D1" s="49"/>
      <c r="F1" s="97"/>
    </row>
    <row r="2" spans="1:6" s="156" customFormat="1" ht="12.75" customHeight="1">
      <c r="A2" s="18"/>
      <c r="B2" s="49"/>
      <c r="C2" s="49"/>
      <c r="D2" s="49"/>
      <c r="F2" s="97"/>
    </row>
    <row r="3" spans="1:6" s="156" customFormat="1" ht="12.75" customHeight="1">
      <c r="A3" s="132" t="s">
        <v>434</v>
      </c>
      <c r="B3" s="49"/>
      <c r="C3" s="49"/>
      <c r="D3" s="49"/>
      <c r="F3" s="97"/>
    </row>
    <row r="4" spans="1:6" s="156" customFormat="1" ht="12.75" customHeight="1">
      <c r="A4" s="277" t="s">
        <v>433</v>
      </c>
      <c r="B4" s="49"/>
      <c r="C4" s="49"/>
      <c r="D4" s="49"/>
      <c r="F4" s="97"/>
    </row>
    <row r="5" spans="1:6" s="156" customFormat="1" ht="12.75" customHeight="1">
      <c r="A5" s="277" t="s">
        <v>432</v>
      </c>
      <c r="B5" s="49"/>
      <c r="C5" s="49"/>
      <c r="D5" s="49"/>
      <c r="F5" s="97"/>
    </row>
    <row r="6" spans="1:6" s="156" customFormat="1" ht="12.75" customHeight="1">
      <c r="A6" s="277" t="s">
        <v>431</v>
      </c>
      <c r="B6" s="49"/>
      <c r="C6" s="49"/>
      <c r="D6" s="49"/>
      <c r="F6" s="97"/>
    </row>
    <row r="7" spans="1:6" s="8" customFormat="1" ht="12.75" customHeight="1" thickBot="1">
      <c r="A7" s="92"/>
      <c r="B7" s="92"/>
      <c r="C7" s="92"/>
      <c r="D7" s="92"/>
      <c r="F7" s="211"/>
    </row>
    <row r="8" spans="1:6" ht="24" customHeight="1" thickTop="1">
      <c r="A8" s="145" t="s">
        <v>78</v>
      </c>
      <c r="B8" s="276" t="s">
        <v>150</v>
      </c>
      <c r="C8" s="275" t="s">
        <v>76</v>
      </c>
      <c r="D8" s="145" t="s">
        <v>430</v>
      </c>
      <c r="F8" s="21"/>
    </row>
    <row r="9" spans="1:6" ht="12.75">
      <c r="A9" s="38"/>
      <c r="B9" s="39"/>
      <c r="C9" s="38"/>
      <c r="F9" s="21"/>
    </row>
    <row r="10" spans="1:6" ht="12.75">
      <c r="A10" s="38" t="s">
        <v>40</v>
      </c>
      <c r="B10" s="75">
        <v>1629</v>
      </c>
      <c r="C10" s="74">
        <v>1244</v>
      </c>
      <c r="D10" s="31">
        <v>385</v>
      </c>
      <c r="F10" s="21"/>
    </row>
    <row r="11" spans="1:6" ht="12.75">
      <c r="A11" s="38" t="s">
        <v>58</v>
      </c>
      <c r="B11" s="75">
        <v>8894672</v>
      </c>
      <c r="C11" s="74">
        <v>7377106</v>
      </c>
      <c r="D11" s="31">
        <v>1517566</v>
      </c>
      <c r="F11" s="21"/>
    </row>
    <row r="12" spans="1:6" ht="12.75">
      <c r="A12" s="38" t="s">
        <v>57</v>
      </c>
      <c r="B12" s="75">
        <v>699069</v>
      </c>
      <c r="C12" s="74">
        <v>565119</v>
      </c>
      <c r="D12" s="31">
        <v>133950</v>
      </c>
      <c r="F12" s="21"/>
    </row>
    <row r="13" spans="1:6" ht="12.75">
      <c r="A13" s="38" t="s">
        <v>74</v>
      </c>
      <c r="B13" s="75">
        <v>165004</v>
      </c>
      <c r="C13" s="74">
        <v>133744</v>
      </c>
      <c r="D13" s="31">
        <v>31260</v>
      </c>
      <c r="F13" s="21"/>
    </row>
    <row r="14" spans="1:6" ht="12.75">
      <c r="A14" s="38" t="s">
        <v>429</v>
      </c>
      <c r="B14" s="75"/>
      <c r="C14" s="54"/>
      <c r="D14" s="274"/>
      <c r="F14" s="21"/>
    </row>
    <row r="15" spans="1:6" ht="12.75">
      <c r="A15" s="76" t="s">
        <v>428</v>
      </c>
      <c r="B15" s="75">
        <v>17707</v>
      </c>
      <c r="C15" s="74">
        <v>14049</v>
      </c>
      <c r="D15" s="31">
        <v>3658</v>
      </c>
      <c r="F15" s="21"/>
    </row>
    <row r="16" spans="1:6" ht="12.75">
      <c r="A16" s="38" t="s">
        <v>427</v>
      </c>
      <c r="B16" s="75">
        <v>1327500</v>
      </c>
      <c r="C16" s="74">
        <v>1074340</v>
      </c>
      <c r="D16" s="31">
        <v>253160</v>
      </c>
      <c r="F16" s="21"/>
    </row>
    <row r="17" spans="1:6" ht="12.75">
      <c r="A17" s="38" t="s">
        <v>426</v>
      </c>
      <c r="B17" s="75"/>
      <c r="C17" s="55"/>
      <c r="D17" s="273"/>
      <c r="F17" s="21"/>
    </row>
    <row r="18" spans="1:6" ht="12.75">
      <c r="A18" s="76" t="s">
        <v>425</v>
      </c>
      <c r="B18" s="75">
        <v>933038</v>
      </c>
      <c r="C18" s="74">
        <v>807851</v>
      </c>
      <c r="D18" s="31">
        <v>125187</v>
      </c>
      <c r="F18" s="21"/>
    </row>
    <row r="19" spans="1:6" ht="12.75">
      <c r="A19" s="76" t="s">
        <v>424</v>
      </c>
      <c r="B19" s="75">
        <v>953953</v>
      </c>
      <c r="C19" s="74">
        <v>823950</v>
      </c>
      <c r="D19" s="31">
        <v>130003</v>
      </c>
      <c r="F19" s="21"/>
    </row>
    <row r="20" spans="1:6" ht="12.75">
      <c r="A20" s="29"/>
      <c r="B20" s="272"/>
      <c r="C20" s="63"/>
      <c r="D20" s="271"/>
      <c r="F20" s="21"/>
    </row>
    <row r="21" ht="12.75">
      <c r="F21" s="21"/>
    </row>
    <row r="22" spans="1:4" ht="12.75">
      <c r="A22" s="13" t="s">
        <v>423</v>
      </c>
      <c r="D22" s="24"/>
    </row>
    <row r="23" ht="12.75">
      <c r="A23" s="23" t="s">
        <v>70</v>
      </c>
    </row>
    <row r="24" ht="12.75">
      <c r="A24" s="265" t="s">
        <v>422</v>
      </c>
    </row>
    <row r="25" ht="12.75">
      <c r="A25" s="265" t="s">
        <v>421</v>
      </c>
    </row>
    <row r="26" ht="12.75">
      <c r="A26" s="265" t="s">
        <v>420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2.xml><?xml version="1.0" encoding="utf-8"?>
<worksheet xmlns="http://schemas.openxmlformats.org/spreadsheetml/2006/main" xmlns:r="http://schemas.openxmlformats.org/officeDocument/2006/relationships">
  <dimension ref="A1:B33"/>
  <sheetViews>
    <sheetView workbookViewId="0" topLeftCell="A1">
      <selection activeCell="A1" sqref="A1"/>
    </sheetView>
  </sheetViews>
  <sheetFormatPr defaultColWidth="9.140625" defaultRowHeight="12.75"/>
  <cols>
    <col min="1" max="1" width="81.7109375" style="576" customWidth="1"/>
    <col min="2" max="16384" width="9.140625" style="576" customWidth="1"/>
  </cols>
  <sheetData>
    <row r="1" ht="18.75">
      <c r="A1" s="575" t="s">
        <v>1076</v>
      </c>
    </row>
    <row r="2" ht="12.75">
      <c r="A2" s="577"/>
    </row>
    <row r="3" ht="12.75">
      <c r="A3" s="577"/>
    </row>
    <row r="4" ht="22.5">
      <c r="A4" s="578" t="s">
        <v>1077</v>
      </c>
    </row>
    <row r="5" ht="12.75" customHeight="1">
      <c r="A5" s="579"/>
    </row>
    <row r="6" ht="12.75" customHeight="1">
      <c r="A6" s="579"/>
    </row>
    <row r="7" spans="1:2" ht="47.25">
      <c r="A7" s="580" t="s">
        <v>1078</v>
      </c>
      <c r="B7" s="581"/>
    </row>
    <row r="8" ht="12.75" customHeight="1">
      <c r="A8" s="579"/>
    </row>
    <row r="9" ht="173.25">
      <c r="A9" s="582" t="s">
        <v>1079</v>
      </c>
    </row>
    <row r="33" ht="15.75">
      <c r="A33" s="580"/>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2013&amp;R&amp;9http://dbedt.hawaii.gov/</oddFooter>
  </headerFooter>
</worksheet>
</file>

<file path=xl/worksheets/sheet20.xml><?xml version="1.0" encoding="utf-8"?>
<worksheet xmlns="http://schemas.openxmlformats.org/spreadsheetml/2006/main" xmlns:r="http://schemas.openxmlformats.org/officeDocument/2006/relationships">
  <dimension ref="A1:M48"/>
  <sheetViews>
    <sheetView workbookViewId="0" topLeftCell="A1">
      <selection activeCell="A1" sqref="A1"/>
    </sheetView>
  </sheetViews>
  <sheetFormatPr defaultColWidth="9.140625" defaultRowHeight="12.75"/>
  <cols>
    <col min="1" max="1" width="7.28125" style="21" customWidth="1"/>
    <col min="2" max="2" width="31.421875" style="21" customWidth="1"/>
    <col min="3" max="3" width="10.421875" style="21" customWidth="1"/>
    <col min="4" max="4" width="11.8515625" style="21" customWidth="1"/>
    <col min="5" max="5" width="10.57421875" style="21" customWidth="1"/>
    <col min="6" max="6" width="12.00390625" style="21" customWidth="1"/>
    <col min="7" max="8" width="9.140625" style="21" customWidth="1"/>
    <col min="9" max="9" width="13.140625" style="21" customWidth="1"/>
    <col min="10" max="16384" width="9.140625" style="21" customWidth="1"/>
  </cols>
  <sheetData>
    <row r="1" spans="1:6" ht="31.5">
      <c r="A1" s="18" t="s">
        <v>488</v>
      </c>
      <c r="B1" s="48"/>
      <c r="C1" s="48"/>
      <c r="D1" s="48"/>
      <c r="E1" s="48"/>
      <c r="F1" s="48"/>
    </row>
    <row r="2" spans="1:6" ht="12.75" customHeight="1">
      <c r="A2" s="18"/>
      <c r="B2" s="48"/>
      <c r="C2" s="48"/>
      <c r="D2" s="48"/>
      <c r="E2" s="48"/>
      <c r="F2" s="48"/>
    </row>
    <row r="3" spans="1:6" ht="12.75" customHeight="1">
      <c r="A3" s="71" t="s">
        <v>64</v>
      </c>
      <c r="B3" s="48"/>
      <c r="C3" s="48"/>
      <c r="D3" s="48"/>
      <c r="E3" s="48"/>
      <c r="F3" s="48"/>
    </row>
    <row r="4" spans="1:6" ht="12.75" customHeight="1">
      <c r="A4" s="80" t="s">
        <v>63</v>
      </c>
      <c r="B4" s="48"/>
      <c r="C4" s="48"/>
      <c r="D4" s="48"/>
      <c r="E4" s="48"/>
      <c r="F4" s="48"/>
    </row>
    <row r="5" spans="1:6" ht="12.75" customHeight="1">
      <c r="A5" s="80" t="s">
        <v>62</v>
      </c>
      <c r="B5" s="48"/>
      <c r="C5" s="48"/>
      <c r="D5" s="48"/>
      <c r="E5" s="48"/>
      <c r="F5" s="48"/>
    </row>
    <row r="6" spans="2:4" s="8" customFormat="1" ht="12.75" customHeight="1" thickBot="1">
      <c r="B6" s="92"/>
      <c r="C6" s="92"/>
      <c r="D6" s="92"/>
    </row>
    <row r="7" spans="1:6" ht="80.25" customHeight="1" thickTop="1">
      <c r="A7" s="290" t="s">
        <v>487</v>
      </c>
      <c r="B7" s="42" t="s">
        <v>486</v>
      </c>
      <c r="C7" s="90" t="s">
        <v>485</v>
      </c>
      <c r="D7" s="16" t="s">
        <v>484</v>
      </c>
      <c r="E7" s="65" t="s">
        <v>483</v>
      </c>
      <c r="F7" s="65" t="s">
        <v>56</v>
      </c>
    </row>
    <row r="8" spans="1:5" ht="12.75" customHeight="1">
      <c r="A8" s="115"/>
      <c r="B8" s="38"/>
      <c r="C8" s="38"/>
      <c r="E8" s="171"/>
    </row>
    <row r="9" spans="1:6" ht="12.75" customHeight="1">
      <c r="A9" s="280" t="s">
        <v>482</v>
      </c>
      <c r="B9" s="101" t="s">
        <v>481</v>
      </c>
      <c r="C9" s="147">
        <v>1844</v>
      </c>
      <c r="D9" s="289">
        <v>12672267</v>
      </c>
      <c r="E9" s="288">
        <v>836071</v>
      </c>
      <c r="F9" s="287">
        <v>20252</v>
      </c>
    </row>
    <row r="10" spans="1:6" ht="12.75" customHeight="1">
      <c r="A10" s="280"/>
      <c r="B10" s="38"/>
      <c r="C10" s="55"/>
      <c r="D10" s="279"/>
      <c r="E10" s="163"/>
      <c r="F10" s="278"/>
    </row>
    <row r="11" spans="1:6" ht="12.75" customHeight="1">
      <c r="A11" s="280" t="s">
        <v>480</v>
      </c>
      <c r="B11" s="89" t="s">
        <v>479</v>
      </c>
      <c r="C11" s="55">
        <v>71</v>
      </c>
      <c r="D11" s="279">
        <v>764783</v>
      </c>
      <c r="E11" s="163">
        <v>39117</v>
      </c>
      <c r="F11" s="278">
        <v>946</v>
      </c>
    </row>
    <row r="12" spans="1:6" ht="12.75" customHeight="1">
      <c r="A12" s="280" t="s">
        <v>478</v>
      </c>
      <c r="B12" s="89" t="s">
        <v>200</v>
      </c>
      <c r="C12" s="55">
        <v>53</v>
      </c>
      <c r="D12" s="279">
        <v>127571</v>
      </c>
      <c r="E12" s="163">
        <v>17974</v>
      </c>
      <c r="F12" s="278">
        <v>481</v>
      </c>
    </row>
    <row r="13" spans="1:6" ht="12.75" customHeight="1">
      <c r="A13" s="280" t="s">
        <v>477</v>
      </c>
      <c r="B13" s="89" t="s">
        <v>476</v>
      </c>
      <c r="C13" s="55"/>
      <c r="D13" s="163"/>
      <c r="E13" s="53"/>
      <c r="F13" s="278"/>
    </row>
    <row r="14" spans="1:6" ht="12.75" customHeight="1">
      <c r="A14" s="280"/>
      <c r="B14" s="89" t="s">
        <v>475</v>
      </c>
      <c r="C14" s="55">
        <v>91</v>
      </c>
      <c r="D14" s="163">
        <v>712864</v>
      </c>
      <c r="E14" s="53">
        <v>56361</v>
      </c>
      <c r="F14" s="278">
        <v>1165</v>
      </c>
    </row>
    <row r="15" spans="1:6" ht="12.75" customHeight="1">
      <c r="A15" s="280" t="s">
        <v>474</v>
      </c>
      <c r="B15" s="89" t="s">
        <v>473</v>
      </c>
      <c r="C15" s="55">
        <v>127</v>
      </c>
      <c r="D15" s="163">
        <v>541116</v>
      </c>
      <c r="E15" s="53">
        <v>66783</v>
      </c>
      <c r="F15" s="278">
        <v>1228</v>
      </c>
    </row>
    <row r="16" spans="1:6" ht="12.75" customHeight="1">
      <c r="A16" s="280" t="s">
        <v>472</v>
      </c>
      <c r="B16" s="89" t="s">
        <v>471</v>
      </c>
      <c r="C16" s="55"/>
      <c r="D16" s="163"/>
      <c r="E16" s="53"/>
      <c r="F16" s="278"/>
    </row>
    <row r="17" spans="1:6" ht="12.75" customHeight="1">
      <c r="A17" s="280"/>
      <c r="B17" s="89" t="s">
        <v>470</v>
      </c>
      <c r="C17" s="55">
        <v>23</v>
      </c>
      <c r="D17" s="285" t="s">
        <v>92</v>
      </c>
      <c r="E17" s="284" t="s">
        <v>92</v>
      </c>
      <c r="F17" s="286" t="s">
        <v>349</v>
      </c>
    </row>
    <row r="18" spans="1:6" ht="12.75" customHeight="1">
      <c r="A18" s="280" t="s">
        <v>469</v>
      </c>
      <c r="B18" s="89" t="s">
        <v>468</v>
      </c>
      <c r="C18" s="55">
        <v>103</v>
      </c>
      <c r="D18" s="163">
        <v>1248579</v>
      </c>
      <c r="E18" s="53">
        <v>63590</v>
      </c>
      <c r="F18" s="278">
        <v>1068</v>
      </c>
    </row>
    <row r="19" spans="1:6" ht="12.75" customHeight="1">
      <c r="A19" s="280" t="s">
        <v>467</v>
      </c>
      <c r="B19" s="89" t="s">
        <v>466</v>
      </c>
      <c r="C19" s="55">
        <v>82</v>
      </c>
      <c r="D19" s="163">
        <v>396241</v>
      </c>
      <c r="E19" s="53">
        <v>35525</v>
      </c>
      <c r="F19" s="278">
        <v>660</v>
      </c>
    </row>
    <row r="20" spans="1:6" ht="12.75" customHeight="1">
      <c r="A20" s="280" t="s">
        <v>465</v>
      </c>
      <c r="B20" s="76" t="s">
        <v>464</v>
      </c>
      <c r="C20" s="55">
        <v>120</v>
      </c>
      <c r="D20" s="163">
        <v>373623</v>
      </c>
      <c r="E20" s="53">
        <v>51970</v>
      </c>
      <c r="F20" s="278">
        <v>1037</v>
      </c>
    </row>
    <row r="21" spans="1:6" ht="12.75" customHeight="1">
      <c r="A21" s="280" t="s">
        <v>463</v>
      </c>
      <c r="B21" s="76" t="s">
        <v>462</v>
      </c>
      <c r="C21" s="55">
        <v>199</v>
      </c>
      <c r="D21" s="285" t="s">
        <v>92</v>
      </c>
      <c r="E21" s="284" t="s">
        <v>92</v>
      </c>
      <c r="F21" s="281" t="s">
        <v>127</v>
      </c>
    </row>
    <row r="22" spans="1:6" ht="12.75" customHeight="1">
      <c r="A22" s="280" t="s">
        <v>461</v>
      </c>
      <c r="B22" s="89" t="s">
        <v>460</v>
      </c>
      <c r="C22" s="55">
        <v>69</v>
      </c>
      <c r="D22" s="163">
        <v>315975</v>
      </c>
      <c r="E22" s="53">
        <v>35654</v>
      </c>
      <c r="F22" s="278">
        <v>827</v>
      </c>
    </row>
    <row r="23" spans="1:6" ht="12.75" customHeight="1">
      <c r="A23" s="280" t="s">
        <v>459</v>
      </c>
      <c r="B23" s="89" t="s">
        <v>458</v>
      </c>
      <c r="C23" s="55">
        <v>54</v>
      </c>
      <c r="D23" s="163">
        <v>1369954</v>
      </c>
      <c r="E23" s="53">
        <v>35908</v>
      </c>
      <c r="F23" s="278">
        <v>829</v>
      </c>
    </row>
    <row r="24" spans="1:6" ht="12.75" customHeight="1">
      <c r="A24" s="280" t="s">
        <v>457</v>
      </c>
      <c r="B24" s="76" t="s">
        <v>456</v>
      </c>
      <c r="C24" s="55">
        <v>117</v>
      </c>
      <c r="D24" s="163">
        <v>179867</v>
      </c>
      <c r="E24" s="53">
        <v>25802</v>
      </c>
      <c r="F24" s="278">
        <v>885</v>
      </c>
    </row>
    <row r="25" spans="1:6" ht="12.75" customHeight="1">
      <c r="A25" s="280" t="s">
        <v>455</v>
      </c>
      <c r="B25" s="89" t="s">
        <v>454</v>
      </c>
      <c r="C25" s="55">
        <v>310</v>
      </c>
      <c r="D25" s="163">
        <v>2713376</v>
      </c>
      <c r="E25" s="53">
        <v>200909</v>
      </c>
      <c r="F25" s="278">
        <v>5900</v>
      </c>
    </row>
    <row r="26" spans="1:6" ht="12.75" customHeight="1">
      <c r="A26" s="280" t="s">
        <v>453</v>
      </c>
      <c r="B26" s="89" t="s">
        <v>452</v>
      </c>
      <c r="C26" s="55">
        <v>2</v>
      </c>
      <c r="D26" s="285" t="s">
        <v>92</v>
      </c>
      <c r="E26" s="284" t="s">
        <v>92</v>
      </c>
      <c r="F26" s="286" t="s">
        <v>451</v>
      </c>
    </row>
    <row r="27" spans="1:6" ht="12.75" customHeight="1">
      <c r="A27" s="280" t="s">
        <v>450</v>
      </c>
      <c r="B27" s="89" t="s">
        <v>449</v>
      </c>
      <c r="C27" s="55">
        <v>34</v>
      </c>
      <c r="D27" s="163">
        <v>69456</v>
      </c>
      <c r="E27" s="53">
        <v>7392</v>
      </c>
      <c r="F27" s="278">
        <v>192</v>
      </c>
    </row>
    <row r="28" spans="1:6" ht="12.75" customHeight="1">
      <c r="A28" s="280" t="s">
        <v>448</v>
      </c>
      <c r="B28" s="76" t="s">
        <v>447</v>
      </c>
      <c r="C28" s="55">
        <v>30</v>
      </c>
      <c r="D28" s="163">
        <v>1468636</v>
      </c>
      <c r="E28" s="53">
        <v>20037</v>
      </c>
      <c r="F28" s="278">
        <v>325</v>
      </c>
    </row>
    <row r="29" spans="1:6" ht="12.75" customHeight="1">
      <c r="A29" s="280" t="s">
        <v>446</v>
      </c>
      <c r="B29" s="89" t="s">
        <v>445</v>
      </c>
      <c r="C29" s="55"/>
      <c r="D29" s="163"/>
      <c r="E29" s="53"/>
      <c r="F29" s="278"/>
    </row>
    <row r="30" spans="1:6" ht="12.75" customHeight="1">
      <c r="A30" s="280"/>
      <c r="B30" s="89" t="s">
        <v>444</v>
      </c>
      <c r="C30" s="55">
        <v>33</v>
      </c>
      <c r="D30" s="285" t="s">
        <v>92</v>
      </c>
      <c r="E30" s="284" t="s">
        <v>92</v>
      </c>
      <c r="F30" s="281" t="s">
        <v>127</v>
      </c>
    </row>
    <row r="31" spans="1:6" ht="12.75" customHeight="1">
      <c r="A31" s="280" t="s">
        <v>443</v>
      </c>
      <c r="B31" s="76" t="s">
        <v>442</v>
      </c>
      <c r="C31" s="55">
        <v>193</v>
      </c>
      <c r="D31" s="285" t="s">
        <v>92</v>
      </c>
      <c r="E31" s="284" t="s">
        <v>92</v>
      </c>
      <c r="F31" s="281" t="s">
        <v>127</v>
      </c>
    </row>
    <row r="32" spans="1:6" ht="12.75" customHeight="1">
      <c r="A32" s="280" t="s">
        <v>441</v>
      </c>
      <c r="B32" s="89" t="s">
        <v>440</v>
      </c>
      <c r="C32" s="55"/>
      <c r="D32" s="283"/>
      <c r="E32" s="282"/>
      <c r="F32" s="281"/>
    </row>
    <row r="33" spans="1:13" ht="12.75">
      <c r="A33" s="280"/>
      <c r="B33" s="89" t="s">
        <v>439</v>
      </c>
      <c r="C33" s="55">
        <v>133</v>
      </c>
      <c r="D33" s="279">
        <v>897850</v>
      </c>
      <c r="E33" s="163">
        <v>24676</v>
      </c>
      <c r="F33" s="278">
        <v>659</v>
      </c>
      <c r="H33" s="97"/>
      <c r="I33" s="97"/>
      <c r="J33" s="97"/>
      <c r="K33" s="96"/>
      <c r="L33" s="96"/>
      <c r="M33" s="97"/>
    </row>
    <row r="34" spans="1:6" ht="12.75" customHeight="1">
      <c r="A34" s="29"/>
      <c r="B34" s="29"/>
      <c r="C34" s="29"/>
      <c r="D34" s="28"/>
      <c r="E34" s="160"/>
      <c r="F34" s="28"/>
    </row>
    <row r="35" ht="12.75" customHeight="1"/>
    <row r="36" ht="12.75" customHeight="1">
      <c r="A36" s="14" t="s">
        <v>90</v>
      </c>
    </row>
    <row r="37" ht="12.75" customHeight="1">
      <c r="A37" s="14" t="s">
        <v>438</v>
      </c>
    </row>
    <row r="38" ht="12.75" customHeight="1">
      <c r="A38" s="14" t="s">
        <v>437</v>
      </c>
    </row>
    <row r="39" ht="12.75" customHeight="1">
      <c r="A39" s="14" t="s">
        <v>436</v>
      </c>
    </row>
    <row r="40" spans="1:13" ht="12.75" customHeight="1">
      <c r="A40" s="13" t="s">
        <v>423</v>
      </c>
      <c r="B40" s="22"/>
      <c r="C40" s="22"/>
      <c r="D40" s="22"/>
      <c r="E40" s="22"/>
      <c r="F40" s="22"/>
      <c r="H40" s="22"/>
      <c r="I40" s="22"/>
      <c r="J40" s="22"/>
      <c r="K40" s="22"/>
      <c r="L40" s="22"/>
      <c r="M40" s="22"/>
    </row>
    <row r="41" ht="12.75">
      <c r="A41" s="23" t="s">
        <v>70</v>
      </c>
    </row>
    <row r="42" ht="12.75">
      <c r="A42" s="265" t="s">
        <v>408</v>
      </c>
    </row>
    <row r="43" ht="12.75">
      <c r="A43" s="265" t="s">
        <v>407</v>
      </c>
    </row>
    <row r="44" ht="12.75">
      <c r="A44" s="23"/>
    </row>
    <row r="45" ht="12.75" customHeight="1">
      <c r="A45" s="25"/>
    </row>
    <row r="48" ht="12.75">
      <c r="B48" s="26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21.xml><?xml version="1.0" encoding="utf-8"?>
<worksheet xmlns="http://schemas.openxmlformats.org/spreadsheetml/2006/main" xmlns:r="http://schemas.openxmlformats.org/officeDocument/2006/relationships">
  <dimension ref="A1:G80"/>
  <sheetViews>
    <sheetView workbookViewId="0" topLeftCell="A1">
      <selection activeCell="A1" sqref="A1"/>
    </sheetView>
  </sheetViews>
  <sheetFormatPr defaultColWidth="9.140625" defaultRowHeight="12.75"/>
  <cols>
    <col min="1" max="1" width="25.8515625" style="21" customWidth="1"/>
    <col min="2" max="5" width="14.28125" style="21" customWidth="1"/>
    <col min="6" max="16384" width="9.140625" style="21" customWidth="1"/>
  </cols>
  <sheetData>
    <row r="1" spans="1:5" ht="31.5">
      <c r="A1" s="18" t="s">
        <v>509</v>
      </c>
      <c r="B1" s="48"/>
      <c r="C1" s="48"/>
      <c r="D1" s="48"/>
      <c r="E1" s="48"/>
    </row>
    <row r="2" spans="1:5" ht="12.75" customHeight="1">
      <c r="A2" s="18"/>
      <c r="B2" s="48"/>
      <c r="C2" s="48"/>
      <c r="D2" s="48"/>
      <c r="E2" s="48"/>
    </row>
    <row r="3" spans="1:5" ht="12.75" customHeight="1">
      <c r="A3" s="132" t="s">
        <v>508</v>
      </c>
      <c r="B3" s="48"/>
      <c r="C3" s="48"/>
      <c r="D3" s="48"/>
      <c r="E3" s="48"/>
    </row>
    <row r="4" spans="1:5" ht="12.75" customHeight="1">
      <c r="A4" s="301" t="s">
        <v>507</v>
      </c>
      <c r="B4" s="48"/>
      <c r="C4" s="48"/>
      <c r="D4" s="48"/>
      <c r="E4" s="48"/>
    </row>
    <row r="5" spans="1:5" ht="12.75" customHeight="1">
      <c r="A5" s="301" t="s">
        <v>506</v>
      </c>
      <c r="B5" s="48"/>
      <c r="C5" s="48"/>
      <c r="D5" s="48"/>
      <c r="E5" s="48"/>
    </row>
    <row r="6" spans="1:5" ht="12.75" customHeight="1">
      <c r="A6" s="301" t="s">
        <v>505</v>
      </c>
      <c r="B6" s="48"/>
      <c r="C6" s="48"/>
      <c r="D6" s="48"/>
      <c r="E6" s="48"/>
    </row>
    <row r="7" spans="1:5" s="8" customFormat="1" ht="12.75" customHeight="1" thickBot="1">
      <c r="A7" s="92"/>
      <c r="B7" s="92"/>
      <c r="C7" s="92"/>
      <c r="D7" s="92"/>
      <c r="E7" s="92"/>
    </row>
    <row r="8" spans="1:5" s="10" customFormat="1" ht="79.5" customHeight="1" thickTop="1">
      <c r="A8" s="42" t="s">
        <v>115</v>
      </c>
      <c r="B8" s="78" t="s">
        <v>416</v>
      </c>
      <c r="C8" s="78" t="s">
        <v>504</v>
      </c>
      <c r="D8" s="78" t="s">
        <v>57</v>
      </c>
      <c r="E8" s="78" t="s">
        <v>56</v>
      </c>
    </row>
    <row r="9" spans="1:4" ht="12.75">
      <c r="A9" s="38"/>
      <c r="B9" s="38"/>
      <c r="C9" s="38"/>
      <c r="D9" s="38"/>
    </row>
    <row r="10" spans="1:5" ht="12.75">
      <c r="A10" s="101" t="s">
        <v>226</v>
      </c>
      <c r="B10" s="100">
        <v>1629</v>
      </c>
      <c r="C10" s="99">
        <v>8894672</v>
      </c>
      <c r="D10" s="300">
        <v>699069</v>
      </c>
      <c r="E10" s="98">
        <v>17707</v>
      </c>
    </row>
    <row r="11" spans="1:5" ht="12.75">
      <c r="A11" s="38"/>
      <c r="B11" s="299"/>
      <c r="C11" s="88"/>
      <c r="D11" s="299"/>
      <c r="E11" s="278"/>
    </row>
    <row r="12" spans="1:5" ht="12.75">
      <c r="A12" s="38" t="s">
        <v>149</v>
      </c>
      <c r="B12" s="86">
        <v>185</v>
      </c>
      <c r="C12" s="88">
        <v>732242</v>
      </c>
      <c r="D12" s="74">
        <v>62051</v>
      </c>
      <c r="E12" s="87">
        <v>1847</v>
      </c>
    </row>
    <row r="13" spans="1:5" ht="12.75">
      <c r="A13" s="76" t="s">
        <v>148</v>
      </c>
      <c r="B13" s="86">
        <v>77</v>
      </c>
      <c r="C13" s="88">
        <v>428437</v>
      </c>
      <c r="D13" s="74">
        <v>30154</v>
      </c>
      <c r="E13" s="87">
        <v>950</v>
      </c>
    </row>
    <row r="14" spans="1:5" ht="12.75">
      <c r="A14" s="76" t="s">
        <v>147</v>
      </c>
      <c r="B14" s="86">
        <v>2</v>
      </c>
      <c r="C14" s="85" t="s">
        <v>92</v>
      </c>
      <c r="D14" s="293" t="s">
        <v>92</v>
      </c>
      <c r="E14" s="292" t="s">
        <v>349</v>
      </c>
    </row>
    <row r="15" spans="1:7" ht="12.75">
      <c r="A15" s="89" t="s">
        <v>137</v>
      </c>
      <c r="B15" s="86">
        <v>27</v>
      </c>
      <c r="C15" s="88">
        <v>86122</v>
      </c>
      <c r="D15" s="74">
        <v>8706</v>
      </c>
      <c r="E15" s="87">
        <v>199</v>
      </c>
      <c r="G15" s="24"/>
    </row>
    <row r="16" spans="1:7" ht="12.75">
      <c r="A16" s="76" t="s">
        <v>146</v>
      </c>
      <c r="B16" s="86">
        <v>25</v>
      </c>
      <c r="C16" s="88">
        <v>97434</v>
      </c>
      <c r="D16" s="74">
        <v>9105</v>
      </c>
      <c r="E16" s="87">
        <v>224</v>
      </c>
      <c r="G16" s="24"/>
    </row>
    <row r="17" spans="1:5" ht="12.75">
      <c r="A17" s="89" t="s">
        <v>145</v>
      </c>
      <c r="B17" s="86">
        <v>3</v>
      </c>
      <c r="C17" s="88">
        <v>5197</v>
      </c>
      <c r="D17" s="74">
        <v>560</v>
      </c>
      <c r="E17" s="87">
        <v>18</v>
      </c>
    </row>
    <row r="18" spans="1:5" ht="12.75">
      <c r="A18" s="76" t="s">
        <v>503</v>
      </c>
      <c r="B18" s="86">
        <v>50</v>
      </c>
      <c r="C18" s="88">
        <v>114201</v>
      </c>
      <c r="D18" s="74">
        <v>13245</v>
      </c>
      <c r="E18" s="87">
        <v>440</v>
      </c>
    </row>
    <row r="19" spans="1:5" ht="12.75">
      <c r="A19" s="89"/>
      <c r="B19" s="86"/>
      <c r="C19" s="88"/>
      <c r="D19" s="74"/>
      <c r="E19" s="294"/>
    </row>
    <row r="20" spans="1:5" ht="12.75">
      <c r="A20" s="38" t="s">
        <v>143</v>
      </c>
      <c r="B20" s="86">
        <v>1244</v>
      </c>
      <c r="C20" s="88">
        <v>7377106</v>
      </c>
      <c r="D20" s="74">
        <v>565119</v>
      </c>
      <c r="E20" s="87">
        <v>14049</v>
      </c>
    </row>
    <row r="21" spans="1:5" ht="12.75">
      <c r="A21" s="76" t="s">
        <v>142</v>
      </c>
      <c r="B21" s="86">
        <v>3</v>
      </c>
      <c r="C21" s="88">
        <v>716</v>
      </c>
      <c r="D21" s="74">
        <v>112</v>
      </c>
      <c r="E21" s="87">
        <v>4</v>
      </c>
    </row>
    <row r="22" spans="1:5" ht="12.75">
      <c r="A22" s="76" t="s">
        <v>141</v>
      </c>
      <c r="B22" s="86">
        <v>9</v>
      </c>
      <c r="C22" s="88">
        <v>38054</v>
      </c>
      <c r="D22" s="74">
        <v>3905</v>
      </c>
      <c r="E22" s="87">
        <v>77</v>
      </c>
    </row>
    <row r="23" spans="1:5" ht="12.75">
      <c r="A23" s="76" t="s">
        <v>140</v>
      </c>
      <c r="B23" s="86">
        <v>1</v>
      </c>
      <c r="C23" s="85" t="s">
        <v>92</v>
      </c>
      <c r="D23" s="293" t="s">
        <v>92</v>
      </c>
      <c r="E23" s="292" t="s">
        <v>349</v>
      </c>
    </row>
    <row r="24" spans="1:5" ht="12.75">
      <c r="A24" s="76" t="s">
        <v>139</v>
      </c>
      <c r="B24" s="86">
        <v>28</v>
      </c>
      <c r="C24" s="88">
        <v>104590</v>
      </c>
      <c r="D24" s="74">
        <v>10735</v>
      </c>
      <c r="E24" s="87">
        <v>264</v>
      </c>
    </row>
    <row r="25" spans="1:5" ht="12.75">
      <c r="A25" s="89" t="s">
        <v>138</v>
      </c>
      <c r="B25" s="86">
        <v>890</v>
      </c>
      <c r="C25" s="88">
        <v>5111271</v>
      </c>
      <c r="D25" s="74">
        <v>374544</v>
      </c>
      <c r="E25" s="87">
        <v>9440</v>
      </c>
    </row>
    <row r="26" spans="1:5" ht="12.75">
      <c r="A26" s="76" t="s">
        <v>137</v>
      </c>
      <c r="B26" s="86">
        <v>23</v>
      </c>
      <c r="C26" s="88">
        <v>21753</v>
      </c>
      <c r="D26" s="74">
        <v>3476</v>
      </c>
      <c r="E26" s="87">
        <v>74</v>
      </c>
    </row>
    <row r="27" spans="1:5" ht="12.75">
      <c r="A27" s="89" t="s">
        <v>136</v>
      </c>
      <c r="B27" s="86">
        <v>19</v>
      </c>
      <c r="C27" s="88">
        <v>15146</v>
      </c>
      <c r="D27" s="74">
        <v>1615</v>
      </c>
      <c r="E27" s="87">
        <v>39</v>
      </c>
    </row>
    <row r="28" spans="1:5" ht="12.75">
      <c r="A28" s="76" t="s">
        <v>135</v>
      </c>
      <c r="B28" s="86">
        <v>1</v>
      </c>
      <c r="C28" s="85" t="s">
        <v>92</v>
      </c>
      <c r="D28" s="293" t="s">
        <v>92</v>
      </c>
      <c r="E28" s="292" t="s">
        <v>349</v>
      </c>
    </row>
    <row r="29" spans="1:5" ht="12.75">
      <c r="A29" s="76" t="s">
        <v>134</v>
      </c>
      <c r="B29" s="86">
        <v>2</v>
      </c>
      <c r="C29" s="85" t="s">
        <v>92</v>
      </c>
      <c r="D29" s="293" t="s">
        <v>92</v>
      </c>
      <c r="E29" s="292" t="s">
        <v>349</v>
      </c>
    </row>
    <row r="30" spans="1:5" ht="12.75">
      <c r="A30" s="76" t="s">
        <v>133</v>
      </c>
      <c r="B30" s="86">
        <v>1</v>
      </c>
      <c r="C30" s="85" t="s">
        <v>92</v>
      </c>
      <c r="D30" s="293" t="s">
        <v>92</v>
      </c>
      <c r="E30" s="292" t="s">
        <v>349</v>
      </c>
    </row>
    <row r="31" spans="1:5" ht="12.75">
      <c r="A31" s="76" t="s">
        <v>132</v>
      </c>
      <c r="B31" s="86">
        <v>3</v>
      </c>
      <c r="C31" s="85" t="s">
        <v>92</v>
      </c>
      <c r="D31" s="293" t="s">
        <v>92</v>
      </c>
      <c r="E31" s="292" t="s">
        <v>451</v>
      </c>
    </row>
    <row r="32" spans="1:5" ht="12.75">
      <c r="A32" s="76" t="s">
        <v>131</v>
      </c>
      <c r="B32" s="86">
        <v>7</v>
      </c>
      <c r="C32" s="88">
        <v>2209</v>
      </c>
      <c r="D32" s="74">
        <v>285</v>
      </c>
      <c r="E32" s="87">
        <v>10</v>
      </c>
    </row>
    <row r="33" spans="1:5" ht="12.75">
      <c r="A33" s="76" t="s">
        <v>129</v>
      </c>
      <c r="B33" s="86">
        <v>32</v>
      </c>
      <c r="C33" s="88">
        <v>228831</v>
      </c>
      <c r="D33" s="74">
        <v>15197</v>
      </c>
      <c r="E33" s="87">
        <v>378</v>
      </c>
    </row>
    <row r="34" spans="1:5" ht="12.75">
      <c r="A34" s="76" t="s">
        <v>126</v>
      </c>
      <c r="B34" s="86">
        <v>1</v>
      </c>
      <c r="C34" s="85" t="s">
        <v>92</v>
      </c>
      <c r="D34" s="293" t="s">
        <v>92</v>
      </c>
      <c r="E34" s="292" t="s">
        <v>349</v>
      </c>
    </row>
    <row r="35" spans="1:5" ht="12.75">
      <c r="A35" s="76" t="s">
        <v>125</v>
      </c>
      <c r="B35" s="86">
        <v>4</v>
      </c>
      <c r="C35" s="88">
        <v>9341</v>
      </c>
      <c r="D35" s="74">
        <v>848</v>
      </c>
      <c r="E35" s="87">
        <v>17</v>
      </c>
    </row>
    <row r="36" spans="1:5" ht="12.75">
      <c r="A36" s="76" t="s">
        <v>124</v>
      </c>
      <c r="B36" s="86">
        <v>1</v>
      </c>
      <c r="C36" s="85" t="s">
        <v>92</v>
      </c>
      <c r="D36" s="293" t="s">
        <v>92</v>
      </c>
      <c r="E36" s="292" t="s">
        <v>349</v>
      </c>
    </row>
    <row r="37" spans="1:5" ht="12.75">
      <c r="A37" s="76" t="s">
        <v>123</v>
      </c>
      <c r="B37" s="86">
        <v>26</v>
      </c>
      <c r="C37" s="88">
        <v>64266</v>
      </c>
      <c r="D37" s="74">
        <v>9750</v>
      </c>
      <c r="E37" s="87">
        <v>241</v>
      </c>
    </row>
    <row r="38" spans="1:5" ht="12.75">
      <c r="A38" s="76" t="s">
        <v>122</v>
      </c>
      <c r="B38" s="86">
        <v>51</v>
      </c>
      <c r="C38" s="88">
        <v>302944</v>
      </c>
      <c r="D38" s="74">
        <v>34151</v>
      </c>
      <c r="E38" s="87">
        <v>904</v>
      </c>
    </row>
    <row r="39" spans="1:5" ht="12.75">
      <c r="A39" s="76" t="s">
        <v>121</v>
      </c>
      <c r="B39" s="86">
        <v>24</v>
      </c>
      <c r="C39" s="88">
        <v>406473</v>
      </c>
      <c r="D39" s="74">
        <v>37104</v>
      </c>
      <c r="E39" s="87">
        <v>765</v>
      </c>
    </row>
    <row r="40" spans="1:5" ht="12.75">
      <c r="A40" s="89" t="s">
        <v>502</v>
      </c>
      <c r="B40" s="86"/>
      <c r="C40" s="88"/>
      <c r="D40" s="74"/>
      <c r="E40" s="294"/>
    </row>
    <row r="41" spans="1:5" ht="12.75">
      <c r="A41" s="298" t="s">
        <v>501</v>
      </c>
      <c r="B41" s="86">
        <v>118</v>
      </c>
      <c r="C41" s="88">
        <v>1066687</v>
      </c>
      <c r="D41" s="74">
        <v>72197</v>
      </c>
      <c r="E41" s="87">
        <v>1792</v>
      </c>
    </row>
    <row r="42" spans="1:5" ht="12.75">
      <c r="A42" s="291"/>
      <c r="B42" s="29"/>
      <c r="C42" s="29"/>
      <c r="D42" s="29"/>
      <c r="E42" s="28"/>
    </row>
    <row r="43" ht="11.25" customHeight="1"/>
    <row r="44" ht="12.75">
      <c r="A44" s="93" t="s">
        <v>117</v>
      </c>
    </row>
    <row r="46" spans="1:5" ht="31.5">
      <c r="A46" s="18" t="s">
        <v>500</v>
      </c>
      <c r="B46" s="9"/>
      <c r="C46" s="9"/>
      <c r="D46" s="9"/>
      <c r="E46" s="9"/>
    </row>
    <row r="47" spans="1:5" ht="16.5" thickBot="1">
      <c r="A47" s="92"/>
      <c r="B47" s="92"/>
      <c r="C47" s="92"/>
      <c r="D47" s="92"/>
      <c r="E47" s="92"/>
    </row>
    <row r="48" spans="1:5" ht="79.5" customHeight="1" thickTop="1">
      <c r="A48" s="42" t="s">
        <v>115</v>
      </c>
      <c r="B48" s="91" t="s">
        <v>40</v>
      </c>
      <c r="C48" s="16" t="s">
        <v>114</v>
      </c>
      <c r="D48" s="90" t="s">
        <v>113</v>
      </c>
      <c r="E48" s="16" t="s">
        <v>112</v>
      </c>
    </row>
    <row r="49" spans="1:6" ht="12.75">
      <c r="A49" s="297"/>
      <c r="B49" s="297"/>
      <c r="C49" s="296"/>
      <c r="D49" s="296"/>
      <c r="E49" s="295"/>
      <c r="F49" s="146"/>
    </row>
    <row r="50" spans="1:5" ht="12.75">
      <c r="A50" s="38" t="s">
        <v>499</v>
      </c>
      <c r="B50" s="86">
        <v>61</v>
      </c>
      <c r="C50" s="88">
        <v>209395</v>
      </c>
      <c r="D50" s="74">
        <v>16437</v>
      </c>
      <c r="E50" s="87">
        <v>525</v>
      </c>
    </row>
    <row r="51" spans="1:5" ht="12.75">
      <c r="A51" s="76" t="s">
        <v>110</v>
      </c>
      <c r="B51" s="86">
        <v>13</v>
      </c>
      <c r="C51" s="88">
        <v>19012</v>
      </c>
      <c r="D51" s="74">
        <v>2503</v>
      </c>
      <c r="E51" s="87">
        <v>122</v>
      </c>
    </row>
    <row r="52" spans="1:5" ht="12.75">
      <c r="A52" s="76" t="s">
        <v>109</v>
      </c>
      <c r="B52" s="86">
        <v>26</v>
      </c>
      <c r="C52" s="88">
        <v>139756</v>
      </c>
      <c r="D52" s="74">
        <v>9948</v>
      </c>
      <c r="E52" s="87">
        <v>293</v>
      </c>
    </row>
    <row r="53" spans="1:5" ht="12.75">
      <c r="A53" s="76" t="s">
        <v>498</v>
      </c>
      <c r="B53" s="86">
        <v>22</v>
      </c>
      <c r="C53" s="88">
        <v>50627</v>
      </c>
      <c r="D53" s="74">
        <v>3986</v>
      </c>
      <c r="E53" s="87">
        <v>110</v>
      </c>
    </row>
    <row r="54" spans="1:5" ht="12.75">
      <c r="A54" s="38"/>
      <c r="B54" s="86"/>
      <c r="C54" s="88"/>
      <c r="D54" s="74"/>
      <c r="E54" s="294"/>
    </row>
    <row r="55" spans="1:5" ht="12.75">
      <c r="A55" s="38" t="s">
        <v>497</v>
      </c>
      <c r="B55" s="86">
        <v>139</v>
      </c>
      <c r="C55" s="88">
        <v>575929</v>
      </c>
      <c r="D55" s="74">
        <v>55462</v>
      </c>
      <c r="E55" s="87">
        <v>1286</v>
      </c>
    </row>
    <row r="56" spans="1:5" ht="12.75">
      <c r="A56" s="76" t="s">
        <v>106</v>
      </c>
      <c r="B56" s="86">
        <v>9</v>
      </c>
      <c r="C56" s="88">
        <v>8085</v>
      </c>
      <c r="D56" s="74">
        <v>1812</v>
      </c>
      <c r="E56" s="87">
        <v>50</v>
      </c>
    </row>
    <row r="57" spans="1:5" ht="12.75">
      <c r="A57" s="76" t="s">
        <v>105</v>
      </c>
      <c r="B57" s="86">
        <v>2</v>
      </c>
      <c r="C57" s="85" t="s">
        <v>92</v>
      </c>
      <c r="D57" s="293" t="s">
        <v>92</v>
      </c>
      <c r="E57" s="292" t="s">
        <v>349</v>
      </c>
    </row>
    <row r="58" spans="1:5" ht="12.75">
      <c r="A58" s="76" t="s">
        <v>104</v>
      </c>
      <c r="B58" s="86">
        <v>6</v>
      </c>
      <c r="C58" s="88">
        <v>7604</v>
      </c>
      <c r="D58" s="74">
        <v>666</v>
      </c>
      <c r="E58" s="87">
        <v>28</v>
      </c>
    </row>
    <row r="59" spans="1:5" ht="12.75">
      <c r="A59" s="76" t="s">
        <v>103</v>
      </c>
      <c r="B59" s="86">
        <v>52</v>
      </c>
      <c r="C59" s="88">
        <v>356347</v>
      </c>
      <c r="D59" s="74">
        <v>32804</v>
      </c>
      <c r="E59" s="87">
        <v>652</v>
      </c>
    </row>
    <row r="60" spans="1:5" ht="12.75">
      <c r="A60" s="76" t="s">
        <v>102</v>
      </c>
      <c r="B60" s="86">
        <v>8</v>
      </c>
      <c r="C60" s="88">
        <v>17072</v>
      </c>
      <c r="D60" s="74">
        <v>1927</v>
      </c>
      <c r="E60" s="87">
        <v>60</v>
      </c>
    </row>
    <row r="61" spans="1:5" ht="12.75">
      <c r="A61" s="76" t="s">
        <v>101</v>
      </c>
      <c r="B61" s="86">
        <v>8</v>
      </c>
      <c r="C61" s="88">
        <v>4522</v>
      </c>
      <c r="D61" s="74">
        <v>968</v>
      </c>
      <c r="E61" s="87">
        <v>29</v>
      </c>
    </row>
    <row r="62" spans="1:5" ht="12.75">
      <c r="A62" s="76" t="s">
        <v>100</v>
      </c>
      <c r="B62" s="86">
        <v>3</v>
      </c>
      <c r="C62" s="88">
        <v>2759</v>
      </c>
      <c r="D62" s="74">
        <v>489</v>
      </c>
      <c r="E62" s="87">
        <v>22</v>
      </c>
    </row>
    <row r="63" spans="1:5" ht="12.75">
      <c r="A63" s="76" t="s">
        <v>99</v>
      </c>
      <c r="B63" s="86">
        <v>2</v>
      </c>
      <c r="C63" s="85" t="s">
        <v>92</v>
      </c>
      <c r="D63" s="293" t="s">
        <v>92</v>
      </c>
      <c r="E63" s="292" t="s">
        <v>349</v>
      </c>
    </row>
    <row r="64" spans="1:5" ht="12.75">
      <c r="A64" s="76" t="s">
        <v>98</v>
      </c>
      <c r="B64" s="86">
        <v>2</v>
      </c>
      <c r="C64" s="85" t="s">
        <v>92</v>
      </c>
      <c r="D64" s="293" t="s">
        <v>92</v>
      </c>
      <c r="E64" s="292" t="s">
        <v>349</v>
      </c>
    </row>
    <row r="65" spans="1:5" ht="12.75">
      <c r="A65" s="76" t="s">
        <v>94</v>
      </c>
      <c r="B65" s="86">
        <v>37</v>
      </c>
      <c r="C65" s="88">
        <v>154425</v>
      </c>
      <c r="D65" s="74">
        <v>14784</v>
      </c>
      <c r="E65" s="87">
        <v>387</v>
      </c>
    </row>
    <row r="66" spans="1:5" ht="12.75">
      <c r="A66" s="76" t="s">
        <v>93</v>
      </c>
      <c r="B66" s="86">
        <v>10</v>
      </c>
      <c r="C66" s="85" t="s">
        <v>92</v>
      </c>
      <c r="D66" s="293" t="s">
        <v>92</v>
      </c>
      <c r="E66" s="292" t="s">
        <v>451</v>
      </c>
    </row>
    <row r="67" spans="1:5" ht="12.75">
      <c r="A67" s="291"/>
      <c r="B67" s="29"/>
      <c r="C67" s="29"/>
      <c r="D67" s="29"/>
      <c r="E67" s="28"/>
    </row>
    <row r="69" ht="12.75">
      <c r="A69" s="14" t="s">
        <v>90</v>
      </c>
    </row>
    <row r="70" ht="12.75">
      <c r="A70" s="14" t="s">
        <v>496</v>
      </c>
    </row>
    <row r="71" ht="12.75">
      <c r="A71" s="83" t="s">
        <v>495</v>
      </c>
    </row>
    <row r="72" ht="12.75">
      <c r="A72" s="14" t="s">
        <v>494</v>
      </c>
    </row>
    <row r="73" ht="12.75">
      <c r="A73" s="81" t="s">
        <v>493</v>
      </c>
    </row>
    <row r="74" ht="12.75">
      <c r="A74" s="82" t="s">
        <v>86</v>
      </c>
    </row>
    <row r="75" ht="12.75">
      <c r="A75" s="81" t="s">
        <v>492</v>
      </c>
    </row>
    <row r="76" ht="12.75">
      <c r="A76" s="81" t="s">
        <v>83</v>
      </c>
    </row>
    <row r="77" ht="12.75">
      <c r="A77" s="13" t="s">
        <v>491</v>
      </c>
    </row>
    <row r="78" ht="12.75">
      <c r="A78" s="23" t="s">
        <v>70</v>
      </c>
    </row>
    <row r="79" ht="12.75">
      <c r="A79" s="22" t="s">
        <v>490</v>
      </c>
    </row>
    <row r="80" ht="12.75">
      <c r="A80" s="22" t="s">
        <v>489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22.xml><?xml version="1.0" encoding="utf-8"?>
<worksheet xmlns="http://schemas.openxmlformats.org/spreadsheetml/2006/main" xmlns:r="http://schemas.openxmlformats.org/officeDocument/2006/relationships">
  <dimension ref="A1:M88"/>
  <sheetViews>
    <sheetView workbookViewId="0" topLeftCell="A1">
      <selection activeCell="A1" sqref="A1"/>
    </sheetView>
  </sheetViews>
  <sheetFormatPr defaultColWidth="9.140625" defaultRowHeight="12.75"/>
  <cols>
    <col min="1" max="1" width="26.28125" style="21" customWidth="1"/>
    <col min="2" max="2" width="14.421875" style="21" customWidth="1"/>
    <col min="3" max="5" width="14.00390625" style="21" customWidth="1"/>
    <col min="6" max="16384" width="9.140625" style="21" customWidth="1"/>
  </cols>
  <sheetData>
    <row r="1" spans="1:5" ht="15.75">
      <c r="A1" s="18" t="s">
        <v>529</v>
      </c>
      <c r="B1" s="9"/>
      <c r="C1" s="9"/>
      <c r="D1" s="9"/>
      <c r="E1" s="9"/>
    </row>
    <row r="2" spans="1:5" ht="15.75">
      <c r="A2" s="317" t="s">
        <v>528</v>
      </c>
      <c r="B2" s="9"/>
      <c r="C2" s="9"/>
      <c r="D2" s="9"/>
      <c r="E2" s="9"/>
    </row>
    <row r="3" spans="1:5" ht="15.75">
      <c r="A3" s="317" t="s">
        <v>538</v>
      </c>
      <c r="B3" s="9"/>
      <c r="C3" s="9"/>
      <c r="D3" s="9"/>
      <c r="E3" s="9"/>
    </row>
    <row r="4" spans="1:13" s="8" customFormat="1" ht="12.75" customHeight="1">
      <c r="A4" s="18"/>
      <c r="B4" s="9"/>
      <c r="C4" s="9"/>
      <c r="D4" s="9"/>
      <c r="E4" s="9"/>
      <c r="G4" s="21"/>
      <c r="H4" s="21"/>
      <c r="I4" s="21"/>
      <c r="J4" s="21"/>
      <c r="K4" s="21"/>
      <c r="L4" s="21"/>
      <c r="M4" s="21"/>
    </row>
    <row r="5" spans="1:13" s="8" customFormat="1" ht="12.75" customHeight="1">
      <c r="A5" s="132" t="s">
        <v>537</v>
      </c>
      <c r="B5" s="9"/>
      <c r="C5" s="9"/>
      <c r="D5" s="9"/>
      <c r="E5" s="9"/>
      <c r="G5" s="21"/>
      <c r="H5" s="21"/>
      <c r="I5" s="21"/>
      <c r="J5" s="21"/>
      <c r="K5" s="21"/>
      <c r="L5" s="21"/>
      <c r="M5" s="21"/>
    </row>
    <row r="6" spans="1:13" s="8" customFormat="1" ht="12.75" customHeight="1">
      <c r="A6" s="322" t="s">
        <v>536</v>
      </c>
      <c r="B6" s="9"/>
      <c r="C6" s="9"/>
      <c r="D6" s="9"/>
      <c r="E6" s="9"/>
      <c r="G6" s="21"/>
      <c r="H6" s="21"/>
      <c r="I6" s="21"/>
      <c r="J6" s="21"/>
      <c r="K6" s="21"/>
      <c r="L6" s="21"/>
      <c r="M6" s="21"/>
    </row>
    <row r="7" spans="1:13" s="8" customFormat="1" ht="12.75" customHeight="1">
      <c r="A7" s="322" t="s">
        <v>535</v>
      </c>
      <c r="B7" s="9"/>
      <c r="C7" s="9"/>
      <c r="D7" s="9"/>
      <c r="E7" s="9"/>
      <c r="G7" s="21"/>
      <c r="H7" s="21"/>
      <c r="I7" s="21"/>
      <c r="J7" s="21"/>
      <c r="K7" s="21"/>
      <c r="L7" s="21"/>
      <c r="M7" s="21"/>
    </row>
    <row r="8" spans="1:13" s="8" customFormat="1" ht="12.75" customHeight="1" thickBot="1">
      <c r="A8" s="92"/>
      <c r="B8" s="92"/>
      <c r="C8" s="92"/>
      <c r="D8" s="92"/>
      <c r="E8" s="92"/>
      <c r="G8" s="21"/>
      <c r="H8" s="21"/>
      <c r="I8" s="21"/>
      <c r="J8" s="21"/>
      <c r="K8" s="21"/>
      <c r="L8" s="21"/>
      <c r="M8" s="21"/>
    </row>
    <row r="9" spans="1:13" s="46" customFormat="1" ht="79.5" customHeight="1" thickTop="1">
      <c r="A9" s="321" t="s">
        <v>115</v>
      </c>
      <c r="B9" s="210" t="s">
        <v>526</v>
      </c>
      <c r="C9" s="210" t="s">
        <v>534</v>
      </c>
      <c r="D9" s="210" t="s">
        <v>57</v>
      </c>
      <c r="E9" s="175" t="s">
        <v>56</v>
      </c>
      <c r="G9" s="21"/>
      <c r="H9" s="21"/>
      <c r="I9" s="21"/>
      <c r="J9" s="21"/>
      <c r="K9" s="21"/>
      <c r="L9" s="21"/>
      <c r="M9" s="21"/>
    </row>
    <row r="10" spans="1:4" ht="12.75">
      <c r="A10" s="38"/>
      <c r="B10" s="38"/>
      <c r="C10" s="38"/>
      <c r="D10" s="38"/>
    </row>
    <row r="11" spans="1:5" ht="12.75">
      <c r="A11" s="101" t="s">
        <v>150</v>
      </c>
      <c r="B11" s="100">
        <v>3291</v>
      </c>
      <c r="C11" s="238">
        <v>3171797</v>
      </c>
      <c r="D11" s="300">
        <v>1229481</v>
      </c>
      <c r="E11" s="320">
        <v>22460</v>
      </c>
    </row>
    <row r="12" spans="1:5" ht="12.75">
      <c r="A12" s="38"/>
      <c r="B12" s="86"/>
      <c r="C12" s="299"/>
      <c r="D12" s="54"/>
      <c r="E12" s="274"/>
    </row>
    <row r="13" spans="1:5" ht="12.75">
      <c r="A13" s="38" t="s">
        <v>149</v>
      </c>
      <c r="B13" s="86">
        <v>330</v>
      </c>
      <c r="C13" s="32">
        <v>190814</v>
      </c>
      <c r="D13" s="74">
        <v>68566</v>
      </c>
      <c r="E13" s="304">
        <v>1574</v>
      </c>
    </row>
    <row r="14" spans="1:5" ht="12.75">
      <c r="A14" s="76" t="s">
        <v>533</v>
      </c>
      <c r="B14" s="86">
        <v>1</v>
      </c>
      <c r="C14" s="303" t="s">
        <v>92</v>
      </c>
      <c r="D14" s="293" t="s">
        <v>92</v>
      </c>
      <c r="E14" s="302" t="s">
        <v>349</v>
      </c>
    </row>
    <row r="15" spans="1:5" ht="12.75">
      <c r="A15" s="76" t="s">
        <v>148</v>
      </c>
      <c r="B15" s="86">
        <v>120</v>
      </c>
      <c r="C15" s="32">
        <v>82109</v>
      </c>
      <c r="D15" s="74">
        <v>25340</v>
      </c>
      <c r="E15" s="304">
        <v>737</v>
      </c>
    </row>
    <row r="16" spans="1:5" ht="12.75">
      <c r="A16" s="76" t="s">
        <v>147</v>
      </c>
      <c r="B16" s="86">
        <v>11</v>
      </c>
      <c r="C16" s="303" t="s">
        <v>92</v>
      </c>
      <c r="D16" s="293" t="s">
        <v>92</v>
      </c>
      <c r="E16" s="302" t="s">
        <v>127</v>
      </c>
    </row>
    <row r="17" spans="1:5" ht="12.75">
      <c r="A17" s="76" t="s">
        <v>137</v>
      </c>
      <c r="B17" s="86">
        <v>77</v>
      </c>
      <c r="C17" s="32">
        <v>29678</v>
      </c>
      <c r="D17" s="74">
        <v>11172</v>
      </c>
      <c r="E17" s="304">
        <v>251</v>
      </c>
    </row>
    <row r="18" spans="1:5" ht="12.75">
      <c r="A18" s="76" t="s">
        <v>146</v>
      </c>
      <c r="B18" s="86">
        <v>22</v>
      </c>
      <c r="C18" s="32">
        <v>10280</v>
      </c>
      <c r="D18" s="74">
        <v>3807</v>
      </c>
      <c r="E18" s="304">
        <v>81</v>
      </c>
    </row>
    <row r="19" spans="1:5" ht="12.75">
      <c r="A19" s="76" t="s">
        <v>145</v>
      </c>
      <c r="B19" s="86">
        <v>27</v>
      </c>
      <c r="C19" s="32">
        <v>19065</v>
      </c>
      <c r="D19" s="74">
        <v>9502</v>
      </c>
      <c r="E19" s="304">
        <v>133</v>
      </c>
    </row>
    <row r="20" spans="1:5" ht="12.75">
      <c r="A20" s="76" t="s">
        <v>532</v>
      </c>
      <c r="B20" s="86">
        <v>72</v>
      </c>
      <c r="C20" s="303" t="s">
        <v>92</v>
      </c>
      <c r="D20" s="293" t="s">
        <v>92</v>
      </c>
      <c r="E20" s="302" t="s">
        <v>523</v>
      </c>
    </row>
    <row r="21" spans="1:5" ht="12.75">
      <c r="A21" s="76"/>
      <c r="B21" s="86"/>
      <c r="C21" s="32"/>
      <c r="D21" s="74"/>
      <c r="E21" s="305"/>
    </row>
    <row r="22" spans="1:5" ht="12.75">
      <c r="A22" s="38" t="s">
        <v>143</v>
      </c>
      <c r="B22" s="86">
        <v>2456</v>
      </c>
      <c r="C22" s="32">
        <v>2721790</v>
      </c>
      <c r="D22" s="74">
        <v>1068540</v>
      </c>
      <c r="E22" s="304">
        <v>18805</v>
      </c>
    </row>
    <row r="23" spans="1:5" ht="12.75">
      <c r="A23" s="76" t="s">
        <v>142</v>
      </c>
      <c r="B23" s="86">
        <v>6</v>
      </c>
      <c r="C23" s="32">
        <v>1303</v>
      </c>
      <c r="D23" s="74">
        <v>345</v>
      </c>
      <c r="E23" s="304">
        <v>6</v>
      </c>
    </row>
    <row r="24" spans="1:5" ht="12.75">
      <c r="A24" s="76" t="s">
        <v>141</v>
      </c>
      <c r="B24" s="86">
        <v>12</v>
      </c>
      <c r="C24" s="32">
        <v>4180</v>
      </c>
      <c r="D24" s="74">
        <v>4860</v>
      </c>
      <c r="E24" s="304">
        <v>148</v>
      </c>
    </row>
    <row r="25" spans="1:5" ht="12.75">
      <c r="A25" s="76" t="s">
        <v>140</v>
      </c>
      <c r="B25" s="86">
        <v>4</v>
      </c>
      <c r="C25" s="303" t="s">
        <v>92</v>
      </c>
      <c r="D25" s="293" t="s">
        <v>92</v>
      </c>
      <c r="E25" s="302" t="s">
        <v>96</v>
      </c>
    </row>
    <row r="26" spans="1:5" ht="12.75">
      <c r="A26" s="76" t="s">
        <v>139</v>
      </c>
      <c r="B26" s="86">
        <v>19</v>
      </c>
      <c r="C26" s="32">
        <v>6726</v>
      </c>
      <c r="D26" s="74">
        <v>2716</v>
      </c>
      <c r="E26" s="304">
        <v>69</v>
      </c>
    </row>
    <row r="27" spans="1:5" ht="12.75">
      <c r="A27" s="76" t="s">
        <v>138</v>
      </c>
      <c r="B27" s="86">
        <v>1931</v>
      </c>
      <c r="C27" s="32">
        <v>2313251</v>
      </c>
      <c r="D27" s="74">
        <v>913085</v>
      </c>
      <c r="E27" s="304">
        <v>15491</v>
      </c>
    </row>
    <row r="28" spans="1:5" ht="12.75">
      <c r="A28" s="76" t="s">
        <v>137</v>
      </c>
      <c r="B28" s="86">
        <v>102</v>
      </c>
      <c r="C28" s="32">
        <v>90002</v>
      </c>
      <c r="D28" s="74">
        <v>27701</v>
      </c>
      <c r="E28" s="304">
        <v>490</v>
      </c>
    </row>
    <row r="29" spans="1:5" ht="12.75">
      <c r="A29" s="76" t="s">
        <v>136</v>
      </c>
      <c r="B29" s="86">
        <v>52</v>
      </c>
      <c r="C29" s="32">
        <v>25791</v>
      </c>
      <c r="D29" s="74">
        <v>9321</v>
      </c>
      <c r="E29" s="304">
        <v>257</v>
      </c>
    </row>
    <row r="30" spans="1:5" ht="12.75">
      <c r="A30" s="76" t="s">
        <v>135</v>
      </c>
      <c r="B30" s="86">
        <v>3</v>
      </c>
      <c r="C30" s="32">
        <v>4258</v>
      </c>
      <c r="D30" s="74">
        <v>1787</v>
      </c>
      <c r="E30" s="304">
        <v>31</v>
      </c>
    </row>
    <row r="31" spans="1:5" ht="12.75">
      <c r="A31" s="76" t="s">
        <v>134</v>
      </c>
      <c r="B31" s="86">
        <v>1</v>
      </c>
      <c r="C31" s="303" t="s">
        <v>92</v>
      </c>
      <c r="D31" s="293" t="s">
        <v>92</v>
      </c>
      <c r="E31" s="302" t="s">
        <v>349</v>
      </c>
    </row>
    <row r="32" spans="1:5" ht="12.75">
      <c r="A32" s="76" t="s">
        <v>132</v>
      </c>
      <c r="B32" s="86">
        <v>7</v>
      </c>
      <c r="C32" s="32">
        <v>2019</v>
      </c>
      <c r="D32" s="74">
        <v>592</v>
      </c>
      <c r="E32" s="304">
        <v>22</v>
      </c>
    </row>
    <row r="33" spans="1:5" ht="12.75">
      <c r="A33" s="76" t="s">
        <v>131</v>
      </c>
      <c r="B33" s="86">
        <v>21</v>
      </c>
      <c r="C33" s="32">
        <v>6010</v>
      </c>
      <c r="D33" s="74">
        <v>1695</v>
      </c>
      <c r="E33" s="304">
        <v>79</v>
      </c>
    </row>
    <row r="34" spans="1:5" ht="12.75">
      <c r="A34" s="76" t="s">
        <v>129</v>
      </c>
      <c r="B34" s="86">
        <v>16</v>
      </c>
      <c r="C34" s="32">
        <v>8502</v>
      </c>
      <c r="D34" s="74">
        <v>3953</v>
      </c>
      <c r="E34" s="304">
        <v>90</v>
      </c>
    </row>
    <row r="35" spans="1:5" ht="12.75">
      <c r="A35" s="76" t="s">
        <v>128</v>
      </c>
      <c r="B35" s="86">
        <v>8</v>
      </c>
      <c r="C35" s="32">
        <v>14010</v>
      </c>
      <c r="D35" s="74">
        <v>5156</v>
      </c>
      <c r="E35" s="304">
        <v>86</v>
      </c>
    </row>
    <row r="36" spans="1:5" ht="12.75">
      <c r="A36" s="76" t="s">
        <v>126</v>
      </c>
      <c r="B36" s="86">
        <v>6</v>
      </c>
      <c r="C36" s="32">
        <v>815</v>
      </c>
      <c r="D36" s="74">
        <v>295</v>
      </c>
      <c r="E36" s="304">
        <v>15</v>
      </c>
    </row>
    <row r="37" spans="1:5" ht="12.75">
      <c r="A37" s="76" t="s">
        <v>125</v>
      </c>
      <c r="B37" s="86">
        <v>17</v>
      </c>
      <c r="C37" s="32">
        <v>6982</v>
      </c>
      <c r="D37" s="74">
        <v>2425</v>
      </c>
      <c r="E37" s="304">
        <v>87</v>
      </c>
    </row>
    <row r="38" spans="1:5" ht="12.75">
      <c r="A38" s="76" t="s">
        <v>124</v>
      </c>
      <c r="B38" s="86">
        <v>11</v>
      </c>
      <c r="C38" s="32">
        <v>3478</v>
      </c>
      <c r="D38" s="74">
        <v>1463</v>
      </c>
      <c r="E38" s="304">
        <v>59</v>
      </c>
    </row>
    <row r="39" spans="1:5" ht="12.75">
      <c r="A39" s="76" t="s">
        <v>123</v>
      </c>
      <c r="B39" s="86">
        <v>45</v>
      </c>
      <c r="C39" s="32">
        <v>39353</v>
      </c>
      <c r="D39" s="74">
        <v>15486</v>
      </c>
      <c r="E39" s="304">
        <v>358</v>
      </c>
    </row>
    <row r="40" spans="1:5" ht="12.75">
      <c r="A40" s="76" t="s">
        <v>122</v>
      </c>
      <c r="B40" s="86">
        <v>14</v>
      </c>
      <c r="C40" s="32">
        <v>9830</v>
      </c>
      <c r="D40" s="74">
        <v>3904</v>
      </c>
      <c r="E40" s="304">
        <v>156</v>
      </c>
    </row>
    <row r="41" spans="1:5" ht="12.75">
      <c r="A41" s="76" t="s">
        <v>121</v>
      </c>
      <c r="B41" s="86">
        <v>11</v>
      </c>
      <c r="C41" s="32">
        <v>12815</v>
      </c>
      <c r="D41" s="74">
        <v>5841</v>
      </c>
      <c r="E41" s="304">
        <v>104</v>
      </c>
    </row>
    <row r="42" spans="1:5" ht="12.75">
      <c r="A42" s="76" t="s">
        <v>502</v>
      </c>
      <c r="B42" s="86"/>
      <c r="C42" s="303"/>
      <c r="D42" s="293"/>
      <c r="E42" s="302"/>
    </row>
    <row r="43" spans="1:5" ht="12.75">
      <c r="A43" s="298" t="s">
        <v>531</v>
      </c>
      <c r="B43" s="86">
        <v>170</v>
      </c>
      <c r="C43" s="303" t="s">
        <v>92</v>
      </c>
      <c r="D43" s="293" t="s">
        <v>92</v>
      </c>
      <c r="E43" s="302" t="s">
        <v>91</v>
      </c>
    </row>
    <row r="44" spans="1:5" ht="12.75">
      <c r="A44" s="291"/>
      <c r="B44" s="100"/>
      <c r="C44" s="238"/>
      <c r="D44" s="300"/>
      <c r="E44" s="319"/>
    </row>
    <row r="45" spans="1:5" ht="12.75">
      <c r="A45" s="318"/>
      <c r="B45" s="311"/>
      <c r="C45" s="157"/>
      <c r="D45" s="310"/>
      <c r="E45" s="309"/>
    </row>
    <row r="46" spans="1:5" ht="12.75">
      <c r="A46" s="13" t="s">
        <v>530</v>
      </c>
      <c r="B46" s="311"/>
      <c r="C46" s="157"/>
      <c r="D46" s="310"/>
      <c r="E46" s="309"/>
    </row>
    <row r="47" spans="1:5" ht="15.75">
      <c r="A47" s="18" t="s">
        <v>529</v>
      </c>
      <c r="B47" s="316"/>
      <c r="C47" s="315"/>
      <c r="D47" s="314"/>
      <c r="E47" s="313"/>
    </row>
    <row r="48" spans="1:5" ht="15.75">
      <c r="A48" s="317" t="s">
        <v>528</v>
      </c>
      <c r="B48" s="316"/>
      <c r="C48" s="315"/>
      <c r="D48" s="314"/>
      <c r="E48" s="313"/>
    </row>
    <row r="49" spans="1:5" ht="15.75">
      <c r="A49" s="317" t="s">
        <v>527</v>
      </c>
      <c r="B49" s="316"/>
      <c r="C49" s="315"/>
      <c r="D49" s="314"/>
      <c r="E49" s="313"/>
    </row>
    <row r="50" spans="1:5" ht="13.5" thickBot="1">
      <c r="A50" s="312"/>
      <c r="B50" s="311"/>
      <c r="C50" s="157"/>
      <c r="D50" s="310"/>
      <c r="E50" s="309"/>
    </row>
    <row r="51" spans="1:5" ht="79.5" customHeight="1" thickTop="1">
      <c r="A51" s="308" t="s">
        <v>115</v>
      </c>
      <c r="B51" s="307" t="s">
        <v>526</v>
      </c>
      <c r="C51" s="307" t="s">
        <v>525</v>
      </c>
      <c r="D51" s="307" t="s">
        <v>57</v>
      </c>
      <c r="E51" s="306" t="s">
        <v>56</v>
      </c>
    </row>
    <row r="52" spans="1:5" ht="12.75" customHeight="1">
      <c r="A52" s="38"/>
      <c r="B52" s="86"/>
      <c r="C52" s="32"/>
      <c r="D52" s="74"/>
      <c r="E52" s="305"/>
    </row>
    <row r="53" spans="1:5" ht="12.75" customHeight="1">
      <c r="A53" s="38" t="s">
        <v>111</v>
      </c>
      <c r="B53" s="86">
        <v>134</v>
      </c>
      <c r="C53" s="32">
        <v>76416</v>
      </c>
      <c r="D53" s="74">
        <v>28513</v>
      </c>
      <c r="E53" s="304">
        <v>662</v>
      </c>
    </row>
    <row r="54" spans="1:5" ht="12.75">
      <c r="A54" s="76" t="s">
        <v>110</v>
      </c>
      <c r="B54" s="86">
        <v>18</v>
      </c>
      <c r="C54" s="303" t="s">
        <v>92</v>
      </c>
      <c r="D54" s="293" t="s">
        <v>92</v>
      </c>
      <c r="E54" s="302" t="s">
        <v>127</v>
      </c>
    </row>
    <row r="55" spans="1:5" ht="12.75">
      <c r="A55" s="76" t="s">
        <v>109</v>
      </c>
      <c r="B55" s="86">
        <v>33</v>
      </c>
      <c r="C55" s="32">
        <v>19725</v>
      </c>
      <c r="D55" s="74">
        <v>7758</v>
      </c>
      <c r="E55" s="304">
        <v>194</v>
      </c>
    </row>
    <row r="56" spans="1:5" ht="12.75">
      <c r="A56" s="76" t="s">
        <v>524</v>
      </c>
      <c r="B56" s="86">
        <v>83</v>
      </c>
      <c r="C56" s="303" t="s">
        <v>92</v>
      </c>
      <c r="D56" s="293" t="s">
        <v>92</v>
      </c>
      <c r="E56" s="302" t="s">
        <v>523</v>
      </c>
    </row>
    <row r="57" spans="1:5" ht="12.75">
      <c r="A57" s="38"/>
      <c r="B57" s="86"/>
      <c r="C57" s="32"/>
      <c r="D57" s="74"/>
      <c r="E57" s="305"/>
    </row>
    <row r="58" spans="1:5" ht="12.75">
      <c r="A58" s="38" t="s">
        <v>107</v>
      </c>
      <c r="B58" s="86">
        <v>371</v>
      </c>
      <c r="C58" s="32">
        <v>182777</v>
      </c>
      <c r="D58" s="74">
        <v>63862</v>
      </c>
      <c r="E58" s="304">
        <v>1419</v>
      </c>
    </row>
    <row r="59" spans="1:5" ht="12.75">
      <c r="A59" s="76" t="s">
        <v>106</v>
      </c>
      <c r="B59" s="86">
        <v>18</v>
      </c>
      <c r="C59" s="32">
        <v>3664</v>
      </c>
      <c r="D59" s="74">
        <v>917</v>
      </c>
      <c r="E59" s="304">
        <v>32</v>
      </c>
    </row>
    <row r="60" spans="1:5" ht="12.75">
      <c r="A60" s="76" t="s">
        <v>105</v>
      </c>
      <c r="B60" s="86">
        <v>2</v>
      </c>
      <c r="C60" s="303" t="s">
        <v>92</v>
      </c>
      <c r="D60" s="293" t="s">
        <v>92</v>
      </c>
      <c r="E60" s="302" t="s">
        <v>349</v>
      </c>
    </row>
    <row r="61" spans="1:5" ht="12.75">
      <c r="A61" s="76" t="s">
        <v>104</v>
      </c>
      <c r="B61" s="86">
        <v>2</v>
      </c>
      <c r="C61" s="303" t="s">
        <v>92</v>
      </c>
      <c r="D61" s="293" t="s">
        <v>92</v>
      </c>
      <c r="E61" s="302" t="s">
        <v>349</v>
      </c>
    </row>
    <row r="62" spans="1:5" ht="12.75">
      <c r="A62" s="76" t="s">
        <v>103</v>
      </c>
      <c r="B62" s="86">
        <v>43</v>
      </c>
      <c r="C62" s="32">
        <v>23970</v>
      </c>
      <c r="D62" s="74">
        <v>8221</v>
      </c>
      <c r="E62" s="304">
        <v>243</v>
      </c>
    </row>
    <row r="63" spans="1:5" ht="12.75">
      <c r="A63" s="89" t="s">
        <v>102</v>
      </c>
      <c r="B63" s="86">
        <v>59</v>
      </c>
      <c r="C63" s="32">
        <v>44421</v>
      </c>
      <c r="D63" s="74">
        <v>14809</v>
      </c>
      <c r="E63" s="304">
        <v>267</v>
      </c>
    </row>
    <row r="64" spans="1:5" ht="12.75">
      <c r="A64" s="89" t="s">
        <v>101</v>
      </c>
      <c r="B64" s="86">
        <v>21</v>
      </c>
      <c r="C64" s="32">
        <v>9031</v>
      </c>
      <c r="D64" s="74">
        <v>2595</v>
      </c>
      <c r="E64" s="304">
        <v>80</v>
      </c>
    </row>
    <row r="65" spans="1:5" ht="12.75">
      <c r="A65" s="89" t="s">
        <v>100</v>
      </c>
      <c r="B65" s="86">
        <v>14</v>
      </c>
      <c r="C65" s="32">
        <v>4171</v>
      </c>
      <c r="D65" s="74">
        <v>1019</v>
      </c>
      <c r="E65" s="304">
        <v>25</v>
      </c>
    </row>
    <row r="66" spans="1:5" ht="12.75">
      <c r="A66" s="89" t="s">
        <v>99</v>
      </c>
      <c r="B66" s="86">
        <v>2</v>
      </c>
      <c r="C66" s="303" t="s">
        <v>92</v>
      </c>
      <c r="D66" s="293" t="s">
        <v>92</v>
      </c>
      <c r="E66" s="302" t="s">
        <v>349</v>
      </c>
    </row>
    <row r="67" spans="1:5" ht="12.75">
      <c r="A67" s="89" t="s">
        <v>98</v>
      </c>
      <c r="B67" s="86">
        <v>11</v>
      </c>
      <c r="C67" s="32">
        <v>2513</v>
      </c>
      <c r="D67" s="74">
        <v>928</v>
      </c>
      <c r="E67" s="304">
        <v>26</v>
      </c>
    </row>
    <row r="68" spans="1:5" ht="12.75">
      <c r="A68" s="89" t="s">
        <v>97</v>
      </c>
      <c r="B68" s="86">
        <v>1</v>
      </c>
      <c r="C68" s="303" t="s">
        <v>92</v>
      </c>
      <c r="D68" s="293" t="s">
        <v>92</v>
      </c>
      <c r="E68" s="302" t="s">
        <v>349</v>
      </c>
    </row>
    <row r="69" spans="1:5" ht="12.75">
      <c r="A69" s="76" t="s">
        <v>95</v>
      </c>
      <c r="B69" s="86">
        <v>17</v>
      </c>
      <c r="C69" s="32">
        <v>3128</v>
      </c>
      <c r="D69" s="74">
        <v>633</v>
      </c>
      <c r="E69" s="304">
        <v>17</v>
      </c>
    </row>
    <row r="70" spans="1:5" ht="12.75">
      <c r="A70" s="76" t="s">
        <v>94</v>
      </c>
      <c r="B70" s="86">
        <v>128</v>
      </c>
      <c r="C70" s="32">
        <v>72341</v>
      </c>
      <c r="D70" s="74">
        <v>27159</v>
      </c>
      <c r="E70" s="304">
        <v>572</v>
      </c>
    </row>
    <row r="71" spans="1:5" ht="12.75">
      <c r="A71" s="89" t="s">
        <v>522</v>
      </c>
      <c r="B71" s="86">
        <v>53</v>
      </c>
      <c r="C71" s="303" t="s">
        <v>92</v>
      </c>
      <c r="D71" s="293" t="s">
        <v>92</v>
      </c>
      <c r="E71" s="302" t="s">
        <v>96</v>
      </c>
    </row>
    <row r="72" spans="1:5" ht="12.75">
      <c r="A72" s="29"/>
      <c r="B72" s="29"/>
      <c r="C72" s="29"/>
      <c r="D72" s="29"/>
      <c r="E72" s="28"/>
    </row>
    <row r="74" ht="12.75">
      <c r="A74" s="14" t="s">
        <v>90</v>
      </c>
    </row>
    <row r="75" ht="12.75">
      <c r="A75" s="14" t="s">
        <v>521</v>
      </c>
    </row>
    <row r="76" ht="12.75">
      <c r="A76" s="14" t="s">
        <v>88</v>
      </c>
    </row>
    <row r="77" ht="12.75">
      <c r="A77" s="83" t="s">
        <v>520</v>
      </c>
    </row>
    <row r="78" ht="12.75">
      <c r="A78" s="14" t="s">
        <v>519</v>
      </c>
    </row>
    <row r="79" ht="12.75">
      <c r="A79" s="14" t="s">
        <v>518</v>
      </c>
    </row>
    <row r="80" ht="12.75">
      <c r="A80" s="81" t="s">
        <v>517</v>
      </c>
    </row>
    <row r="81" ht="12.75">
      <c r="A81" s="82" t="s">
        <v>86</v>
      </c>
    </row>
    <row r="82" ht="12.75">
      <c r="A82" s="14" t="s">
        <v>516</v>
      </c>
    </row>
    <row r="83" ht="12" customHeight="1">
      <c r="A83" s="81" t="s">
        <v>515</v>
      </c>
    </row>
    <row r="84" ht="12.75">
      <c r="A84" s="81" t="s">
        <v>514</v>
      </c>
    </row>
    <row r="85" ht="12.75">
      <c r="A85" s="13" t="s">
        <v>513</v>
      </c>
    </row>
    <row r="86" spans="1:11" ht="12.75">
      <c r="A86" s="23" t="s">
        <v>512</v>
      </c>
      <c r="G86" s="22"/>
      <c r="H86" s="22"/>
      <c r="I86" s="22"/>
      <c r="J86" s="22"/>
      <c r="K86" s="22"/>
    </row>
    <row r="87" ht="12.75">
      <c r="A87" s="22" t="s">
        <v>511</v>
      </c>
    </row>
    <row r="88" ht="12.75">
      <c r="A88" s="22" t="s">
        <v>510</v>
      </c>
    </row>
  </sheetData>
  <sheetProtection/>
  <printOptions horizontalCentered="1"/>
  <pageMargins left="1" right="1" top="1" bottom="1" header="0.5" footer="0.5"/>
  <pageSetup horizontalDpi="300" verticalDpi="300" orientation="portrait" scale="97" r:id="rId1"/>
  <headerFooter alignWithMargins="0">
    <oddFooter>&amp;L&amp;"Arial,Italic"&amp;9      The State of Hawaii Data Book 2013&amp;R&amp;9      http://dbedt.hawaii.gov/</oddFooter>
  </headerFooter>
  <rowBreaks count="1" manualBreakCount="1">
    <brk id="46" max="255" man="1"/>
  </rowBreaks>
</worksheet>
</file>

<file path=xl/worksheets/sheet23.xml><?xml version="1.0" encoding="utf-8"?>
<worksheet xmlns="http://schemas.openxmlformats.org/spreadsheetml/2006/main" xmlns:r="http://schemas.openxmlformats.org/officeDocument/2006/relationships">
  <dimension ref="A1:E88"/>
  <sheetViews>
    <sheetView workbookViewId="0" topLeftCell="A1">
      <selection activeCell="A1" sqref="A1"/>
    </sheetView>
  </sheetViews>
  <sheetFormatPr defaultColWidth="9.140625" defaultRowHeight="12.75"/>
  <cols>
    <col min="1" max="1" width="26.140625" style="21" customWidth="1"/>
    <col min="2" max="5" width="14.57421875" style="21" customWidth="1"/>
    <col min="6" max="16384" width="9.140625" style="21" customWidth="1"/>
  </cols>
  <sheetData>
    <row r="1" spans="1:5" ht="15.75">
      <c r="A1" s="186" t="s">
        <v>554</v>
      </c>
      <c r="B1" s="9"/>
      <c r="C1" s="9"/>
      <c r="D1" s="9"/>
      <c r="E1" s="9"/>
    </row>
    <row r="2" spans="1:5" ht="15.75">
      <c r="A2" s="317" t="s">
        <v>553</v>
      </c>
      <c r="B2" s="9"/>
      <c r="C2" s="9"/>
      <c r="D2" s="9"/>
      <c r="E2" s="9"/>
    </row>
    <row r="3" spans="1:5" s="8" customFormat="1" ht="15.75">
      <c r="A3" s="317" t="s">
        <v>555</v>
      </c>
      <c r="B3" s="9"/>
      <c r="C3" s="9"/>
      <c r="D3" s="9"/>
      <c r="E3" s="9"/>
    </row>
    <row r="4" spans="1:5" s="8" customFormat="1" ht="12.75" customHeight="1">
      <c r="A4" s="18"/>
      <c r="B4" s="9"/>
      <c r="C4" s="9"/>
      <c r="D4" s="9"/>
      <c r="E4" s="9"/>
    </row>
    <row r="5" spans="1:5" s="8" customFormat="1" ht="12.75" customHeight="1">
      <c r="A5" s="132" t="s">
        <v>537</v>
      </c>
      <c r="B5" s="9"/>
      <c r="C5" s="9"/>
      <c r="D5" s="9"/>
      <c r="E5" s="9"/>
    </row>
    <row r="6" spans="1:5" s="8" customFormat="1" ht="12.75" customHeight="1">
      <c r="A6" s="322" t="s">
        <v>536</v>
      </c>
      <c r="B6" s="9"/>
      <c r="C6" s="9"/>
      <c r="D6" s="9"/>
      <c r="E6" s="9"/>
    </row>
    <row r="7" spans="1:5" s="8" customFormat="1" ht="12.75" customHeight="1">
      <c r="A7" s="322" t="s">
        <v>535</v>
      </c>
      <c r="B7" s="9"/>
      <c r="C7" s="9"/>
      <c r="D7" s="9"/>
      <c r="E7" s="9"/>
    </row>
    <row r="8" spans="1:5" s="8" customFormat="1" ht="10.5" customHeight="1" thickBot="1">
      <c r="A8" s="92"/>
      <c r="B8" s="92"/>
      <c r="C8" s="92"/>
      <c r="D8" s="92"/>
      <c r="E8" s="92"/>
    </row>
    <row r="9" spans="1:5" s="46" customFormat="1" ht="64.5" customHeight="1" thickTop="1">
      <c r="A9" s="321" t="s">
        <v>115</v>
      </c>
      <c r="B9" s="210" t="s">
        <v>526</v>
      </c>
      <c r="C9" s="210" t="s">
        <v>551</v>
      </c>
      <c r="D9" s="210" t="s">
        <v>57</v>
      </c>
      <c r="E9" s="175" t="s">
        <v>550</v>
      </c>
    </row>
    <row r="10" spans="1:4" ht="9.75" customHeight="1">
      <c r="A10" s="38"/>
      <c r="B10" s="38"/>
      <c r="C10" s="38"/>
      <c r="D10" s="38"/>
    </row>
    <row r="11" spans="1:5" ht="12.75">
      <c r="A11" s="101" t="s">
        <v>150</v>
      </c>
      <c r="B11" s="100">
        <v>1895</v>
      </c>
      <c r="C11" s="238">
        <v>2557815</v>
      </c>
      <c r="D11" s="300">
        <v>1251189</v>
      </c>
      <c r="E11" s="325">
        <v>46823</v>
      </c>
    </row>
    <row r="12" spans="1:5" ht="9" customHeight="1">
      <c r="A12" s="38"/>
      <c r="B12" s="86"/>
      <c r="C12" s="299"/>
      <c r="D12" s="54"/>
      <c r="E12" s="274"/>
    </row>
    <row r="13" spans="1:5" ht="12.75">
      <c r="A13" s="38" t="s">
        <v>149</v>
      </c>
      <c r="B13" s="86">
        <v>241</v>
      </c>
      <c r="C13" s="32">
        <v>264580</v>
      </c>
      <c r="D13" s="74">
        <v>140613</v>
      </c>
      <c r="E13" s="31">
        <v>5149</v>
      </c>
    </row>
    <row r="14" spans="1:5" ht="12.75">
      <c r="A14" s="76" t="s">
        <v>148</v>
      </c>
      <c r="B14" s="86">
        <v>59</v>
      </c>
      <c r="C14" s="32">
        <v>51627</v>
      </c>
      <c r="D14" s="74">
        <v>22520</v>
      </c>
      <c r="E14" s="31">
        <v>1237</v>
      </c>
    </row>
    <row r="15" spans="1:5" ht="12.75">
      <c r="A15" s="76" t="s">
        <v>147</v>
      </c>
      <c r="B15" s="86">
        <v>8</v>
      </c>
      <c r="C15" s="32">
        <v>2067</v>
      </c>
      <c r="D15" s="74">
        <v>529</v>
      </c>
      <c r="E15" s="31">
        <v>27</v>
      </c>
    </row>
    <row r="16" spans="1:5" ht="12.75">
      <c r="A16" s="89" t="s">
        <v>137</v>
      </c>
      <c r="B16" s="86">
        <v>57</v>
      </c>
      <c r="C16" s="32">
        <v>112628</v>
      </c>
      <c r="D16" s="74">
        <v>81886</v>
      </c>
      <c r="E16" s="31">
        <v>2670</v>
      </c>
    </row>
    <row r="17" spans="1:5" ht="12.75">
      <c r="A17" s="89" t="s">
        <v>146</v>
      </c>
      <c r="B17" s="86">
        <v>20</v>
      </c>
      <c r="C17" s="32">
        <v>22225</v>
      </c>
      <c r="D17" s="74">
        <v>6055</v>
      </c>
      <c r="E17" s="31">
        <v>243</v>
      </c>
    </row>
    <row r="18" spans="1:5" ht="12.75">
      <c r="A18" s="76" t="s">
        <v>145</v>
      </c>
      <c r="B18" s="86">
        <v>17</v>
      </c>
      <c r="C18" s="32">
        <v>18399</v>
      </c>
      <c r="D18" s="74">
        <v>5068</v>
      </c>
      <c r="E18" s="31">
        <v>121</v>
      </c>
    </row>
    <row r="19" spans="1:5" ht="12.75">
      <c r="A19" s="76" t="s">
        <v>144</v>
      </c>
      <c r="B19" s="86">
        <v>80</v>
      </c>
      <c r="C19" s="32">
        <v>57634</v>
      </c>
      <c r="D19" s="74">
        <v>24555</v>
      </c>
      <c r="E19" s="31">
        <v>851</v>
      </c>
    </row>
    <row r="20" spans="1:5" ht="12.75">
      <c r="A20" s="38"/>
      <c r="B20" s="86"/>
      <c r="C20" s="32"/>
      <c r="D20" s="74"/>
      <c r="E20" s="31"/>
    </row>
    <row r="21" spans="1:5" ht="12.75">
      <c r="A21" s="38" t="s">
        <v>143</v>
      </c>
      <c r="B21" s="86">
        <v>1229</v>
      </c>
      <c r="C21" s="32">
        <v>1762589</v>
      </c>
      <c r="D21" s="74">
        <v>866874</v>
      </c>
      <c r="E21" s="31">
        <v>33475</v>
      </c>
    </row>
    <row r="22" spans="1:5" ht="12.75">
      <c r="A22" s="76" t="s">
        <v>142</v>
      </c>
      <c r="B22" s="86">
        <v>6</v>
      </c>
      <c r="C22" s="32">
        <v>3124</v>
      </c>
      <c r="D22" s="74">
        <v>1148</v>
      </c>
      <c r="E22" s="31">
        <v>32</v>
      </c>
    </row>
    <row r="23" spans="1:5" ht="12.75">
      <c r="A23" s="89" t="s">
        <v>141</v>
      </c>
      <c r="B23" s="86">
        <v>12</v>
      </c>
      <c r="C23" s="32">
        <v>10056</v>
      </c>
      <c r="D23" s="74">
        <v>3428</v>
      </c>
      <c r="E23" s="31">
        <v>151</v>
      </c>
    </row>
    <row r="24" spans="1:5" ht="12.75">
      <c r="A24" s="89" t="s">
        <v>140</v>
      </c>
      <c r="B24" s="86">
        <v>12</v>
      </c>
      <c r="C24" s="32">
        <v>1929</v>
      </c>
      <c r="D24" s="74">
        <v>610</v>
      </c>
      <c r="E24" s="31">
        <v>33</v>
      </c>
    </row>
    <row r="25" spans="1:5" ht="12.75">
      <c r="A25" s="76" t="s">
        <v>139</v>
      </c>
      <c r="B25" s="86">
        <v>21</v>
      </c>
      <c r="C25" s="32">
        <v>21811</v>
      </c>
      <c r="D25" s="74">
        <v>10342</v>
      </c>
      <c r="E25" s="31">
        <v>414</v>
      </c>
    </row>
    <row r="26" spans="1:5" ht="12.75">
      <c r="A26" s="89" t="s">
        <v>138</v>
      </c>
      <c r="B26" s="86">
        <v>825</v>
      </c>
      <c r="C26" s="32">
        <v>1395068</v>
      </c>
      <c r="D26" s="74">
        <v>730409</v>
      </c>
      <c r="E26" s="31">
        <v>28356</v>
      </c>
    </row>
    <row r="27" spans="1:5" ht="12.75">
      <c r="A27" s="76" t="s">
        <v>137</v>
      </c>
      <c r="B27" s="86">
        <v>36</v>
      </c>
      <c r="C27" s="32">
        <v>22428</v>
      </c>
      <c r="D27" s="74">
        <v>11421</v>
      </c>
      <c r="E27" s="31">
        <v>471</v>
      </c>
    </row>
    <row r="28" spans="1:5" ht="12.75">
      <c r="A28" s="76" t="s">
        <v>136</v>
      </c>
      <c r="B28" s="86">
        <v>24</v>
      </c>
      <c r="C28" s="32">
        <v>10967</v>
      </c>
      <c r="D28" s="74">
        <v>4971</v>
      </c>
      <c r="E28" s="31">
        <v>164</v>
      </c>
    </row>
    <row r="29" spans="1:5" ht="12.75">
      <c r="A29" s="89" t="s">
        <v>135</v>
      </c>
      <c r="B29" s="86">
        <v>2</v>
      </c>
      <c r="C29" s="303" t="s">
        <v>92</v>
      </c>
      <c r="D29" s="293" t="s">
        <v>92</v>
      </c>
      <c r="E29" s="324" t="s">
        <v>127</v>
      </c>
    </row>
    <row r="30" spans="1:5" ht="12.75">
      <c r="A30" s="89" t="s">
        <v>134</v>
      </c>
      <c r="B30" s="86">
        <v>2</v>
      </c>
      <c r="C30" s="303" t="s">
        <v>92</v>
      </c>
      <c r="D30" s="293" t="s">
        <v>92</v>
      </c>
      <c r="E30" s="324" t="s">
        <v>127</v>
      </c>
    </row>
    <row r="31" spans="1:5" ht="12.75">
      <c r="A31" s="76" t="s">
        <v>133</v>
      </c>
      <c r="B31" s="86">
        <v>5</v>
      </c>
      <c r="C31" s="32">
        <v>3378</v>
      </c>
      <c r="D31" s="74">
        <v>1107</v>
      </c>
      <c r="E31" s="31">
        <v>59</v>
      </c>
    </row>
    <row r="32" spans="1:5" ht="12.75">
      <c r="A32" s="76" t="s">
        <v>132</v>
      </c>
      <c r="B32" s="86">
        <v>12</v>
      </c>
      <c r="C32" s="32">
        <v>11957</v>
      </c>
      <c r="D32" s="74">
        <v>4504</v>
      </c>
      <c r="E32" s="31">
        <v>102</v>
      </c>
    </row>
    <row r="33" spans="1:5" ht="12.75">
      <c r="A33" s="89" t="s">
        <v>131</v>
      </c>
      <c r="B33" s="86">
        <v>22</v>
      </c>
      <c r="C33" s="32">
        <v>7564</v>
      </c>
      <c r="D33" s="74">
        <v>2279</v>
      </c>
      <c r="E33" s="31">
        <v>98</v>
      </c>
    </row>
    <row r="34" spans="1:5" ht="12.75">
      <c r="A34" s="76" t="s">
        <v>130</v>
      </c>
      <c r="B34" s="86">
        <v>4</v>
      </c>
      <c r="C34" s="303" t="s">
        <v>92</v>
      </c>
      <c r="D34" s="293" t="s">
        <v>92</v>
      </c>
      <c r="E34" s="324" t="s">
        <v>451</v>
      </c>
    </row>
    <row r="35" spans="1:5" ht="12.75">
      <c r="A35" s="76" t="s">
        <v>129</v>
      </c>
      <c r="B35" s="86">
        <v>19</v>
      </c>
      <c r="C35" s="32">
        <v>27837</v>
      </c>
      <c r="D35" s="74">
        <v>12594</v>
      </c>
      <c r="E35" s="31">
        <v>498</v>
      </c>
    </row>
    <row r="36" spans="1:5" ht="12.75">
      <c r="A36" s="89" t="s">
        <v>128</v>
      </c>
      <c r="B36" s="86">
        <v>5</v>
      </c>
      <c r="C36" s="32">
        <v>1612</v>
      </c>
      <c r="D36" s="74">
        <v>638</v>
      </c>
      <c r="E36" s="31">
        <v>18</v>
      </c>
    </row>
    <row r="37" spans="1:5" ht="12.75">
      <c r="A37" s="76" t="s">
        <v>126</v>
      </c>
      <c r="B37" s="86">
        <v>6</v>
      </c>
      <c r="C37" s="32">
        <v>1595</v>
      </c>
      <c r="D37" s="74">
        <v>834</v>
      </c>
      <c r="E37" s="31">
        <v>37</v>
      </c>
    </row>
    <row r="38" spans="1:5" ht="12.75">
      <c r="A38" s="76" t="s">
        <v>125</v>
      </c>
      <c r="B38" s="86">
        <v>18</v>
      </c>
      <c r="C38" s="32">
        <v>18676</v>
      </c>
      <c r="D38" s="74">
        <v>7456</v>
      </c>
      <c r="E38" s="31">
        <v>250</v>
      </c>
    </row>
    <row r="39" spans="1:5" ht="12.75">
      <c r="A39" s="76" t="s">
        <v>124</v>
      </c>
      <c r="B39" s="86">
        <v>5</v>
      </c>
      <c r="C39" s="303" t="s">
        <v>92</v>
      </c>
      <c r="D39" s="293" t="s">
        <v>92</v>
      </c>
      <c r="E39" s="324" t="s">
        <v>127</v>
      </c>
    </row>
    <row r="40" spans="1:5" ht="12.75">
      <c r="A40" s="76" t="s">
        <v>123</v>
      </c>
      <c r="B40" s="86">
        <v>25</v>
      </c>
      <c r="C40" s="32">
        <v>27085</v>
      </c>
      <c r="D40" s="74">
        <v>11828</v>
      </c>
      <c r="E40" s="31">
        <v>426</v>
      </c>
    </row>
    <row r="41" spans="1:5" ht="12.75">
      <c r="A41" s="76" t="s">
        <v>122</v>
      </c>
      <c r="B41" s="86">
        <v>29</v>
      </c>
      <c r="C41" s="32">
        <v>24103</v>
      </c>
      <c r="D41" s="74">
        <v>8960</v>
      </c>
      <c r="E41" s="31">
        <v>346</v>
      </c>
    </row>
    <row r="42" spans="1:5" ht="12.75">
      <c r="A42" s="76" t="s">
        <v>121</v>
      </c>
      <c r="B42" s="86">
        <v>7</v>
      </c>
      <c r="C42" s="32">
        <v>1636</v>
      </c>
      <c r="D42" s="74">
        <v>871</v>
      </c>
      <c r="E42" s="31">
        <v>26</v>
      </c>
    </row>
    <row r="43" spans="1:5" ht="12.75">
      <c r="A43" s="76" t="s">
        <v>120</v>
      </c>
      <c r="B43" s="86">
        <v>5</v>
      </c>
      <c r="C43" s="32">
        <v>2375</v>
      </c>
      <c r="D43" s="74">
        <v>794</v>
      </c>
      <c r="E43" s="31">
        <v>49</v>
      </c>
    </row>
    <row r="44" spans="1:5" ht="12.75">
      <c r="A44" s="76" t="s">
        <v>502</v>
      </c>
      <c r="B44" s="86"/>
      <c r="C44" s="303"/>
      <c r="D44" s="293"/>
      <c r="E44" s="324"/>
    </row>
    <row r="45" spans="1:5" ht="12.75">
      <c r="A45" s="94" t="s">
        <v>501</v>
      </c>
      <c r="B45" s="86">
        <v>127</v>
      </c>
      <c r="C45" s="303" t="s">
        <v>92</v>
      </c>
      <c r="D45" s="293" t="s">
        <v>92</v>
      </c>
      <c r="E45" s="324" t="s">
        <v>96</v>
      </c>
    </row>
    <row r="46" spans="1:5" ht="12.75">
      <c r="A46" s="29"/>
      <c r="B46" s="29"/>
      <c r="C46" s="29"/>
      <c r="D46" s="29"/>
      <c r="E46" s="28"/>
    </row>
    <row r="47" spans="1:5" ht="12.75">
      <c r="A47" s="146"/>
      <c r="B47" s="146"/>
      <c r="C47" s="146"/>
      <c r="D47" s="146"/>
      <c r="E47" s="146"/>
    </row>
    <row r="48" spans="1:5" ht="12.75">
      <c r="A48" s="323" t="s">
        <v>530</v>
      </c>
      <c r="B48" s="146"/>
      <c r="C48" s="146"/>
      <c r="D48" s="146"/>
      <c r="E48" s="146"/>
    </row>
    <row r="49" spans="1:5" ht="15.75">
      <c r="A49" s="186" t="s">
        <v>554</v>
      </c>
      <c r="B49" s="9"/>
      <c r="C49" s="9"/>
      <c r="D49" s="9"/>
      <c r="E49" s="9"/>
    </row>
    <row r="50" ht="15.75">
      <c r="A50" s="317" t="s">
        <v>553</v>
      </c>
    </row>
    <row r="51" ht="15.75">
      <c r="A51" s="317" t="s">
        <v>552</v>
      </c>
    </row>
    <row r="52" spans="1:5" ht="12.75" customHeight="1" thickBot="1">
      <c r="A52" s="92"/>
      <c r="B52" s="92"/>
      <c r="C52" s="92"/>
      <c r="D52" s="92"/>
      <c r="E52" s="92"/>
    </row>
    <row r="53" spans="1:5" ht="64.5" customHeight="1" thickTop="1">
      <c r="A53" s="321" t="s">
        <v>115</v>
      </c>
      <c r="B53" s="210" t="s">
        <v>526</v>
      </c>
      <c r="C53" s="210" t="s">
        <v>551</v>
      </c>
      <c r="D53" s="210" t="s">
        <v>57</v>
      </c>
      <c r="E53" s="175" t="s">
        <v>550</v>
      </c>
    </row>
    <row r="54" spans="1:5" ht="12.75">
      <c r="A54" s="89"/>
      <c r="B54" s="86"/>
      <c r="C54" s="32"/>
      <c r="D54" s="74"/>
      <c r="E54" s="305"/>
    </row>
    <row r="55" spans="1:5" ht="12.75">
      <c r="A55" s="38" t="s">
        <v>111</v>
      </c>
      <c r="B55" s="86">
        <v>129</v>
      </c>
      <c r="C55" s="32">
        <v>151166</v>
      </c>
      <c r="D55" s="74">
        <v>62026</v>
      </c>
      <c r="E55" s="31">
        <v>2277</v>
      </c>
    </row>
    <row r="56" spans="1:5" ht="12.75">
      <c r="A56" s="76" t="s">
        <v>110</v>
      </c>
      <c r="B56" s="86">
        <v>8</v>
      </c>
      <c r="C56" s="32">
        <v>1464</v>
      </c>
      <c r="D56" s="74">
        <v>342</v>
      </c>
      <c r="E56" s="31">
        <v>14</v>
      </c>
    </row>
    <row r="57" spans="1:5" ht="12.75">
      <c r="A57" s="76" t="s">
        <v>109</v>
      </c>
      <c r="B57" s="86">
        <v>23</v>
      </c>
      <c r="C57" s="32">
        <v>28617</v>
      </c>
      <c r="D57" s="74">
        <v>9479</v>
      </c>
      <c r="E57" s="31">
        <v>434</v>
      </c>
    </row>
    <row r="58" spans="1:5" ht="12.75">
      <c r="A58" s="89" t="s">
        <v>549</v>
      </c>
      <c r="B58" s="86">
        <v>98</v>
      </c>
      <c r="C58" s="32">
        <v>121085</v>
      </c>
      <c r="D58" s="74">
        <v>52205</v>
      </c>
      <c r="E58" s="31">
        <v>1829</v>
      </c>
    </row>
    <row r="59" spans="1:5" ht="12.75">
      <c r="A59" s="76"/>
      <c r="B59" s="86"/>
      <c r="C59" s="32"/>
      <c r="D59" s="74"/>
      <c r="E59" s="31"/>
    </row>
    <row r="60" spans="1:5" ht="12.75">
      <c r="A60" s="38" t="s">
        <v>107</v>
      </c>
      <c r="B60" s="86">
        <v>296</v>
      </c>
      <c r="C60" s="32">
        <v>379480</v>
      </c>
      <c r="D60" s="74">
        <v>181676</v>
      </c>
      <c r="E60" s="31">
        <v>5922</v>
      </c>
    </row>
    <row r="61" spans="1:5" ht="12.75">
      <c r="A61" s="76" t="s">
        <v>106</v>
      </c>
      <c r="B61" s="86">
        <v>16</v>
      </c>
      <c r="C61" s="32">
        <v>9871</v>
      </c>
      <c r="D61" s="74">
        <v>3019</v>
      </c>
      <c r="E61" s="31">
        <v>112</v>
      </c>
    </row>
    <row r="62" spans="1:5" ht="12.75">
      <c r="A62" s="76" t="s">
        <v>105</v>
      </c>
      <c r="B62" s="86">
        <v>8</v>
      </c>
      <c r="C62" s="32">
        <v>1899</v>
      </c>
      <c r="D62" s="74">
        <v>584</v>
      </c>
      <c r="E62" s="31">
        <v>26</v>
      </c>
    </row>
    <row r="63" spans="1:5" ht="12.75">
      <c r="A63" s="76" t="s">
        <v>104</v>
      </c>
      <c r="B63" s="86">
        <v>5</v>
      </c>
      <c r="C63" s="32">
        <v>1817</v>
      </c>
      <c r="D63" s="74">
        <v>283</v>
      </c>
      <c r="E63" s="31">
        <v>10</v>
      </c>
    </row>
    <row r="64" spans="1:5" ht="12.75">
      <c r="A64" s="76" t="s">
        <v>103</v>
      </c>
      <c r="B64" s="86">
        <v>51</v>
      </c>
      <c r="C64" s="32">
        <v>124994</v>
      </c>
      <c r="D64" s="74">
        <v>85135</v>
      </c>
      <c r="E64" s="31">
        <v>2619</v>
      </c>
    </row>
    <row r="65" spans="1:5" ht="12.75">
      <c r="A65" s="76" t="s">
        <v>102</v>
      </c>
      <c r="B65" s="86">
        <v>50</v>
      </c>
      <c r="C65" s="32">
        <v>30758</v>
      </c>
      <c r="D65" s="74">
        <v>7763</v>
      </c>
      <c r="E65" s="31">
        <v>177</v>
      </c>
    </row>
    <row r="66" spans="1:5" ht="12.75">
      <c r="A66" s="76" t="s">
        <v>101</v>
      </c>
      <c r="B66" s="86">
        <v>25</v>
      </c>
      <c r="C66" s="32">
        <v>60022</v>
      </c>
      <c r="D66" s="74">
        <v>26060</v>
      </c>
      <c r="E66" s="31">
        <v>779</v>
      </c>
    </row>
    <row r="67" spans="1:5" ht="12.75">
      <c r="A67" s="76" t="s">
        <v>100</v>
      </c>
      <c r="B67" s="86">
        <v>12</v>
      </c>
      <c r="C67" s="32">
        <v>6714</v>
      </c>
      <c r="D67" s="74">
        <v>4229</v>
      </c>
      <c r="E67" s="31">
        <v>273</v>
      </c>
    </row>
    <row r="68" spans="1:5" ht="12.75">
      <c r="A68" s="76" t="s">
        <v>99</v>
      </c>
      <c r="B68" s="86">
        <v>9</v>
      </c>
      <c r="C68" s="32">
        <v>2088</v>
      </c>
      <c r="D68" s="74">
        <v>485</v>
      </c>
      <c r="E68" s="31">
        <v>24</v>
      </c>
    </row>
    <row r="69" spans="1:5" ht="12.75">
      <c r="A69" s="76" t="s">
        <v>98</v>
      </c>
      <c r="B69" s="86">
        <v>13</v>
      </c>
      <c r="C69" s="32">
        <v>34936</v>
      </c>
      <c r="D69" s="74">
        <v>25117</v>
      </c>
      <c r="E69" s="31">
        <v>745</v>
      </c>
    </row>
    <row r="70" spans="1:5" ht="12.75">
      <c r="A70" s="76" t="s">
        <v>97</v>
      </c>
      <c r="B70" s="86">
        <v>4</v>
      </c>
      <c r="C70" s="32">
        <v>293</v>
      </c>
      <c r="D70" s="74">
        <v>79</v>
      </c>
      <c r="E70" s="31">
        <v>7</v>
      </c>
    </row>
    <row r="71" spans="1:5" ht="12.75">
      <c r="A71" s="76" t="s">
        <v>95</v>
      </c>
      <c r="B71" s="86">
        <v>14</v>
      </c>
      <c r="C71" s="32">
        <v>3257</v>
      </c>
      <c r="D71" s="74">
        <v>1295</v>
      </c>
      <c r="E71" s="31">
        <v>62</v>
      </c>
    </row>
    <row r="72" spans="1:5" ht="12.75">
      <c r="A72" s="76" t="s">
        <v>94</v>
      </c>
      <c r="B72" s="86">
        <v>46</v>
      </c>
      <c r="C72" s="32">
        <v>74655</v>
      </c>
      <c r="D72" s="74">
        <v>20597</v>
      </c>
      <c r="E72" s="31">
        <v>807</v>
      </c>
    </row>
    <row r="73" spans="1:5" ht="12.75">
      <c r="A73" s="76" t="s">
        <v>548</v>
      </c>
      <c r="B73" s="86">
        <v>43</v>
      </c>
      <c r="C73" s="32">
        <v>28176</v>
      </c>
      <c r="D73" s="74">
        <v>7030</v>
      </c>
      <c r="E73" s="31">
        <v>281</v>
      </c>
    </row>
    <row r="74" spans="1:5" ht="12.75">
      <c r="A74" s="29"/>
      <c r="B74" s="29"/>
      <c r="C74" s="29"/>
      <c r="D74" s="29"/>
      <c r="E74" s="28"/>
    </row>
    <row r="76" ht="12.75">
      <c r="A76" s="14" t="s">
        <v>90</v>
      </c>
    </row>
    <row r="77" ht="12.75">
      <c r="A77" s="14" t="s">
        <v>89</v>
      </c>
    </row>
    <row r="78" ht="12.75">
      <c r="A78" s="14" t="s">
        <v>547</v>
      </c>
    </row>
    <row r="79" ht="12.75">
      <c r="A79" s="14" t="s">
        <v>494</v>
      </c>
    </row>
    <row r="80" ht="12.75">
      <c r="A80" s="14" t="s">
        <v>493</v>
      </c>
    </row>
    <row r="81" ht="12.75">
      <c r="A81" s="14" t="s">
        <v>546</v>
      </c>
    </row>
    <row r="82" ht="12.75">
      <c r="A82" s="14" t="s">
        <v>545</v>
      </c>
    </row>
    <row r="83" ht="12.75">
      <c r="A83" s="14" t="s">
        <v>544</v>
      </c>
    </row>
    <row r="84" ht="12.75">
      <c r="A84" s="13" t="s">
        <v>543</v>
      </c>
    </row>
    <row r="85" ht="12.75">
      <c r="A85" s="13" t="s">
        <v>542</v>
      </c>
    </row>
    <row r="86" ht="12.75">
      <c r="A86" s="23" t="s">
        <v>541</v>
      </c>
    </row>
    <row r="87" ht="12.75">
      <c r="A87" s="265" t="s">
        <v>540</v>
      </c>
    </row>
    <row r="88" ht="12.75">
      <c r="A88" s="22" t="s">
        <v>539</v>
      </c>
    </row>
  </sheetData>
  <sheetProtection/>
  <printOptions horizontalCentered="1"/>
  <pageMargins left="1" right="1" top="1" bottom="1" header="0.5" footer="0.5"/>
  <pageSetup horizontalDpi="300" verticalDpi="300" orientation="portrait" scale="95" r:id="rId1"/>
  <headerFooter alignWithMargins="0">
    <oddFooter>&amp;L&amp;"Arial,Italic"&amp;9      The State of Hawaii Data Book 2013&amp;R&amp;9      http://dbedt.hawaii.gov/</oddFooter>
  </headerFooter>
  <rowBreaks count="1" manualBreakCount="1">
    <brk id="48" max="255" man="1"/>
  </rowBreaks>
</worksheet>
</file>

<file path=xl/worksheets/sheet24.xml><?xml version="1.0" encoding="utf-8"?>
<worksheet xmlns="http://schemas.openxmlformats.org/spreadsheetml/2006/main" xmlns:r="http://schemas.openxmlformats.org/officeDocument/2006/relationships">
  <dimension ref="A1:M80"/>
  <sheetViews>
    <sheetView workbookViewId="0" topLeftCell="A1">
      <selection activeCell="A1" sqref="A1"/>
    </sheetView>
  </sheetViews>
  <sheetFormatPr defaultColWidth="9.140625" defaultRowHeight="12.75"/>
  <cols>
    <col min="1" max="1" width="26.140625" style="21" customWidth="1"/>
    <col min="2" max="5" width="14.28125" style="21" customWidth="1"/>
    <col min="6" max="16384" width="9.140625" style="21" customWidth="1"/>
  </cols>
  <sheetData>
    <row r="1" spans="1:5" ht="15.75">
      <c r="A1" s="18" t="s">
        <v>567</v>
      </c>
      <c r="B1" s="9"/>
      <c r="C1" s="9"/>
      <c r="D1" s="9"/>
      <c r="E1" s="9"/>
    </row>
    <row r="2" spans="1:5" ht="15.75">
      <c r="A2" s="18" t="s">
        <v>570</v>
      </c>
      <c r="B2" s="9"/>
      <c r="C2" s="9"/>
      <c r="D2" s="9"/>
      <c r="E2" s="9"/>
    </row>
    <row r="3" spans="1:5" s="8" customFormat="1" ht="12.75" customHeight="1">
      <c r="A3" s="18"/>
      <c r="B3" s="9"/>
      <c r="C3" s="9"/>
      <c r="D3" s="9"/>
      <c r="E3" s="9"/>
    </row>
    <row r="4" spans="1:5" s="8" customFormat="1" ht="12.75" customHeight="1">
      <c r="A4" s="71" t="s">
        <v>64</v>
      </c>
      <c r="B4" s="9"/>
      <c r="C4" s="9"/>
      <c r="D4" s="9"/>
      <c r="E4" s="9"/>
    </row>
    <row r="5" spans="1:5" s="8" customFormat="1" ht="12.75" customHeight="1">
      <c r="A5" s="80" t="s">
        <v>63</v>
      </c>
      <c r="B5" s="9"/>
      <c r="C5" s="9"/>
      <c r="D5" s="9"/>
      <c r="E5" s="9"/>
    </row>
    <row r="6" spans="1:5" s="8" customFormat="1" ht="12.75" customHeight="1">
      <c r="A6" s="80" t="s">
        <v>62</v>
      </c>
      <c r="B6" s="9"/>
      <c r="C6" s="9"/>
      <c r="D6" s="9"/>
      <c r="E6" s="9"/>
    </row>
    <row r="7" spans="1:5" s="8" customFormat="1" ht="12.75" customHeight="1" thickBot="1">
      <c r="A7" s="92"/>
      <c r="B7" s="92"/>
      <c r="C7" s="92"/>
      <c r="D7" s="92"/>
      <c r="E7" s="92"/>
    </row>
    <row r="8" spans="1:5" s="46" customFormat="1" ht="79.5" customHeight="1" thickTop="1">
      <c r="A8" s="321" t="s">
        <v>115</v>
      </c>
      <c r="B8" s="210" t="s">
        <v>526</v>
      </c>
      <c r="C8" s="210" t="s">
        <v>569</v>
      </c>
      <c r="D8" s="210" t="s">
        <v>57</v>
      </c>
      <c r="E8" s="175" t="s">
        <v>56</v>
      </c>
    </row>
    <row r="9" spans="1:4" ht="12.75">
      <c r="A9" s="38"/>
      <c r="B9" s="38"/>
      <c r="C9" s="38"/>
      <c r="D9" s="38"/>
    </row>
    <row r="10" spans="1:5" ht="12.75">
      <c r="A10" s="101" t="s">
        <v>150</v>
      </c>
      <c r="B10" s="100">
        <v>376</v>
      </c>
      <c r="C10" s="334">
        <v>165901</v>
      </c>
      <c r="D10" s="300">
        <v>49185</v>
      </c>
      <c r="E10" s="320">
        <v>2646</v>
      </c>
    </row>
    <row r="11" spans="1:5" ht="12.75">
      <c r="A11" s="38"/>
      <c r="B11" s="86"/>
      <c r="C11" s="299"/>
      <c r="D11" s="54"/>
      <c r="E11" s="274"/>
    </row>
    <row r="12" spans="1:5" ht="12.75">
      <c r="A12" s="38" t="s">
        <v>149</v>
      </c>
      <c r="B12" s="86">
        <v>37</v>
      </c>
      <c r="C12" s="327">
        <v>20410</v>
      </c>
      <c r="D12" s="74">
        <v>5353</v>
      </c>
      <c r="E12" s="304">
        <v>263</v>
      </c>
    </row>
    <row r="13" spans="1:7" ht="12.75">
      <c r="A13" s="76" t="s">
        <v>148</v>
      </c>
      <c r="B13" s="86">
        <v>8</v>
      </c>
      <c r="C13" s="326" t="s">
        <v>92</v>
      </c>
      <c r="D13" s="293" t="s">
        <v>92</v>
      </c>
      <c r="E13" s="302" t="s">
        <v>349</v>
      </c>
      <c r="G13" s="24"/>
    </row>
    <row r="14" spans="1:7" ht="12.75">
      <c r="A14" s="76" t="s">
        <v>147</v>
      </c>
      <c r="B14" s="86">
        <v>3</v>
      </c>
      <c r="C14" s="326" t="s">
        <v>92</v>
      </c>
      <c r="D14" s="293" t="s">
        <v>92</v>
      </c>
      <c r="E14" s="302" t="s">
        <v>127</v>
      </c>
      <c r="G14" s="24"/>
    </row>
    <row r="15" spans="1:7" ht="12.75">
      <c r="A15" s="76" t="s">
        <v>137</v>
      </c>
      <c r="B15" s="86">
        <v>6</v>
      </c>
      <c r="C15" s="327">
        <v>6778</v>
      </c>
      <c r="D15" s="74">
        <v>1956</v>
      </c>
      <c r="E15" s="304">
        <v>94</v>
      </c>
      <c r="G15" s="24"/>
    </row>
    <row r="16" spans="1:7" ht="12.75">
      <c r="A16" s="76" t="s">
        <v>146</v>
      </c>
      <c r="B16" s="86">
        <v>2</v>
      </c>
      <c r="C16" s="326" t="s">
        <v>92</v>
      </c>
      <c r="D16" s="293" t="s">
        <v>92</v>
      </c>
      <c r="E16" s="302" t="s">
        <v>127</v>
      </c>
      <c r="G16" s="24"/>
    </row>
    <row r="17" spans="1:5" ht="12.75">
      <c r="A17" s="76" t="s">
        <v>145</v>
      </c>
      <c r="B17" s="86">
        <v>2</v>
      </c>
      <c r="C17" s="326" t="s">
        <v>92</v>
      </c>
      <c r="D17" s="293" t="s">
        <v>92</v>
      </c>
      <c r="E17" s="302" t="s">
        <v>127</v>
      </c>
    </row>
    <row r="18" spans="1:5" ht="12.75">
      <c r="A18" s="76" t="s">
        <v>532</v>
      </c>
      <c r="B18" s="86">
        <v>16</v>
      </c>
      <c r="C18" s="326" t="s">
        <v>92</v>
      </c>
      <c r="D18" s="293" t="s">
        <v>92</v>
      </c>
      <c r="E18" s="302" t="s">
        <v>523</v>
      </c>
    </row>
    <row r="19" spans="1:5" ht="12.75">
      <c r="A19" s="76"/>
      <c r="B19" s="86"/>
      <c r="C19" s="32"/>
      <c r="D19" s="74"/>
      <c r="E19" s="305"/>
    </row>
    <row r="20" spans="1:5" ht="12.75">
      <c r="A20" s="38" t="s">
        <v>143</v>
      </c>
      <c r="B20" s="86">
        <v>258</v>
      </c>
      <c r="C20" s="327">
        <v>120977</v>
      </c>
      <c r="D20" s="74">
        <v>36438</v>
      </c>
      <c r="E20" s="304">
        <v>1983</v>
      </c>
    </row>
    <row r="21" spans="1:5" ht="12.75">
      <c r="A21" s="76" t="s">
        <v>142</v>
      </c>
      <c r="B21" s="86">
        <v>2</v>
      </c>
      <c r="C21" s="326" t="s">
        <v>92</v>
      </c>
      <c r="D21" s="293" t="s">
        <v>92</v>
      </c>
      <c r="E21" s="302" t="s">
        <v>127</v>
      </c>
    </row>
    <row r="22" spans="1:5" ht="12.75">
      <c r="A22" s="76" t="s">
        <v>141</v>
      </c>
      <c r="B22" s="86">
        <v>5</v>
      </c>
      <c r="C22" s="327">
        <v>1593</v>
      </c>
      <c r="D22" s="74">
        <v>553</v>
      </c>
      <c r="E22" s="304">
        <v>38</v>
      </c>
    </row>
    <row r="23" spans="1:5" ht="12.75">
      <c r="A23" s="76" t="s">
        <v>139</v>
      </c>
      <c r="B23" s="86">
        <v>1</v>
      </c>
      <c r="C23" s="326" t="s">
        <v>92</v>
      </c>
      <c r="D23" s="293" t="s">
        <v>92</v>
      </c>
      <c r="E23" s="302" t="s">
        <v>127</v>
      </c>
    </row>
    <row r="24" spans="1:5" ht="12.75">
      <c r="A24" s="76" t="s">
        <v>138</v>
      </c>
      <c r="B24" s="86">
        <v>178</v>
      </c>
      <c r="C24" s="327">
        <v>85831</v>
      </c>
      <c r="D24" s="74">
        <v>29001</v>
      </c>
      <c r="E24" s="304">
        <v>1482</v>
      </c>
    </row>
    <row r="25" spans="1:5" ht="12.75">
      <c r="A25" s="76" t="s">
        <v>137</v>
      </c>
      <c r="B25" s="86">
        <v>8</v>
      </c>
      <c r="C25" s="326" t="s">
        <v>92</v>
      </c>
      <c r="D25" s="293" t="s">
        <v>92</v>
      </c>
      <c r="E25" s="302" t="s">
        <v>349</v>
      </c>
    </row>
    <row r="26" spans="1:5" ht="12.75">
      <c r="A26" s="76" t="s">
        <v>136</v>
      </c>
      <c r="B26" s="86">
        <v>7</v>
      </c>
      <c r="C26" s="326" t="s">
        <v>92</v>
      </c>
      <c r="D26" s="293" t="s">
        <v>92</v>
      </c>
      <c r="E26" s="302" t="s">
        <v>349</v>
      </c>
    </row>
    <row r="27" spans="1:5" ht="12.75">
      <c r="A27" s="76" t="s">
        <v>132</v>
      </c>
      <c r="B27" s="86">
        <v>1</v>
      </c>
      <c r="C27" s="326" t="s">
        <v>92</v>
      </c>
      <c r="D27" s="293" t="s">
        <v>92</v>
      </c>
      <c r="E27" s="302" t="s">
        <v>127</v>
      </c>
    </row>
    <row r="28" spans="1:5" ht="12.75">
      <c r="A28" s="76" t="s">
        <v>131</v>
      </c>
      <c r="B28" s="86">
        <v>4</v>
      </c>
      <c r="C28" s="327">
        <v>374</v>
      </c>
      <c r="D28" s="74">
        <v>109</v>
      </c>
      <c r="E28" s="304">
        <v>24</v>
      </c>
    </row>
    <row r="29" spans="1:5" ht="12.75">
      <c r="A29" s="76" t="s">
        <v>130</v>
      </c>
      <c r="B29" s="86">
        <v>2</v>
      </c>
      <c r="C29" s="326" t="s">
        <v>92</v>
      </c>
      <c r="D29" s="293" t="s">
        <v>92</v>
      </c>
      <c r="E29" s="302" t="s">
        <v>127</v>
      </c>
    </row>
    <row r="30" spans="1:5" ht="12.75">
      <c r="A30" s="76" t="s">
        <v>129</v>
      </c>
      <c r="B30" s="86">
        <v>3</v>
      </c>
      <c r="C30" s="326" t="s">
        <v>92</v>
      </c>
      <c r="D30" s="293" t="s">
        <v>92</v>
      </c>
      <c r="E30" s="302" t="s">
        <v>349</v>
      </c>
    </row>
    <row r="31" spans="1:5" ht="12.75">
      <c r="A31" s="76" t="s">
        <v>126</v>
      </c>
      <c r="B31" s="86">
        <v>1</v>
      </c>
      <c r="C31" s="326" t="s">
        <v>92</v>
      </c>
      <c r="D31" s="293" t="s">
        <v>92</v>
      </c>
      <c r="E31" s="302" t="s">
        <v>127</v>
      </c>
    </row>
    <row r="32" spans="1:5" ht="12.75">
      <c r="A32" s="76" t="s">
        <v>125</v>
      </c>
      <c r="B32" s="86">
        <v>3</v>
      </c>
      <c r="C32" s="326" t="s">
        <v>92</v>
      </c>
      <c r="D32" s="293" t="s">
        <v>92</v>
      </c>
      <c r="E32" s="302" t="s">
        <v>127</v>
      </c>
    </row>
    <row r="33" spans="1:13" s="81" customFormat="1" ht="12.75">
      <c r="A33" s="76" t="s">
        <v>123</v>
      </c>
      <c r="B33" s="86">
        <v>14</v>
      </c>
      <c r="C33" s="327">
        <v>2753</v>
      </c>
      <c r="D33" s="74">
        <v>732</v>
      </c>
      <c r="E33" s="304">
        <v>68</v>
      </c>
      <c r="H33" s="21"/>
      <c r="I33" s="21"/>
      <c r="J33" s="21"/>
      <c r="K33" s="21"/>
      <c r="L33" s="21"/>
      <c r="M33" s="21"/>
    </row>
    <row r="34" spans="1:5" ht="12.75">
      <c r="A34" s="76" t="s">
        <v>122</v>
      </c>
      <c r="B34" s="86">
        <v>3</v>
      </c>
      <c r="C34" s="326" t="s">
        <v>92</v>
      </c>
      <c r="D34" s="293" t="s">
        <v>92</v>
      </c>
      <c r="E34" s="302" t="s">
        <v>349</v>
      </c>
    </row>
    <row r="35" spans="1:5" ht="12.75">
      <c r="A35" s="76" t="s">
        <v>121</v>
      </c>
      <c r="B35" s="86">
        <v>4</v>
      </c>
      <c r="C35" s="327">
        <v>1060</v>
      </c>
      <c r="D35" s="74">
        <v>251</v>
      </c>
      <c r="E35" s="304">
        <v>42</v>
      </c>
    </row>
    <row r="36" spans="1:5" ht="12.75">
      <c r="A36" s="76" t="s">
        <v>502</v>
      </c>
      <c r="B36" s="86"/>
      <c r="C36" s="303"/>
      <c r="D36" s="293"/>
      <c r="E36" s="333"/>
    </row>
    <row r="37" spans="1:5" ht="12.75">
      <c r="A37" s="94" t="s">
        <v>568</v>
      </c>
      <c r="B37" s="86">
        <v>21</v>
      </c>
      <c r="C37" s="326" t="s">
        <v>92</v>
      </c>
      <c r="D37" s="293" t="s">
        <v>92</v>
      </c>
      <c r="E37" s="302" t="s">
        <v>523</v>
      </c>
    </row>
    <row r="38" spans="1:5" ht="12.75">
      <c r="A38" s="29"/>
      <c r="B38" s="29"/>
      <c r="C38" s="29"/>
      <c r="D38" s="29"/>
      <c r="E38" s="28"/>
    </row>
    <row r="39" spans="1:5" ht="12.75">
      <c r="A39" s="312"/>
      <c r="B39" s="146"/>
      <c r="C39" s="146"/>
      <c r="D39" s="157"/>
      <c r="E39" s="146"/>
    </row>
    <row r="40" spans="1:4" ht="12.75">
      <c r="A40" s="14" t="s">
        <v>117</v>
      </c>
      <c r="D40" s="332"/>
    </row>
    <row r="41" spans="1:5" ht="15.75">
      <c r="A41" s="18" t="s">
        <v>567</v>
      </c>
      <c r="B41" s="48"/>
      <c r="C41" s="48"/>
      <c r="D41" s="331"/>
      <c r="E41" s="48"/>
    </row>
    <row r="42" spans="1:5" ht="15.75">
      <c r="A42" s="18" t="s">
        <v>566</v>
      </c>
      <c r="B42" s="48"/>
      <c r="C42" s="48"/>
      <c r="D42" s="331"/>
      <c r="E42" s="48"/>
    </row>
    <row r="43" spans="1:5" ht="16.5" thickBot="1">
      <c r="A43" s="92"/>
      <c r="B43" s="92"/>
      <c r="C43" s="92"/>
      <c r="D43" s="330"/>
      <c r="E43" s="92"/>
    </row>
    <row r="44" spans="1:5" ht="77.25" thickTop="1">
      <c r="A44" s="42" t="s">
        <v>115</v>
      </c>
      <c r="B44" s="11" t="s">
        <v>40</v>
      </c>
      <c r="C44" s="78" t="s">
        <v>504</v>
      </c>
      <c r="D44" s="329" t="s">
        <v>483</v>
      </c>
      <c r="E44" s="78" t="s">
        <v>56</v>
      </c>
    </row>
    <row r="45" spans="1:5" ht="12.75">
      <c r="A45" s="89"/>
      <c r="B45" s="299"/>
      <c r="C45" s="74"/>
      <c r="D45" s="32"/>
      <c r="E45" s="31"/>
    </row>
    <row r="46" spans="1:5" ht="12.75">
      <c r="A46" s="38" t="s">
        <v>111</v>
      </c>
      <c r="B46" s="299">
        <v>22</v>
      </c>
      <c r="C46" s="326" t="s">
        <v>92</v>
      </c>
      <c r="D46" s="293" t="s">
        <v>92</v>
      </c>
      <c r="E46" s="302" t="s">
        <v>349</v>
      </c>
    </row>
    <row r="47" spans="1:5" ht="12.75">
      <c r="A47" s="89" t="s">
        <v>110</v>
      </c>
      <c r="B47" s="299">
        <v>3</v>
      </c>
      <c r="C47" s="326" t="s">
        <v>92</v>
      </c>
      <c r="D47" s="293" t="s">
        <v>92</v>
      </c>
      <c r="E47" s="302" t="s">
        <v>127</v>
      </c>
    </row>
    <row r="48" spans="1:5" ht="12.75">
      <c r="A48" s="89" t="s">
        <v>109</v>
      </c>
      <c r="B48" s="299">
        <v>7</v>
      </c>
      <c r="C48" s="326" t="s">
        <v>92</v>
      </c>
      <c r="D48" s="293" t="s">
        <v>92</v>
      </c>
      <c r="E48" s="302" t="s">
        <v>127</v>
      </c>
    </row>
    <row r="49" spans="1:5" ht="12.75">
      <c r="A49" s="76" t="s">
        <v>549</v>
      </c>
      <c r="B49" s="299">
        <v>12</v>
      </c>
      <c r="C49" s="326" t="s">
        <v>92</v>
      </c>
      <c r="D49" s="293" t="s">
        <v>92</v>
      </c>
      <c r="E49" s="302" t="s">
        <v>349</v>
      </c>
    </row>
    <row r="50" spans="1:5" ht="12.75">
      <c r="A50" s="38"/>
      <c r="B50" s="299"/>
      <c r="C50" s="74"/>
      <c r="D50" s="32"/>
      <c r="E50" s="31"/>
    </row>
    <row r="51" spans="1:5" ht="12.75">
      <c r="A51" s="312" t="s">
        <v>107</v>
      </c>
      <c r="B51" s="328">
        <v>59</v>
      </c>
      <c r="C51" s="326" t="s">
        <v>92</v>
      </c>
      <c r="D51" s="293" t="s">
        <v>92</v>
      </c>
      <c r="E51" s="302" t="s">
        <v>91</v>
      </c>
    </row>
    <row r="52" spans="1:5" ht="12.75">
      <c r="A52" s="318" t="s">
        <v>106</v>
      </c>
      <c r="B52" s="328">
        <v>5</v>
      </c>
      <c r="C52" s="327">
        <v>2548</v>
      </c>
      <c r="D52" s="74">
        <v>464</v>
      </c>
      <c r="E52" s="304">
        <v>18</v>
      </c>
    </row>
    <row r="53" spans="1:5" ht="12.75">
      <c r="A53" s="318" t="s">
        <v>105</v>
      </c>
      <c r="B53" s="328">
        <v>1</v>
      </c>
      <c r="C53" s="326" t="s">
        <v>92</v>
      </c>
      <c r="D53" s="293" t="s">
        <v>92</v>
      </c>
      <c r="E53" s="302" t="s">
        <v>127</v>
      </c>
    </row>
    <row r="54" spans="1:5" ht="12.75">
      <c r="A54" s="318" t="s">
        <v>104</v>
      </c>
      <c r="B54" s="328">
        <v>1</v>
      </c>
      <c r="C54" s="326" t="s">
        <v>92</v>
      </c>
      <c r="D54" s="293" t="s">
        <v>92</v>
      </c>
      <c r="E54" s="302" t="s">
        <v>127</v>
      </c>
    </row>
    <row r="55" spans="1:5" ht="12.75">
      <c r="A55" s="318" t="s">
        <v>103</v>
      </c>
      <c r="B55" s="328">
        <v>9</v>
      </c>
      <c r="C55" s="327">
        <v>2092</v>
      </c>
      <c r="D55" s="74">
        <v>541</v>
      </c>
      <c r="E55" s="304">
        <v>34</v>
      </c>
    </row>
    <row r="56" spans="1:5" ht="12.75">
      <c r="A56" s="318" t="s">
        <v>102</v>
      </c>
      <c r="B56" s="328">
        <v>11</v>
      </c>
      <c r="C56" s="327">
        <v>4136</v>
      </c>
      <c r="D56" s="74">
        <v>1380</v>
      </c>
      <c r="E56" s="304">
        <v>65</v>
      </c>
    </row>
    <row r="57" spans="1:5" ht="12.75">
      <c r="A57" s="89" t="s">
        <v>101</v>
      </c>
      <c r="B57" s="299">
        <v>7</v>
      </c>
      <c r="C57" s="327">
        <v>4479</v>
      </c>
      <c r="D57" s="74">
        <v>1448</v>
      </c>
      <c r="E57" s="304">
        <v>47</v>
      </c>
    </row>
    <row r="58" spans="1:5" ht="12.75">
      <c r="A58" s="89" t="s">
        <v>100</v>
      </c>
      <c r="B58" s="299">
        <v>3</v>
      </c>
      <c r="C58" s="326" t="s">
        <v>92</v>
      </c>
      <c r="D58" s="293" t="s">
        <v>92</v>
      </c>
      <c r="E58" s="302" t="s">
        <v>349</v>
      </c>
    </row>
    <row r="59" spans="1:13" s="22" customFormat="1" ht="12.75">
      <c r="A59" s="89" t="s">
        <v>99</v>
      </c>
      <c r="B59" s="299">
        <v>2</v>
      </c>
      <c r="C59" s="326" t="s">
        <v>92</v>
      </c>
      <c r="D59" s="293" t="s">
        <v>92</v>
      </c>
      <c r="E59" s="302" t="s">
        <v>127</v>
      </c>
      <c r="H59" s="21"/>
      <c r="I59" s="21"/>
      <c r="J59" s="21"/>
      <c r="K59" s="21"/>
      <c r="L59" s="21"/>
      <c r="M59" s="21"/>
    </row>
    <row r="60" spans="1:5" ht="12.75">
      <c r="A60" s="89" t="s">
        <v>98</v>
      </c>
      <c r="B60" s="299">
        <v>1</v>
      </c>
      <c r="C60" s="326" t="s">
        <v>92</v>
      </c>
      <c r="D60" s="293" t="s">
        <v>92</v>
      </c>
      <c r="E60" s="302" t="s">
        <v>127</v>
      </c>
    </row>
    <row r="61" spans="1:5" ht="12.75">
      <c r="A61" s="89" t="s">
        <v>97</v>
      </c>
      <c r="B61" s="299">
        <v>2</v>
      </c>
      <c r="C61" s="326" t="s">
        <v>92</v>
      </c>
      <c r="D61" s="293" t="s">
        <v>92</v>
      </c>
      <c r="E61" s="302" t="s">
        <v>127</v>
      </c>
    </row>
    <row r="62" spans="1:5" ht="12.75">
      <c r="A62" s="89" t="s">
        <v>95</v>
      </c>
      <c r="B62" s="299">
        <v>3</v>
      </c>
      <c r="C62" s="326" t="s">
        <v>92</v>
      </c>
      <c r="D62" s="293" t="s">
        <v>92</v>
      </c>
      <c r="E62" s="302" t="s">
        <v>127</v>
      </c>
    </row>
    <row r="63" spans="1:5" ht="12.75">
      <c r="A63" s="89" t="s">
        <v>94</v>
      </c>
      <c r="B63" s="299">
        <v>5</v>
      </c>
      <c r="C63" s="326" t="s">
        <v>92</v>
      </c>
      <c r="D63" s="293" t="s">
        <v>92</v>
      </c>
      <c r="E63" s="302" t="s">
        <v>349</v>
      </c>
    </row>
    <row r="64" spans="1:5" ht="12.75">
      <c r="A64" s="89" t="s">
        <v>565</v>
      </c>
      <c r="B64" s="299">
        <v>9</v>
      </c>
      <c r="C64" s="326" t="s">
        <v>92</v>
      </c>
      <c r="D64" s="293" t="s">
        <v>92</v>
      </c>
      <c r="E64" s="302" t="s">
        <v>349</v>
      </c>
    </row>
    <row r="65" spans="1:5" ht="12.75">
      <c r="A65" s="291"/>
      <c r="B65" s="29"/>
      <c r="C65" s="29"/>
      <c r="D65" s="29"/>
      <c r="E65" s="28"/>
    </row>
    <row r="67" ht="12.75">
      <c r="A67" s="14" t="s">
        <v>90</v>
      </c>
    </row>
    <row r="68" ht="12.75">
      <c r="A68" s="81" t="s">
        <v>564</v>
      </c>
    </row>
    <row r="69" spans="1:7" ht="12.75">
      <c r="A69" s="81" t="s">
        <v>547</v>
      </c>
      <c r="G69" s="24"/>
    </row>
    <row r="70" ht="12.75">
      <c r="A70" s="83" t="s">
        <v>520</v>
      </c>
    </row>
    <row r="71" ht="12.75">
      <c r="A71" s="81" t="s">
        <v>563</v>
      </c>
    </row>
    <row r="72" ht="12.75">
      <c r="A72" s="81" t="s">
        <v>562</v>
      </c>
    </row>
    <row r="73" ht="12.75">
      <c r="A73" s="82" t="s">
        <v>86</v>
      </c>
    </row>
    <row r="74" spans="1:7" ht="12.75">
      <c r="A74" s="81" t="s">
        <v>545</v>
      </c>
      <c r="G74" s="24"/>
    </row>
    <row r="75" spans="1:7" ht="12.75">
      <c r="A75" s="81" t="s">
        <v>561</v>
      </c>
      <c r="G75" s="24"/>
    </row>
    <row r="76" spans="1:7" ht="12.75">
      <c r="A76" s="81" t="s">
        <v>560</v>
      </c>
      <c r="G76" s="24"/>
    </row>
    <row r="77" ht="12.75">
      <c r="A77" s="13" t="s">
        <v>559</v>
      </c>
    </row>
    <row r="78" ht="12.75">
      <c r="A78" s="23" t="s">
        <v>558</v>
      </c>
    </row>
    <row r="79" ht="12.75">
      <c r="A79" s="22" t="s">
        <v>557</v>
      </c>
    </row>
    <row r="80" ht="12.75">
      <c r="A80" s="22" t="s">
        <v>556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rowBreaks count="1" manualBreakCount="1">
    <brk id="40" max="255" man="1"/>
  </rowBreaks>
</worksheet>
</file>

<file path=xl/worksheets/sheet25.xml><?xml version="1.0" encoding="utf-8"?>
<worksheet xmlns="http://schemas.openxmlformats.org/spreadsheetml/2006/main" xmlns:r="http://schemas.openxmlformats.org/officeDocument/2006/relationships">
  <dimension ref="A1:J85"/>
  <sheetViews>
    <sheetView workbookViewId="0" topLeftCell="A1">
      <selection activeCell="A1" sqref="A1"/>
    </sheetView>
  </sheetViews>
  <sheetFormatPr defaultColWidth="9.140625" defaultRowHeight="12.75"/>
  <cols>
    <col min="1" max="1" width="26.00390625" style="21" customWidth="1"/>
    <col min="2" max="2" width="14.57421875" style="21" customWidth="1"/>
    <col min="3" max="5" width="14.00390625" style="21" customWidth="1"/>
    <col min="6" max="16384" width="9.140625" style="21" customWidth="1"/>
  </cols>
  <sheetData>
    <row r="1" spans="1:5" ht="15.75">
      <c r="A1" s="18" t="s">
        <v>587</v>
      </c>
      <c r="B1" s="9"/>
      <c r="C1" s="9"/>
      <c r="D1" s="9"/>
      <c r="E1" s="9"/>
    </row>
    <row r="2" ht="15.75">
      <c r="A2" s="335" t="s">
        <v>586</v>
      </c>
    </row>
    <row r="3" ht="15.75">
      <c r="A3" s="335" t="s">
        <v>591</v>
      </c>
    </row>
    <row r="4" spans="1:5" s="8" customFormat="1" ht="12.75" customHeight="1">
      <c r="A4" s="18"/>
      <c r="B4" s="9"/>
      <c r="C4" s="9"/>
      <c r="D4" s="9"/>
      <c r="E4" s="9"/>
    </row>
    <row r="5" spans="1:5" s="8" customFormat="1" ht="12.75" customHeight="1">
      <c r="A5" s="71" t="s">
        <v>64</v>
      </c>
      <c r="B5" s="9"/>
      <c r="C5" s="9"/>
      <c r="D5" s="9"/>
      <c r="E5" s="9"/>
    </row>
    <row r="6" spans="1:5" s="8" customFormat="1" ht="12.75" customHeight="1">
      <c r="A6" s="80" t="s">
        <v>63</v>
      </c>
      <c r="B6" s="9"/>
      <c r="C6" s="9"/>
      <c r="D6" s="9"/>
      <c r="E6" s="9"/>
    </row>
    <row r="7" spans="1:5" s="8" customFormat="1" ht="12.75" customHeight="1">
      <c r="A7" s="80" t="s">
        <v>62</v>
      </c>
      <c r="B7" s="9"/>
      <c r="C7" s="9"/>
      <c r="D7" s="9"/>
      <c r="E7" s="9"/>
    </row>
    <row r="8" spans="1:5" s="8" customFormat="1" ht="12.75" customHeight="1" thickBot="1">
      <c r="A8" s="92"/>
      <c r="B8" s="92"/>
      <c r="C8" s="92"/>
      <c r="D8" s="92"/>
      <c r="E8" s="92"/>
    </row>
    <row r="9" spans="1:5" s="46" customFormat="1" ht="79.5" customHeight="1" thickTop="1">
      <c r="A9" s="321" t="s">
        <v>115</v>
      </c>
      <c r="B9" s="210" t="s">
        <v>526</v>
      </c>
      <c r="C9" s="210" t="s">
        <v>590</v>
      </c>
      <c r="D9" s="210" t="s">
        <v>57</v>
      </c>
      <c r="E9" s="175" t="s">
        <v>56</v>
      </c>
    </row>
    <row r="10" spans="1:4" ht="12.75">
      <c r="A10" s="38"/>
      <c r="B10" s="38"/>
      <c r="C10" s="38"/>
      <c r="D10" s="38"/>
    </row>
    <row r="11" spans="1:10" ht="12.75">
      <c r="A11" s="101" t="s">
        <v>150</v>
      </c>
      <c r="B11" s="100">
        <v>502</v>
      </c>
      <c r="C11" s="238">
        <v>823631</v>
      </c>
      <c r="D11" s="300">
        <v>245657</v>
      </c>
      <c r="E11" s="325">
        <v>11988</v>
      </c>
      <c r="F11" s="338"/>
      <c r="G11" s="146"/>
      <c r="H11" s="96"/>
      <c r="I11" s="96"/>
      <c r="J11" s="96"/>
    </row>
    <row r="12" spans="1:10" ht="12.75">
      <c r="A12" s="38"/>
      <c r="B12" s="86"/>
      <c r="C12" s="299"/>
      <c r="D12" s="54"/>
      <c r="E12" s="274"/>
      <c r="F12" s="336"/>
      <c r="G12" s="97"/>
      <c r="H12" s="96"/>
      <c r="I12" s="96"/>
      <c r="J12" s="96"/>
    </row>
    <row r="13" spans="1:10" ht="12.75">
      <c r="A13" s="38" t="s">
        <v>149</v>
      </c>
      <c r="B13" s="86">
        <v>80</v>
      </c>
      <c r="C13" s="32">
        <v>104337</v>
      </c>
      <c r="D13" s="74">
        <v>36105</v>
      </c>
      <c r="E13" s="31">
        <v>1453</v>
      </c>
      <c r="F13" s="336"/>
      <c r="G13" s="97"/>
      <c r="H13" s="96"/>
      <c r="I13" s="96"/>
      <c r="J13" s="96"/>
    </row>
    <row r="14" spans="1:10" ht="12.75">
      <c r="A14" s="76" t="s">
        <v>148</v>
      </c>
      <c r="B14" s="86">
        <v>11</v>
      </c>
      <c r="C14" s="32">
        <v>9977</v>
      </c>
      <c r="D14" s="74">
        <v>2950</v>
      </c>
      <c r="E14" s="31">
        <v>189</v>
      </c>
      <c r="F14" s="337"/>
      <c r="G14" s="97"/>
      <c r="H14" s="96"/>
      <c r="I14" s="96"/>
      <c r="J14" s="97"/>
    </row>
    <row r="15" spans="1:6" ht="12.75">
      <c r="A15" s="76" t="s">
        <v>147</v>
      </c>
      <c r="B15" s="86">
        <v>2</v>
      </c>
      <c r="C15" s="303" t="s">
        <v>92</v>
      </c>
      <c r="D15" s="293" t="s">
        <v>92</v>
      </c>
      <c r="E15" s="324" t="s">
        <v>349</v>
      </c>
      <c r="F15" s="97"/>
    </row>
    <row r="16" spans="1:6" ht="12.75">
      <c r="A16" s="89" t="s">
        <v>137</v>
      </c>
      <c r="B16" s="86">
        <v>16</v>
      </c>
      <c r="C16" s="32">
        <v>26359</v>
      </c>
      <c r="D16" s="74">
        <v>8464</v>
      </c>
      <c r="E16" s="31">
        <v>452</v>
      </c>
      <c r="F16" s="97"/>
    </row>
    <row r="17" spans="1:6" ht="12.75">
      <c r="A17" s="76" t="s">
        <v>146</v>
      </c>
      <c r="B17" s="86">
        <v>5</v>
      </c>
      <c r="C17" s="32">
        <v>2069</v>
      </c>
      <c r="D17" s="74">
        <v>350</v>
      </c>
      <c r="E17" s="31">
        <v>8</v>
      </c>
      <c r="F17" s="97"/>
    </row>
    <row r="18" spans="1:6" ht="12.75">
      <c r="A18" s="76" t="s">
        <v>145</v>
      </c>
      <c r="B18" s="86">
        <v>6</v>
      </c>
      <c r="C18" s="32">
        <v>1420</v>
      </c>
      <c r="D18" s="74">
        <v>485</v>
      </c>
      <c r="E18" s="31">
        <v>45</v>
      </c>
      <c r="F18" s="97"/>
    </row>
    <row r="19" spans="1:6" ht="12.75">
      <c r="A19" s="76" t="s">
        <v>503</v>
      </c>
      <c r="B19" s="86">
        <v>40</v>
      </c>
      <c r="C19" s="303" t="s">
        <v>92</v>
      </c>
      <c r="D19" s="293" t="s">
        <v>92</v>
      </c>
      <c r="E19" s="324" t="s">
        <v>451</v>
      </c>
      <c r="F19" s="97"/>
    </row>
    <row r="20" spans="1:6" ht="12.75">
      <c r="A20" s="76"/>
      <c r="B20" s="86"/>
      <c r="C20" s="32"/>
      <c r="D20" s="74"/>
      <c r="E20" s="31"/>
      <c r="F20" s="97"/>
    </row>
    <row r="21" spans="1:6" ht="12.75">
      <c r="A21" s="38" t="s">
        <v>143</v>
      </c>
      <c r="B21" s="86">
        <v>273</v>
      </c>
      <c r="C21" s="32">
        <v>523822</v>
      </c>
      <c r="D21" s="74">
        <v>147699</v>
      </c>
      <c r="E21" s="31">
        <v>7869</v>
      </c>
      <c r="F21" s="336"/>
    </row>
    <row r="22" spans="1:6" ht="12.75">
      <c r="A22" s="89" t="s">
        <v>142</v>
      </c>
      <c r="B22" s="86">
        <v>1</v>
      </c>
      <c r="C22" s="303" t="s">
        <v>92</v>
      </c>
      <c r="D22" s="293" t="s">
        <v>92</v>
      </c>
      <c r="E22" s="324" t="s">
        <v>349</v>
      </c>
      <c r="F22" s="97"/>
    </row>
    <row r="23" spans="1:6" ht="12.75">
      <c r="A23" s="89" t="s">
        <v>141</v>
      </c>
      <c r="B23" s="86">
        <v>5</v>
      </c>
      <c r="C23" s="303" t="s">
        <v>92</v>
      </c>
      <c r="D23" s="293" t="s">
        <v>92</v>
      </c>
      <c r="E23" s="324" t="s">
        <v>523</v>
      </c>
      <c r="F23" s="97"/>
    </row>
    <row r="24" spans="1:6" ht="12.75">
      <c r="A24" s="89" t="s">
        <v>140</v>
      </c>
      <c r="B24" s="86">
        <v>2</v>
      </c>
      <c r="C24" s="303" t="s">
        <v>92</v>
      </c>
      <c r="D24" s="293" t="s">
        <v>92</v>
      </c>
      <c r="E24" s="324" t="s">
        <v>96</v>
      </c>
      <c r="F24" s="97"/>
    </row>
    <row r="25" spans="1:6" ht="12.75">
      <c r="A25" s="89" t="s">
        <v>139</v>
      </c>
      <c r="B25" s="86">
        <v>5</v>
      </c>
      <c r="C25" s="303" t="s">
        <v>92</v>
      </c>
      <c r="D25" s="293" t="s">
        <v>92</v>
      </c>
      <c r="E25" s="324" t="s">
        <v>96</v>
      </c>
      <c r="F25" s="97"/>
    </row>
    <row r="26" spans="1:10" ht="12.75">
      <c r="A26" s="89" t="s">
        <v>138</v>
      </c>
      <c r="B26" s="86">
        <v>160</v>
      </c>
      <c r="C26" s="32">
        <v>270622</v>
      </c>
      <c r="D26" s="74">
        <v>75856</v>
      </c>
      <c r="E26" s="31">
        <v>3599</v>
      </c>
      <c r="F26" s="97"/>
      <c r="G26" s="97"/>
      <c r="H26" s="96"/>
      <c r="I26" s="96"/>
      <c r="J26" s="96"/>
    </row>
    <row r="27" spans="1:10" ht="12.75">
      <c r="A27" s="89" t="s">
        <v>137</v>
      </c>
      <c r="B27" s="86">
        <v>14</v>
      </c>
      <c r="C27" s="32">
        <v>14435</v>
      </c>
      <c r="D27" s="74">
        <v>4785</v>
      </c>
      <c r="E27" s="31">
        <v>207</v>
      </c>
      <c r="F27" s="97"/>
      <c r="G27" s="97"/>
      <c r="H27" s="96"/>
      <c r="I27" s="96"/>
      <c r="J27" s="97"/>
    </row>
    <row r="28" spans="1:10" ht="12.75">
      <c r="A28" s="89" t="s">
        <v>136</v>
      </c>
      <c r="B28" s="86">
        <v>15</v>
      </c>
      <c r="C28" s="32">
        <v>11547</v>
      </c>
      <c r="D28" s="74">
        <v>3008</v>
      </c>
      <c r="E28" s="31">
        <v>188</v>
      </c>
      <c r="F28" s="97"/>
      <c r="G28" s="97"/>
      <c r="H28" s="96"/>
      <c r="I28" s="96"/>
      <c r="J28" s="97"/>
    </row>
    <row r="29" spans="1:10" ht="12.75">
      <c r="A29" s="89" t="s">
        <v>134</v>
      </c>
      <c r="B29" s="86">
        <v>1</v>
      </c>
      <c r="C29" s="303" t="s">
        <v>92</v>
      </c>
      <c r="D29" s="293" t="s">
        <v>92</v>
      </c>
      <c r="E29" s="324" t="s">
        <v>349</v>
      </c>
      <c r="F29" s="97"/>
      <c r="G29" s="97"/>
      <c r="H29" s="97"/>
      <c r="I29" s="97"/>
      <c r="J29" s="97"/>
    </row>
    <row r="30" spans="1:10" ht="12.75">
      <c r="A30" s="89" t="s">
        <v>133</v>
      </c>
      <c r="B30" s="86">
        <v>1</v>
      </c>
      <c r="C30" s="303" t="s">
        <v>92</v>
      </c>
      <c r="D30" s="293" t="s">
        <v>92</v>
      </c>
      <c r="E30" s="324" t="s">
        <v>523</v>
      </c>
      <c r="F30" s="97"/>
      <c r="G30" s="97"/>
      <c r="H30" s="97"/>
      <c r="I30" s="97"/>
      <c r="J30" s="97"/>
    </row>
    <row r="31" spans="1:10" ht="12.75">
      <c r="A31" s="89" t="s">
        <v>132</v>
      </c>
      <c r="B31" s="86">
        <v>1</v>
      </c>
      <c r="C31" s="303" t="s">
        <v>92</v>
      </c>
      <c r="D31" s="293" t="s">
        <v>92</v>
      </c>
      <c r="E31" s="324" t="s">
        <v>96</v>
      </c>
      <c r="F31" s="97"/>
      <c r="G31" s="97"/>
      <c r="H31" s="97"/>
      <c r="I31" s="97"/>
      <c r="J31" s="97"/>
    </row>
    <row r="32" spans="1:10" ht="12.75">
      <c r="A32" s="89" t="s">
        <v>131</v>
      </c>
      <c r="B32" s="86">
        <v>4</v>
      </c>
      <c r="C32" s="32">
        <v>7933</v>
      </c>
      <c r="D32" s="74">
        <v>1979</v>
      </c>
      <c r="E32" s="31">
        <v>118</v>
      </c>
      <c r="F32" s="97"/>
      <c r="G32" s="97"/>
      <c r="H32" s="96"/>
      <c r="I32" s="96"/>
      <c r="J32" s="97"/>
    </row>
    <row r="33" spans="1:10" ht="12.75">
      <c r="A33" s="89" t="s">
        <v>130</v>
      </c>
      <c r="B33" s="86">
        <v>1</v>
      </c>
      <c r="C33" s="303" t="s">
        <v>92</v>
      </c>
      <c r="D33" s="293" t="s">
        <v>92</v>
      </c>
      <c r="E33" s="324" t="s">
        <v>349</v>
      </c>
      <c r="F33" s="97"/>
      <c r="G33" s="97"/>
      <c r="H33" s="97"/>
      <c r="I33" s="97"/>
      <c r="J33" s="97"/>
    </row>
    <row r="34" spans="1:10" ht="12.75">
      <c r="A34" s="89" t="s">
        <v>129</v>
      </c>
      <c r="B34" s="86">
        <v>1</v>
      </c>
      <c r="C34" s="303" t="s">
        <v>92</v>
      </c>
      <c r="D34" s="293" t="s">
        <v>92</v>
      </c>
      <c r="E34" s="324" t="s">
        <v>523</v>
      </c>
      <c r="F34" s="97"/>
      <c r="G34" s="97"/>
      <c r="H34" s="97"/>
      <c r="I34" s="97"/>
      <c r="J34" s="97"/>
    </row>
    <row r="35" spans="1:10" ht="12.75">
      <c r="A35" s="89" t="s">
        <v>126</v>
      </c>
      <c r="B35" s="86">
        <v>2</v>
      </c>
      <c r="C35" s="303" t="s">
        <v>92</v>
      </c>
      <c r="D35" s="293" t="s">
        <v>92</v>
      </c>
      <c r="E35" s="324" t="s">
        <v>349</v>
      </c>
      <c r="F35" s="97"/>
      <c r="G35" s="97"/>
      <c r="H35" s="97"/>
      <c r="I35" s="97"/>
      <c r="J35" s="97"/>
    </row>
    <row r="36" spans="1:10" s="81" customFormat="1" ht="12.75">
      <c r="A36" s="89" t="s">
        <v>125</v>
      </c>
      <c r="B36" s="86">
        <v>3</v>
      </c>
      <c r="C36" s="303" t="s">
        <v>92</v>
      </c>
      <c r="D36" s="293" t="s">
        <v>92</v>
      </c>
      <c r="E36" s="324" t="s">
        <v>523</v>
      </c>
      <c r="F36" s="97"/>
      <c r="G36" s="97"/>
      <c r="H36" s="97"/>
      <c r="I36" s="97"/>
      <c r="J36" s="97"/>
    </row>
    <row r="37" spans="1:10" ht="12.75">
      <c r="A37" s="89" t="s">
        <v>123</v>
      </c>
      <c r="B37" s="86">
        <v>10</v>
      </c>
      <c r="C37" s="303" t="s">
        <v>92</v>
      </c>
      <c r="D37" s="293" t="s">
        <v>92</v>
      </c>
      <c r="E37" s="324" t="s">
        <v>582</v>
      </c>
      <c r="F37" s="97"/>
      <c r="G37" s="97"/>
      <c r="H37" s="97"/>
      <c r="I37" s="97"/>
      <c r="J37" s="97"/>
    </row>
    <row r="38" spans="1:10" ht="12.75">
      <c r="A38" s="89" t="s">
        <v>122</v>
      </c>
      <c r="B38" s="86">
        <v>2</v>
      </c>
      <c r="C38" s="303" t="s">
        <v>92</v>
      </c>
      <c r="D38" s="293" t="s">
        <v>92</v>
      </c>
      <c r="E38" s="324" t="s">
        <v>523</v>
      </c>
      <c r="F38" s="97"/>
      <c r="G38" s="97"/>
      <c r="H38" s="97"/>
      <c r="I38" s="97"/>
      <c r="J38" s="97"/>
    </row>
    <row r="39" spans="1:10" ht="12.75">
      <c r="A39" s="89" t="s">
        <v>121</v>
      </c>
      <c r="B39" s="86">
        <v>2</v>
      </c>
      <c r="C39" s="303" t="s">
        <v>92</v>
      </c>
      <c r="D39" s="293" t="s">
        <v>92</v>
      </c>
      <c r="E39" s="324" t="s">
        <v>523</v>
      </c>
      <c r="F39" s="97"/>
      <c r="G39" s="97"/>
      <c r="H39" s="97"/>
      <c r="I39" s="97"/>
      <c r="J39" s="97"/>
    </row>
    <row r="40" spans="1:10" ht="12.75">
      <c r="A40" s="89" t="s">
        <v>502</v>
      </c>
      <c r="B40" s="86"/>
      <c r="C40" s="303"/>
      <c r="D40" s="293"/>
      <c r="E40" s="324"/>
      <c r="F40" s="97"/>
      <c r="G40" s="97"/>
      <c r="H40" s="97"/>
      <c r="I40" s="97"/>
      <c r="J40" s="97"/>
    </row>
    <row r="41" spans="1:10" ht="12.75">
      <c r="A41" s="89" t="s">
        <v>589</v>
      </c>
      <c r="B41" s="86">
        <v>43</v>
      </c>
      <c r="C41" s="303" t="s">
        <v>92</v>
      </c>
      <c r="D41" s="293" t="s">
        <v>92</v>
      </c>
      <c r="E41" s="324" t="s">
        <v>588</v>
      </c>
      <c r="F41" s="97"/>
      <c r="G41" s="97"/>
      <c r="H41" s="97"/>
      <c r="I41" s="97"/>
      <c r="J41" s="97"/>
    </row>
    <row r="42" spans="1:5" ht="12.75">
      <c r="A42" s="29"/>
      <c r="B42" s="29"/>
      <c r="C42" s="29"/>
      <c r="D42" s="29"/>
      <c r="E42" s="28"/>
    </row>
    <row r="43" spans="1:5" ht="12.75">
      <c r="A43" s="146"/>
      <c r="B43" s="146"/>
      <c r="C43" s="146"/>
      <c r="D43" s="146"/>
      <c r="E43" s="146"/>
    </row>
    <row r="44" spans="1:5" ht="12.75">
      <c r="A44" s="13" t="s">
        <v>530</v>
      </c>
      <c r="B44" s="311"/>
      <c r="C44" s="157"/>
      <c r="D44" s="310"/>
      <c r="E44" s="309"/>
    </row>
    <row r="45" spans="1:5" ht="15.75">
      <c r="A45" s="18" t="s">
        <v>587</v>
      </c>
      <c r="B45" s="9"/>
      <c r="C45" s="9"/>
      <c r="D45" s="9"/>
      <c r="E45" s="9"/>
    </row>
    <row r="46" ht="15.75">
      <c r="A46" s="335" t="s">
        <v>586</v>
      </c>
    </row>
    <row r="47" ht="15.75">
      <c r="A47" s="335" t="s">
        <v>585</v>
      </c>
    </row>
    <row r="48" spans="1:5" ht="13.5" thickBot="1">
      <c r="A48" s="312"/>
      <c r="B48" s="311"/>
      <c r="C48" s="157"/>
      <c r="D48" s="310"/>
      <c r="E48" s="309"/>
    </row>
    <row r="49" spans="1:5" ht="79.5" customHeight="1" thickTop="1">
      <c r="A49" s="308" t="s">
        <v>115</v>
      </c>
      <c r="B49" s="307" t="s">
        <v>526</v>
      </c>
      <c r="C49" s="307" t="s">
        <v>525</v>
      </c>
      <c r="D49" s="307" t="s">
        <v>57</v>
      </c>
      <c r="E49" s="306" t="s">
        <v>56</v>
      </c>
    </row>
    <row r="50" spans="1:5" ht="12.75" customHeight="1">
      <c r="A50" s="38"/>
      <c r="B50" s="86"/>
      <c r="C50" s="32"/>
      <c r="D50" s="74"/>
      <c r="E50" s="305"/>
    </row>
    <row r="51" spans="1:5" ht="12.75" customHeight="1">
      <c r="A51" s="38" t="s">
        <v>111</v>
      </c>
      <c r="B51" s="86">
        <v>41</v>
      </c>
      <c r="C51" s="32">
        <v>45946</v>
      </c>
      <c r="D51" s="74">
        <v>14558</v>
      </c>
      <c r="E51" s="31">
        <v>717</v>
      </c>
    </row>
    <row r="52" spans="1:5" ht="12.75">
      <c r="A52" s="76" t="s">
        <v>110</v>
      </c>
      <c r="B52" s="86">
        <v>4</v>
      </c>
      <c r="C52" s="32">
        <v>581</v>
      </c>
      <c r="D52" s="74">
        <v>135</v>
      </c>
      <c r="E52" s="31">
        <v>13</v>
      </c>
    </row>
    <row r="53" spans="1:5" ht="12.75">
      <c r="A53" s="76" t="s">
        <v>109</v>
      </c>
      <c r="B53" s="86">
        <v>9</v>
      </c>
      <c r="C53" s="32">
        <v>7214</v>
      </c>
      <c r="D53" s="74">
        <v>2914</v>
      </c>
      <c r="E53" s="31">
        <v>157</v>
      </c>
    </row>
    <row r="54" spans="1:5" ht="12.75">
      <c r="A54" s="76" t="s">
        <v>584</v>
      </c>
      <c r="B54" s="86">
        <v>28</v>
      </c>
      <c r="C54" s="32">
        <v>38151</v>
      </c>
      <c r="D54" s="74">
        <v>11509</v>
      </c>
      <c r="E54" s="31">
        <v>547</v>
      </c>
    </row>
    <row r="55" spans="1:5" ht="12.75">
      <c r="A55" s="38"/>
      <c r="B55" s="86"/>
      <c r="C55" s="32"/>
      <c r="D55" s="74"/>
      <c r="E55" s="31"/>
    </row>
    <row r="56" spans="1:5" ht="12.75">
      <c r="A56" s="38" t="s">
        <v>107</v>
      </c>
      <c r="B56" s="86">
        <v>108</v>
      </c>
      <c r="C56" s="32">
        <v>149526</v>
      </c>
      <c r="D56" s="74">
        <v>47295</v>
      </c>
      <c r="E56" s="31">
        <v>1949</v>
      </c>
    </row>
    <row r="57" spans="1:5" ht="12.75">
      <c r="A57" s="76" t="s">
        <v>106</v>
      </c>
      <c r="B57" s="86">
        <v>9</v>
      </c>
      <c r="C57" s="303" t="s">
        <v>92</v>
      </c>
      <c r="D57" s="293" t="s">
        <v>92</v>
      </c>
      <c r="E57" s="324" t="s">
        <v>523</v>
      </c>
    </row>
    <row r="58" spans="1:5" ht="12.75">
      <c r="A58" s="76" t="s">
        <v>104</v>
      </c>
      <c r="B58" s="86">
        <v>4</v>
      </c>
      <c r="C58" s="32">
        <v>3026</v>
      </c>
      <c r="D58" s="74">
        <v>805</v>
      </c>
      <c r="E58" s="31">
        <v>34</v>
      </c>
    </row>
    <row r="59" spans="1:5" ht="12.75">
      <c r="A59" s="76" t="s">
        <v>103</v>
      </c>
      <c r="B59" s="86">
        <v>13</v>
      </c>
      <c r="C59" s="32">
        <v>17438</v>
      </c>
      <c r="D59" s="74">
        <v>5823</v>
      </c>
      <c r="E59" s="31">
        <v>376</v>
      </c>
    </row>
    <row r="60" spans="1:5" ht="12.75">
      <c r="A60" s="76" t="s">
        <v>102</v>
      </c>
      <c r="B60" s="86">
        <v>10</v>
      </c>
      <c r="C60" s="32">
        <v>11283</v>
      </c>
      <c r="D60" s="74">
        <v>3513</v>
      </c>
      <c r="E60" s="31">
        <v>177</v>
      </c>
    </row>
    <row r="61" spans="1:5" ht="12.75">
      <c r="A61" s="89" t="s">
        <v>101</v>
      </c>
      <c r="B61" s="86">
        <v>13</v>
      </c>
      <c r="C61" s="32">
        <v>37112</v>
      </c>
      <c r="D61" s="74">
        <v>15639</v>
      </c>
      <c r="E61" s="31">
        <v>558</v>
      </c>
    </row>
    <row r="62" spans="1:5" ht="12.75">
      <c r="A62" s="89" t="s">
        <v>100</v>
      </c>
      <c r="B62" s="86">
        <v>4</v>
      </c>
      <c r="C62" s="32">
        <v>1307</v>
      </c>
      <c r="D62" s="74">
        <v>421</v>
      </c>
      <c r="E62" s="31">
        <v>13</v>
      </c>
    </row>
    <row r="63" spans="1:5" ht="12.75">
      <c r="A63" s="89" t="s">
        <v>99</v>
      </c>
      <c r="B63" s="86">
        <v>2</v>
      </c>
      <c r="C63" s="303" t="s">
        <v>92</v>
      </c>
      <c r="D63" s="293" t="s">
        <v>92</v>
      </c>
      <c r="E63" s="324" t="s">
        <v>349</v>
      </c>
    </row>
    <row r="64" spans="1:5" ht="12.75">
      <c r="A64" s="89" t="s">
        <v>98</v>
      </c>
      <c r="B64" s="86">
        <v>5</v>
      </c>
      <c r="C64" s="303" t="s">
        <v>92</v>
      </c>
      <c r="D64" s="293" t="s">
        <v>92</v>
      </c>
      <c r="E64" s="324" t="s">
        <v>523</v>
      </c>
    </row>
    <row r="65" spans="1:5" ht="12.75">
      <c r="A65" s="89" t="s">
        <v>95</v>
      </c>
      <c r="B65" s="86">
        <v>11</v>
      </c>
      <c r="C65" s="32">
        <v>23488</v>
      </c>
      <c r="D65" s="74">
        <v>6247</v>
      </c>
      <c r="E65" s="31">
        <v>205</v>
      </c>
    </row>
    <row r="66" spans="1:5" ht="12.75">
      <c r="A66" s="89" t="s">
        <v>94</v>
      </c>
      <c r="B66" s="86">
        <v>7</v>
      </c>
      <c r="C66" s="32">
        <v>2293</v>
      </c>
      <c r="D66" s="74">
        <v>668</v>
      </c>
      <c r="E66" s="31">
        <v>53</v>
      </c>
    </row>
    <row r="67" spans="1:5" ht="12.75">
      <c r="A67" s="76" t="s">
        <v>583</v>
      </c>
      <c r="B67" s="86">
        <v>30</v>
      </c>
      <c r="C67" s="303" t="s">
        <v>92</v>
      </c>
      <c r="D67" s="293" t="s">
        <v>92</v>
      </c>
      <c r="E67" s="324" t="s">
        <v>582</v>
      </c>
    </row>
    <row r="68" spans="1:5" ht="12.75">
      <c r="A68" s="29"/>
      <c r="B68" s="29"/>
      <c r="C68" s="29"/>
      <c r="D68" s="29"/>
      <c r="E68" s="28"/>
    </row>
    <row r="70" ht="12.75">
      <c r="A70" s="14" t="s">
        <v>90</v>
      </c>
    </row>
    <row r="71" ht="12.75">
      <c r="A71" s="14" t="s">
        <v>496</v>
      </c>
    </row>
    <row r="72" ht="12.75">
      <c r="A72" s="14" t="s">
        <v>495</v>
      </c>
    </row>
    <row r="73" ht="12.75">
      <c r="A73" s="14" t="s">
        <v>581</v>
      </c>
    </row>
    <row r="74" ht="12.75">
      <c r="A74" s="14" t="s">
        <v>580</v>
      </c>
    </row>
    <row r="75" ht="12.75">
      <c r="A75" s="14" t="s">
        <v>518</v>
      </c>
    </row>
    <row r="76" ht="12.75">
      <c r="A76" s="14" t="s">
        <v>579</v>
      </c>
    </row>
    <row r="77" ht="12.75">
      <c r="A77" s="14" t="s">
        <v>578</v>
      </c>
    </row>
    <row r="78" ht="12.75">
      <c r="A78" s="82" t="s">
        <v>86</v>
      </c>
    </row>
    <row r="79" ht="12.75">
      <c r="A79" s="14" t="s">
        <v>577</v>
      </c>
    </row>
    <row r="80" ht="12.75">
      <c r="A80" s="81" t="s">
        <v>576</v>
      </c>
    </row>
    <row r="81" ht="12.75">
      <c r="A81" s="81" t="s">
        <v>575</v>
      </c>
    </row>
    <row r="82" ht="12.75">
      <c r="A82" s="13" t="s">
        <v>574</v>
      </c>
    </row>
    <row r="83" ht="12.75">
      <c r="A83" s="23" t="s">
        <v>573</v>
      </c>
    </row>
    <row r="84" ht="12.75">
      <c r="A84" s="265" t="s">
        <v>572</v>
      </c>
    </row>
    <row r="85" ht="12.75">
      <c r="A85" s="22" t="s">
        <v>571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rowBreaks count="1" manualBreakCount="1">
    <brk id="44" max="255" man="1"/>
  </rowBreaks>
</worksheet>
</file>

<file path=xl/worksheets/sheet26.xml><?xml version="1.0" encoding="utf-8"?>
<worksheet xmlns="http://schemas.openxmlformats.org/spreadsheetml/2006/main" xmlns:r="http://schemas.openxmlformats.org/officeDocument/2006/relationships">
  <dimension ref="A1:L88"/>
  <sheetViews>
    <sheetView workbookViewId="0" topLeftCell="A1">
      <selection activeCell="A1" sqref="A1"/>
    </sheetView>
  </sheetViews>
  <sheetFormatPr defaultColWidth="9.140625" defaultRowHeight="12.75"/>
  <cols>
    <col min="1" max="1" width="26.28125" style="21" customWidth="1"/>
    <col min="2" max="5" width="14.28125" style="21" customWidth="1"/>
    <col min="6" max="16384" width="9.140625" style="21" customWidth="1"/>
  </cols>
  <sheetData>
    <row r="1" spans="1:12" s="8" customFormat="1" ht="15.75">
      <c r="A1" s="18" t="s">
        <v>609</v>
      </c>
      <c r="B1" s="9"/>
      <c r="C1" s="9"/>
      <c r="D1" s="9"/>
      <c r="E1" s="9"/>
      <c r="G1" s="21"/>
      <c r="H1" s="21"/>
      <c r="I1" s="21"/>
      <c r="J1" s="21"/>
      <c r="K1" s="21"/>
      <c r="L1" s="21"/>
    </row>
    <row r="2" spans="1:12" s="8" customFormat="1" ht="15.75">
      <c r="A2" s="317" t="s">
        <v>608</v>
      </c>
      <c r="B2" s="9"/>
      <c r="C2" s="9"/>
      <c r="D2" s="9"/>
      <c r="E2" s="9"/>
      <c r="G2" s="21"/>
      <c r="H2" s="21"/>
      <c r="I2" s="21"/>
      <c r="J2" s="21"/>
      <c r="K2" s="21"/>
      <c r="L2" s="21"/>
    </row>
    <row r="3" spans="1:12" s="8" customFormat="1" ht="15.75">
      <c r="A3" s="317" t="s">
        <v>610</v>
      </c>
      <c r="B3" s="9"/>
      <c r="C3" s="9"/>
      <c r="D3" s="9"/>
      <c r="E3" s="9"/>
      <c r="G3" s="21"/>
      <c r="H3" s="21"/>
      <c r="I3" s="21"/>
      <c r="J3" s="21"/>
      <c r="K3" s="21"/>
      <c r="L3" s="21"/>
    </row>
    <row r="4" spans="1:12" s="8" customFormat="1" ht="12.75" customHeight="1">
      <c r="A4" s="18"/>
      <c r="B4" s="9"/>
      <c r="C4" s="9"/>
      <c r="D4" s="9"/>
      <c r="E4" s="9"/>
      <c r="G4" s="21"/>
      <c r="H4" s="21"/>
      <c r="I4" s="21"/>
      <c r="J4" s="21"/>
      <c r="K4" s="21"/>
      <c r="L4" s="21"/>
    </row>
    <row r="5" spans="1:12" s="8" customFormat="1" ht="12.75" customHeight="1">
      <c r="A5" s="132" t="s">
        <v>537</v>
      </c>
      <c r="B5" s="9"/>
      <c r="C5" s="9"/>
      <c r="D5" s="9"/>
      <c r="E5" s="9"/>
      <c r="G5" s="21"/>
      <c r="H5" s="21"/>
      <c r="I5" s="21"/>
      <c r="J5" s="21"/>
      <c r="K5" s="21"/>
      <c r="L5" s="21"/>
    </row>
    <row r="6" spans="1:12" s="8" customFormat="1" ht="12.75" customHeight="1">
      <c r="A6" s="322" t="s">
        <v>536</v>
      </c>
      <c r="B6" s="9"/>
      <c r="C6" s="9"/>
      <c r="D6" s="9"/>
      <c r="E6" s="9"/>
      <c r="G6" s="21"/>
      <c r="H6" s="21"/>
      <c r="I6" s="21"/>
      <c r="J6" s="21"/>
      <c r="K6" s="21"/>
      <c r="L6" s="21"/>
    </row>
    <row r="7" spans="1:12" s="8" customFormat="1" ht="12.75" customHeight="1">
      <c r="A7" s="322" t="s">
        <v>535</v>
      </c>
      <c r="B7" s="9"/>
      <c r="C7" s="9"/>
      <c r="D7" s="9"/>
      <c r="E7" s="9"/>
      <c r="G7" s="21"/>
      <c r="H7" s="21"/>
      <c r="I7" s="21"/>
      <c r="J7" s="21"/>
      <c r="K7" s="21"/>
      <c r="L7" s="21"/>
    </row>
    <row r="8" spans="1:12" s="8" customFormat="1" ht="12.75" customHeight="1" thickBot="1">
      <c r="A8" s="92"/>
      <c r="B8" s="92"/>
      <c r="C8" s="92"/>
      <c r="D8" s="92"/>
      <c r="E8" s="92"/>
      <c r="G8" s="21"/>
      <c r="H8" s="21"/>
      <c r="I8" s="21"/>
      <c r="J8" s="21"/>
      <c r="K8" s="21"/>
      <c r="L8" s="21"/>
    </row>
    <row r="9" spans="1:12" s="46" customFormat="1" ht="79.5" customHeight="1" thickTop="1">
      <c r="A9" s="321" t="s">
        <v>115</v>
      </c>
      <c r="B9" s="210" t="s">
        <v>526</v>
      </c>
      <c r="C9" s="210" t="s">
        <v>569</v>
      </c>
      <c r="D9" s="210" t="s">
        <v>57</v>
      </c>
      <c r="E9" s="175" t="s">
        <v>606</v>
      </c>
      <c r="G9" s="21"/>
      <c r="H9" s="21"/>
      <c r="I9" s="21"/>
      <c r="J9" s="21"/>
      <c r="K9" s="21"/>
      <c r="L9" s="21"/>
    </row>
    <row r="10" spans="1:4" ht="9" customHeight="1">
      <c r="A10" s="38"/>
      <c r="B10" s="38"/>
      <c r="C10" s="38"/>
      <c r="D10" s="38"/>
    </row>
    <row r="11" spans="1:5" ht="12.75">
      <c r="A11" s="101" t="s">
        <v>150</v>
      </c>
      <c r="B11" s="100">
        <v>2916</v>
      </c>
      <c r="C11" s="238">
        <v>1917819</v>
      </c>
      <c r="D11" s="300">
        <v>512551</v>
      </c>
      <c r="E11" s="320">
        <v>20119</v>
      </c>
    </row>
    <row r="12" spans="1:5" ht="9.75" customHeight="1">
      <c r="A12" s="38"/>
      <c r="B12" s="86"/>
      <c r="C12" s="299"/>
      <c r="D12" s="54"/>
      <c r="E12" s="274"/>
    </row>
    <row r="13" spans="1:5" ht="12.75">
      <c r="A13" s="38" t="s">
        <v>149</v>
      </c>
      <c r="B13" s="86">
        <v>310</v>
      </c>
      <c r="C13" s="32">
        <v>162465</v>
      </c>
      <c r="D13" s="74">
        <v>42562</v>
      </c>
      <c r="E13" s="304">
        <v>1673</v>
      </c>
    </row>
    <row r="14" spans="1:5" ht="12.75">
      <c r="A14" s="89" t="s">
        <v>148</v>
      </c>
      <c r="B14" s="86">
        <v>105</v>
      </c>
      <c r="C14" s="32">
        <v>62283</v>
      </c>
      <c r="D14" s="74">
        <v>13564</v>
      </c>
      <c r="E14" s="304">
        <v>665</v>
      </c>
    </row>
    <row r="15" spans="1:5" ht="12.75">
      <c r="A15" s="89" t="s">
        <v>147</v>
      </c>
      <c r="B15" s="86">
        <v>17</v>
      </c>
      <c r="C15" s="303" t="s">
        <v>92</v>
      </c>
      <c r="D15" s="293" t="s">
        <v>92</v>
      </c>
      <c r="E15" s="302" t="s">
        <v>349</v>
      </c>
    </row>
    <row r="16" spans="1:5" ht="12.75">
      <c r="A16" s="89" t="s">
        <v>137</v>
      </c>
      <c r="B16" s="86">
        <v>60</v>
      </c>
      <c r="C16" s="32">
        <v>39053</v>
      </c>
      <c r="D16" s="74">
        <v>11287</v>
      </c>
      <c r="E16" s="304">
        <v>429</v>
      </c>
    </row>
    <row r="17" spans="1:5" ht="12.75">
      <c r="A17" s="89" t="s">
        <v>146</v>
      </c>
      <c r="B17" s="86">
        <v>16</v>
      </c>
      <c r="C17" s="32">
        <v>12516</v>
      </c>
      <c r="D17" s="74">
        <v>3391</v>
      </c>
      <c r="E17" s="304">
        <v>83</v>
      </c>
    </row>
    <row r="18" spans="1:5" ht="12.75">
      <c r="A18" s="89" t="s">
        <v>145</v>
      </c>
      <c r="B18" s="86">
        <v>17</v>
      </c>
      <c r="C18" s="32">
        <v>6709</v>
      </c>
      <c r="D18" s="74">
        <v>1866</v>
      </c>
      <c r="E18" s="304">
        <v>64</v>
      </c>
    </row>
    <row r="19" spans="1:5" ht="12.75">
      <c r="A19" s="89" t="s">
        <v>503</v>
      </c>
      <c r="B19" s="86">
        <v>95</v>
      </c>
      <c r="C19" s="303" t="s">
        <v>92</v>
      </c>
      <c r="D19" s="293" t="s">
        <v>92</v>
      </c>
      <c r="E19" s="302" t="s">
        <v>451</v>
      </c>
    </row>
    <row r="20" spans="1:5" ht="12.75">
      <c r="A20" s="76"/>
      <c r="B20" s="86"/>
      <c r="C20" s="32"/>
      <c r="D20" s="74"/>
      <c r="E20" s="305"/>
    </row>
    <row r="21" spans="1:5" ht="12.75">
      <c r="A21" s="38" t="s">
        <v>143</v>
      </c>
      <c r="B21" s="86">
        <v>2083</v>
      </c>
      <c r="C21" s="32">
        <v>1462680</v>
      </c>
      <c r="D21" s="74">
        <v>388732</v>
      </c>
      <c r="E21" s="304">
        <v>15228</v>
      </c>
    </row>
    <row r="22" spans="1:5" ht="12.75">
      <c r="A22" s="89" t="s">
        <v>142</v>
      </c>
      <c r="B22" s="86">
        <v>6</v>
      </c>
      <c r="C22" s="32">
        <v>2027</v>
      </c>
      <c r="D22" s="74">
        <v>398</v>
      </c>
      <c r="E22" s="304">
        <v>19</v>
      </c>
    </row>
    <row r="23" spans="1:5" ht="12.75">
      <c r="A23" s="89" t="s">
        <v>141</v>
      </c>
      <c r="B23" s="86">
        <v>33</v>
      </c>
      <c r="C23" s="32">
        <v>12948</v>
      </c>
      <c r="D23" s="74">
        <v>3676</v>
      </c>
      <c r="E23" s="304">
        <v>180</v>
      </c>
    </row>
    <row r="24" spans="1:5" ht="12.75">
      <c r="A24" s="89" t="s">
        <v>140</v>
      </c>
      <c r="B24" s="86">
        <v>18</v>
      </c>
      <c r="C24" s="32">
        <v>11901</v>
      </c>
      <c r="D24" s="74">
        <v>3303</v>
      </c>
      <c r="E24" s="304">
        <v>119</v>
      </c>
    </row>
    <row r="25" spans="1:5" ht="12.75">
      <c r="A25" s="89" t="s">
        <v>139</v>
      </c>
      <c r="B25" s="86">
        <v>23</v>
      </c>
      <c r="C25" s="32">
        <v>11814</v>
      </c>
      <c r="D25" s="74">
        <v>3593</v>
      </c>
      <c r="E25" s="304">
        <v>96</v>
      </c>
    </row>
    <row r="26" spans="1:5" ht="12.75">
      <c r="A26" s="89" t="s">
        <v>138</v>
      </c>
      <c r="B26" s="86">
        <v>1451</v>
      </c>
      <c r="C26" s="32">
        <v>1114297</v>
      </c>
      <c r="D26" s="74">
        <v>287159</v>
      </c>
      <c r="E26" s="304">
        <v>10744</v>
      </c>
    </row>
    <row r="27" spans="1:5" ht="12.75">
      <c r="A27" s="89" t="s">
        <v>137</v>
      </c>
      <c r="B27" s="86">
        <v>60</v>
      </c>
      <c r="C27" s="32">
        <v>41382</v>
      </c>
      <c r="D27" s="74">
        <v>7680</v>
      </c>
      <c r="E27" s="304">
        <v>314</v>
      </c>
    </row>
    <row r="28" spans="1:5" ht="12.75">
      <c r="A28" s="89" t="s">
        <v>136</v>
      </c>
      <c r="B28" s="86">
        <v>71</v>
      </c>
      <c r="C28" s="32">
        <v>32862</v>
      </c>
      <c r="D28" s="74">
        <v>10284</v>
      </c>
      <c r="E28" s="304">
        <v>452</v>
      </c>
    </row>
    <row r="29" spans="1:5" ht="12.75">
      <c r="A29" s="89" t="s">
        <v>134</v>
      </c>
      <c r="B29" s="86">
        <v>3</v>
      </c>
      <c r="C29" s="303" t="s">
        <v>92</v>
      </c>
      <c r="D29" s="293" t="s">
        <v>92</v>
      </c>
      <c r="E29" s="302" t="s">
        <v>523</v>
      </c>
    </row>
    <row r="30" spans="1:5" ht="12.75">
      <c r="A30" s="89" t="s">
        <v>133</v>
      </c>
      <c r="B30" s="86">
        <v>7</v>
      </c>
      <c r="C30" s="303" t="s">
        <v>92</v>
      </c>
      <c r="D30" s="293" t="s">
        <v>92</v>
      </c>
      <c r="E30" s="302" t="s">
        <v>349</v>
      </c>
    </row>
    <row r="31" spans="1:5" ht="12.75">
      <c r="A31" s="89" t="s">
        <v>132</v>
      </c>
      <c r="B31" s="86">
        <v>12</v>
      </c>
      <c r="C31" s="303" t="s">
        <v>92</v>
      </c>
      <c r="D31" s="293" t="s">
        <v>92</v>
      </c>
      <c r="E31" s="302" t="s">
        <v>349</v>
      </c>
    </row>
    <row r="32" spans="1:5" ht="12.75">
      <c r="A32" s="89" t="s">
        <v>131</v>
      </c>
      <c r="B32" s="86">
        <v>28</v>
      </c>
      <c r="C32" s="32">
        <v>17087</v>
      </c>
      <c r="D32" s="74">
        <v>5933</v>
      </c>
      <c r="E32" s="304">
        <v>417</v>
      </c>
    </row>
    <row r="33" spans="1:5" ht="12.75">
      <c r="A33" s="89" t="s">
        <v>130</v>
      </c>
      <c r="B33" s="86">
        <v>5</v>
      </c>
      <c r="C33" s="303" t="s">
        <v>92</v>
      </c>
      <c r="D33" s="293" t="s">
        <v>92</v>
      </c>
      <c r="E33" s="302" t="s">
        <v>349</v>
      </c>
    </row>
    <row r="34" spans="1:5" ht="12.75">
      <c r="A34" s="89" t="s">
        <v>129</v>
      </c>
      <c r="B34" s="86">
        <v>41</v>
      </c>
      <c r="C34" s="32">
        <v>20310</v>
      </c>
      <c r="D34" s="74">
        <v>6220</v>
      </c>
      <c r="E34" s="304">
        <v>236</v>
      </c>
    </row>
    <row r="35" spans="1:5" ht="12.75">
      <c r="A35" s="89" t="s">
        <v>128</v>
      </c>
      <c r="B35" s="86">
        <v>2</v>
      </c>
      <c r="C35" s="303" t="s">
        <v>92</v>
      </c>
      <c r="D35" s="293" t="s">
        <v>92</v>
      </c>
      <c r="E35" s="302" t="s">
        <v>349</v>
      </c>
    </row>
    <row r="36" spans="1:5" ht="12.75">
      <c r="A36" s="89" t="s">
        <v>126</v>
      </c>
      <c r="B36" s="86">
        <v>7</v>
      </c>
      <c r="C36" s="32">
        <v>1492</v>
      </c>
      <c r="D36" s="74">
        <v>583</v>
      </c>
      <c r="E36" s="304">
        <v>36</v>
      </c>
    </row>
    <row r="37" spans="1:5" ht="12.75">
      <c r="A37" s="89" t="s">
        <v>125</v>
      </c>
      <c r="B37" s="86">
        <v>29</v>
      </c>
      <c r="C37" s="32">
        <v>13057</v>
      </c>
      <c r="D37" s="74">
        <v>2969</v>
      </c>
      <c r="E37" s="304">
        <v>139</v>
      </c>
    </row>
    <row r="38" spans="1:5" ht="12.75">
      <c r="A38" s="89" t="s">
        <v>124</v>
      </c>
      <c r="B38" s="86">
        <v>11</v>
      </c>
      <c r="C38" s="32">
        <v>10924</v>
      </c>
      <c r="D38" s="74">
        <v>3829</v>
      </c>
      <c r="E38" s="304">
        <v>122</v>
      </c>
    </row>
    <row r="39" spans="1:5" ht="12.75">
      <c r="A39" s="89" t="s">
        <v>123</v>
      </c>
      <c r="B39" s="86">
        <v>62</v>
      </c>
      <c r="C39" s="32">
        <v>41778</v>
      </c>
      <c r="D39" s="74">
        <v>12263</v>
      </c>
      <c r="E39" s="304">
        <v>581</v>
      </c>
    </row>
    <row r="40" spans="1:5" ht="12.75">
      <c r="A40" s="89" t="s">
        <v>122</v>
      </c>
      <c r="B40" s="86">
        <v>68</v>
      </c>
      <c r="C40" s="32">
        <v>29921</v>
      </c>
      <c r="D40" s="74">
        <v>9328</v>
      </c>
      <c r="E40" s="304">
        <v>443</v>
      </c>
    </row>
    <row r="41" spans="1:5" ht="12.75">
      <c r="A41" s="89" t="s">
        <v>121</v>
      </c>
      <c r="B41" s="86">
        <v>18</v>
      </c>
      <c r="C41" s="32">
        <v>10559</v>
      </c>
      <c r="D41" s="74">
        <v>2987</v>
      </c>
      <c r="E41" s="304">
        <v>78</v>
      </c>
    </row>
    <row r="42" spans="1:5" ht="12.75">
      <c r="A42" s="89" t="s">
        <v>120</v>
      </c>
      <c r="B42" s="86">
        <v>6</v>
      </c>
      <c r="C42" s="303" t="s">
        <v>92</v>
      </c>
      <c r="D42" s="293" t="s">
        <v>92</v>
      </c>
      <c r="E42" s="302" t="s">
        <v>349</v>
      </c>
    </row>
    <row r="43" spans="1:5" ht="12.75">
      <c r="A43" s="89" t="s">
        <v>502</v>
      </c>
      <c r="B43" s="86"/>
      <c r="C43" s="32"/>
      <c r="D43" s="74"/>
      <c r="E43" s="305"/>
    </row>
    <row r="44" spans="1:5" ht="12.75">
      <c r="A44" s="298" t="s">
        <v>568</v>
      </c>
      <c r="B44" s="86">
        <v>122</v>
      </c>
      <c r="C44" s="303" t="s">
        <v>92</v>
      </c>
      <c r="D44" s="293" t="s">
        <v>92</v>
      </c>
      <c r="E44" s="302" t="s">
        <v>582</v>
      </c>
    </row>
    <row r="45" spans="1:5" ht="12.75">
      <c r="A45" s="29"/>
      <c r="B45" s="29"/>
      <c r="C45" s="29"/>
      <c r="D45" s="29"/>
      <c r="E45" s="28"/>
    </row>
    <row r="46" spans="1:5" ht="12.75">
      <c r="A46" s="146"/>
      <c r="B46" s="146"/>
      <c r="C46" s="146"/>
      <c r="D46" s="146"/>
      <c r="E46" s="146"/>
    </row>
    <row r="47" ht="12.75">
      <c r="A47" s="22" t="s">
        <v>117</v>
      </c>
    </row>
    <row r="48" spans="1:12" s="8" customFormat="1" ht="15.75">
      <c r="A48" s="18" t="s">
        <v>609</v>
      </c>
      <c r="B48" s="9"/>
      <c r="C48" s="9"/>
      <c r="D48" s="9"/>
      <c r="E48" s="9"/>
      <c r="G48" s="21"/>
      <c r="H48" s="21"/>
      <c r="I48" s="21"/>
      <c r="J48" s="21"/>
      <c r="K48" s="21"/>
      <c r="L48" s="21"/>
    </row>
    <row r="49" spans="1:5" ht="15.75">
      <c r="A49" s="317" t="s">
        <v>608</v>
      </c>
      <c r="B49" s="9"/>
      <c r="C49" s="9"/>
      <c r="D49" s="9"/>
      <c r="E49" s="9"/>
    </row>
    <row r="50" spans="1:12" s="8" customFormat="1" ht="15.75">
      <c r="A50" s="317" t="s">
        <v>607</v>
      </c>
      <c r="B50" s="9"/>
      <c r="C50" s="9"/>
      <c r="D50" s="9"/>
      <c r="E50" s="9"/>
      <c r="G50" s="21"/>
      <c r="H50" s="21"/>
      <c r="I50" s="21"/>
      <c r="J50" s="21"/>
      <c r="K50" s="21"/>
      <c r="L50" s="21"/>
    </row>
    <row r="51" spans="1:12" s="8" customFormat="1" ht="16.5" thickBot="1">
      <c r="A51" s="92"/>
      <c r="B51" s="92"/>
      <c r="C51" s="92"/>
      <c r="D51" s="92"/>
      <c r="E51" s="92"/>
      <c r="G51" s="21"/>
      <c r="H51" s="21"/>
      <c r="I51" s="21"/>
      <c r="J51" s="21"/>
      <c r="K51" s="21"/>
      <c r="L51" s="21"/>
    </row>
    <row r="52" spans="1:12" s="8" customFormat="1" ht="79.5" customHeight="1" thickTop="1">
      <c r="A52" s="321" t="s">
        <v>115</v>
      </c>
      <c r="B52" s="210" t="s">
        <v>526</v>
      </c>
      <c r="C52" s="210" t="s">
        <v>551</v>
      </c>
      <c r="D52" s="210" t="s">
        <v>57</v>
      </c>
      <c r="E52" s="175" t="s">
        <v>606</v>
      </c>
      <c r="G52" s="21"/>
      <c r="H52" s="21"/>
      <c r="I52" s="21"/>
      <c r="J52" s="21"/>
      <c r="K52" s="21"/>
      <c r="L52" s="21"/>
    </row>
    <row r="53" spans="1:12" s="8" customFormat="1" ht="12.75" customHeight="1">
      <c r="A53" s="38"/>
      <c r="B53" s="38"/>
      <c r="C53" s="38"/>
      <c r="D53" s="38"/>
      <c r="E53" s="21"/>
      <c r="G53" s="21"/>
      <c r="H53" s="21"/>
      <c r="I53" s="21"/>
      <c r="J53" s="21"/>
      <c r="K53" s="21"/>
      <c r="L53" s="21"/>
    </row>
    <row r="54" spans="1:5" ht="12.75">
      <c r="A54" s="38" t="s">
        <v>111</v>
      </c>
      <c r="B54" s="86">
        <v>134</v>
      </c>
      <c r="C54" s="32">
        <v>65587</v>
      </c>
      <c r="D54" s="74">
        <v>20642</v>
      </c>
      <c r="E54" s="304">
        <v>866</v>
      </c>
    </row>
    <row r="55" spans="1:12" s="8" customFormat="1" ht="12.75" customHeight="1">
      <c r="A55" s="89" t="s">
        <v>110</v>
      </c>
      <c r="B55" s="86">
        <v>14</v>
      </c>
      <c r="C55" s="32">
        <v>8084</v>
      </c>
      <c r="D55" s="74">
        <v>2669</v>
      </c>
      <c r="E55" s="304">
        <v>118</v>
      </c>
      <c r="G55" s="21"/>
      <c r="H55" s="21"/>
      <c r="I55" s="21"/>
      <c r="J55" s="21"/>
      <c r="K55" s="21"/>
      <c r="L55" s="21"/>
    </row>
    <row r="56" spans="1:12" s="8" customFormat="1" ht="12.75" customHeight="1">
      <c r="A56" s="89" t="s">
        <v>109</v>
      </c>
      <c r="B56" s="86">
        <v>41</v>
      </c>
      <c r="C56" s="32">
        <v>22810</v>
      </c>
      <c r="D56" s="74">
        <v>6345</v>
      </c>
      <c r="E56" s="304">
        <v>258</v>
      </c>
      <c r="G56" s="21"/>
      <c r="H56" s="21"/>
      <c r="I56" s="21"/>
      <c r="J56" s="21"/>
      <c r="K56" s="21"/>
      <c r="L56" s="21"/>
    </row>
    <row r="57" spans="1:12" s="8" customFormat="1" ht="12.75" customHeight="1">
      <c r="A57" s="89" t="s">
        <v>605</v>
      </c>
      <c r="B57" s="86">
        <v>79</v>
      </c>
      <c r="C57" s="32">
        <v>34693</v>
      </c>
      <c r="D57" s="74">
        <v>11628</v>
      </c>
      <c r="E57" s="304">
        <v>490</v>
      </c>
      <c r="G57" s="21"/>
      <c r="H57" s="21"/>
      <c r="I57" s="21"/>
      <c r="J57" s="21"/>
      <c r="K57" s="21"/>
      <c r="L57" s="21"/>
    </row>
    <row r="58" spans="1:12" s="8" customFormat="1" ht="12.75" customHeight="1">
      <c r="A58" s="38"/>
      <c r="B58" s="38"/>
      <c r="C58" s="38"/>
      <c r="D58" s="38"/>
      <c r="E58" s="305"/>
      <c r="G58" s="21"/>
      <c r="H58" s="21"/>
      <c r="I58" s="21"/>
      <c r="J58" s="21"/>
      <c r="K58" s="21"/>
      <c r="L58" s="21"/>
    </row>
    <row r="59" spans="1:12" s="8" customFormat="1" ht="12.75" customHeight="1">
      <c r="A59" s="40" t="s">
        <v>604</v>
      </c>
      <c r="B59" s="86">
        <v>389</v>
      </c>
      <c r="C59" s="32">
        <v>227087</v>
      </c>
      <c r="D59" s="74">
        <v>60615</v>
      </c>
      <c r="E59" s="304">
        <v>2352</v>
      </c>
      <c r="G59" s="21"/>
      <c r="H59" s="21"/>
      <c r="I59" s="21"/>
      <c r="J59" s="21"/>
      <c r="K59" s="21"/>
      <c r="L59" s="21"/>
    </row>
    <row r="60" spans="1:12" s="8" customFormat="1" ht="12.75" customHeight="1">
      <c r="A60" s="89" t="s">
        <v>106</v>
      </c>
      <c r="B60" s="86">
        <v>6</v>
      </c>
      <c r="C60" s="32">
        <v>1596</v>
      </c>
      <c r="D60" s="74">
        <v>490</v>
      </c>
      <c r="E60" s="304">
        <v>20</v>
      </c>
      <c r="G60" s="21"/>
      <c r="H60" s="21"/>
      <c r="I60" s="21"/>
      <c r="J60" s="21"/>
      <c r="K60" s="21"/>
      <c r="L60" s="21"/>
    </row>
    <row r="61" spans="1:12" s="8" customFormat="1" ht="12.75" customHeight="1">
      <c r="A61" s="89" t="s">
        <v>603</v>
      </c>
      <c r="B61" s="86">
        <v>2</v>
      </c>
      <c r="C61" s="303" t="s">
        <v>92</v>
      </c>
      <c r="D61" s="293" t="s">
        <v>92</v>
      </c>
      <c r="E61" s="302" t="s">
        <v>523</v>
      </c>
      <c r="G61" s="21"/>
      <c r="H61" s="21"/>
      <c r="I61" s="21"/>
      <c r="J61" s="21"/>
      <c r="K61" s="21"/>
      <c r="L61" s="21"/>
    </row>
    <row r="62" spans="1:12" s="8" customFormat="1" ht="12.75" customHeight="1">
      <c r="A62" s="89" t="s">
        <v>602</v>
      </c>
      <c r="B62" s="86">
        <v>11</v>
      </c>
      <c r="C62" s="303" t="s">
        <v>92</v>
      </c>
      <c r="D62" s="293" t="s">
        <v>92</v>
      </c>
      <c r="E62" s="302" t="s">
        <v>349</v>
      </c>
      <c r="G62" s="21"/>
      <c r="H62" s="21"/>
      <c r="I62" s="21"/>
      <c r="J62" s="21"/>
      <c r="K62" s="21"/>
      <c r="L62" s="21"/>
    </row>
    <row r="63" spans="1:12" s="8" customFormat="1" ht="12.75" customHeight="1">
      <c r="A63" s="89" t="s">
        <v>601</v>
      </c>
      <c r="B63" s="86">
        <v>66</v>
      </c>
      <c r="C63" s="32">
        <v>51335</v>
      </c>
      <c r="D63" s="74">
        <v>15279</v>
      </c>
      <c r="E63" s="304">
        <v>627</v>
      </c>
      <c r="G63" s="21"/>
      <c r="H63" s="21"/>
      <c r="I63" s="21"/>
      <c r="J63" s="21"/>
      <c r="K63" s="21"/>
      <c r="L63" s="21"/>
    </row>
    <row r="64" spans="1:12" s="81" customFormat="1" ht="12.75">
      <c r="A64" s="89" t="s">
        <v>102</v>
      </c>
      <c r="B64" s="86">
        <v>73</v>
      </c>
      <c r="C64" s="32">
        <v>24255</v>
      </c>
      <c r="D64" s="74">
        <v>6518</v>
      </c>
      <c r="E64" s="304">
        <v>270</v>
      </c>
      <c r="G64" s="21"/>
      <c r="H64" s="21"/>
      <c r="I64" s="21"/>
      <c r="J64" s="21"/>
      <c r="K64" s="21"/>
      <c r="L64" s="21"/>
    </row>
    <row r="65" spans="1:5" ht="12.75">
      <c r="A65" s="89" t="s">
        <v>101</v>
      </c>
      <c r="B65" s="86">
        <v>54</v>
      </c>
      <c r="C65" s="32">
        <v>32940</v>
      </c>
      <c r="D65" s="74">
        <v>7793</v>
      </c>
      <c r="E65" s="304">
        <v>332</v>
      </c>
    </row>
    <row r="66" spans="1:5" ht="12.75">
      <c r="A66" s="89" t="s">
        <v>100</v>
      </c>
      <c r="B66" s="86">
        <v>3</v>
      </c>
      <c r="C66" s="303" t="s">
        <v>92</v>
      </c>
      <c r="D66" s="293" t="s">
        <v>92</v>
      </c>
      <c r="E66" s="302" t="s">
        <v>523</v>
      </c>
    </row>
    <row r="67" spans="1:5" ht="12.75">
      <c r="A67" s="89" t="s">
        <v>99</v>
      </c>
      <c r="B67" s="86">
        <v>14</v>
      </c>
      <c r="C67" s="303" t="s">
        <v>92</v>
      </c>
      <c r="D67" s="293" t="s">
        <v>92</v>
      </c>
      <c r="E67" s="302" t="s">
        <v>349</v>
      </c>
    </row>
    <row r="68" spans="1:5" ht="12.75">
      <c r="A68" s="89" t="s">
        <v>98</v>
      </c>
      <c r="B68" s="86">
        <v>3</v>
      </c>
      <c r="C68" s="303" t="s">
        <v>92</v>
      </c>
      <c r="D68" s="293" t="s">
        <v>92</v>
      </c>
      <c r="E68" s="302" t="s">
        <v>523</v>
      </c>
    </row>
    <row r="69" spans="1:5" ht="12.75">
      <c r="A69" s="89" t="s">
        <v>97</v>
      </c>
      <c r="B69" s="86">
        <v>2</v>
      </c>
      <c r="C69" s="303" t="s">
        <v>92</v>
      </c>
      <c r="D69" s="293" t="s">
        <v>92</v>
      </c>
      <c r="E69" s="302" t="s">
        <v>349</v>
      </c>
    </row>
    <row r="70" spans="1:5" ht="12.75">
      <c r="A70" s="89" t="s">
        <v>95</v>
      </c>
      <c r="B70" s="86">
        <v>29</v>
      </c>
      <c r="C70" s="32">
        <v>26858</v>
      </c>
      <c r="D70" s="74">
        <v>7053</v>
      </c>
      <c r="E70" s="304">
        <v>292</v>
      </c>
    </row>
    <row r="71" spans="1:5" ht="12.75">
      <c r="A71" s="89" t="s">
        <v>94</v>
      </c>
      <c r="B71" s="86">
        <v>68</v>
      </c>
      <c r="C71" s="32">
        <v>36580</v>
      </c>
      <c r="D71" s="74">
        <v>9245</v>
      </c>
      <c r="E71" s="304">
        <v>304</v>
      </c>
    </row>
    <row r="72" spans="1:5" ht="12.75">
      <c r="A72" s="89" t="s">
        <v>565</v>
      </c>
      <c r="B72" s="86">
        <v>58</v>
      </c>
      <c r="C72" s="303" t="s">
        <v>92</v>
      </c>
      <c r="D72" s="293" t="s">
        <v>92</v>
      </c>
      <c r="E72" s="302" t="s">
        <v>451</v>
      </c>
    </row>
    <row r="73" spans="1:5" ht="12.75">
      <c r="A73" s="29"/>
      <c r="B73" s="29"/>
      <c r="C73" s="29"/>
      <c r="D73" s="29"/>
      <c r="E73" s="28"/>
    </row>
    <row r="74" spans="1:5" ht="15.75">
      <c r="A74" s="317"/>
      <c r="B74" s="9"/>
      <c r="C74" s="9"/>
      <c r="D74" s="9"/>
      <c r="E74" s="9"/>
    </row>
    <row r="75" ht="12.75">
      <c r="A75" s="14" t="s">
        <v>90</v>
      </c>
    </row>
    <row r="76" ht="12.75">
      <c r="A76" s="14" t="s">
        <v>600</v>
      </c>
    </row>
    <row r="77" ht="12.75">
      <c r="A77" s="14" t="s">
        <v>495</v>
      </c>
    </row>
    <row r="78" ht="12.75">
      <c r="A78" s="14" t="s">
        <v>599</v>
      </c>
    </row>
    <row r="79" ht="12.75">
      <c r="A79" s="14" t="s">
        <v>598</v>
      </c>
    </row>
    <row r="80" ht="12.75">
      <c r="A80" s="14" t="s">
        <v>562</v>
      </c>
    </row>
    <row r="81" ht="12.75">
      <c r="A81" s="82" t="s">
        <v>86</v>
      </c>
    </row>
    <row r="82" ht="12.75">
      <c r="A82" s="14" t="s">
        <v>597</v>
      </c>
    </row>
    <row r="83" ht="12.75">
      <c r="A83" s="14" t="s">
        <v>596</v>
      </c>
    </row>
    <row r="84" ht="12.75">
      <c r="A84" s="14" t="s">
        <v>560</v>
      </c>
    </row>
    <row r="85" ht="12.75">
      <c r="A85" s="13" t="s">
        <v>595</v>
      </c>
    </row>
    <row r="86" ht="12.75">
      <c r="A86" s="23" t="s">
        <v>594</v>
      </c>
    </row>
    <row r="87" ht="12.75">
      <c r="A87" s="265" t="s">
        <v>593</v>
      </c>
    </row>
    <row r="88" ht="12.75">
      <c r="A88" s="22" t="s">
        <v>592</v>
      </c>
    </row>
  </sheetData>
  <sheetProtection/>
  <printOptions horizontalCentered="1"/>
  <pageMargins left="1" right="1" top="1" bottom="1" header="0.5" footer="0.5"/>
  <pageSetup horizontalDpi="300" verticalDpi="300" orientation="portrait" scale="97" r:id="rId1"/>
  <headerFooter alignWithMargins="0">
    <oddFooter>&amp;L&amp;"Arial,Italic"&amp;9      The State of Hawaii Data Book 2013&amp;R&amp;9      http://dbedt.hawaii.gov/</oddFooter>
  </headerFooter>
  <rowBreaks count="1" manualBreakCount="1">
    <brk id="47" max="255" man="1"/>
  </rowBreaks>
</worksheet>
</file>

<file path=xl/worksheets/sheet27.xml><?xml version="1.0" encoding="utf-8"?>
<worksheet xmlns="http://schemas.openxmlformats.org/spreadsheetml/2006/main" xmlns:r="http://schemas.openxmlformats.org/officeDocument/2006/relationships">
  <dimension ref="A1:M66"/>
  <sheetViews>
    <sheetView workbookViewId="0" topLeftCell="A1">
      <selection activeCell="A1" sqref="A1"/>
    </sheetView>
  </sheetViews>
  <sheetFormatPr defaultColWidth="9.140625" defaultRowHeight="12.75"/>
  <cols>
    <col min="1" max="1" width="7.57421875" style="21" customWidth="1"/>
    <col min="2" max="2" width="35.140625" style="21" customWidth="1"/>
    <col min="3" max="3" width="9.57421875" style="21" customWidth="1"/>
    <col min="4" max="4" width="10.7109375" style="21" customWidth="1"/>
    <col min="5" max="5" width="9.8515625" style="21" customWidth="1"/>
    <col min="6" max="6" width="11.7109375" style="21" customWidth="1"/>
    <col min="7" max="16384" width="9.140625" style="21" customWidth="1"/>
  </cols>
  <sheetData>
    <row r="1" spans="1:6" ht="15.75">
      <c r="A1" s="186" t="s">
        <v>622</v>
      </c>
      <c r="B1" s="48"/>
      <c r="C1" s="48"/>
      <c r="D1" s="48"/>
      <c r="E1" s="48"/>
      <c r="F1" s="48"/>
    </row>
    <row r="2" spans="1:6" ht="15.75">
      <c r="A2" s="339" t="s">
        <v>621</v>
      </c>
      <c r="B2" s="48"/>
      <c r="C2" s="48"/>
      <c r="D2" s="48"/>
      <c r="E2" s="48"/>
      <c r="F2" s="48"/>
    </row>
    <row r="3" spans="1:6" ht="15.75">
      <c r="A3" s="339" t="s">
        <v>653</v>
      </c>
      <c r="B3" s="48"/>
      <c r="C3" s="48"/>
      <c r="D3" s="48"/>
      <c r="E3" s="48"/>
      <c r="F3" s="48"/>
    </row>
    <row r="4" spans="1:6" ht="12.75" customHeight="1">
      <c r="A4" s="339"/>
      <c r="B4" s="48"/>
      <c r="C4" s="48"/>
      <c r="D4" s="48"/>
      <c r="E4" s="48"/>
      <c r="F4" s="48"/>
    </row>
    <row r="5" spans="1:6" ht="12.75" customHeight="1">
      <c r="A5" s="71" t="s">
        <v>64</v>
      </c>
      <c r="B5" s="48"/>
      <c r="C5" s="48"/>
      <c r="D5" s="48"/>
      <c r="E5" s="48"/>
      <c r="F5" s="48"/>
    </row>
    <row r="6" spans="1:6" ht="12.75" customHeight="1">
      <c r="A6" s="80" t="s">
        <v>63</v>
      </c>
      <c r="B6" s="48"/>
      <c r="C6" s="48"/>
      <c r="D6" s="48"/>
      <c r="E6" s="48"/>
      <c r="F6" s="48"/>
    </row>
    <row r="7" spans="1:6" ht="12.75" customHeight="1">
      <c r="A7" s="80" t="s">
        <v>62</v>
      </c>
      <c r="B7" s="48"/>
      <c r="C7" s="48"/>
      <c r="D7" s="48"/>
      <c r="E7" s="48"/>
      <c r="F7" s="48"/>
    </row>
    <row r="8" spans="1:13" s="8" customFormat="1" ht="12.75" customHeight="1" thickBot="1">
      <c r="A8" s="92"/>
      <c r="B8" s="92"/>
      <c r="C8" s="92"/>
      <c r="D8" s="92"/>
      <c r="E8" s="92"/>
      <c r="F8" s="92"/>
      <c r="H8" s="21"/>
      <c r="I8" s="21"/>
      <c r="J8" s="21"/>
      <c r="K8" s="21"/>
      <c r="L8" s="21"/>
      <c r="M8" s="21"/>
    </row>
    <row r="9" spans="1:13" s="10" customFormat="1" ht="80.25" customHeight="1" thickTop="1">
      <c r="A9" s="16" t="s">
        <v>61</v>
      </c>
      <c r="B9" s="90" t="s">
        <v>652</v>
      </c>
      <c r="C9" s="90" t="s">
        <v>59</v>
      </c>
      <c r="D9" s="16" t="s">
        <v>651</v>
      </c>
      <c r="E9" s="90" t="s">
        <v>57</v>
      </c>
      <c r="F9" s="16" t="s">
        <v>56</v>
      </c>
      <c r="H9" s="21"/>
      <c r="I9" s="21"/>
      <c r="J9" s="21"/>
      <c r="K9" s="21"/>
      <c r="L9" s="21"/>
      <c r="M9" s="21"/>
    </row>
    <row r="10" spans="1:5" ht="12.75" customHeight="1">
      <c r="A10" s="38"/>
      <c r="B10" s="38"/>
      <c r="C10" s="38"/>
      <c r="D10" s="38"/>
      <c r="E10" s="38"/>
    </row>
    <row r="11" spans="1:5" ht="12.75" customHeight="1">
      <c r="A11" s="38"/>
      <c r="B11" s="352" t="s">
        <v>650</v>
      </c>
      <c r="C11" s="38"/>
      <c r="D11" s="38"/>
      <c r="E11" s="38"/>
    </row>
    <row r="12" spans="1:5" ht="9" customHeight="1">
      <c r="A12" s="38"/>
      <c r="B12" s="38"/>
      <c r="C12" s="38"/>
      <c r="D12" s="38"/>
      <c r="E12" s="38"/>
    </row>
    <row r="13" spans="1:5" ht="12.75" customHeight="1">
      <c r="A13" s="345" t="s">
        <v>631</v>
      </c>
      <c r="B13" s="351" t="s">
        <v>629</v>
      </c>
      <c r="C13" s="38"/>
      <c r="D13" s="38"/>
      <c r="E13" s="38"/>
    </row>
    <row r="14" spans="1:11" ht="12.75" customHeight="1">
      <c r="A14" s="345"/>
      <c r="B14" s="141" t="s">
        <v>624</v>
      </c>
      <c r="C14" s="147">
        <v>3254</v>
      </c>
      <c r="D14" s="63">
        <v>3068316</v>
      </c>
      <c r="E14" s="129">
        <v>1193497</v>
      </c>
      <c r="F14" s="350">
        <v>21772</v>
      </c>
      <c r="H14" s="103"/>
      <c r="I14" s="103"/>
      <c r="J14" s="103"/>
      <c r="K14" s="103"/>
    </row>
    <row r="15" spans="1:11" ht="9" customHeight="1">
      <c r="A15" s="345"/>
      <c r="B15" s="38"/>
      <c r="C15" s="55"/>
      <c r="D15" s="54"/>
      <c r="E15" s="54"/>
      <c r="F15" s="332"/>
      <c r="H15" s="103"/>
      <c r="I15" s="103"/>
      <c r="J15" s="103"/>
      <c r="K15" s="103"/>
    </row>
    <row r="16" spans="1:6" ht="12.75" customHeight="1">
      <c r="A16" s="345" t="s">
        <v>630</v>
      </c>
      <c r="B16" s="348" t="s">
        <v>629</v>
      </c>
      <c r="C16" s="55"/>
      <c r="D16" s="54"/>
      <c r="E16" s="54"/>
      <c r="F16" s="332"/>
    </row>
    <row r="17" spans="1:11" ht="12.75" customHeight="1">
      <c r="A17" s="345"/>
      <c r="B17" s="347" t="s">
        <v>624</v>
      </c>
      <c r="C17" s="55">
        <v>3254</v>
      </c>
      <c r="D17" s="54">
        <v>3068316</v>
      </c>
      <c r="E17" s="124">
        <v>1193497</v>
      </c>
      <c r="F17" s="332">
        <v>21772</v>
      </c>
      <c r="I17" s="103"/>
      <c r="J17" s="103"/>
      <c r="K17" s="103"/>
    </row>
    <row r="18" spans="1:11" ht="12.75" customHeight="1">
      <c r="A18" s="345" t="s">
        <v>628</v>
      </c>
      <c r="B18" s="346" t="s">
        <v>627</v>
      </c>
      <c r="C18" s="55">
        <v>748</v>
      </c>
      <c r="D18" s="354" t="s">
        <v>92</v>
      </c>
      <c r="E18" s="343" t="s">
        <v>92</v>
      </c>
      <c r="F18" s="353" t="s">
        <v>349</v>
      </c>
      <c r="I18" s="103"/>
      <c r="J18" s="103"/>
      <c r="K18" s="103"/>
    </row>
    <row r="19" spans="1:6" ht="12.75" customHeight="1">
      <c r="A19" s="345" t="s">
        <v>649</v>
      </c>
      <c r="B19" s="346" t="s">
        <v>648</v>
      </c>
      <c r="C19" s="55"/>
      <c r="D19" s="54"/>
      <c r="E19" s="54"/>
      <c r="F19" s="332"/>
    </row>
    <row r="20" spans="1:11" ht="12.75" customHeight="1">
      <c r="A20" s="345"/>
      <c r="B20" s="344" t="s">
        <v>647</v>
      </c>
      <c r="C20" s="55">
        <v>588</v>
      </c>
      <c r="D20" s="54">
        <v>302499</v>
      </c>
      <c r="E20" s="124">
        <v>126502</v>
      </c>
      <c r="F20" s="332">
        <v>3424</v>
      </c>
      <c r="I20" s="103"/>
      <c r="J20" s="103"/>
      <c r="K20" s="103"/>
    </row>
    <row r="21" spans="1:11" ht="12.75" customHeight="1">
      <c r="A21" s="345" t="s">
        <v>646</v>
      </c>
      <c r="B21" s="346" t="s">
        <v>645</v>
      </c>
      <c r="C21" s="55"/>
      <c r="D21" s="54"/>
      <c r="E21" s="54"/>
      <c r="F21" s="332"/>
      <c r="I21" s="103"/>
      <c r="J21" s="103"/>
      <c r="K21" s="103"/>
    </row>
    <row r="22" spans="1:6" ht="12.75" customHeight="1">
      <c r="A22" s="345"/>
      <c r="B22" s="344" t="s">
        <v>624</v>
      </c>
      <c r="C22" s="55">
        <v>634</v>
      </c>
      <c r="D22" s="54">
        <v>1027439</v>
      </c>
      <c r="E22" s="124">
        <v>380246</v>
      </c>
      <c r="F22" s="332">
        <v>5908</v>
      </c>
    </row>
    <row r="23" spans="1:11" ht="12.75" customHeight="1">
      <c r="A23" s="345" t="s">
        <v>644</v>
      </c>
      <c r="B23" s="346" t="s">
        <v>643</v>
      </c>
      <c r="C23" s="55">
        <v>112</v>
      </c>
      <c r="D23" s="354" t="s">
        <v>92</v>
      </c>
      <c r="E23" s="343" t="s">
        <v>92</v>
      </c>
      <c r="F23" s="342" t="s">
        <v>127</v>
      </c>
      <c r="I23" s="103"/>
      <c r="J23" s="103"/>
      <c r="K23" s="103"/>
    </row>
    <row r="24" spans="1:6" ht="12.75" customHeight="1">
      <c r="A24" s="345" t="s">
        <v>642</v>
      </c>
      <c r="B24" s="346" t="s">
        <v>641</v>
      </c>
      <c r="C24" s="55">
        <v>351</v>
      </c>
      <c r="D24" s="54">
        <v>404859</v>
      </c>
      <c r="E24" s="124">
        <v>167013</v>
      </c>
      <c r="F24" s="332">
        <v>2452</v>
      </c>
    </row>
    <row r="25" spans="1:10" ht="12.75" customHeight="1">
      <c r="A25" s="345"/>
      <c r="B25" s="344" t="s">
        <v>624</v>
      </c>
      <c r="C25" s="55"/>
      <c r="D25" s="54"/>
      <c r="E25" s="54"/>
      <c r="F25" s="332"/>
      <c r="I25" s="103"/>
      <c r="J25" s="103"/>
    </row>
    <row r="26" spans="1:10" ht="12.75" customHeight="1">
      <c r="A26" s="345" t="s">
        <v>640</v>
      </c>
      <c r="B26" s="346" t="s">
        <v>639</v>
      </c>
      <c r="C26" s="55"/>
      <c r="D26" s="54"/>
      <c r="E26" s="54"/>
      <c r="F26" s="332"/>
      <c r="I26" s="103"/>
      <c r="J26" s="103"/>
    </row>
    <row r="27" spans="1:6" ht="12.75" customHeight="1">
      <c r="A27" s="345"/>
      <c r="B27" s="344" t="s">
        <v>638</v>
      </c>
      <c r="C27" s="55">
        <v>343</v>
      </c>
      <c r="D27" s="54">
        <v>189514</v>
      </c>
      <c r="E27" s="124">
        <v>72931</v>
      </c>
      <c r="F27" s="332">
        <v>1275</v>
      </c>
    </row>
    <row r="28" spans="1:6" ht="12.75" customHeight="1">
      <c r="A28" s="345" t="s">
        <v>626</v>
      </c>
      <c r="B28" s="346" t="s">
        <v>625</v>
      </c>
      <c r="C28" s="55"/>
      <c r="D28" s="54"/>
      <c r="E28" s="54"/>
      <c r="F28" s="332"/>
    </row>
    <row r="29" spans="1:6" ht="12.75" customHeight="1">
      <c r="A29" s="345"/>
      <c r="B29" s="344" t="s">
        <v>624</v>
      </c>
      <c r="C29" s="55">
        <v>82</v>
      </c>
      <c r="D29" s="354" t="s">
        <v>92</v>
      </c>
      <c r="E29" s="343" t="s">
        <v>92</v>
      </c>
      <c r="F29" s="353" t="s">
        <v>451</v>
      </c>
    </row>
    <row r="30" spans="1:6" ht="12.75" customHeight="1">
      <c r="A30" s="345" t="s">
        <v>637</v>
      </c>
      <c r="B30" s="349" t="s">
        <v>636</v>
      </c>
      <c r="C30" s="55"/>
      <c r="D30" s="54"/>
      <c r="E30" s="124"/>
      <c r="F30" s="332"/>
    </row>
    <row r="31" spans="1:11" ht="12.75" customHeight="1">
      <c r="A31" s="345"/>
      <c r="B31" s="344" t="s">
        <v>624</v>
      </c>
      <c r="C31" s="55">
        <v>138</v>
      </c>
      <c r="D31" s="54">
        <v>90327</v>
      </c>
      <c r="E31" s="124">
        <v>38592</v>
      </c>
      <c r="F31" s="332">
        <v>1051</v>
      </c>
      <c r="K31" s="24"/>
    </row>
    <row r="32" spans="1:11" ht="12.75" customHeight="1">
      <c r="A32" s="345" t="s">
        <v>635</v>
      </c>
      <c r="B32" s="346" t="s">
        <v>634</v>
      </c>
      <c r="C32" s="55">
        <v>258</v>
      </c>
      <c r="D32" s="354" t="s">
        <v>92</v>
      </c>
      <c r="E32" s="343" t="s">
        <v>92</v>
      </c>
      <c r="F32" s="353" t="s">
        <v>451</v>
      </c>
      <c r="K32" s="24"/>
    </row>
    <row r="33" spans="1:11" ht="12.75">
      <c r="A33" s="345"/>
      <c r="B33" s="344" t="s">
        <v>633</v>
      </c>
      <c r="C33" s="55"/>
      <c r="D33" s="54"/>
      <c r="E33" s="54"/>
      <c r="F33" s="332"/>
      <c r="K33" s="24"/>
    </row>
    <row r="34" spans="1:11" ht="9" customHeight="1">
      <c r="A34" s="345"/>
      <c r="B34" s="349"/>
      <c r="C34" s="55"/>
      <c r="D34" s="54"/>
      <c r="E34" s="54"/>
      <c r="F34" s="332"/>
      <c r="K34" s="24"/>
    </row>
    <row r="35" spans="1:11" ht="12.75">
      <c r="A35" s="38"/>
      <c r="B35" s="352" t="s">
        <v>632</v>
      </c>
      <c r="C35" s="38"/>
      <c r="D35" s="38"/>
      <c r="E35" s="38"/>
      <c r="K35" s="24"/>
    </row>
    <row r="36" spans="1:5" ht="9" customHeight="1">
      <c r="A36" s="38"/>
      <c r="B36" s="38"/>
      <c r="C36" s="38"/>
      <c r="D36" s="38"/>
      <c r="E36" s="38"/>
    </row>
    <row r="37" spans="1:5" ht="12.75">
      <c r="A37" s="345" t="s">
        <v>631</v>
      </c>
      <c r="B37" s="351" t="s">
        <v>629</v>
      </c>
      <c r="C37" s="38"/>
      <c r="D37" s="38"/>
      <c r="E37" s="38"/>
    </row>
    <row r="38" spans="1:6" ht="12.75">
      <c r="A38" s="345"/>
      <c r="B38" s="141" t="s">
        <v>624</v>
      </c>
      <c r="C38" s="147">
        <v>37</v>
      </c>
      <c r="D38" s="63">
        <v>103481</v>
      </c>
      <c r="E38" s="129">
        <v>35984</v>
      </c>
      <c r="F38" s="350">
        <v>688</v>
      </c>
    </row>
    <row r="39" spans="1:6" ht="9" customHeight="1">
      <c r="A39" s="345"/>
      <c r="B39" s="349"/>
      <c r="C39" s="55"/>
      <c r="D39" s="54"/>
      <c r="E39" s="54"/>
      <c r="F39" s="332"/>
    </row>
    <row r="40" spans="1:6" ht="12.75">
      <c r="A40" s="345" t="s">
        <v>630</v>
      </c>
      <c r="B40" s="348" t="s">
        <v>629</v>
      </c>
      <c r="C40" s="55"/>
      <c r="D40" s="54"/>
      <c r="E40" s="54"/>
      <c r="F40" s="332"/>
    </row>
    <row r="41" spans="1:6" ht="12.75">
      <c r="A41" s="345"/>
      <c r="B41" s="347" t="s">
        <v>624</v>
      </c>
      <c r="C41" s="55">
        <v>37</v>
      </c>
      <c r="D41" s="54">
        <v>103481</v>
      </c>
      <c r="E41" s="124">
        <v>35984</v>
      </c>
      <c r="F41" s="332">
        <v>688</v>
      </c>
    </row>
    <row r="42" spans="1:6" ht="12.75">
      <c r="A42" s="345" t="s">
        <v>628</v>
      </c>
      <c r="B42" s="346" t="s">
        <v>627</v>
      </c>
      <c r="C42" s="55">
        <v>18</v>
      </c>
      <c r="D42" s="155" t="s">
        <v>92</v>
      </c>
      <c r="E42" s="343" t="s">
        <v>92</v>
      </c>
      <c r="F42" s="342" t="s">
        <v>523</v>
      </c>
    </row>
    <row r="43" spans="1:6" ht="12.75">
      <c r="A43" s="345" t="s">
        <v>626</v>
      </c>
      <c r="B43" s="346" t="s">
        <v>625</v>
      </c>
      <c r="C43" s="55"/>
      <c r="D43" s="155"/>
      <c r="E43" s="54"/>
      <c r="F43" s="332"/>
    </row>
    <row r="44" spans="1:6" ht="12.75">
      <c r="A44" s="345"/>
      <c r="B44" s="344" t="s">
        <v>624</v>
      </c>
      <c r="C44" s="55">
        <v>19</v>
      </c>
      <c r="D44" s="155" t="s">
        <v>92</v>
      </c>
      <c r="E44" s="343" t="s">
        <v>92</v>
      </c>
      <c r="F44" s="342" t="s">
        <v>96</v>
      </c>
    </row>
    <row r="45" spans="1:6" ht="12.75">
      <c r="A45" s="29"/>
      <c r="B45" s="29"/>
      <c r="C45" s="29"/>
      <c r="D45" s="29"/>
      <c r="E45" s="29"/>
      <c r="F45" s="28"/>
    </row>
    <row r="47" spans="1:6" s="22" customFormat="1" ht="12.75" customHeight="1">
      <c r="A47" s="323" t="s">
        <v>623</v>
      </c>
      <c r="B47" s="341"/>
      <c r="C47" s="340"/>
      <c r="D47" s="340"/>
      <c r="E47" s="340"/>
      <c r="F47" s="340"/>
    </row>
    <row r="48" spans="1:6" ht="15.75">
      <c r="A48" s="186" t="s">
        <v>622</v>
      </c>
      <c r="B48" s="48"/>
      <c r="C48" s="48"/>
      <c r="D48" s="48"/>
      <c r="E48" s="48"/>
      <c r="F48" s="48"/>
    </row>
    <row r="49" spans="1:6" ht="15.75">
      <c r="A49" s="339" t="s">
        <v>621</v>
      </c>
      <c r="B49" s="48"/>
      <c r="C49" s="48"/>
      <c r="D49" s="48"/>
      <c r="E49" s="48"/>
      <c r="F49" s="48"/>
    </row>
    <row r="50" spans="1:6" ht="15.75">
      <c r="A50" s="339" t="s">
        <v>620</v>
      </c>
      <c r="B50" s="48"/>
      <c r="C50" s="48"/>
      <c r="D50" s="48"/>
      <c r="E50" s="48"/>
      <c r="F50" s="48"/>
    </row>
    <row r="51" spans="1:6" ht="12.75" customHeight="1">
      <c r="A51" s="339"/>
      <c r="B51" s="48"/>
      <c r="C51" s="48"/>
      <c r="D51" s="48"/>
      <c r="E51" s="48"/>
      <c r="F51" s="48"/>
    </row>
    <row r="52" s="22" customFormat="1" ht="12.75">
      <c r="A52" s="22" t="s">
        <v>619</v>
      </c>
    </row>
    <row r="53" s="22" customFormat="1" ht="12.75">
      <c r="A53" s="81" t="s">
        <v>618</v>
      </c>
    </row>
    <row r="54" s="22" customFormat="1" ht="12.75">
      <c r="A54" s="81" t="s">
        <v>617</v>
      </c>
    </row>
    <row r="55" s="22" customFormat="1" ht="12.75">
      <c r="A55" s="81" t="s">
        <v>616</v>
      </c>
    </row>
    <row r="56" s="22" customFormat="1" ht="12.75">
      <c r="A56" s="81" t="s">
        <v>563</v>
      </c>
    </row>
    <row r="57" s="22" customFormat="1" ht="12.75">
      <c r="A57" s="81" t="s">
        <v>615</v>
      </c>
    </row>
    <row r="58" ht="12.75">
      <c r="A58" s="13" t="s">
        <v>614</v>
      </c>
    </row>
    <row r="59" ht="12.75">
      <c r="A59" s="13" t="s">
        <v>613</v>
      </c>
    </row>
    <row r="60" ht="12.75">
      <c r="A60" s="13" t="s">
        <v>612</v>
      </c>
    </row>
    <row r="61" ht="12.75">
      <c r="A61" s="13" t="s">
        <v>611</v>
      </c>
    </row>
    <row r="66" ht="12.75">
      <c r="A66" s="2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28.xml><?xml version="1.0" encoding="utf-8"?>
<worksheet xmlns="http://schemas.openxmlformats.org/spreadsheetml/2006/main" xmlns:r="http://schemas.openxmlformats.org/officeDocument/2006/relationships">
  <dimension ref="A1:N36"/>
  <sheetViews>
    <sheetView workbookViewId="0" topLeftCell="A1">
      <selection activeCell="A1" sqref="A1"/>
    </sheetView>
  </sheetViews>
  <sheetFormatPr defaultColWidth="9.140625" defaultRowHeight="12.75"/>
  <cols>
    <col min="1" max="1" width="7.140625" style="21" customWidth="1"/>
    <col min="2" max="2" width="36.00390625" style="21" customWidth="1"/>
    <col min="3" max="3" width="9.28125" style="21" customWidth="1"/>
    <col min="4" max="4" width="10.421875" style="21" customWidth="1"/>
    <col min="5" max="5" width="10.00390625" style="21" customWidth="1"/>
    <col min="6" max="6" width="11.57421875" style="21" customWidth="1"/>
    <col min="7" max="16384" width="9.140625" style="21" customWidth="1"/>
  </cols>
  <sheetData>
    <row r="1" spans="1:6" ht="15.75">
      <c r="A1" s="186" t="s">
        <v>690</v>
      </c>
      <c r="B1" s="48"/>
      <c r="C1" s="48"/>
      <c r="D1" s="48"/>
      <c r="E1" s="48"/>
      <c r="F1" s="48"/>
    </row>
    <row r="2" spans="1:6" ht="15.75">
      <c r="A2" s="356" t="s">
        <v>689</v>
      </c>
      <c r="B2" s="48"/>
      <c r="C2" s="48"/>
      <c r="D2" s="48"/>
      <c r="E2" s="48"/>
      <c r="F2" s="48"/>
    </row>
    <row r="3" spans="1:6" ht="15.75">
      <c r="A3" s="356" t="s">
        <v>688</v>
      </c>
      <c r="B3" s="48"/>
      <c r="C3" s="48"/>
      <c r="D3" s="48"/>
      <c r="E3" s="48"/>
      <c r="F3" s="48"/>
    </row>
    <row r="4" spans="1:6" ht="12.75" customHeight="1">
      <c r="A4" s="356"/>
      <c r="B4" s="48"/>
      <c r="C4" s="48"/>
      <c r="D4" s="48"/>
      <c r="E4" s="48"/>
      <c r="F4" s="48"/>
    </row>
    <row r="5" spans="1:6" ht="12.75" customHeight="1">
      <c r="A5" s="71" t="s">
        <v>64</v>
      </c>
      <c r="B5" s="48"/>
      <c r="C5" s="48"/>
      <c r="D5" s="48"/>
      <c r="E5" s="48"/>
      <c r="F5" s="48"/>
    </row>
    <row r="6" spans="1:6" ht="12.75" customHeight="1">
      <c r="A6" s="80" t="s">
        <v>63</v>
      </c>
      <c r="B6" s="48"/>
      <c r="C6" s="48"/>
      <c r="D6" s="48"/>
      <c r="E6" s="48"/>
      <c r="F6" s="48"/>
    </row>
    <row r="7" spans="1:6" ht="12.75" customHeight="1">
      <c r="A7" s="80" t="s">
        <v>62</v>
      </c>
      <c r="B7" s="48"/>
      <c r="C7" s="48"/>
      <c r="D7" s="48"/>
      <c r="E7" s="48"/>
      <c r="F7" s="48"/>
    </row>
    <row r="8" spans="1:14" s="8" customFormat="1" ht="12.75" customHeight="1" thickBot="1">
      <c r="A8" s="92"/>
      <c r="B8" s="92"/>
      <c r="C8" s="92"/>
      <c r="D8" s="92"/>
      <c r="E8" s="92"/>
      <c r="F8" s="92"/>
      <c r="H8" s="21"/>
      <c r="I8" s="21"/>
      <c r="J8" s="21"/>
      <c r="K8" s="21"/>
      <c r="L8" s="21"/>
      <c r="M8" s="21"/>
      <c r="N8" s="21"/>
    </row>
    <row r="9" spans="1:14" s="10" customFormat="1" ht="81" customHeight="1" thickTop="1">
      <c r="A9" s="16" t="s">
        <v>61</v>
      </c>
      <c r="B9" s="90" t="s">
        <v>652</v>
      </c>
      <c r="C9" s="90" t="s">
        <v>59</v>
      </c>
      <c r="D9" s="16" t="s">
        <v>551</v>
      </c>
      <c r="E9" s="90" t="s">
        <v>57</v>
      </c>
      <c r="F9" s="16" t="s">
        <v>56</v>
      </c>
      <c r="H9" s="21"/>
      <c r="I9" s="21"/>
      <c r="J9" s="21"/>
      <c r="K9" s="21"/>
      <c r="L9" s="21"/>
      <c r="M9" s="21"/>
      <c r="N9" s="21"/>
    </row>
    <row r="10" spans="1:5" ht="12.75" customHeight="1">
      <c r="A10" s="38"/>
      <c r="B10" s="38"/>
      <c r="C10" s="38"/>
      <c r="D10" s="38"/>
      <c r="E10" s="38"/>
    </row>
    <row r="11" spans="1:5" ht="12.75" customHeight="1">
      <c r="A11" s="345" t="s">
        <v>687</v>
      </c>
      <c r="B11" s="351" t="s">
        <v>686</v>
      </c>
      <c r="C11" s="38"/>
      <c r="D11" s="38"/>
      <c r="E11" s="38"/>
    </row>
    <row r="12" spans="1:6" ht="12.75" customHeight="1">
      <c r="A12" s="345"/>
      <c r="B12" s="141" t="s">
        <v>685</v>
      </c>
      <c r="C12" s="147">
        <v>1895</v>
      </c>
      <c r="D12" s="63">
        <v>2557815</v>
      </c>
      <c r="E12" s="63">
        <v>1251189</v>
      </c>
      <c r="F12" s="350">
        <v>46823</v>
      </c>
    </row>
    <row r="13" spans="1:6" ht="12.75" customHeight="1">
      <c r="A13" s="345"/>
      <c r="B13" s="38"/>
      <c r="C13" s="55"/>
      <c r="D13" s="54"/>
      <c r="E13" s="54"/>
      <c r="F13" s="332"/>
    </row>
    <row r="14" spans="1:6" ht="12.75" customHeight="1">
      <c r="A14" s="345" t="s">
        <v>684</v>
      </c>
      <c r="B14" s="348" t="s">
        <v>683</v>
      </c>
      <c r="C14" s="55">
        <v>1768</v>
      </c>
      <c r="D14" s="54">
        <v>2222061</v>
      </c>
      <c r="E14" s="54">
        <v>1169363</v>
      </c>
      <c r="F14" s="332">
        <v>44860</v>
      </c>
    </row>
    <row r="15" spans="1:6" ht="12.75" customHeight="1">
      <c r="A15" s="345" t="s">
        <v>682</v>
      </c>
      <c r="B15" s="346" t="s">
        <v>681</v>
      </c>
      <c r="C15" s="55">
        <v>81</v>
      </c>
      <c r="D15" s="54">
        <v>69771</v>
      </c>
      <c r="E15" s="54">
        <v>30383</v>
      </c>
      <c r="F15" s="332">
        <v>681</v>
      </c>
    </row>
    <row r="16" spans="1:6" ht="12.75" customHeight="1">
      <c r="A16" s="345" t="s">
        <v>680</v>
      </c>
      <c r="B16" s="346" t="s">
        <v>679</v>
      </c>
      <c r="C16" s="55">
        <v>34</v>
      </c>
      <c r="D16" s="54">
        <v>97273</v>
      </c>
      <c r="E16" s="54">
        <v>40369</v>
      </c>
      <c r="F16" s="332">
        <v>917</v>
      </c>
    </row>
    <row r="17" spans="1:6" ht="12.75" customHeight="1">
      <c r="A17" s="345" t="s">
        <v>678</v>
      </c>
      <c r="B17" s="346" t="s">
        <v>677</v>
      </c>
      <c r="C17" s="55">
        <v>119</v>
      </c>
      <c r="D17" s="54">
        <v>676631</v>
      </c>
      <c r="E17" s="54">
        <v>522198</v>
      </c>
      <c r="F17" s="332">
        <v>18376</v>
      </c>
    </row>
    <row r="18" spans="1:6" ht="12.75" customHeight="1">
      <c r="A18" s="345" t="s">
        <v>676</v>
      </c>
      <c r="B18" s="346" t="s">
        <v>675</v>
      </c>
      <c r="C18" s="55">
        <v>136</v>
      </c>
      <c r="D18" s="54">
        <v>86321</v>
      </c>
      <c r="E18" s="54">
        <v>25574</v>
      </c>
      <c r="F18" s="332">
        <v>1148</v>
      </c>
    </row>
    <row r="19" spans="1:6" ht="12.75" customHeight="1">
      <c r="A19" s="345" t="s">
        <v>674</v>
      </c>
      <c r="B19" s="346" t="s">
        <v>673</v>
      </c>
      <c r="C19" s="55"/>
      <c r="D19" s="54"/>
      <c r="E19" s="54"/>
      <c r="F19" s="332"/>
    </row>
    <row r="20" spans="1:6" ht="12.75" customHeight="1">
      <c r="A20" s="345"/>
      <c r="B20" s="344" t="s">
        <v>624</v>
      </c>
      <c r="C20" s="55">
        <v>452</v>
      </c>
      <c r="D20" s="54">
        <v>398090</v>
      </c>
      <c r="E20" s="54">
        <v>138221</v>
      </c>
      <c r="F20" s="332">
        <v>4764</v>
      </c>
    </row>
    <row r="21" spans="1:6" ht="12.75" customHeight="1">
      <c r="A21" s="345" t="s">
        <v>672</v>
      </c>
      <c r="B21" s="346" t="s">
        <v>671</v>
      </c>
      <c r="C21" s="55">
        <v>158</v>
      </c>
      <c r="D21" s="54">
        <v>277284</v>
      </c>
      <c r="E21" s="54">
        <v>168787</v>
      </c>
      <c r="F21" s="332">
        <v>8202</v>
      </c>
    </row>
    <row r="22" spans="1:6" ht="12.75" customHeight="1">
      <c r="A22" s="345" t="s">
        <v>670</v>
      </c>
      <c r="B22" s="346" t="s">
        <v>669</v>
      </c>
      <c r="C22" s="55">
        <v>701</v>
      </c>
      <c r="D22" s="54">
        <v>541156</v>
      </c>
      <c r="E22" s="54">
        <v>222235</v>
      </c>
      <c r="F22" s="332">
        <v>9895</v>
      </c>
    </row>
    <row r="23" spans="1:6" ht="12.75" customHeight="1">
      <c r="A23" s="345" t="s">
        <v>668</v>
      </c>
      <c r="B23" s="349" t="s">
        <v>667</v>
      </c>
      <c r="C23" s="55">
        <v>87</v>
      </c>
      <c r="D23" s="54">
        <v>75535</v>
      </c>
      <c r="E23" s="54">
        <v>21596</v>
      </c>
      <c r="F23" s="332">
        <v>877</v>
      </c>
    </row>
    <row r="24" spans="1:6" ht="12.75">
      <c r="A24" s="345"/>
      <c r="B24" s="348"/>
      <c r="C24" s="55"/>
      <c r="D24" s="54"/>
      <c r="E24" s="54"/>
      <c r="F24" s="332"/>
    </row>
    <row r="25" spans="1:6" ht="12.75">
      <c r="A25" s="345" t="s">
        <v>666</v>
      </c>
      <c r="B25" s="348" t="s">
        <v>665</v>
      </c>
      <c r="C25" s="55"/>
      <c r="D25" s="54"/>
      <c r="E25" s="54"/>
      <c r="F25" s="332"/>
    </row>
    <row r="26" spans="1:6" ht="12.75">
      <c r="A26" s="345"/>
      <c r="B26" s="347" t="s">
        <v>624</v>
      </c>
      <c r="C26" s="55">
        <v>127</v>
      </c>
      <c r="D26" s="54">
        <v>335754</v>
      </c>
      <c r="E26" s="54">
        <v>81826</v>
      </c>
      <c r="F26" s="332">
        <v>1963</v>
      </c>
    </row>
    <row r="27" spans="1:6" ht="12.75">
      <c r="A27" s="345" t="s">
        <v>664</v>
      </c>
      <c r="B27" s="346" t="s">
        <v>663</v>
      </c>
      <c r="C27" s="55">
        <v>39</v>
      </c>
      <c r="D27" s="54">
        <v>145119</v>
      </c>
      <c r="E27" s="54">
        <v>33361</v>
      </c>
      <c r="F27" s="332">
        <v>905</v>
      </c>
    </row>
    <row r="28" spans="1:6" ht="12.75">
      <c r="A28" s="345" t="s">
        <v>662</v>
      </c>
      <c r="B28" s="349" t="s">
        <v>661</v>
      </c>
      <c r="C28" s="55">
        <v>15</v>
      </c>
      <c r="D28" s="54">
        <v>81292</v>
      </c>
      <c r="E28" s="54">
        <v>16161</v>
      </c>
      <c r="F28" s="332">
        <v>307</v>
      </c>
    </row>
    <row r="29" spans="1:6" ht="12.75">
      <c r="A29" s="345" t="s">
        <v>660</v>
      </c>
      <c r="B29" s="349" t="s">
        <v>659</v>
      </c>
      <c r="C29" s="55"/>
      <c r="D29" s="54"/>
      <c r="E29" s="54"/>
      <c r="F29" s="332"/>
    </row>
    <row r="30" spans="1:6" ht="12.75">
      <c r="A30" s="345"/>
      <c r="B30" s="355" t="s">
        <v>658</v>
      </c>
      <c r="C30" s="55">
        <v>73</v>
      </c>
      <c r="D30" s="54">
        <v>109343</v>
      </c>
      <c r="E30" s="54">
        <v>32304</v>
      </c>
      <c r="F30" s="332">
        <v>751</v>
      </c>
    </row>
    <row r="31" spans="1:6" ht="12.75">
      <c r="A31" s="29"/>
      <c r="B31" s="29"/>
      <c r="C31" s="29"/>
      <c r="D31" s="29"/>
      <c r="E31" s="29"/>
      <c r="F31" s="28"/>
    </row>
    <row r="33" ht="12.75">
      <c r="A33" s="13" t="s">
        <v>657</v>
      </c>
    </row>
    <row r="34" ht="12.75">
      <c r="A34" s="23" t="s">
        <v>656</v>
      </c>
    </row>
    <row r="35" ht="12.75">
      <c r="A35" s="265" t="s">
        <v>655</v>
      </c>
    </row>
    <row r="36" ht="12.75">
      <c r="A36" s="265" t="s">
        <v>654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29.xml><?xml version="1.0" encoding="utf-8"?>
<worksheet xmlns="http://schemas.openxmlformats.org/spreadsheetml/2006/main" xmlns:r="http://schemas.openxmlformats.org/officeDocument/2006/relationships">
  <dimension ref="A1:I41"/>
  <sheetViews>
    <sheetView workbookViewId="0" topLeftCell="A1">
      <selection activeCell="A1" sqref="A1"/>
    </sheetView>
  </sheetViews>
  <sheetFormatPr defaultColWidth="9.140625" defaultRowHeight="12.75"/>
  <cols>
    <col min="1" max="1" width="7.421875" style="21" customWidth="1"/>
    <col min="2" max="2" width="35.7109375" style="21" customWidth="1"/>
    <col min="3" max="3" width="9.57421875" style="21" customWidth="1"/>
    <col min="4" max="4" width="9.8515625" style="21" customWidth="1"/>
    <col min="5" max="5" width="9.28125" style="21" customWidth="1"/>
    <col min="6" max="6" width="11.7109375" style="21" customWidth="1"/>
    <col min="7" max="16384" width="9.140625" style="21" customWidth="1"/>
  </cols>
  <sheetData>
    <row r="1" spans="1:6" ht="15.75">
      <c r="A1" s="186" t="s">
        <v>712</v>
      </c>
      <c r="B1" s="48"/>
      <c r="C1" s="48"/>
      <c r="D1" s="48"/>
      <c r="E1" s="48"/>
      <c r="F1" s="48"/>
    </row>
    <row r="2" spans="1:6" ht="15.75">
      <c r="A2" s="359" t="s">
        <v>711</v>
      </c>
      <c r="B2" s="48"/>
      <c r="C2" s="48"/>
      <c r="D2" s="48"/>
      <c r="E2" s="48"/>
      <c r="F2" s="48"/>
    </row>
    <row r="3" spans="1:6" ht="12.75" customHeight="1">
      <c r="A3" s="359"/>
      <c r="B3" s="48"/>
      <c r="C3" s="48"/>
      <c r="D3" s="48"/>
      <c r="E3" s="48"/>
      <c r="F3" s="48"/>
    </row>
    <row r="4" spans="1:6" ht="12.75" customHeight="1">
      <c r="A4" s="71" t="s">
        <v>64</v>
      </c>
      <c r="B4" s="48"/>
      <c r="C4" s="48"/>
      <c r="D4" s="48"/>
      <c r="E4" s="48"/>
      <c r="F4" s="48"/>
    </row>
    <row r="5" spans="1:6" ht="12.75" customHeight="1">
      <c r="A5" s="80" t="s">
        <v>63</v>
      </c>
      <c r="B5" s="48"/>
      <c r="C5" s="48"/>
      <c r="D5" s="48"/>
      <c r="E5" s="48"/>
      <c r="F5" s="48"/>
    </row>
    <row r="6" spans="1:6" ht="12.75" customHeight="1">
      <c r="A6" s="80" t="s">
        <v>62</v>
      </c>
      <c r="B6" s="48"/>
      <c r="C6" s="48"/>
      <c r="D6" s="48"/>
      <c r="E6" s="48"/>
      <c r="F6" s="48"/>
    </row>
    <row r="7" spans="1:6" s="8" customFormat="1" ht="12.75" customHeight="1" thickBot="1">
      <c r="A7" s="92"/>
      <c r="B7" s="92"/>
      <c r="C7" s="92"/>
      <c r="D7" s="92"/>
      <c r="E7" s="92"/>
      <c r="F7" s="92"/>
    </row>
    <row r="8" spans="1:6" s="10" customFormat="1" ht="94.5" customHeight="1" thickTop="1">
      <c r="A8" s="16" t="s">
        <v>61</v>
      </c>
      <c r="B8" s="90" t="s">
        <v>652</v>
      </c>
      <c r="C8" s="210" t="s">
        <v>526</v>
      </c>
      <c r="D8" s="210" t="s">
        <v>569</v>
      </c>
      <c r="E8" s="210" t="s">
        <v>57</v>
      </c>
      <c r="F8" s="175" t="s">
        <v>56</v>
      </c>
    </row>
    <row r="9" spans="1:5" ht="12.75" customHeight="1">
      <c r="A9" s="38"/>
      <c r="B9" s="38"/>
      <c r="C9" s="38"/>
      <c r="D9" s="38"/>
      <c r="E9" s="38"/>
    </row>
    <row r="10" spans="1:5" ht="12.75" customHeight="1">
      <c r="A10" s="38"/>
      <c r="B10" s="352" t="s">
        <v>650</v>
      </c>
      <c r="C10" s="38"/>
      <c r="D10" s="38"/>
      <c r="E10" s="38"/>
    </row>
    <row r="11" spans="1:5" ht="12.75" customHeight="1">
      <c r="A11" s="38"/>
      <c r="B11" s="38"/>
      <c r="C11" s="38"/>
      <c r="D11" s="38"/>
      <c r="E11" s="38"/>
    </row>
    <row r="12" spans="1:6" ht="12.75" customHeight="1">
      <c r="A12" s="345" t="s">
        <v>710</v>
      </c>
      <c r="B12" s="351" t="s">
        <v>708</v>
      </c>
      <c r="C12" s="147">
        <v>297</v>
      </c>
      <c r="D12" s="63">
        <v>108502</v>
      </c>
      <c r="E12" s="63">
        <v>32009</v>
      </c>
      <c r="F12" s="350">
        <v>1808</v>
      </c>
    </row>
    <row r="13" spans="1:6" ht="12.75" customHeight="1">
      <c r="A13" s="345"/>
      <c r="B13" s="38"/>
      <c r="C13" s="55"/>
      <c r="D13" s="54"/>
      <c r="E13" s="54"/>
      <c r="F13" s="332"/>
    </row>
    <row r="14" spans="1:6" ht="12.75" customHeight="1">
      <c r="A14" s="345" t="s">
        <v>709</v>
      </c>
      <c r="B14" s="348" t="s">
        <v>708</v>
      </c>
      <c r="C14" s="55">
        <v>297</v>
      </c>
      <c r="D14" s="54">
        <v>108502</v>
      </c>
      <c r="E14" s="54">
        <v>32009</v>
      </c>
      <c r="F14" s="332">
        <v>1808</v>
      </c>
    </row>
    <row r="15" spans="1:6" ht="12.75" customHeight="1">
      <c r="A15" s="345" t="s">
        <v>707</v>
      </c>
      <c r="B15" s="346" t="s">
        <v>706</v>
      </c>
      <c r="C15" s="55"/>
      <c r="D15" s="54"/>
      <c r="E15" s="54"/>
      <c r="F15" s="332"/>
    </row>
    <row r="16" spans="1:9" ht="12.75" customHeight="1">
      <c r="A16" s="345"/>
      <c r="B16" s="344" t="s">
        <v>705</v>
      </c>
      <c r="C16" s="55">
        <v>26</v>
      </c>
      <c r="D16" s="155" t="s">
        <v>92</v>
      </c>
      <c r="E16" s="155" t="s">
        <v>92</v>
      </c>
      <c r="F16" s="353" t="s">
        <v>349</v>
      </c>
      <c r="I16" s="24"/>
    </row>
    <row r="17" spans="1:9" ht="12.75" customHeight="1">
      <c r="A17" s="345" t="s">
        <v>704</v>
      </c>
      <c r="B17" s="346" t="s">
        <v>703</v>
      </c>
      <c r="C17" s="55">
        <v>40</v>
      </c>
      <c r="D17" s="155" t="s">
        <v>92</v>
      </c>
      <c r="E17" s="155" t="s">
        <v>92</v>
      </c>
      <c r="F17" s="353" t="s">
        <v>349</v>
      </c>
      <c r="I17" s="24"/>
    </row>
    <row r="18" spans="1:9" ht="12.75" customHeight="1">
      <c r="A18" s="345" t="s">
        <v>702</v>
      </c>
      <c r="B18" s="346" t="s">
        <v>701</v>
      </c>
      <c r="C18" s="55">
        <v>208</v>
      </c>
      <c r="D18" s="54">
        <v>67170</v>
      </c>
      <c r="E18" s="54">
        <v>21050</v>
      </c>
      <c r="F18" s="332">
        <v>1333</v>
      </c>
      <c r="I18" s="24"/>
    </row>
    <row r="19" spans="1:6" ht="12.75" customHeight="1">
      <c r="A19" s="345" t="s">
        <v>700</v>
      </c>
      <c r="B19" s="346" t="s">
        <v>699</v>
      </c>
      <c r="C19" s="55">
        <v>23</v>
      </c>
      <c r="D19" s="54">
        <v>13921</v>
      </c>
      <c r="E19" s="54">
        <v>2331</v>
      </c>
      <c r="F19" s="332">
        <v>107</v>
      </c>
    </row>
    <row r="20" spans="1:6" ht="12.75">
      <c r="A20" s="345"/>
      <c r="B20" s="349"/>
      <c r="C20" s="55"/>
      <c r="D20" s="54"/>
      <c r="E20" s="54"/>
      <c r="F20" s="332"/>
    </row>
    <row r="21" spans="1:5" ht="12.75">
      <c r="A21" s="38"/>
      <c r="B21" s="352" t="s">
        <v>632</v>
      </c>
      <c r="C21" s="38"/>
      <c r="D21" s="38"/>
      <c r="E21" s="38"/>
    </row>
    <row r="22" spans="1:5" ht="12.75">
      <c r="A22" s="38"/>
      <c r="B22" s="38"/>
      <c r="C22" s="38"/>
      <c r="D22" s="38"/>
      <c r="E22" s="38"/>
    </row>
    <row r="23" spans="1:6" ht="12.75">
      <c r="A23" s="345" t="s">
        <v>710</v>
      </c>
      <c r="B23" s="351" t="s">
        <v>708</v>
      </c>
      <c r="C23" s="147">
        <v>79</v>
      </c>
      <c r="D23" s="63">
        <v>57399</v>
      </c>
      <c r="E23" s="63">
        <v>17176</v>
      </c>
      <c r="F23" s="350">
        <v>838</v>
      </c>
    </row>
    <row r="24" spans="1:6" ht="12.75">
      <c r="A24" s="345"/>
      <c r="B24" s="38"/>
      <c r="C24" s="55"/>
      <c r="D24" s="54"/>
      <c r="E24" s="54"/>
      <c r="F24" s="332"/>
    </row>
    <row r="25" spans="1:6" ht="12.75">
      <c r="A25" s="345" t="s">
        <v>709</v>
      </c>
      <c r="B25" s="348" t="s">
        <v>708</v>
      </c>
      <c r="C25" s="55">
        <v>79</v>
      </c>
      <c r="D25" s="54">
        <v>57399</v>
      </c>
      <c r="E25" s="54">
        <v>17176</v>
      </c>
      <c r="F25" s="332">
        <v>838</v>
      </c>
    </row>
    <row r="26" spans="1:6" ht="12.75">
      <c r="A26" s="345" t="s">
        <v>707</v>
      </c>
      <c r="B26" s="346" t="s">
        <v>706</v>
      </c>
      <c r="C26" s="55"/>
      <c r="D26" s="54"/>
      <c r="E26" s="54"/>
      <c r="F26" s="332"/>
    </row>
    <row r="27" spans="1:6" ht="12.75">
      <c r="A27" s="345"/>
      <c r="B27" s="344" t="s">
        <v>705</v>
      </c>
      <c r="C27" s="55">
        <v>4</v>
      </c>
      <c r="D27" s="155" t="s">
        <v>92</v>
      </c>
      <c r="E27" s="155" t="s">
        <v>92</v>
      </c>
      <c r="F27" s="353" t="s">
        <v>127</v>
      </c>
    </row>
    <row r="28" spans="1:6" ht="12.75">
      <c r="A28" s="345" t="s">
        <v>704</v>
      </c>
      <c r="B28" s="346" t="s">
        <v>703</v>
      </c>
      <c r="C28" s="55">
        <v>14</v>
      </c>
      <c r="D28" s="155" t="s">
        <v>92</v>
      </c>
      <c r="E28" s="155" t="s">
        <v>92</v>
      </c>
      <c r="F28" s="353" t="s">
        <v>451</v>
      </c>
    </row>
    <row r="29" spans="1:6" ht="12.75">
      <c r="A29" s="345" t="s">
        <v>702</v>
      </c>
      <c r="B29" s="346" t="s">
        <v>701</v>
      </c>
      <c r="C29" s="55">
        <v>49</v>
      </c>
      <c r="D29" s="54">
        <v>22581</v>
      </c>
      <c r="E29" s="54">
        <v>7681</v>
      </c>
      <c r="F29" s="332">
        <v>484</v>
      </c>
    </row>
    <row r="30" spans="1:6" ht="12.75">
      <c r="A30" s="345" t="s">
        <v>700</v>
      </c>
      <c r="B30" s="346" t="s">
        <v>699</v>
      </c>
      <c r="C30" s="55">
        <v>12</v>
      </c>
      <c r="D30" s="54">
        <v>18861</v>
      </c>
      <c r="E30" s="54">
        <v>5914</v>
      </c>
      <c r="F30" s="332">
        <v>247</v>
      </c>
    </row>
    <row r="31" spans="1:6" ht="12.75">
      <c r="A31" s="29"/>
      <c r="B31" s="29"/>
      <c r="C31" s="29"/>
      <c r="D31" s="29"/>
      <c r="E31" s="29"/>
      <c r="F31" s="28"/>
    </row>
    <row r="33" ht="12.75">
      <c r="A33" s="13" t="s">
        <v>698</v>
      </c>
    </row>
    <row r="34" ht="12.75">
      <c r="A34" s="13" t="s">
        <v>697</v>
      </c>
    </row>
    <row r="35" ht="12.75">
      <c r="A35" s="13" t="s">
        <v>696</v>
      </c>
    </row>
    <row r="36" ht="12.75">
      <c r="A36" s="13" t="s">
        <v>695</v>
      </c>
    </row>
    <row r="37" ht="12.75">
      <c r="A37" s="358" t="s">
        <v>694</v>
      </c>
    </row>
    <row r="38" ht="12.75">
      <c r="A38" s="13" t="s">
        <v>693</v>
      </c>
    </row>
    <row r="39" ht="12.75">
      <c r="A39" s="13" t="s">
        <v>692</v>
      </c>
    </row>
    <row r="40" ht="12.75">
      <c r="A40" s="13" t="s">
        <v>691</v>
      </c>
    </row>
    <row r="41" ht="14.25">
      <c r="A41" s="357"/>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3.xml><?xml version="1.0" encoding="utf-8"?>
<worksheet xmlns="http://schemas.openxmlformats.org/spreadsheetml/2006/main" xmlns:r="http://schemas.openxmlformats.org/officeDocument/2006/relationships">
  <dimension ref="A1:P46"/>
  <sheetViews>
    <sheetView workbookViewId="0" topLeftCell="A1">
      <selection activeCell="A1" sqref="A1"/>
    </sheetView>
  </sheetViews>
  <sheetFormatPr defaultColWidth="9.140625" defaultRowHeight="12.75"/>
  <cols>
    <col min="1" max="1" width="14.00390625" style="0" customWidth="1"/>
    <col min="2" max="6" width="13.421875" style="0" customWidth="1"/>
    <col min="9" max="9" width="15.7109375" style="0" customWidth="1"/>
    <col min="10" max="11" width="25.421875" style="0" bestFit="1" customWidth="1"/>
    <col min="12" max="12" width="9.28125" style="0" bestFit="1" customWidth="1"/>
    <col min="13" max="13" width="10.57421875" style="0" bestFit="1" customWidth="1"/>
  </cols>
  <sheetData>
    <row r="1" spans="1:6" s="8" customFormat="1" ht="31.5">
      <c r="A1" s="18" t="s">
        <v>15</v>
      </c>
      <c r="B1" s="9"/>
      <c r="C1" s="9"/>
      <c r="D1" s="9"/>
      <c r="E1" s="9"/>
      <c r="F1" s="9"/>
    </row>
    <row r="2" s="8" customFormat="1" ht="15.75"/>
    <row r="3" spans="1:6" ht="12.75">
      <c r="A3" s="2" t="s">
        <v>0</v>
      </c>
      <c r="B3" s="1"/>
      <c r="C3" s="1"/>
      <c r="D3" s="1"/>
      <c r="E3" s="1"/>
      <c r="F3" s="1"/>
    </row>
    <row r="4" spans="1:6" ht="13.5" thickBot="1">
      <c r="A4" s="5"/>
      <c r="B4" s="5"/>
      <c r="C4" s="5"/>
      <c r="D4" s="5"/>
      <c r="E4" s="5"/>
      <c r="F4" s="5"/>
    </row>
    <row r="5" spans="1:6" s="10" customFormat="1" ht="34.5" customHeight="1" thickTop="1">
      <c r="A5" s="16" t="s">
        <v>1</v>
      </c>
      <c r="B5" s="11" t="s">
        <v>2</v>
      </c>
      <c r="C5" s="11" t="s">
        <v>3</v>
      </c>
      <c r="D5" s="11" t="s">
        <v>4</v>
      </c>
      <c r="E5" s="11" t="s">
        <v>5</v>
      </c>
      <c r="F5" s="11" t="s">
        <v>6</v>
      </c>
    </row>
    <row r="6" spans="1:5" ht="12.75">
      <c r="A6" s="4"/>
      <c r="B6" s="4"/>
      <c r="C6" s="4"/>
      <c r="D6" s="4"/>
      <c r="E6" s="4"/>
    </row>
    <row r="7" spans="1:6" ht="12.75">
      <c r="A7" s="12">
        <v>1985</v>
      </c>
      <c r="B7" s="17">
        <v>8499254</v>
      </c>
      <c r="C7" s="15">
        <v>2481669</v>
      </c>
      <c r="D7" s="15">
        <v>154830</v>
      </c>
      <c r="E7" s="15">
        <v>116300</v>
      </c>
      <c r="F7" s="19">
        <v>4095220</v>
      </c>
    </row>
    <row r="8" spans="1:6" ht="12.75">
      <c r="A8" s="12">
        <v>1986</v>
      </c>
      <c r="B8" s="17">
        <v>9239373</v>
      </c>
      <c r="C8" s="15">
        <v>2784169</v>
      </c>
      <c r="D8" s="15">
        <v>159881</v>
      </c>
      <c r="E8" s="15">
        <v>127992</v>
      </c>
      <c r="F8" s="19">
        <v>4443166</v>
      </c>
    </row>
    <row r="9" spans="1:11" ht="12.75">
      <c r="A9" s="12">
        <v>1987</v>
      </c>
      <c r="B9" s="17">
        <v>9449673</v>
      </c>
      <c r="C9" s="15">
        <v>2896159</v>
      </c>
      <c r="D9" s="15">
        <v>157824</v>
      </c>
      <c r="E9" s="15">
        <v>148557</v>
      </c>
      <c r="F9" s="19">
        <v>5188215</v>
      </c>
      <c r="I9" s="3"/>
      <c r="J9" s="3"/>
      <c r="K9" s="3"/>
    </row>
    <row r="10" spans="1:11" ht="12.75">
      <c r="A10" s="12">
        <v>1988</v>
      </c>
      <c r="B10" s="17">
        <v>10385974</v>
      </c>
      <c r="C10" s="15">
        <v>3287715</v>
      </c>
      <c r="D10" s="15">
        <v>165729</v>
      </c>
      <c r="E10" s="15">
        <v>182138</v>
      </c>
      <c r="F10" s="19">
        <v>5683815</v>
      </c>
      <c r="I10" s="3"/>
      <c r="J10" s="3"/>
      <c r="K10" s="3"/>
    </row>
    <row r="11" spans="1:11" ht="12.75">
      <c r="A11" s="12">
        <v>1989</v>
      </c>
      <c r="B11" s="17">
        <v>11607779</v>
      </c>
      <c r="C11" s="15">
        <v>3699003</v>
      </c>
      <c r="D11" s="15">
        <v>184154</v>
      </c>
      <c r="E11" s="15">
        <v>189018</v>
      </c>
      <c r="F11" s="19">
        <v>6595569</v>
      </c>
      <c r="I11" s="3"/>
      <c r="J11" s="3"/>
      <c r="K11" s="3"/>
    </row>
    <row r="12" spans="1:11" ht="12.75">
      <c r="A12" s="12">
        <v>1990</v>
      </c>
      <c r="B12" s="17">
        <v>12827883</v>
      </c>
      <c r="C12" s="15">
        <v>4276876</v>
      </c>
      <c r="D12" s="15">
        <v>201003</v>
      </c>
      <c r="E12" s="15">
        <v>349111</v>
      </c>
      <c r="F12" s="19">
        <v>7494330</v>
      </c>
      <c r="I12" s="3"/>
      <c r="J12" s="3"/>
      <c r="K12" s="3"/>
    </row>
    <row r="13" spans="1:11" ht="12.75">
      <c r="A13" s="12">
        <v>1991</v>
      </c>
      <c r="B13" s="17">
        <v>13398382</v>
      </c>
      <c r="C13" s="15">
        <v>4888164</v>
      </c>
      <c r="D13" s="15">
        <v>209128</v>
      </c>
      <c r="E13" s="15">
        <v>451078</v>
      </c>
      <c r="F13" s="19">
        <v>7722752</v>
      </c>
      <c r="I13" s="3"/>
      <c r="J13" s="3"/>
      <c r="K13" s="3"/>
    </row>
    <row r="14" spans="1:11" ht="12.75">
      <c r="A14" s="12">
        <v>1992</v>
      </c>
      <c r="B14" s="17">
        <v>13846332</v>
      </c>
      <c r="C14" s="15">
        <v>5032682</v>
      </c>
      <c r="D14" s="15">
        <v>229091</v>
      </c>
      <c r="E14" s="15">
        <v>247850</v>
      </c>
      <c r="F14" s="19">
        <v>7498621</v>
      </c>
      <c r="I14" s="3"/>
      <c r="J14" s="3"/>
      <c r="K14" s="3"/>
    </row>
    <row r="15" spans="1:11" ht="12.75">
      <c r="A15" s="12">
        <v>1993</v>
      </c>
      <c r="B15" s="17">
        <v>13976048</v>
      </c>
      <c r="C15" s="15">
        <v>5092654</v>
      </c>
      <c r="D15" s="15">
        <v>226443</v>
      </c>
      <c r="E15" s="15">
        <v>218173</v>
      </c>
      <c r="F15" s="19">
        <v>7646215</v>
      </c>
      <c r="I15" s="3"/>
      <c r="J15" s="3"/>
      <c r="K15" s="3"/>
    </row>
    <row r="16" spans="1:6" ht="12.75">
      <c r="A16" s="12">
        <v>1994</v>
      </c>
      <c r="B16" s="17">
        <v>14569798</v>
      </c>
      <c r="C16" s="15">
        <v>5270844</v>
      </c>
      <c r="D16" s="15">
        <v>238195</v>
      </c>
      <c r="E16" s="15">
        <v>265755</v>
      </c>
      <c r="F16" s="19">
        <v>7622366</v>
      </c>
    </row>
    <row r="17" spans="1:6" ht="12.75">
      <c r="A17" s="12">
        <v>1995</v>
      </c>
      <c r="B17" s="17">
        <v>15050113</v>
      </c>
      <c r="C17" s="15">
        <v>5351079</v>
      </c>
      <c r="D17" s="15">
        <v>233843</v>
      </c>
      <c r="E17" s="15">
        <v>264193</v>
      </c>
      <c r="F17" s="19">
        <v>7808103</v>
      </c>
    </row>
    <row r="18" spans="1:6" ht="12.75">
      <c r="A18" s="12">
        <v>1996</v>
      </c>
      <c r="B18" s="17">
        <v>16091429</v>
      </c>
      <c r="C18" s="15">
        <v>5618027</v>
      </c>
      <c r="D18" s="15">
        <v>246232</v>
      </c>
      <c r="E18" s="15">
        <v>292250</v>
      </c>
      <c r="F18" s="19">
        <v>8153155</v>
      </c>
    </row>
    <row r="19" spans="1:11" ht="12.75">
      <c r="A19" s="12">
        <v>1997</v>
      </c>
      <c r="B19" s="17">
        <v>15973955.25</v>
      </c>
      <c r="C19" s="15">
        <v>5414690.7</v>
      </c>
      <c r="D19" s="15">
        <v>229802.075</v>
      </c>
      <c r="E19" s="15">
        <v>283063.6</v>
      </c>
      <c r="F19" s="19">
        <v>8101894.2</v>
      </c>
      <c r="I19" s="3"/>
      <c r="J19" s="3"/>
      <c r="K19" s="3"/>
    </row>
    <row r="20" spans="1:6" ht="12.75">
      <c r="A20" s="12">
        <v>1998</v>
      </c>
      <c r="B20" s="17">
        <v>15730857.55</v>
      </c>
      <c r="C20" s="15">
        <v>5545001.325</v>
      </c>
      <c r="D20" s="15">
        <v>232287.75</v>
      </c>
      <c r="E20" s="15">
        <v>320845.2</v>
      </c>
      <c r="F20" s="19">
        <v>8030448</v>
      </c>
    </row>
    <row r="21" spans="1:6" ht="12.75">
      <c r="A21" s="12">
        <v>1999</v>
      </c>
      <c r="B21" s="17">
        <v>15957379.475</v>
      </c>
      <c r="C21" s="15">
        <v>5647648.175</v>
      </c>
      <c r="D21" s="15">
        <v>220958.9</v>
      </c>
      <c r="E21" s="15">
        <v>298815.4</v>
      </c>
      <c r="F21" s="19">
        <v>8059259.6</v>
      </c>
    </row>
    <row r="22" spans="1:6" ht="12.75">
      <c r="A22" s="12">
        <v>2000</v>
      </c>
      <c r="B22" s="17">
        <v>17453935.775</v>
      </c>
      <c r="C22" s="15">
        <v>6045695.025</v>
      </c>
      <c r="D22" s="15">
        <v>253483.95</v>
      </c>
      <c r="E22" s="15">
        <v>378573.6</v>
      </c>
      <c r="F22" s="19">
        <v>9082584.8</v>
      </c>
    </row>
    <row r="23" spans="1:16" ht="12.75">
      <c r="A23" s="12">
        <v>2001</v>
      </c>
      <c r="B23" s="17">
        <v>17823296.825</v>
      </c>
      <c r="C23" s="15">
        <v>6426452.2</v>
      </c>
      <c r="D23" s="15">
        <v>249098.2</v>
      </c>
      <c r="E23" s="15">
        <v>322182.8</v>
      </c>
      <c r="F23" s="19">
        <v>9171139.8</v>
      </c>
      <c r="L23" s="3"/>
      <c r="M23" s="3"/>
      <c r="N23" s="3"/>
      <c r="O23" s="3"/>
      <c r="P23" s="3"/>
    </row>
    <row r="24" spans="1:16" ht="12.75">
      <c r="A24" s="12">
        <v>2002</v>
      </c>
      <c r="B24" s="17">
        <v>17873487.235</v>
      </c>
      <c r="C24" s="15">
        <v>6831645.625</v>
      </c>
      <c r="D24" s="15">
        <v>265334.4</v>
      </c>
      <c r="E24" s="15">
        <v>331943.6</v>
      </c>
      <c r="F24" s="19">
        <v>9288531.6</v>
      </c>
      <c r="L24" s="3"/>
      <c r="M24" s="3"/>
      <c r="N24" s="3"/>
      <c r="O24" s="3"/>
      <c r="P24" s="3"/>
    </row>
    <row r="25" spans="1:16" ht="12.75">
      <c r="A25" s="12">
        <v>2003</v>
      </c>
      <c r="B25" s="17">
        <v>18835040.575</v>
      </c>
      <c r="C25" s="15">
        <v>7296759.4</v>
      </c>
      <c r="D25" s="15">
        <v>260650.575</v>
      </c>
      <c r="E25" s="15">
        <v>352613.8</v>
      </c>
      <c r="F25" s="19">
        <v>9714281</v>
      </c>
      <c r="L25" s="3"/>
      <c r="M25" s="3"/>
      <c r="N25" s="3"/>
      <c r="O25" s="3"/>
      <c r="P25" s="3"/>
    </row>
    <row r="26" spans="1:16" ht="12.75">
      <c r="A26" s="12">
        <v>2004</v>
      </c>
      <c r="B26" s="17">
        <v>21049651.6</v>
      </c>
      <c r="C26" s="15">
        <v>8108247.6</v>
      </c>
      <c r="D26" s="15">
        <v>288658.275</v>
      </c>
      <c r="E26" s="15">
        <v>312781</v>
      </c>
      <c r="F26" s="19">
        <v>11017918</v>
      </c>
      <c r="L26" s="3"/>
      <c r="M26" s="3"/>
      <c r="N26" s="3"/>
      <c r="O26" s="3"/>
      <c r="P26" s="3"/>
    </row>
    <row r="27" spans="1:16" ht="12.75">
      <c r="A27" s="12">
        <v>2005</v>
      </c>
      <c r="B27" s="17">
        <v>23233245.875</v>
      </c>
      <c r="C27" s="15">
        <v>9206858.2</v>
      </c>
      <c r="D27" s="15">
        <v>292733.575</v>
      </c>
      <c r="E27" s="15">
        <v>388456.8</v>
      </c>
      <c r="F27" s="19">
        <v>11920728.8</v>
      </c>
      <c r="H27" s="3"/>
      <c r="N27" s="3"/>
      <c r="O27" s="3"/>
      <c r="P27" s="3"/>
    </row>
    <row r="28" spans="1:16" ht="12.75">
      <c r="A28" s="12">
        <v>2006</v>
      </c>
      <c r="B28" s="17">
        <v>23997009.625</v>
      </c>
      <c r="C28" s="15">
        <v>9967208.15</v>
      </c>
      <c r="D28" s="15">
        <v>301779.425</v>
      </c>
      <c r="E28" s="15">
        <v>606070.8</v>
      </c>
      <c r="F28" s="19">
        <v>12687800.2</v>
      </c>
      <c r="H28" s="3"/>
      <c r="N28" s="3"/>
      <c r="O28" s="3"/>
      <c r="P28" s="3"/>
    </row>
    <row r="29" spans="1:16" ht="12.75">
      <c r="A29" s="12">
        <v>2007</v>
      </c>
      <c r="B29" s="17">
        <v>26448776.05</v>
      </c>
      <c r="C29" s="15">
        <v>11197745.825</v>
      </c>
      <c r="D29" s="15">
        <v>343394.575</v>
      </c>
      <c r="E29" s="15">
        <v>681670.8</v>
      </c>
      <c r="F29" s="19">
        <v>13903195.6</v>
      </c>
      <c r="H29" s="3"/>
      <c r="N29" s="3"/>
      <c r="O29" s="3"/>
      <c r="P29" s="3"/>
    </row>
    <row r="30" spans="1:16" ht="12.75">
      <c r="A30" s="12">
        <v>2008</v>
      </c>
      <c r="B30" s="17">
        <v>25498525.675</v>
      </c>
      <c r="C30" s="15">
        <v>11199609.825</v>
      </c>
      <c r="D30" s="15">
        <v>342329.275</v>
      </c>
      <c r="E30" s="15">
        <v>645962.8</v>
      </c>
      <c r="F30" s="19">
        <v>13400692.4</v>
      </c>
      <c r="H30" s="3"/>
      <c r="N30" s="3"/>
      <c r="O30" s="3"/>
      <c r="P30" s="3"/>
    </row>
    <row r="31" spans="1:16" ht="12.75">
      <c r="A31" s="12">
        <v>2009</v>
      </c>
      <c r="B31" s="17">
        <v>23567450.825</v>
      </c>
      <c r="C31" s="15">
        <v>10993979.775</v>
      </c>
      <c r="D31" s="15">
        <v>333222.5</v>
      </c>
      <c r="E31" s="15">
        <v>582780.696</v>
      </c>
      <c r="F31" s="19">
        <v>11939742.28</v>
      </c>
      <c r="H31" s="3"/>
      <c r="N31" s="3"/>
      <c r="O31" s="3"/>
      <c r="P31" s="3"/>
    </row>
    <row r="32" spans="1:16" ht="12.75">
      <c r="A32" s="12">
        <v>2010</v>
      </c>
      <c r="B32" s="17">
        <v>24298653.8</v>
      </c>
      <c r="C32" s="15">
        <v>11356343.5</v>
      </c>
      <c r="D32" s="15">
        <v>353685.85</v>
      </c>
      <c r="E32" s="15">
        <v>556593.6</v>
      </c>
      <c r="F32" s="19">
        <v>12165085.8</v>
      </c>
      <c r="H32" s="3"/>
      <c r="N32" s="3"/>
      <c r="O32" s="3"/>
      <c r="P32" s="3"/>
    </row>
    <row r="33" spans="1:16" ht="12.75">
      <c r="A33" s="12">
        <v>2011</v>
      </c>
      <c r="B33" s="17">
        <v>27750264.5</v>
      </c>
      <c r="C33" s="15">
        <v>12460800.925</v>
      </c>
      <c r="D33" s="15">
        <v>388276.8</v>
      </c>
      <c r="E33" s="15">
        <v>590954.6</v>
      </c>
      <c r="F33" s="19">
        <v>14157436.8</v>
      </c>
      <c r="H33" s="3"/>
      <c r="N33" s="3"/>
      <c r="O33" s="3"/>
      <c r="P33" s="3"/>
    </row>
    <row r="34" spans="1:16" ht="12.75">
      <c r="A34" s="12">
        <v>2012</v>
      </c>
      <c r="B34" s="17">
        <v>29976425.125</v>
      </c>
      <c r="C34" s="15">
        <v>12898627.475</v>
      </c>
      <c r="D34" s="15">
        <v>399354.85</v>
      </c>
      <c r="E34" s="15">
        <v>676615.4</v>
      </c>
      <c r="F34" s="19">
        <v>14687368.8</v>
      </c>
      <c r="H34" s="3"/>
      <c r="N34" s="3"/>
      <c r="O34" s="3"/>
      <c r="P34" s="3"/>
    </row>
    <row r="35" spans="1:16" ht="12.75">
      <c r="A35" s="12">
        <v>2013</v>
      </c>
      <c r="B35" s="17">
        <v>29667015.05</v>
      </c>
      <c r="C35" s="15">
        <v>13341441.65</v>
      </c>
      <c r="D35" s="15">
        <v>391117.75</v>
      </c>
      <c r="E35" s="15">
        <v>614316.532</v>
      </c>
      <c r="F35" s="19">
        <v>14795783.732</v>
      </c>
      <c r="H35" s="3"/>
      <c r="N35" s="3"/>
      <c r="O35" s="3"/>
      <c r="P35" s="3"/>
    </row>
    <row r="36" spans="1:16" ht="12.75">
      <c r="A36" s="6"/>
      <c r="B36" s="6"/>
      <c r="C36" s="6"/>
      <c r="D36" s="6"/>
      <c r="E36" s="6"/>
      <c r="F36" s="7"/>
      <c r="H36" s="3"/>
      <c r="N36" s="3"/>
      <c r="O36" s="3"/>
      <c r="P36" s="3"/>
    </row>
    <row r="37" spans="1:13" s="3" customFormat="1" ht="12.75">
      <c r="A37"/>
      <c r="B37"/>
      <c r="C37"/>
      <c r="D37"/>
      <c r="E37"/>
      <c r="F37"/>
      <c r="I37"/>
      <c r="J37"/>
      <c r="K37"/>
      <c r="L37"/>
      <c r="M37"/>
    </row>
    <row r="38" spans="1:16" s="3" customFormat="1" ht="12.75">
      <c r="A38" s="14" t="s">
        <v>7</v>
      </c>
      <c r="G38"/>
      <c r="H38"/>
      <c r="I38"/>
      <c r="J38"/>
      <c r="K38"/>
      <c r="L38"/>
      <c r="M38"/>
      <c r="N38"/>
      <c r="O38"/>
      <c r="P38"/>
    </row>
    <row r="39" spans="1:16" s="3" customFormat="1" ht="12.75">
      <c r="A39" s="13" t="s">
        <v>8</v>
      </c>
      <c r="G39"/>
      <c r="H39"/>
      <c r="I39"/>
      <c r="J39"/>
      <c r="K39"/>
      <c r="L39"/>
      <c r="M39"/>
      <c r="N39"/>
      <c r="O39"/>
      <c r="P39"/>
    </row>
    <row r="40" spans="1:16" s="3" customFormat="1" ht="12.75">
      <c r="A40" s="13" t="s">
        <v>9</v>
      </c>
      <c r="G40"/>
      <c r="H40"/>
      <c r="I40"/>
      <c r="J40"/>
      <c r="K40"/>
      <c r="L40"/>
      <c r="M40"/>
      <c r="N40"/>
      <c r="O40"/>
      <c r="P40"/>
    </row>
    <row r="41" spans="1:16" s="3" customFormat="1" ht="12.75">
      <c r="A41" s="14" t="s">
        <v>10</v>
      </c>
      <c r="G41"/>
      <c r="H41"/>
      <c r="I41"/>
      <c r="J41"/>
      <c r="K41"/>
      <c r="L41"/>
      <c r="M41"/>
      <c r="N41"/>
      <c r="O41"/>
      <c r="P41"/>
    </row>
    <row r="42" spans="1:16" s="3" customFormat="1" ht="12.75">
      <c r="A42" s="13" t="s">
        <v>11</v>
      </c>
      <c r="G42"/>
      <c r="H42"/>
      <c r="I42"/>
      <c r="J42"/>
      <c r="K42"/>
      <c r="L42"/>
      <c r="M42"/>
      <c r="N42"/>
      <c r="O42"/>
      <c r="P42"/>
    </row>
    <row r="43" spans="1:16" s="3" customFormat="1" ht="12.75">
      <c r="A43" s="14" t="s">
        <v>13</v>
      </c>
      <c r="G43"/>
      <c r="H43"/>
      <c r="I43"/>
      <c r="J43"/>
      <c r="K43"/>
      <c r="L43"/>
      <c r="M43"/>
      <c r="N43"/>
      <c r="O43"/>
      <c r="P43"/>
    </row>
    <row r="44" spans="1:16" s="3" customFormat="1" ht="12.75">
      <c r="A44" s="20" t="s">
        <v>12</v>
      </c>
      <c r="G44"/>
      <c r="H44"/>
      <c r="I44"/>
      <c r="J44"/>
      <c r="K44"/>
      <c r="L44"/>
      <c r="M44"/>
      <c r="N44"/>
      <c r="O44"/>
      <c r="P44"/>
    </row>
    <row r="45" spans="1:16" s="3" customFormat="1" ht="12.75">
      <c r="A45" s="13" t="s">
        <v>14</v>
      </c>
      <c r="G45"/>
      <c r="H45"/>
      <c r="I45"/>
      <c r="J45"/>
      <c r="K45"/>
      <c r="L45"/>
      <c r="M45"/>
      <c r="N45"/>
      <c r="O45"/>
      <c r="P45"/>
    </row>
    <row r="46" spans="7:16" s="3" customFormat="1" ht="12.75">
      <c r="G46"/>
      <c r="H46"/>
      <c r="I46"/>
      <c r="J46"/>
      <c r="K46"/>
      <c r="L46"/>
      <c r="M46"/>
      <c r="N46"/>
      <c r="O46"/>
      <c r="P4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30.xml><?xml version="1.0" encoding="utf-8"?>
<worksheet xmlns="http://schemas.openxmlformats.org/spreadsheetml/2006/main" xmlns:r="http://schemas.openxmlformats.org/officeDocument/2006/relationships">
  <dimension ref="A1:O65"/>
  <sheetViews>
    <sheetView workbookViewId="0" topLeftCell="A1">
      <selection activeCell="A1" sqref="A1"/>
    </sheetView>
  </sheetViews>
  <sheetFormatPr defaultColWidth="9.140625" defaultRowHeight="12.75"/>
  <cols>
    <col min="1" max="1" width="7.421875" style="21" customWidth="1"/>
    <col min="2" max="2" width="36.7109375" style="21" customWidth="1"/>
    <col min="3" max="3" width="9.28125" style="21" customWidth="1"/>
    <col min="4" max="4" width="9.57421875" style="21" customWidth="1"/>
    <col min="5" max="5" width="9.00390625" style="21" customWidth="1"/>
    <col min="6" max="6" width="11.57421875" style="21" customWidth="1"/>
    <col min="7" max="16384" width="9.140625" style="21" customWidth="1"/>
  </cols>
  <sheetData>
    <row r="1" spans="1:6" ht="15.75">
      <c r="A1" s="186" t="s">
        <v>727</v>
      </c>
      <c r="B1" s="48"/>
      <c r="C1" s="48"/>
      <c r="D1" s="48"/>
      <c r="E1" s="48"/>
      <c r="F1" s="48"/>
    </row>
    <row r="2" spans="1:6" ht="15.75">
      <c r="A2" s="360" t="s">
        <v>747</v>
      </c>
      <c r="B2" s="48"/>
      <c r="C2" s="48"/>
      <c r="D2" s="48"/>
      <c r="E2" s="48"/>
      <c r="F2" s="48"/>
    </row>
    <row r="3" spans="1:6" ht="12.75" customHeight="1">
      <c r="A3" s="359"/>
      <c r="B3" s="48"/>
      <c r="C3" s="48"/>
      <c r="D3" s="48"/>
      <c r="E3" s="48"/>
      <c r="F3" s="48"/>
    </row>
    <row r="4" spans="1:6" ht="12.75" customHeight="1">
      <c r="A4" s="71" t="s">
        <v>64</v>
      </c>
      <c r="B4" s="48"/>
      <c r="C4" s="48"/>
      <c r="D4" s="48"/>
      <c r="E4" s="48"/>
      <c r="F4" s="48"/>
    </row>
    <row r="5" spans="1:6" ht="12.75" customHeight="1">
      <c r="A5" s="80" t="s">
        <v>63</v>
      </c>
      <c r="B5" s="48"/>
      <c r="C5" s="48"/>
      <c r="D5" s="48"/>
      <c r="E5" s="48"/>
      <c r="F5" s="48"/>
    </row>
    <row r="6" spans="1:6" ht="12.75" customHeight="1">
      <c r="A6" s="80" t="s">
        <v>62</v>
      </c>
      <c r="B6" s="48"/>
      <c r="C6" s="48"/>
      <c r="D6" s="48"/>
      <c r="E6" s="48"/>
      <c r="F6" s="48"/>
    </row>
    <row r="7" spans="1:15" s="8" customFormat="1" ht="12.75" customHeight="1" thickBot="1">
      <c r="A7" s="92"/>
      <c r="B7" s="92"/>
      <c r="C7" s="92"/>
      <c r="D7" s="92"/>
      <c r="E7" s="92"/>
      <c r="F7" s="92"/>
      <c r="H7" s="21"/>
      <c r="I7" s="21"/>
      <c r="J7" s="21"/>
      <c r="K7" s="21"/>
      <c r="L7" s="21"/>
      <c r="M7" s="21"/>
      <c r="N7" s="21"/>
      <c r="O7" s="21"/>
    </row>
    <row r="8" spans="1:15" s="10" customFormat="1" ht="81.75" customHeight="1" thickTop="1">
      <c r="A8" s="16" t="s">
        <v>61</v>
      </c>
      <c r="B8" s="90" t="s">
        <v>652</v>
      </c>
      <c r="C8" s="90" t="s">
        <v>59</v>
      </c>
      <c r="D8" s="16" t="s">
        <v>590</v>
      </c>
      <c r="E8" s="90" t="s">
        <v>57</v>
      </c>
      <c r="F8" s="16" t="s">
        <v>56</v>
      </c>
      <c r="H8" s="21"/>
      <c r="I8" s="21"/>
      <c r="J8" s="21"/>
      <c r="K8" s="21"/>
      <c r="L8" s="21"/>
      <c r="M8" s="21"/>
      <c r="N8" s="21"/>
      <c r="O8" s="21"/>
    </row>
    <row r="9" spans="1:5" ht="10.5" customHeight="1">
      <c r="A9" s="38"/>
      <c r="B9" s="38"/>
      <c r="C9" s="38"/>
      <c r="D9" s="38"/>
      <c r="E9" s="38"/>
    </row>
    <row r="10" spans="1:5" ht="12.75" customHeight="1">
      <c r="A10" s="38"/>
      <c r="B10" s="352" t="s">
        <v>650</v>
      </c>
      <c r="C10" s="38"/>
      <c r="D10" s="38"/>
      <c r="E10" s="38"/>
    </row>
    <row r="11" spans="1:5" ht="12.75">
      <c r="A11" s="38"/>
      <c r="B11" s="38"/>
      <c r="C11" s="38"/>
      <c r="D11" s="38"/>
      <c r="E11" s="38"/>
    </row>
    <row r="12" spans="1:6" ht="12.75" customHeight="1">
      <c r="A12" s="345" t="s">
        <v>737</v>
      </c>
      <c r="B12" s="351" t="s">
        <v>736</v>
      </c>
      <c r="C12" s="147">
        <v>397</v>
      </c>
      <c r="D12" s="63">
        <v>563730</v>
      </c>
      <c r="E12" s="63">
        <v>163067</v>
      </c>
      <c r="F12" s="350">
        <v>7676</v>
      </c>
    </row>
    <row r="13" spans="1:6" ht="12.75">
      <c r="A13" s="345"/>
      <c r="B13" s="38"/>
      <c r="C13" s="55"/>
      <c r="D13" s="54"/>
      <c r="E13" s="54"/>
      <c r="F13" s="332"/>
    </row>
    <row r="14" spans="1:6" ht="12.75" customHeight="1">
      <c r="A14" s="345" t="s">
        <v>735</v>
      </c>
      <c r="B14" s="348" t="s">
        <v>734</v>
      </c>
      <c r="C14" s="55"/>
      <c r="D14" s="54"/>
      <c r="E14" s="54"/>
      <c r="F14" s="332"/>
    </row>
    <row r="15" spans="1:6" ht="12.75" customHeight="1">
      <c r="A15" s="345"/>
      <c r="B15" s="347" t="s">
        <v>733</v>
      </c>
      <c r="C15" s="55">
        <v>138</v>
      </c>
      <c r="D15" s="54">
        <v>144861</v>
      </c>
      <c r="E15" s="54">
        <v>39416</v>
      </c>
      <c r="F15" s="332">
        <v>1740</v>
      </c>
    </row>
    <row r="16" spans="1:6" ht="12.75" customHeight="1">
      <c r="A16" s="345" t="s">
        <v>732</v>
      </c>
      <c r="B16" s="346" t="s">
        <v>731</v>
      </c>
      <c r="C16" s="55">
        <v>35</v>
      </c>
      <c r="D16" s="54">
        <v>96906</v>
      </c>
      <c r="E16" s="54">
        <v>28603</v>
      </c>
      <c r="F16" s="332">
        <v>1350</v>
      </c>
    </row>
    <row r="17" spans="1:6" ht="12.75" customHeight="1">
      <c r="A17" s="345" t="s">
        <v>746</v>
      </c>
      <c r="B17" s="346" t="s">
        <v>745</v>
      </c>
      <c r="C17" s="55">
        <v>9</v>
      </c>
      <c r="D17" s="54">
        <v>6427</v>
      </c>
      <c r="E17" s="54">
        <v>1445</v>
      </c>
      <c r="F17" s="332">
        <v>20</v>
      </c>
    </row>
    <row r="18" spans="1:6" ht="12.75" customHeight="1">
      <c r="A18" s="345" t="s">
        <v>730</v>
      </c>
      <c r="B18" s="346" t="s">
        <v>729</v>
      </c>
      <c r="C18" s="55"/>
      <c r="D18" s="54"/>
      <c r="E18" s="54"/>
      <c r="F18" s="332"/>
    </row>
    <row r="19" spans="1:6" ht="12.75" customHeight="1">
      <c r="A19" s="345"/>
      <c r="B19" s="344" t="s">
        <v>728</v>
      </c>
      <c r="C19" s="55">
        <v>18</v>
      </c>
      <c r="D19" s="54">
        <v>16020</v>
      </c>
      <c r="E19" s="54">
        <v>1422</v>
      </c>
      <c r="F19" s="332">
        <v>61</v>
      </c>
    </row>
    <row r="20" spans="1:6" ht="12.75" customHeight="1">
      <c r="A20" s="345" t="s">
        <v>744</v>
      </c>
      <c r="B20" s="346" t="s">
        <v>743</v>
      </c>
      <c r="C20" s="55">
        <v>6</v>
      </c>
      <c r="D20" s="54">
        <v>5741</v>
      </c>
      <c r="E20" s="54">
        <v>816</v>
      </c>
      <c r="F20" s="332">
        <v>50</v>
      </c>
    </row>
    <row r="21" spans="1:6" ht="12.75" customHeight="1">
      <c r="A21" s="345" t="s">
        <v>742</v>
      </c>
      <c r="B21" s="346" t="s">
        <v>741</v>
      </c>
      <c r="C21" s="55"/>
      <c r="D21" s="54"/>
      <c r="E21" s="54"/>
      <c r="F21" s="332"/>
    </row>
    <row r="22" spans="1:6" ht="12.75" customHeight="1">
      <c r="A22" s="345"/>
      <c r="B22" s="344" t="s">
        <v>740</v>
      </c>
      <c r="C22" s="55">
        <v>70</v>
      </c>
      <c r="D22" s="54">
        <v>19767</v>
      </c>
      <c r="E22" s="54">
        <v>7130</v>
      </c>
      <c r="F22" s="332">
        <v>259</v>
      </c>
    </row>
    <row r="23" spans="1:6" ht="12.75">
      <c r="A23" s="345"/>
      <c r="B23" s="346"/>
      <c r="C23" s="55"/>
      <c r="D23" s="54"/>
      <c r="E23" s="54"/>
      <c r="F23" s="332"/>
    </row>
    <row r="24" spans="1:6" ht="12.75" customHeight="1">
      <c r="A24" s="345" t="s">
        <v>725</v>
      </c>
      <c r="B24" s="348" t="s">
        <v>723</v>
      </c>
      <c r="C24" s="55"/>
      <c r="D24" s="54"/>
      <c r="E24" s="54"/>
      <c r="F24" s="332"/>
    </row>
    <row r="25" spans="1:6" ht="12.75" customHeight="1">
      <c r="A25" s="345"/>
      <c r="B25" s="347" t="s">
        <v>722</v>
      </c>
      <c r="C25" s="55">
        <v>10</v>
      </c>
      <c r="D25" s="54">
        <v>31186</v>
      </c>
      <c r="E25" s="54">
        <v>7089</v>
      </c>
      <c r="F25" s="332">
        <v>349</v>
      </c>
    </row>
    <row r="26" spans="1:6" ht="12.75" customHeight="1">
      <c r="A26" s="345" t="s">
        <v>724</v>
      </c>
      <c r="B26" s="349" t="s">
        <v>723</v>
      </c>
      <c r="C26" s="55"/>
      <c r="D26" s="54"/>
      <c r="E26" s="54"/>
      <c r="F26" s="332"/>
    </row>
    <row r="27" spans="1:6" ht="12.75" customHeight="1">
      <c r="A27" s="345"/>
      <c r="B27" s="355" t="s">
        <v>722</v>
      </c>
      <c r="C27" s="55">
        <v>10</v>
      </c>
      <c r="D27" s="54">
        <v>31186</v>
      </c>
      <c r="E27" s="54">
        <v>7089</v>
      </c>
      <c r="F27" s="332">
        <v>349</v>
      </c>
    </row>
    <row r="28" spans="1:6" ht="8.25" customHeight="1">
      <c r="A28" s="345"/>
      <c r="B28" s="348"/>
      <c r="C28" s="55"/>
      <c r="D28" s="54"/>
      <c r="E28" s="54"/>
      <c r="F28" s="332"/>
    </row>
    <row r="29" spans="1:6" ht="12.75">
      <c r="A29" s="345" t="s">
        <v>721</v>
      </c>
      <c r="B29" s="346" t="s">
        <v>720</v>
      </c>
      <c r="C29" s="55"/>
      <c r="D29" s="54"/>
      <c r="E29" s="54"/>
      <c r="F29" s="332"/>
    </row>
    <row r="30" spans="1:6" ht="12.75">
      <c r="A30" s="345"/>
      <c r="B30" s="344" t="s">
        <v>719</v>
      </c>
      <c r="C30" s="55">
        <v>249</v>
      </c>
      <c r="D30" s="54">
        <v>387683</v>
      </c>
      <c r="E30" s="54">
        <v>116562</v>
      </c>
      <c r="F30" s="332">
        <v>5587</v>
      </c>
    </row>
    <row r="31" spans="1:6" ht="12.75">
      <c r="A31" s="345" t="s">
        <v>739</v>
      </c>
      <c r="B31" s="346" t="s">
        <v>738</v>
      </c>
      <c r="C31" s="55">
        <v>23</v>
      </c>
      <c r="D31" s="54">
        <v>60760</v>
      </c>
      <c r="E31" s="54">
        <v>12943</v>
      </c>
      <c r="F31" s="332">
        <v>664</v>
      </c>
    </row>
    <row r="32" spans="1:6" ht="12.75">
      <c r="A32" s="345" t="s">
        <v>718</v>
      </c>
      <c r="B32" s="349" t="s">
        <v>717</v>
      </c>
      <c r="C32" s="55">
        <v>226</v>
      </c>
      <c r="D32" s="54">
        <v>326923</v>
      </c>
      <c r="E32" s="54">
        <v>103619</v>
      </c>
      <c r="F32" s="332">
        <v>4923</v>
      </c>
    </row>
    <row r="33" spans="1:6" ht="12.75">
      <c r="A33" s="345"/>
      <c r="B33" s="349"/>
      <c r="C33" s="55"/>
      <c r="D33" s="54"/>
      <c r="E33" s="54"/>
      <c r="F33" s="332"/>
    </row>
    <row r="34" spans="1:5" ht="12.75">
      <c r="A34" s="38"/>
      <c r="B34" s="352" t="s">
        <v>632</v>
      </c>
      <c r="C34" s="38"/>
      <c r="D34" s="38"/>
      <c r="E34" s="38"/>
    </row>
    <row r="35" spans="1:5" ht="12.75">
      <c r="A35" s="38"/>
      <c r="B35" s="38"/>
      <c r="C35" s="38"/>
      <c r="D35" s="38"/>
      <c r="E35" s="38"/>
    </row>
    <row r="36" spans="1:6" ht="12.75">
      <c r="A36" s="345" t="s">
        <v>737</v>
      </c>
      <c r="B36" s="351" t="s">
        <v>736</v>
      </c>
      <c r="C36" s="147">
        <v>105</v>
      </c>
      <c r="D36" s="63">
        <v>259901</v>
      </c>
      <c r="E36" s="63">
        <v>82590</v>
      </c>
      <c r="F36" s="350">
        <v>4312</v>
      </c>
    </row>
    <row r="37" spans="1:6" ht="12.75">
      <c r="A37" s="345"/>
      <c r="B37" s="38"/>
      <c r="C37" s="55"/>
      <c r="D37" s="54"/>
      <c r="E37" s="54"/>
      <c r="F37" s="332"/>
    </row>
    <row r="38" spans="1:6" ht="12.75">
      <c r="A38" s="345" t="s">
        <v>735</v>
      </c>
      <c r="B38" s="348" t="s">
        <v>734</v>
      </c>
      <c r="C38" s="55"/>
      <c r="D38" s="54"/>
      <c r="E38" s="54"/>
      <c r="F38" s="332"/>
    </row>
    <row r="39" spans="1:6" ht="12.75">
      <c r="A39" s="345"/>
      <c r="B39" s="347" t="s">
        <v>733</v>
      </c>
      <c r="C39" s="55">
        <v>24</v>
      </c>
      <c r="D39" s="54">
        <v>39858</v>
      </c>
      <c r="E39" s="54">
        <v>11665</v>
      </c>
      <c r="F39" s="332">
        <v>597</v>
      </c>
    </row>
    <row r="40" spans="1:6" ht="12.75">
      <c r="A40" s="345" t="s">
        <v>732</v>
      </c>
      <c r="B40" s="346" t="s">
        <v>731</v>
      </c>
      <c r="C40" s="55">
        <v>17</v>
      </c>
      <c r="D40" s="54">
        <v>24078</v>
      </c>
      <c r="E40" s="54">
        <v>8110</v>
      </c>
      <c r="F40" s="332">
        <v>404</v>
      </c>
    </row>
    <row r="41" spans="1:6" ht="12.75">
      <c r="A41" s="345" t="s">
        <v>730</v>
      </c>
      <c r="B41" s="346" t="s">
        <v>729</v>
      </c>
      <c r="C41" s="55"/>
      <c r="D41" s="54"/>
      <c r="E41" s="54"/>
      <c r="F41" s="332"/>
    </row>
    <row r="42" spans="1:6" ht="12.75">
      <c r="A42" s="345"/>
      <c r="B42" s="344" t="s">
        <v>728</v>
      </c>
      <c r="C42" s="55">
        <v>7</v>
      </c>
      <c r="D42" s="54">
        <v>15780</v>
      </c>
      <c r="E42" s="54">
        <v>3555</v>
      </c>
      <c r="F42" s="332">
        <v>193</v>
      </c>
    </row>
    <row r="43" spans="1:6" ht="12.75">
      <c r="A43" s="365"/>
      <c r="B43" s="364"/>
      <c r="C43" s="147"/>
      <c r="D43" s="63"/>
      <c r="E43" s="63"/>
      <c r="F43" s="350"/>
    </row>
    <row r="44" spans="1:6" ht="12.75">
      <c r="A44" s="363"/>
      <c r="B44" s="362"/>
      <c r="C44" s="59"/>
      <c r="D44" s="361"/>
      <c r="E44" s="361"/>
      <c r="F44" s="157"/>
    </row>
    <row r="45" ht="12.75">
      <c r="A45" s="13" t="s">
        <v>530</v>
      </c>
    </row>
    <row r="47" spans="1:6" ht="15.75">
      <c r="A47" s="186" t="s">
        <v>727</v>
      </c>
      <c r="B47" s="48"/>
      <c r="C47" s="48"/>
      <c r="D47" s="48"/>
      <c r="E47" s="48"/>
      <c r="F47" s="48"/>
    </row>
    <row r="48" spans="1:6" ht="15.75">
      <c r="A48" s="360" t="s">
        <v>726</v>
      </c>
      <c r="B48" s="48"/>
      <c r="C48" s="48"/>
      <c r="D48" s="48"/>
      <c r="E48" s="48"/>
      <c r="F48" s="48"/>
    </row>
    <row r="49" spans="1:6" ht="16.5" thickBot="1">
      <c r="A49" s="92"/>
      <c r="B49" s="92"/>
      <c r="C49" s="92"/>
      <c r="D49" s="92"/>
      <c r="E49" s="92"/>
      <c r="F49" s="92"/>
    </row>
    <row r="50" spans="1:6" ht="80.25" customHeight="1" thickTop="1">
      <c r="A50" s="16" t="s">
        <v>61</v>
      </c>
      <c r="B50" s="90" t="s">
        <v>652</v>
      </c>
      <c r="C50" s="90" t="s">
        <v>59</v>
      </c>
      <c r="D50" s="16" t="s">
        <v>590</v>
      </c>
      <c r="E50" s="90" t="s">
        <v>57</v>
      </c>
      <c r="F50" s="16" t="s">
        <v>56</v>
      </c>
    </row>
    <row r="51" spans="1:5" ht="12.75">
      <c r="A51" s="38"/>
      <c r="B51" s="38"/>
      <c r="C51" s="38"/>
      <c r="D51" s="38"/>
      <c r="E51" s="38"/>
    </row>
    <row r="52" spans="1:6" ht="12.75">
      <c r="A52" s="345" t="s">
        <v>725</v>
      </c>
      <c r="B52" s="348" t="s">
        <v>723</v>
      </c>
      <c r="C52" s="55"/>
      <c r="D52" s="54"/>
      <c r="E52" s="54"/>
      <c r="F52" s="332"/>
    </row>
    <row r="53" spans="1:6" ht="12.75">
      <c r="A53" s="345"/>
      <c r="B53" s="347" t="s">
        <v>722</v>
      </c>
      <c r="C53" s="55">
        <v>46</v>
      </c>
      <c r="D53" s="54">
        <v>147963</v>
      </c>
      <c r="E53" s="54">
        <v>45921</v>
      </c>
      <c r="F53" s="332">
        <v>2505</v>
      </c>
    </row>
    <row r="54" spans="1:6" ht="12.75">
      <c r="A54" s="345" t="s">
        <v>724</v>
      </c>
      <c r="B54" s="349" t="s">
        <v>723</v>
      </c>
      <c r="C54" s="55"/>
      <c r="D54" s="54"/>
      <c r="E54" s="54"/>
      <c r="F54" s="332"/>
    </row>
    <row r="55" spans="1:6" ht="12.75">
      <c r="A55" s="345"/>
      <c r="B55" s="355" t="s">
        <v>722</v>
      </c>
      <c r="C55" s="55">
        <v>46</v>
      </c>
      <c r="D55" s="54">
        <v>147963</v>
      </c>
      <c r="E55" s="54">
        <v>45921</v>
      </c>
      <c r="F55" s="332">
        <v>2505</v>
      </c>
    </row>
    <row r="56" spans="1:6" ht="12.75">
      <c r="A56" s="345"/>
      <c r="B56" s="348"/>
      <c r="C56" s="55"/>
      <c r="D56" s="54"/>
      <c r="E56" s="54"/>
      <c r="F56" s="332"/>
    </row>
    <row r="57" spans="1:6" ht="12.75">
      <c r="A57" s="345" t="s">
        <v>721</v>
      </c>
      <c r="B57" s="346" t="s">
        <v>720</v>
      </c>
      <c r="C57" s="55"/>
      <c r="D57" s="54"/>
      <c r="E57" s="54"/>
      <c r="F57" s="332"/>
    </row>
    <row r="58" spans="1:6" ht="12.75">
      <c r="A58" s="345"/>
      <c r="B58" s="344" t="s">
        <v>719</v>
      </c>
      <c r="C58" s="55">
        <v>35</v>
      </c>
      <c r="D58" s="54">
        <v>72080</v>
      </c>
      <c r="E58" s="54">
        <v>25004</v>
      </c>
      <c r="F58" s="332">
        <v>1210</v>
      </c>
    </row>
    <row r="59" spans="1:6" ht="12.75">
      <c r="A59" s="345" t="s">
        <v>718</v>
      </c>
      <c r="B59" s="349" t="s">
        <v>717</v>
      </c>
      <c r="C59" s="55">
        <v>35</v>
      </c>
      <c r="D59" s="54">
        <v>72080</v>
      </c>
      <c r="E59" s="54">
        <v>25004</v>
      </c>
      <c r="F59" s="332">
        <v>1210</v>
      </c>
    </row>
    <row r="60" spans="1:6" ht="12.75">
      <c r="A60" s="29"/>
      <c r="B60" s="29"/>
      <c r="C60" s="29"/>
      <c r="D60" s="29"/>
      <c r="E60" s="29"/>
      <c r="F60" s="28"/>
    </row>
    <row r="62" ht="12.75">
      <c r="A62" s="13" t="s">
        <v>716</v>
      </c>
    </row>
    <row r="63" ht="12.75">
      <c r="A63" s="13" t="s">
        <v>715</v>
      </c>
    </row>
    <row r="64" ht="12.75">
      <c r="A64" s="51" t="s">
        <v>714</v>
      </c>
    </row>
    <row r="65" ht="12.75">
      <c r="A65" s="13" t="s">
        <v>713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31.xml><?xml version="1.0" encoding="utf-8"?>
<worksheet xmlns="http://schemas.openxmlformats.org/spreadsheetml/2006/main" xmlns:r="http://schemas.openxmlformats.org/officeDocument/2006/relationships">
  <dimension ref="A1:N47"/>
  <sheetViews>
    <sheetView workbookViewId="0" topLeftCell="A1">
      <selection activeCell="A1" sqref="A1"/>
    </sheetView>
  </sheetViews>
  <sheetFormatPr defaultColWidth="9.140625" defaultRowHeight="12.75"/>
  <cols>
    <col min="1" max="1" width="7.421875" style="21" customWidth="1"/>
    <col min="2" max="2" width="36.7109375" style="21" customWidth="1"/>
    <col min="3" max="3" width="9.28125" style="21" customWidth="1"/>
    <col min="4" max="4" width="10.140625" style="21" customWidth="1"/>
    <col min="5" max="5" width="9.140625" style="21" customWidth="1"/>
    <col min="6" max="6" width="11.28125" style="21" customWidth="1"/>
    <col min="7" max="16384" width="9.140625" style="21" customWidth="1"/>
  </cols>
  <sheetData>
    <row r="1" spans="1:6" ht="15.75">
      <c r="A1" s="186" t="s">
        <v>793</v>
      </c>
      <c r="B1" s="48"/>
      <c r="C1" s="48"/>
      <c r="D1" s="48"/>
      <c r="E1" s="48"/>
      <c r="F1" s="48"/>
    </row>
    <row r="2" spans="1:6" ht="15.75">
      <c r="A2" s="339" t="s">
        <v>792</v>
      </c>
      <c r="B2" s="48"/>
      <c r="C2" s="48"/>
      <c r="D2" s="48"/>
      <c r="E2" s="48"/>
      <c r="F2" s="48"/>
    </row>
    <row r="3" spans="1:6" ht="15.75">
      <c r="A3" s="339" t="s">
        <v>791</v>
      </c>
      <c r="B3" s="48"/>
      <c r="C3" s="48"/>
      <c r="D3" s="48"/>
      <c r="E3" s="48"/>
      <c r="F3" s="48"/>
    </row>
    <row r="4" spans="1:6" ht="12.75" customHeight="1">
      <c r="A4" s="339"/>
      <c r="B4" s="48"/>
      <c r="C4" s="48"/>
      <c r="D4" s="48"/>
      <c r="E4" s="48"/>
      <c r="F4" s="48"/>
    </row>
    <row r="5" spans="1:6" ht="12.75" customHeight="1">
      <c r="A5" s="71" t="s">
        <v>64</v>
      </c>
      <c r="B5" s="48"/>
      <c r="C5" s="48"/>
      <c r="D5" s="48"/>
      <c r="E5" s="48"/>
      <c r="F5" s="48"/>
    </row>
    <row r="6" spans="1:6" ht="12.75" customHeight="1">
      <c r="A6" s="80" t="s">
        <v>63</v>
      </c>
      <c r="B6" s="48"/>
      <c r="C6" s="48"/>
      <c r="D6" s="48"/>
      <c r="E6" s="48"/>
      <c r="F6" s="48"/>
    </row>
    <row r="7" spans="1:6" ht="12.75" customHeight="1">
      <c r="A7" s="80" t="s">
        <v>62</v>
      </c>
      <c r="B7" s="48"/>
      <c r="C7" s="48"/>
      <c r="D7" s="48"/>
      <c r="E7" s="48"/>
      <c r="F7" s="48"/>
    </row>
    <row r="8" spans="1:14" s="8" customFormat="1" ht="12.75" customHeight="1" thickBot="1">
      <c r="A8" s="92"/>
      <c r="B8" s="92"/>
      <c r="C8" s="92"/>
      <c r="D8" s="92"/>
      <c r="E8" s="92"/>
      <c r="F8" s="92"/>
      <c r="H8" s="21"/>
      <c r="I8" s="21"/>
      <c r="J8" s="21"/>
      <c r="K8" s="21"/>
      <c r="L8" s="21"/>
      <c r="M8" s="21"/>
      <c r="N8" s="21"/>
    </row>
    <row r="9" spans="1:14" s="10" customFormat="1" ht="80.25" customHeight="1" thickTop="1">
      <c r="A9" s="16" t="s">
        <v>61</v>
      </c>
      <c r="B9" s="90" t="s">
        <v>652</v>
      </c>
      <c r="C9" s="90" t="s">
        <v>59</v>
      </c>
      <c r="D9" s="16" t="s">
        <v>790</v>
      </c>
      <c r="E9" s="90" t="s">
        <v>57</v>
      </c>
      <c r="F9" s="16" t="s">
        <v>56</v>
      </c>
      <c r="H9" s="21"/>
      <c r="I9" s="21"/>
      <c r="J9" s="21"/>
      <c r="K9" s="21"/>
      <c r="L9" s="21"/>
      <c r="M9" s="21"/>
      <c r="N9" s="21"/>
    </row>
    <row r="10" spans="1:5" ht="12.75" customHeight="1">
      <c r="A10" s="38"/>
      <c r="B10" s="38"/>
      <c r="C10" s="38"/>
      <c r="D10" s="38"/>
      <c r="E10" s="38"/>
    </row>
    <row r="11" spans="1:5" ht="12.75" customHeight="1">
      <c r="A11" s="38"/>
      <c r="B11" s="352" t="s">
        <v>789</v>
      </c>
      <c r="C11" s="38"/>
      <c r="D11" s="38"/>
      <c r="E11" s="38"/>
    </row>
    <row r="12" spans="1:5" ht="12.75" customHeight="1">
      <c r="A12" s="38"/>
      <c r="B12" s="38"/>
      <c r="C12" s="38"/>
      <c r="D12" s="38"/>
      <c r="E12" s="38"/>
    </row>
    <row r="13" spans="1:6" ht="12.75" customHeight="1">
      <c r="A13" s="345" t="s">
        <v>765</v>
      </c>
      <c r="B13" s="351" t="s">
        <v>764</v>
      </c>
      <c r="C13" s="147">
        <v>1615</v>
      </c>
      <c r="D13" s="63">
        <v>908634</v>
      </c>
      <c r="E13" s="63">
        <v>279369</v>
      </c>
      <c r="F13" s="350">
        <v>11669</v>
      </c>
    </row>
    <row r="14" spans="1:6" ht="12.75" customHeight="1">
      <c r="A14" s="345"/>
      <c r="B14" s="38"/>
      <c r="C14" s="55"/>
      <c r="D14" s="54"/>
      <c r="E14" s="54"/>
      <c r="F14" s="332"/>
    </row>
    <row r="15" spans="1:6" ht="12.75" customHeight="1">
      <c r="A15" s="345" t="s">
        <v>788</v>
      </c>
      <c r="B15" s="348" t="s">
        <v>787</v>
      </c>
      <c r="C15" s="55">
        <v>754</v>
      </c>
      <c r="D15" s="54">
        <v>439373</v>
      </c>
      <c r="E15" s="54">
        <v>125133</v>
      </c>
      <c r="F15" s="332">
        <v>3805</v>
      </c>
    </row>
    <row r="16" spans="1:6" ht="12.75" customHeight="1">
      <c r="A16" s="345" t="s">
        <v>786</v>
      </c>
      <c r="B16" s="346" t="s">
        <v>785</v>
      </c>
      <c r="C16" s="55">
        <v>535</v>
      </c>
      <c r="D16" s="54">
        <v>331492</v>
      </c>
      <c r="E16" s="54">
        <v>93921</v>
      </c>
      <c r="F16" s="332">
        <v>2910</v>
      </c>
    </row>
    <row r="17" spans="1:6" ht="12.75" customHeight="1">
      <c r="A17" s="345" t="s">
        <v>784</v>
      </c>
      <c r="B17" s="346" t="s">
        <v>783</v>
      </c>
      <c r="C17" s="55"/>
      <c r="D17" s="54"/>
      <c r="E17" s="54"/>
      <c r="F17" s="332"/>
    </row>
    <row r="18" spans="1:6" ht="12.75" customHeight="1">
      <c r="A18" s="345"/>
      <c r="B18" s="344" t="s">
        <v>780</v>
      </c>
      <c r="C18" s="55">
        <v>47</v>
      </c>
      <c r="D18" s="54">
        <v>24419</v>
      </c>
      <c r="E18" s="54">
        <v>8864</v>
      </c>
      <c r="F18" s="332">
        <v>242</v>
      </c>
    </row>
    <row r="19" spans="1:6" ht="12.75" customHeight="1">
      <c r="A19" s="345" t="s">
        <v>782</v>
      </c>
      <c r="B19" s="367" t="s">
        <v>781</v>
      </c>
      <c r="C19" s="55"/>
      <c r="D19" s="54"/>
      <c r="E19" s="54"/>
      <c r="F19" s="332"/>
    </row>
    <row r="20" spans="1:6" ht="12.75" customHeight="1">
      <c r="A20" s="345"/>
      <c r="B20" s="368" t="s">
        <v>780</v>
      </c>
      <c r="C20" s="55">
        <v>76</v>
      </c>
      <c r="D20" s="54">
        <v>51157</v>
      </c>
      <c r="E20" s="54">
        <v>13006</v>
      </c>
      <c r="F20" s="332">
        <v>317</v>
      </c>
    </row>
    <row r="21" spans="1:6" ht="12.75" customHeight="1">
      <c r="A21" s="345" t="s">
        <v>779</v>
      </c>
      <c r="B21" s="346" t="s">
        <v>778</v>
      </c>
      <c r="C21" s="55"/>
      <c r="D21" s="54"/>
      <c r="E21" s="54"/>
      <c r="F21" s="332"/>
    </row>
    <row r="22" spans="1:6" ht="12.75" customHeight="1">
      <c r="A22" s="345"/>
      <c r="B22" s="344" t="s">
        <v>777</v>
      </c>
      <c r="C22" s="55">
        <v>96</v>
      </c>
      <c r="D22" s="54">
        <v>32305</v>
      </c>
      <c r="E22" s="54">
        <v>9342</v>
      </c>
      <c r="F22" s="332">
        <v>336</v>
      </c>
    </row>
    <row r="23" spans="1:6" ht="12.75">
      <c r="A23" s="345" t="s">
        <v>776</v>
      </c>
      <c r="B23" s="348" t="s">
        <v>775</v>
      </c>
      <c r="C23" s="55">
        <v>861</v>
      </c>
      <c r="D23" s="54">
        <v>469261</v>
      </c>
      <c r="E23" s="54">
        <v>154236</v>
      </c>
      <c r="F23" s="332">
        <v>7864</v>
      </c>
    </row>
    <row r="24" spans="1:6" ht="12.75">
      <c r="A24" s="345" t="s">
        <v>774</v>
      </c>
      <c r="B24" s="346" t="s">
        <v>773</v>
      </c>
      <c r="C24" s="55">
        <v>441</v>
      </c>
      <c r="D24" s="54">
        <v>148099</v>
      </c>
      <c r="E24" s="54">
        <v>55789</v>
      </c>
      <c r="F24" s="332">
        <v>2936</v>
      </c>
    </row>
    <row r="25" spans="1:6" ht="12.75">
      <c r="A25" s="345" t="s">
        <v>772</v>
      </c>
      <c r="B25" s="346" t="s">
        <v>771</v>
      </c>
      <c r="C25" s="55">
        <v>36</v>
      </c>
      <c r="D25" s="54">
        <v>52958</v>
      </c>
      <c r="E25" s="54">
        <v>19591</v>
      </c>
      <c r="F25" s="332">
        <v>778</v>
      </c>
    </row>
    <row r="26" spans="1:6" ht="12.75">
      <c r="A26" s="345" t="s">
        <v>770</v>
      </c>
      <c r="B26" s="349" t="s">
        <v>769</v>
      </c>
      <c r="C26" s="55">
        <v>87</v>
      </c>
      <c r="D26" s="54">
        <v>120477</v>
      </c>
      <c r="E26" s="54">
        <v>46135</v>
      </c>
      <c r="F26" s="332">
        <v>2124</v>
      </c>
    </row>
    <row r="27" spans="1:6" ht="12.75">
      <c r="A27" s="345" t="s">
        <v>768</v>
      </c>
      <c r="B27" s="349" t="s">
        <v>767</v>
      </c>
      <c r="C27" s="55">
        <v>297</v>
      </c>
      <c r="D27" s="54">
        <v>147727</v>
      </c>
      <c r="E27" s="54">
        <v>32721</v>
      </c>
      <c r="F27" s="332">
        <v>2026</v>
      </c>
    </row>
    <row r="28" spans="1:6" ht="12.75">
      <c r="A28" s="345"/>
      <c r="B28" s="349"/>
      <c r="C28" s="55"/>
      <c r="D28" s="54"/>
      <c r="E28" s="54"/>
      <c r="F28" s="332"/>
    </row>
    <row r="29" spans="1:5" ht="12.75">
      <c r="A29" s="38"/>
      <c r="B29" s="352" t="s">
        <v>766</v>
      </c>
      <c r="C29" s="38"/>
      <c r="D29" s="38"/>
      <c r="E29" s="38"/>
    </row>
    <row r="30" spans="1:5" ht="12.75">
      <c r="A30" s="38"/>
      <c r="B30" s="38"/>
      <c r="C30" s="38"/>
      <c r="D30" s="38"/>
      <c r="E30" s="38"/>
    </row>
    <row r="31" spans="1:6" ht="12.75">
      <c r="A31" s="345" t="s">
        <v>765</v>
      </c>
      <c r="B31" s="351" t="s">
        <v>764</v>
      </c>
      <c r="C31" s="147">
        <v>1301</v>
      </c>
      <c r="D31" s="63">
        <v>1009185</v>
      </c>
      <c r="E31" s="63">
        <v>233182</v>
      </c>
      <c r="F31" s="350">
        <v>8450</v>
      </c>
    </row>
    <row r="32" spans="1:6" ht="12.75">
      <c r="A32" s="345"/>
      <c r="B32" s="38"/>
      <c r="C32" s="55"/>
      <c r="D32" s="54"/>
      <c r="E32" s="54"/>
      <c r="F32" s="332"/>
    </row>
    <row r="33" spans="1:6" ht="12.75">
      <c r="A33" s="345" t="s">
        <v>763</v>
      </c>
      <c r="B33" s="348" t="s">
        <v>762</v>
      </c>
      <c r="C33" s="55"/>
      <c r="D33" s="54"/>
      <c r="E33" s="54"/>
      <c r="F33" s="332"/>
    </row>
    <row r="34" spans="1:6" ht="12.75">
      <c r="A34" s="345"/>
      <c r="B34" s="348" t="s">
        <v>761</v>
      </c>
      <c r="C34" s="55">
        <v>1301</v>
      </c>
      <c r="D34" s="54">
        <v>1009185</v>
      </c>
      <c r="E34" s="54">
        <v>233182</v>
      </c>
      <c r="F34" s="332">
        <v>8450</v>
      </c>
    </row>
    <row r="35" spans="1:6" ht="12.75">
      <c r="A35" s="345" t="s">
        <v>760</v>
      </c>
      <c r="B35" s="346" t="s">
        <v>759</v>
      </c>
      <c r="C35" s="55">
        <v>80</v>
      </c>
      <c r="D35" s="54">
        <v>236838</v>
      </c>
      <c r="E35" s="54">
        <v>25975</v>
      </c>
      <c r="F35" s="332">
        <v>730</v>
      </c>
    </row>
    <row r="36" spans="1:6" ht="12.75">
      <c r="A36" s="345" t="s">
        <v>758</v>
      </c>
      <c r="B36" s="346" t="s">
        <v>757</v>
      </c>
      <c r="C36" s="55">
        <v>91</v>
      </c>
      <c r="D36" s="54">
        <v>118430</v>
      </c>
      <c r="E36" s="54">
        <v>36565</v>
      </c>
      <c r="F36" s="332">
        <v>877</v>
      </c>
    </row>
    <row r="37" spans="1:6" ht="12.75">
      <c r="A37" s="345" t="s">
        <v>756</v>
      </c>
      <c r="B37" s="346" t="s">
        <v>755</v>
      </c>
      <c r="C37" s="55">
        <v>105</v>
      </c>
      <c r="D37" s="54">
        <v>85471</v>
      </c>
      <c r="E37" s="54">
        <v>31215</v>
      </c>
      <c r="F37" s="332">
        <v>1731</v>
      </c>
    </row>
    <row r="38" spans="1:6" ht="12.75">
      <c r="A38" s="345" t="s">
        <v>754</v>
      </c>
      <c r="B38" s="367" t="s">
        <v>753</v>
      </c>
      <c r="C38" s="55">
        <v>1025</v>
      </c>
      <c r="D38" s="54">
        <v>568446</v>
      </c>
      <c r="E38" s="54">
        <v>139427</v>
      </c>
      <c r="F38" s="332">
        <v>5112</v>
      </c>
    </row>
    <row r="39" spans="1:6" ht="12.75">
      <c r="A39" s="29"/>
      <c r="B39" s="29"/>
      <c r="C39" s="29"/>
      <c r="D39" s="29"/>
      <c r="E39" s="29"/>
      <c r="F39" s="28"/>
    </row>
    <row r="41" ht="12.75">
      <c r="A41" s="13" t="s">
        <v>752</v>
      </c>
    </row>
    <row r="42" ht="12.75">
      <c r="A42" s="13" t="s">
        <v>751</v>
      </c>
    </row>
    <row r="43" ht="12.75">
      <c r="A43" s="13" t="s">
        <v>750</v>
      </c>
    </row>
    <row r="44" ht="12.75">
      <c r="A44" s="13" t="s">
        <v>749</v>
      </c>
    </row>
    <row r="45" ht="12.75">
      <c r="A45" s="13" t="s">
        <v>748</v>
      </c>
    </row>
    <row r="47" ht="12.75">
      <c r="B47" s="366"/>
    </row>
  </sheetData>
  <sheetProtection/>
  <printOptions horizontalCentered="1"/>
  <pageMargins left="1" right="1" top="0.84" bottom="0.93" header="0.5" footer="0.5"/>
  <pageSetup horizontalDpi="300" verticalDpi="300" orientation="portrait" r:id="rId1"/>
  <headerFooter alignWithMargins="0">
    <oddFooter>&amp;L&amp;"Arial,Italic"&amp;9      The State of Hawaii Data Book 2013&amp;R&amp;9      http://dbedt.hawaii.gov/</oddFooter>
  </headerFooter>
</worksheet>
</file>

<file path=xl/worksheets/sheet32.xml><?xml version="1.0" encoding="utf-8"?>
<worksheet xmlns="http://schemas.openxmlformats.org/spreadsheetml/2006/main" xmlns:r="http://schemas.openxmlformats.org/officeDocument/2006/relationships">
  <dimension ref="A1:G30"/>
  <sheetViews>
    <sheetView workbookViewId="0" topLeftCell="A1">
      <selection activeCell="A1" sqref="A1"/>
    </sheetView>
  </sheetViews>
  <sheetFormatPr defaultColWidth="9.140625" defaultRowHeight="12.75"/>
  <cols>
    <col min="1" max="1" width="8.140625" style="21" customWidth="1"/>
    <col min="2" max="2" width="24.00390625" style="21" customWidth="1"/>
    <col min="3" max="3" width="14.8515625" style="21" customWidth="1"/>
    <col min="4" max="6" width="12.421875" style="21" customWidth="1"/>
    <col min="7" max="16384" width="9.140625" style="21" customWidth="1"/>
  </cols>
  <sheetData>
    <row r="1" spans="1:6" ht="31.5">
      <c r="A1" s="18" t="s">
        <v>810</v>
      </c>
      <c r="B1" s="48"/>
      <c r="C1" s="48"/>
      <c r="D1" s="48"/>
      <c r="E1" s="48"/>
      <c r="F1" s="48"/>
    </row>
    <row r="2" s="8" customFormat="1" ht="12.75" customHeight="1"/>
    <row r="3" spans="1:7" s="8" customFormat="1" ht="12.75" customHeight="1">
      <c r="A3" s="71" t="s">
        <v>64</v>
      </c>
      <c r="B3" s="212"/>
      <c r="C3" s="212"/>
      <c r="D3" s="212"/>
      <c r="E3" s="212"/>
      <c r="F3" s="212"/>
      <c r="G3" s="339"/>
    </row>
    <row r="4" spans="1:7" s="8" customFormat="1" ht="12.75" customHeight="1">
      <c r="A4" s="80" t="s">
        <v>63</v>
      </c>
      <c r="G4" s="339"/>
    </row>
    <row r="5" s="8" customFormat="1" ht="12.75" customHeight="1">
      <c r="A5" s="80" t="s">
        <v>62</v>
      </c>
    </row>
    <row r="6" spans="1:6" ht="12.75" customHeight="1" thickBot="1">
      <c r="A6" s="47"/>
      <c r="B6" s="47"/>
      <c r="C6" s="47"/>
      <c r="D6" s="47"/>
      <c r="E6" s="47"/>
      <c r="F6" s="47"/>
    </row>
    <row r="7" spans="1:7" ht="81.75" customHeight="1" thickTop="1">
      <c r="A7" s="16" t="s">
        <v>61</v>
      </c>
      <c r="B7" s="90" t="s">
        <v>652</v>
      </c>
      <c r="C7" s="90" t="s">
        <v>526</v>
      </c>
      <c r="D7" s="42" t="s">
        <v>809</v>
      </c>
      <c r="E7" s="90" t="s">
        <v>808</v>
      </c>
      <c r="F7" s="16" t="s">
        <v>56</v>
      </c>
      <c r="G7" s="372"/>
    </row>
    <row r="8" spans="1:5" ht="12.75">
      <c r="A8" s="38"/>
      <c r="B8" s="38"/>
      <c r="C8" s="38"/>
      <c r="D8" s="38"/>
      <c r="E8" s="38"/>
    </row>
    <row r="9" spans="1:6" ht="12.75">
      <c r="A9" s="369" t="s">
        <v>674</v>
      </c>
      <c r="B9" s="371" t="s">
        <v>807</v>
      </c>
      <c r="C9" s="370">
        <v>452</v>
      </c>
      <c r="D9" s="147">
        <v>398090</v>
      </c>
      <c r="E9" s="147">
        <v>138221</v>
      </c>
      <c r="F9" s="287">
        <v>4764</v>
      </c>
    </row>
    <row r="10" spans="1:6" ht="12.75">
      <c r="A10" s="369"/>
      <c r="B10" s="101"/>
      <c r="C10" s="299"/>
      <c r="D10" s="55"/>
      <c r="E10" s="55"/>
      <c r="F10" s="278"/>
    </row>
    <row r="11" spans="1:6" ht="12.75">
      <c r="A11" s="369" t="s">
        <v>806</v>
      </c>
      <c r="B11" s="38" t="s">
        <v>805</v>
      </c>
      <c r="C11" s="299">
        <v>227</v>
      </c>
      <c r="D11" s="55">
        <v>133601</v>
      </c>
      <c r="E11" s="55">
        <v>47804</v>
      </c>
      <c r="F11" s="278">
        <v>1808</v>
      </c>
    </row>
    <row r="12" spans="1:6" ht="12.75">
      <c r="A12" s="369" t="s">
        <v>804</v>
      </c>
      <c r="B12" s="38" t="s">
        <v>803</v>
      </c>
      <c r="C12" s="299">
        <v>172</v>
      </c>
      <c r="D12" s="55">
        <v>146235</v>
      </c>
      <c r="E12" s="55">
        <v>50416</v>
      </c>
      <c r="F12" s="278">
        <v>1867</v>
      </c>
    </row>
    <row r="13" spans="1:6" ht="12.75">
      <c r="A13" s="369" t="s">
        <v>802</v>
      </c>
      <c r="B13" s="38" t="s">
        <v>801</v>
      </c>
      <c r="C13" s="299"/>
      <c r="D13" s="55"/>
      <c r="E13" s="55"/>
      <c r="F13" s="278"/>
    </row>
    <row r="14" spans="1:6" ht="12.75">
      <c r="A14" s="76"/>
      <c r="B14" s="89" t="s">
        <v>800</v>
      </c>
      <c r="C14" s="299">
        <v>53</v>
      </c>
      <c r="D14" s="55">
        <v>118254</v>
      </c>
      <c r="E14" s="55">
        <v>40001</v>
      </c>
      <c r="F14" s="278">
        <v>1089</v>
      </c>
    </row>
    <row r="15" spans="1:6" ht="12.75">
      <c r="A15" s="29"/>
      <c r="B15" s="29"/>
      <c r="C15" s="29"/>
      <c r="D15" s="29"/>
      <c r="E15" s="29"/>
      <c r="F15" s="28"/>
    </row>
    <row r="17" ht="12.75">
      <c r="A17" s="14" t="s">
        <v>799</v>
      </c>
    </row>
    <row r="18" ht="12.75">
      <c r="A18" s="13" t="s">
        <v>798</v>
      </c>
    </row>
    <row r="19" ht="12.75">
      <c r="A19" s="13" t="s">
        <v>657</v>
      </c>
    </row>
    <row r="20" ht="12.75">
      <c r="A20" s="13" t="s">
        <v>797</v>
      </c>
    </row>
    <row r="21" ht="12.75">
      <c r="A21" s="13" t="s">
        <v>796</v>
      </c>
    </row>
    <row r="22" ht="12.75">
      <c r="A22" s="13" t="s">
        <v>795</v>
      </c>
    </row>
    <row r="23" ht="12.75">
      <c r="A23" s="13" t="s">
        <v>794</v>
      </c>
    </row>
    <row r="24" ht="12.75">
      <c r="A24" s="13"/>
    </row>
    <row r="27" ht="12.75">
      <c r="A27" s="13"/>
    </row>
    <row r="28" ht="12.75">
      <c r="A28" s="13"/>
    </row>
    <row r="29" ht="12.75">
      <c r="A29" s="51"/>
    </row>
    <row r="30" ht="12.75">
      <c r="A30" s="1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33.xml><?xml version="1.0" encoding="utf-8"?>
<worksheet xmlns="http://schemas.openxmlformats.org/spreadsheetml/2006/main" xmlns:r="http://schemas.openxmlformats.org/officeDocument/2006/relationships">
  <dimension ref="A1:G76"/>
  <sheetViews>
    <sheetView workbookViewId="0" topLeftCell="A1">
      <selection activeCell="A1" sqref="A1"/>
    </sheetView>
  </sheetViews>
  <sheetFormatPr defaultColWidth="9.140625" defaultRowHeight="12.75"/>
  <cols>
    <col min="1" max="1" width="19.421875" style="21" customWidth="1"/>
    <col min="2" max="4" width="16.7109375" style="21" customWidth="1"/>
    <col min="5" max="5" width="15.00390625" style="21" customWidth="1"/>
    <col min="6" max="6" width="9.140625" style="21" customWidth="1"/>
    <col min="7" max="7" width="11.28125" style="21" customWidth="1"/>
    <col min="8" max="16384" width="9.140625" style="21" customWidth="1"/>
  </cols>
  <sheetData>
    <row r="1" spans="1:5" ht="31.5">
      <c r="A1" s="18" t="s">
        <v>820</v>
      </c>
      <c r="B1" s="48"/>
      <c r="C1" s="48"/>
      <c r="D1" s="48"/>
      <c r="E1" s="48"/>
    </row>
    <row r="2" spans="1:5" ht="12.75" customHeight="1">
      <c r="A2" s="18"/>
      <c r="B2" s="48"/>
      <c r="C2" s="48"/>
      <c r="D2" s="48"/>
      <c r="E2" s="48"/>
    </row>
    <row r="3" spans="1:5" ht="12.75" customHeight="1">
      <c r="A3" s="71" t="s">
        <v>64</v>
      </c>
      <c r="B3" s="48"/>
      <c r="C3" s="48"/>
      <c r="D3" s="48"/>
      <c r="E3" s="48"/>
    </row>
    <row r="4" spans="1:5" ht="12.75" customHeight="1">
      <c r="A4" s="80" t="s">
        <v>63</v>
      </c>
      <c r="B4" s="48"/>
      <c r="C4" s="48"/>
      <c r="D4" s="48"/>
      <c r="E4" s="48"/>
    </row>
    <row r="5" spans="1:5" ht="12.75" customHeight="1">
      <c r="A5" s="80" t="s">
        <v>62</v>
      </c>
      <c r="B5" s="48"/>
      <c r="C5" s="48"/>
      <c r="D5" s="48"/>
      <c r="E5" s="48"/>
    </row>
    <row r="6" spans="1:5" s="8" customFormat="1" ht="12.75" customHeight="1" thickBot="1">
      <c r="A6" s="92"/>
      <c r="B6" s="92"/>
      <c r="C6" s="92"/>
      <c r="D6" s="92"/>
      <c r="E6" s="92"/>
    </row>
    <row r="7" spans="1:7" s="10" customFormat="1" ht="81" customHeight="1" thickTop="1">
      <c r="A7" s="42" t="s">
        <v>115</v>
      </c>
      <c r="B7" s="11" t="s">
        <v>40</v>
      </c>
      <c r="C7" s="78" t="s">
        <v>504</v>
      </c>
      <c r="D7" s="78" t="s">
        <v>483</v>
      </c>
      <c r="E7" s="78" t="s">
        <v>818</v>
      </c>
      <c r="G7" s="21"/>
    </row>
    <row r="8" spans="1:4" ht="12.75">
      <c r="A8" s="38"/>
      <c r="B8" s="38"/>
      <c r="C8" s="38"/>
      <c r="D8" s="38"/>
    </row>
    <row r="9" spans="1:5" ht="12.75">
      <c r="A9" s="101" t="s">
        <v>150</v>
      </c>
      <c r="B9" s="370">
        <v>3528</v>
      </c>
      <c r="C9" s="300">
        <v>8042210</v>
      </c>
      <c r="D9" s="238">
        <v>2209803</v>
      </c>
      <c r="E9" s="325">
        <v>98353</v>
      </c>
    </row>
    <row r="10" spans="1:5" ht="12.75">
      <c r="A10" s="38"/>
      <c r="B10" s="299"/>
      <c r="C10" s="88"/>
      <c r="D10" s="32"/>
      <c r="E10" s="278"/>
    </row>
    <row r="11" spans="1:5" ht="12.75">
      <c r="A11" s="38" t="s">
        <v>149</v>
      </c>
      <c r="B11" s="299">
        <v>421</v>
      </c>
      <c r="C11" s="74">
        <v>874735</v>
      </c>
      <c r="D11" s="32">
        <v>284451</v>
      </c>
      <c r="E11" s="31">
        <v>12280</v>
      </c>
    </row>
    <row r="12" spans="1:5" ht="12.75">
      <c r="A12" s="76" t="s">
        <v>148</v>
      </c>
      <c r="B12" s="299">
        <v>149</v>
      </c>
      <c r="C12" s="74">
        <v>132024</v>
      </c>
      <c r="D12" s="32">
        <v>36289</v>
      </c>
      <c r="E12" s="31">
        <v>2616</v>
      </c>
    </row>
    <row r="13" spans="1:5" ht="12.75">
      <c r="A13" s="76" t="s">
        <v>147</v>
      </c>
      <c r="B13" s="299">
        <v>11</v>
      </c>
      <c r="C13" s="74">
        <v>10339</v>
      </c>
      <c r="D13" s="32">
        <v>2533</v>
      </c>
      <c r="E13" s="31">
        <v>100</v>
      </c>
    </row>
    <row r="14" spans="1:5" ht="12.75">
      <c r="A14" s="76" t="s">
        <v>137</v>
      </c>
      <c r="B14" s="299">
        <v>101</v>
      </c>
      <c r="C14" s="74">
        <v>172518</v>
      </c>
      <c r="D14" s="32">
        <v>58183</v>
      </c>
      <c r="E14" s="31">
        <v>2795</v>
      </c>
    </row>
    <row r="15" spans="1:5" ht="12.75">
      <c r="A15" s="89" t="s">
        <v>146</v>
      </c>
      <c r="B15" s="299">
        <v>3</v>
      </c>
      <c r="C15" s="375" t="s">
        <v>92</v>
      </c>
      <c r="D15" s="303" t="s">
        <v>92</v>
      </c>
      <c r="E15" s="324" t="s">
        <v>349</v>
      </c>
    </row>
    <row r="16" spans="1:5" ht="12.75">
      <c r="A16" s="89" t="s">
        <v>145</v>
      </c>
      <c r="B16" s="299">
        <v>28</v>
      </c>
      <c r="C16" s="74">
        <v>22656</v>
      </c>
      <c r="D16" s="32">
        <v>6303</v>
      </c>
      <c r="E16" s="31">
        <v>476</v>
      </c>
    </row>
    <row r="17" spans="1:5" ht="12.75">
      <c r="A17" s="76"/>
      <c r="B17" s="299"/>
      <c r="C17" s="88"/>
      <c r="D17" s="32"/>
      <c r="E17" s="324"/>
    </row>
    <row r="18" spans="1:5" ht="12.75">
      <c r="A18" s="38" t="s">
        <v>143</v>
      </c>
      <c r="B18" s="299">
        <v>2347</v>
      </c>
      <c r="C18" s="74">
        <v>4123825</v>
      </c>
      <c r="D18" s="32">
        <v>1126501</v>
      </c>
      <c r="E18" s="31">
        <v>57064</v>
      </c>
    </row>
    <row r="19" spans="1:5" ht="12.75">
      <c r="A19" s="89" t="s">
        <v>142</v>
      </c>
      <c r="B19" s="299">
        <v>7</v>
      </c>
      <c r="C19" s="74">
        <v>5295</v>
      </c>
      <c r="D19" s="32">
        <v>1130</v>
      </c>
      <c r="E19" s="31">
        <v>97</v>
      </c>
    </row>
    <row r="20" spans="1:5" ht="12.75">
      <c r="A20" s="76" t="s">
        <v>141</v>
      </c>
      <c r="B20" s="299">
        <v>32</v>
      </c>
      <c r="C20" s="74">
        <v>22399</v>
      </c>
      <c r="D20" s="32">
        <v>6905</v>
      </c>
      <c r="E20" s="31">
        <v>453</v>
      </c>
    </row>
    <row r="21" spans="1:5" ht="12.75">
      <c r="A21" s="89" t="s">
        <v>140</v>
      </c>
      <c r="B21" s="299">
        <v>12</v>
      </c>
      <c r="C21" s="74">
        <v>14797</v>
      </c>
      <c r="D21" s="32">
        <v>3380</v>
      </c>
      <c r="E21" s="31">
        <v>274</v>
      </c>
    </row>
    <row r="22" spans="1:5" ht="12.75">
      <c r="A22" s="89" t="s">
        <v>139</v>
      </c>
      <c r="B22" s="299">
        <v>16</v>
      </c>
      <c r="C22" s="74">
        <v>15439</v>
      </c>
      <c r="D22" s="32">
        <v>3581</v>
      </c>
      <c r="E22" s="31">
        <v>222</v>
      </c>
    </row>
    <row r="23" spans="1:5" ht="12.75">
      <c r="A23" s="76" t="s">
        <v>138</v>
      </c>
      <c r="B23" s="299">
        <v>1554</v>
      </c>
      <c r="C23" s="74">
        <v>3140171</v>
      </c>
      <c r="D23" s="32">
        <v>871264</v>
      </c>
      <c r="E23" s="31">
        <v>40478</v>
      </c>
    </row>
    <row r="24" spans="1:5" ht="12.75">
      <c r="A24" s="76" t="s">
        <v>137</v>
      </c>
      <c r="B24" s="299">
        <v>95</v>
      </c>
      <c r="C24" s="74">
        <v>69940</v>
      </c>
      <c r="D24" s="32">
        <v>19255</v>
      </c>
      <c r="E24" s="31">
        <v>1510</v>
      </c>
    </row>
    <row r="25" spans="1:5" ht="12.75">
      <c r="A25" s="89" t="s">
        <v>136</v>
      </c>
      <c r="B25" s="299">
        <v>78</v>
      </c>
      <c r="C25" s="74">
        <v>59454</v>
      </c>
      <c r="D25" s="32">
        <v>14535</v>
      </c>
      <c r="E25" s="31">
        <v>1135</v>
      </c>
    </row>
    <row r="26" spans="1:5" ht="12.75">
      <c r="A26" s="89" t="s">
        <v>135</v>
      </c>
      <c r="B26" s="299">
        <v>2</v>
      </c>
      <c r="C26" s="375" t="s">
        <v>92</v>
      </c>
      <c r="D26" s="303" t="s">
        <v>92</v>
      </c>
      <c r="E26" s="324" t="s">
        <v>127</v>
      </c>
    </row>
    <row r="27" spans="1:5" ht="12.75">
      <c r="A27" s="89" t="s">
        <v>134</v>
      </c>
      <c r="B27" s="299">
        <v>1</v>
      </c>
      <c r="C27" s="375" t="s">
        <v>92</v>
      </c>
      <c r="D27" s="303" t="s">
        <v>92</v>
      </c>
      <c r="E27" s="324" t="s">
        <v>451</v>
      </c>
    </row>
    <row r="28" spans="1:5" ht="12.75">
      <c r="A28" s="76" t="s">
        <v>133</v>
      </c>
      <c r="B28" s="299">
        <v>4</v>
      </c>
      <c r="C28" s="375" t="s">
        <v>92</v>
      </c>
      <c r="D28" s="303" t="s">
        <v>92</v>
      </c>
      <c r="E28" s="324" t="s">
        <v>127</v>
      </c>
    </row>
    <row r="29" spans="1:5" ht="12.75">
      <c r="A29" s="89" t="s">
        <v>132</v>
      </c>
      <c r="B29" s="299">
        <v>2</v>
      </c>
      <c r="C29" s="375" t="s">
        <v>92</v>
      </c>
      <c r="D29" s="303" t="s">
        <v>92</v>
      </c>
      <c r="E29" s="324" t="s">
        <v>451</v>
      </c>
    </row>
    <row r="30" spans="1:5" ht="12.75">
      <c r="A30" s="89" t="s">
        <v>131</v>
      </c>
      <c r="B30" s="299">
        <v>39</v>
      </c>
      <c r="C30" s="74">
        <v>47214</v>
      </c>
      <c r="D30" s="32">
        <v>12190</v>
      </c>
      <c r="E30" s="31">
        <v>1055</v>
      </c>
    </row>
    <row r="31" spans="1:5" ht="12.75">
      <c r="A31" s="89" t="s">
        <v>130</v>
      </c>
      <c r="B31" s="299">
        <v>5</v>
      </c>
      <c r="C31" s="74">
        <v>5493</v>
      </c>
      <c r="D31" s="32">
        <v>1238</v>
      </c>
      <c r="E31" s="31">
        <v>110</v>
      </c>
    </row>
    <row r="32" spans="1:5" ht="12.75">
      <c r="A32" s="89" t="s">
        <v>129</v>
      </c>
      <c r="B32" s="299">
        <v>43</v>
      </c>
      <c r="C32" s="74">
        <v>36799</v>
      </c>
      <c r="D32" s="32">
        <v>9740</v>
      </c>
      <c r="E32" s="31">
        <v>716</v>
      </c>
    </row>
    <row r="33" spans="1:5" ht="12.75">
      <c r="A33" s="89" t="s">
        <v>128</v>
      </c>
      <c r="B33" s="299">
        <v>1</v>
      </c>
      <c r="C33" s="375" t="s">
        <v>92</v>
      </c>
      <c r="D33" s="303" t="s">
        <v>92</v>
      </c>
      <c r="E33" s="324" t="s">
        <v>349</v>
      </c>
    </row>
    <row r="34" spans="1:5" ht="12.75">
      <c r="A34" s="89" t="s">
        <v>126</v>
      </c>
      <c r="B34" s="299">
        <v>19</v>
      </c>
      <c r="C34" s="74">
        <v>10777</v>
      </c>
      <c r="D34" s="32">
        <v>2965</v>
      </c>
      <c r="E34" s="31">
        <v>307</v>
      </c>
    </row>
    <row r="35" spans="1:5" ht="12.75">
      <c r="A35" s="76" t="s">
        <v>125</v>
      </c>
      <c r="B35" s="299">
        <v>42</v>
      </c>
      <c r="C35" s="74">
        <v>41827</v>
      </c>
      <c r="D35" s="32">
        <v>11830</v>
      </c>
      <c r="E35" s="31">
        <v>876</v>
      </c>
    </row>
    <row r="36" spans="1:5" ht="12.75">
      <c r="A36" s="89" t="s">
        <v>124</v>
      </c>
      <c r="B36" s="299">
        <v>24</v>
      </c>
      <c r="C36" s="74">
        <v>18369</v>
      </c>
      <c r="D36" s="32">
        <v>4370</v>
      </c>
      <c r="E36" s="31">
        <v>367</v>
      </c>
    </row>
    <row r="37" spans="1:5" ht="12.75">
      <c r="A37" s="89" t="s">
        <v>123</v>
      </c>
      <c r="B37" s="299">
        <v>110</v>
      </c>
      <c r="C37" s="74">
        <v>111625</v>
      </c>
      <c r="D37" s="32">
        <v>29381</v>
      </c>
      <c r="E37" s="31">
        <v>2239</v>
      </c>
    </row>
    <row r="38" spans="1:5" ht="12.75">
      <c r="A38" s="89" t="s">
        <v>122</v>
      </c>
      <c r="B38" s="299">
        <v>69</v>
      </c>
      <c r="C38" s="74">
        <v>56356</v>
      </c>
      <c r="D38" s="32">
        <v>14545</v>
      </c>
      <c r="E38" s="31">
        <v>1033</v>
      </c>
    </row>
    <row r="39" spans="1:5" ht="12.75">
      <c r="A39" s="89" t="s">
        <v>121</v>
      </c>
      <c r="B39" s="299">
        <v>14</v>
      </c>
      <c r="C39" s="74">
        <v>27151</v>
      </c>
      <c r="D39" s="32">
        <v>6808</v>
      </c>
      <c r="E39" s="31">
        <v>517</v>
      </c>
    </row>
    <row r="40" spans="1:5" ht="12.75">
      <c r="A40" s="89" t="s">
        <v>120</v>
      </c>
      <c r="B40" s="299">
        <v>1</v>
      </c>
      <c r="C40" s="375" t="s">
        <v>92</v>
      </c>
      <c r="D40" s="303" t="s">
        <v>92</v>
      </c>
      <c r="E40" s="324" t="s">
        <v>451</v>
      </c>
    </row>
    <row r="41" spans="1:5" ht="12.75">
      <c r="A41" s="291"/>
      <c r="B41" s="29"/>
      <c r="C41" s="29"/>
      <c r="D41" s="238"/>
      <c r="E41" s="28"/>
    </row>
    <row r="42" spans="1:5" ht="12.75">
      <c r="A42" s="312"/>
      <c r="B42" s="146"/>
      <c r="C42" s="146"/>
      <c r="D42" s="157"/>
      <c r="E42" s="146"/>
    </row>
    <row r="43" spans="1:4" ht="12.75">
      <c r="A43" s="14" t="s">
        <v>117</v>
      </c>
      <c r="D43" s="332"/>
    </row>
    <row r="44" spans="1:5" ht="12.75">
      <c r="A44" s="318"/>
      <c r="B44" s="378"/>
      <c r="C44" s="376"/>
      <c r="D44" s="377"/>
      <c r="E44" s="376"/>
    </row>
    <row r="45" spans="1:5" ht="31.5">
      <c r="A45" s="18" t="s">
        <v>819</v>
      </c>
      <c r="B45" s="48"/>
      <c r="C45" s="48"/>
      <c r="D45" s="331"/>
      <c r="E45" s="48"/>
    </row>
    <row r="46" spans="1:5" ht="16.5" thickBot="1">
      <c r="A46" s="92"/>
      <c r="B46" s="92"/>
      <c r="C46" s="92"/>
      <c r="D46" s="330"/>
      <c r="E46" s="92"/>
    </row>
    <row r="47" spans="1:5" ht="77.25" thickTop="1">
      <c r="A47" s="42" t="s">
        <v>115</v>
      </c>
      <c r="B47" s="11" t="s">
        <v>40</v>
      </c>
      <c r="C47" s="78" t="s">
        <v>504</v>
      </c>
      <c r="D47" s="329" t="s">
        <v>483</v>
      </c>
      <c r="E47" s="78" t="s">
        <v>818</v>
      </c>
    </row>
    <row r="48" spans="1:5" ht="12.75">
      <c r="A48" s="89"/>
      <c r="B48" s="299"/>
      <c r="C48" s="74"/>
      <c r="D48" s="32"/>
      <c r="E48" s="31"/>
    </row>
    <row r="49" spans="1:5" ht="12.75">
      <c r="A49" s="38" t="s">
        <v>111</v>
      </c>
      <c r="B49" s="299">
        <v>234</v>
      </c>
      <c r="C49" s="74">
        <v>591483</v>
      </c>
      <c r="D49" s="32">
        <v>168764</v>
      </c>
      <c r="E49" s="31">
        <v>7082</v>
      </c>
    </row>
    <row r="50" spans="1:5" ht="12.75">
      <c r="A50" s="89" t="s">
        <v>110</v>
      </c>
      <c r="B50" s="299">
        <v>45</v>
      </c>
      <c r="C50" s="74">
        <v>37306</v>
      </c>
      <c r="D50" s="32">
        <v>11154</v>
      </c>
      <c r="E50" s="31">
        <v>832</v>
      </c>
    </row>
    <row r="51" spans="1:5" ht="12.75">
      <c r="A51" s="89" t="s">
        <v>109</v>
      </c>
      <c r="B51" s="299">
        <v>40</v>
      </c>
      <c r="C51" s="74">
        <v>107683</v>
      </c>
      <c r="D51" s="32">
        <v>28851</v>
      </c>
      <c r="E51" s="31">
        <v>1189</v>
      </c>
    </row>
    <row r="52" spans="1:5" ht="12.75">
      <c r="A52" s="76"/>
      <c r="B52" s="299"/>
      <c r="C52" s="74"/>
      <c r="D52" s="32"/>
      <c r="E52" s="31"/>
    </row>
    <row r="53" spans="1:5" ht="12.75">
      <c r="A53" s="38" t="s">
        <v>107</v>
      </c>
      <c r="B53" s="299">
        <v>526</v>
      </c>
      <c r="C53" s="74">
        <v>2452167</v>
      </c>
      <c r="D53" s="32">
        <v>630087</v>
      </c>
      <c r="E53" s="31">
        <v>21927</v>
      </c>
    </row>
    <row r="54" spans="1:5" ht="12.75">
      <c r="A54" s="312" t="s">
        <v>106</v>
      </c>
      <c r="B54" s="328">
        <v>7</v>
      </c>
      <c r="C54" s="74">
        <v>3612</v>
      </c>
      <c r="D54" s="32">
        <v>915</v>
      </c>
      <c r="E54" s="31">
        <v>62</v>
      </c>
    </row>
    <row r="55" spans="1:5" ht="12.75">
      <c r="A55" s="318" t="s">
        <v>103</v>
      </c>
      <c r="B55" s="328">
        <v>94</v>
      </c>
      <c r="C55" s="375" t="s">
        <v>92</v>
      </c>
      <c r="D55" s="303" t="s">
        <v>92</v>
      </c>
      <c r="E55" s="324" t="s">
        <v>523</v>
      </c>
    </row>
    <row r="56" spans="1:5" ht="12.75">
      <c r="A56" s="318" t="s">
        <v>102</v>
      </c>
      <c r="B56" s="328">
        <v>94</v>
      </c>
      <c r="C56" s="74">
        <v>109684</v>
      </c>
      <c r="D56" s="32">
        <v>28825</v>
      </c>
      <c r="E56" s="31">
        <v>1578</v>
      </c>
    </row>
    <row r="57" spans="1:5" ht="12.75">
      <c r="A57" s="318" t="s">
        <v>101</v>
      </c>
      <c r="B57" s="328">
        <v>97</v>
      </c>
      <c r="C57" s="74">
        <v>205778</v>
      </c>
      <c r="D57" s="32">
        <v>55548</v>
      </c>
      <c r="E57" s="31">
        <v>2798</v>
      </c>
    </row>
    <row r="58" spans="1:5" ht="12.75">
      <c r="A58" s="318" t="s">
        <v>100</v>
      </c>
      <c r="B58" s="328">
        <v>11</v>
      </c>
      <c r="C58" s="74">
        <v>13256</v>
      </c>
      <c r="D58" s="32">
        <v>4442</v>
      </c>
      <c r="E58" s="31">
        <v>262</v>
      </c>
    </row>
    <row r="59" spans="1:5" ht="12.75">
      <c r="A59" s="318" t="s">
        <v>99</v>
      </c>
      <c r="B59" s="328">
        <v>16</v>
      </c>
      <c r="C59" s="74">
        <v>30672</v>
      </c>
      <c r="D59" s="32">
        <v>7772</v>
      </c>
      <c r="E59" s="31">
        <v>409</v>
      </c>
    </row>
    <row r="60" spans="1:5" ht="12.75">
      <c r="A60" s="89" t="s">
        <v>98</v>
      </c>
      <c r="B60" s="299">
        <v>8</v>
      </c>
      <c r="C60" s="74">
        <v>6234</v>
      </c>
      <c r="D60" s="32">
        <v>1389</v>
      </c>
      <c r="E60" s="31">
        <v>122</v>
      </c>
    </row>
    <row r="61" spans="1:5" ht="12.75">
      <c r="A61" s="89" t="s">
        <v>97</v>
      </c>
      <c r="B61" s="299">
        <v>2</v>
      </c>
      <c r="C61" s="375" t="s">
        <v>92</v>
      </c>
      <c r="D61" s="303" t="s">
        <v>92</v>
      </c>
      <c r="E61" s="324" t="s">
        <v>451</v>
      </c>
    </row>
    <row r="62" spans="1:5" s="22" customFormat="1" ht="12.75">
      <c r="A62" s="89" t="s">
        <v>95</v>
      </c>
      <c r="B62" s="299">
        <v>33</v>
      </c>
      <c r="C62" s="74">
        <v>716329</v>
      </c>
      <c r="D62" s="32">
        <v>208360</v>
      </c>
      <c r="E62" s="31">
        <v>6171</v>
      </c>
    </row>
    <row r="63" spans="1:5" ht="12.75">
      <c r="A63" s="89" t="s">
        <v>94</v>
      </c>
      <c r="B63" s="299">
        <v>57</v>
      </c>
      <c r="C63" s="74">
        <v>25466</v>
      </c>
      <c r="D63" s="32">
        <v>6828</v>
      </c>
      <c r="E63" s="31">
        <v>418</v>
      </c>
    </row>
    <row r="64" spans="1:5" ht="12.75">
      <c r="A64" s="89" t="s">
        <v>817</v>
      </c>
      <c r="B64" s="299">
        <v>13</v>
      </c>
      <c r="C64" s="375" t="s">
        <v>92</v>
      </c>
      <c r="D64" s="303" t="s">
        <v>92</v>
      </c>
      <c r="E64" s="324" t="s">
        <v>523</v>
      </c>
    </row>
    <row r="65" spans="1:5" ht="12.75">
      <c r="A65" s="89" t="s">
        <v>816</v>
      </c>
      <c r="B65" s="299">
        <v>14</v>
      </c>
      <c r="C65" s="74">
        <v>7979</v>
      </c>
      <c r="D65" s="32">
        <v>2194</v>
      </c>
      <c r="E65" s="31">
        <v>194</v>
      </c>
    </row>
    <row r="66" spans="1:5" ht="12.75">
      <c r="A66" s="291"/>
      <c r="B66" s="29"/>
      <c r="C66" s="29"/>
      <c r="D66" s="29"/>
      <c r="E66" s="28"/>
    </row>
    <row r="67" ht="12.75">
      <c r="A67" s="14"/>
    </row>
    <row r="68" ht="12.75">
      <c r="A68" s="374" t="s">
        <v>815</v>
      </c>
    </row>
    <row r="69" spans="1:2" ht="12.75">
      <c r="A69" s="374" t="s">
        <v>564</v>
      </c>
      <c r="B69" s="373"/>
    </row>
    <row r="70" spans="1:2" ht="12.75">
      <c r="A70" s="374" t="s">
        <v>814</v>
      </c>
      <c r="B70" s="373"/>
    </row>
    <row r="71" spans="1:2" ht="12.75">
      <c r="A71" s="374" t="s">
        <v>436</v>
      </c>
      <c r="B71" s="373"/>
    </row>
    <row r="72" spans="1:2" ht="12.75">
      <c r="A72" s="374" t="s">
        <v>813</v>
      </c>
      <c r="B72" s="373"/>
    </row>
    <row r="73" spans="1:5" ht="12.75">
      <c r="A73" s="23" t="s">
        <v>47</v>
      </c>
      <c r="B73" s="22"/>
      <c r="C73" s="22"/>
      <c r="D73" s="22"/>
      <c r="E73" s="22"/>
    </row>
    <row r="74" ht="12.75">
      <c r="A74" s="23" t="s">
        <v>46</v>
      </c>
    </row>
    <row r="75" ht="12.75">
      <c r="A75" s="265" t="s">
        <v>812</v>
      </c>
    </row>
    <row r="76" ht="12.75">
      <c r="A76" s="23" t="s">
        <v>811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34.xml><?xml version="1.0" encoding="utf-8"?>
<worksheet xmlns="http://schemas.openxmlformats.org/spreadsheetml/2006/main" xmlns:r="http://schemas.openxmlformats.org/officeDocument/2006/relationships">
  <dimension ref="A1:L39"/>
  <sheetViews>
    <sheetView workbookViewId="0" topLeftCell="A1">
      <selection activeCell="A1" sqref="A1"/>
    </sheetView>
  </sheetViews>
  <sheetFormatPr defaultColWidth="9.140625" defaultRowHeight="12.75"/>
  <cols>
    <col min="1" max="1" width="8.00390625" style="21" customWidth="1"/>
    <col min="2" max="2" width="33.7109375" style="21" customWidth="1"/>
    <col min="3" max="3" width="10.00390625" style="21" customWidth="1"/>
    <col min="4" max="4" width="10.57421875" style="21" customWidth="1"/>
    <col min="5" max="5" width="11.00390625" style="21" customWidth="1"/>
    <col min="6" max="6" width="11.140625" style="21" customWidth="1"/>
    <col min="7" max="16384" width="9.140625" style="21" customWidth="1"/>
  </cols>
  <sheetData>
    <row r="1" spans="1:12" s="8" customFormat="1" ht="15.75">
      <c r="A1" s="18" t="s">
        <v>858</v>
      </c>
      <c r="B1" s="9"/>
      <c r="C1" s="9"/>
      <c r="D1" s="9"/>
      <c r="E1" s="9"/>
      <c r="F1" s="9"/>
      <c r="G1" s="21"/>
      <c r="H1" s="21"/>
      <c r="I1" s="21"/>
      <c r="J1" s="21"/>
      <c r="K1" s="21"/>
      <c r="L1" s="21"/>
    </row>
    <row r="2" spans="1:12" s="8" customFormat="1" ht="12.75" customHeight="1">
      <c r="A2" s="18"/>
      <c r="B2" s="9"/>
      <c r="C2" s="9"/>
      <c r="D2" s="9"/>
      <c r="E2" s="9"/>
      <c r="F2" s="9"/>
      <c r="G2" s="21"/>
      <c r="H2" s="21"/>
      <c r="I2" s="21"/>
      <c r="J2" s="21"/>
      <c r="K2" s="21"/>
      <c r="L2" s="21"/>
    </row>
    <row r="3" spans="1:12" s="8" customFormat="1" ht="12.75" customHeight="1">
      <c r="A3" s="71" t="s">
        <v>64</v>
      </c>
      <c r="B3" s="9"/>
      <c r="C3" s="9"/>
      <c r="D3" s="9"/>
      <c r="E3" s="9"/>
      <c r="F3" s="9"/>
      <c r="G3" s="21"/>
      <c r="H3" s="21"/>
      <c r="I3" s="21"/>
      <c r="J3" s="21"/>
      <c r="K3" s="21"/>
      <c r="L3" s="21"/>
    </row>
    <row r="4" spans="1:12" s="8" customFormat="1" ht="12.75" customHeight="1">
      <c r="A4" s="80" t="s">
        <v>63</v>
      </c>
      <c r="B4" s="9"/>
      <c r="C4" s="9"/>
      <c r="D4" s="9"/>
      <c r="E4" s="9"/>
      <c r="F4" s="9"/>
      <c r="G4" s="21"/>
      <c r="H4" s="21"/>
      <c r="I4" s="21"/>
      <c r="J4" s="21"/>
      <c r="K4" s="21"/>
      <c r="L4" s="21"/>
    </row>
    <row r="5" spans="1:12" s="8" customFormat="1" ht="12.75" customHeight="1">
      <c r="A5" s="80" t="s">
        <v>62</v>
      </c>
      <c r="B5" s="9"/>
      <c r="C5" s="9"/>
      <c r="D5" s="9"/>
      <c r="E5" s="9"/>
      <c r="F5" s="9"/>
      <c r="G5" s="21"/>
      <c r="H5" s="21"/>
      <c r="I5" s="21"/>
      <c r="J5" s="21"/>
      <c r="K5" s="21"/>
      <c r="L5" s="21"/>
    </row>
    <row r="6" spans="2:6" ht="12.75" customHeight="1" thickBot="1">
      <c r="B6" s="146"/>
      <c r="C6" s="146"/>
      <c r="D6" s="146"/>
      <c r="E6" s="146"/>
      <c r="F6" s="146"/>
    </row>
    <row r="7" spans="1:6" ht="69.75" customHeight="1" thickTop="1">
      <c r="A7" s="393" t="s">
        <v>487</v>
      </c>
      <c r="B7" s="392" t="s">
        <v>78</v>
      </c>
      <c r="C7" s="391" t="s">
        <v>176</v>
      </c>
      <c r="D7" s="390" t="s">
        <v>551</v>
      </c>
      <c r="E7" s="391" t="s">
        <v>857</v>
      </c>
      <c r="F7" s="390" t="s">
        <v>856</v>
      </c>
    </row>
    <row r="8" spans="1:5" ht="12.75">
      <c r="A8" s="115"/>
      <c r="B8" s="38"/>
      <c r="C8" s="38"/>
      <c r="D8" s="38"/>
      <c r="E8" s="38"/>
    </row>
    <row r="9" spans="1:6" ht="12.75" customHeight="1">
      <c r="A9" s="381" t="s">
        <v>855</v>
      </c>
      <c r="B9" s="389" t="s">
        <v>854</v>
      </c>
      <c r="C9" s="238">
        <v>3528</v>
      </c>
      <c r="D9" s="63">
        <v>8042210</v>
      </c>
      <c r="E9" s="62">
        <v>2209803</v>
      </c>
      <c r="F9" s="61">
        <v>98353</v>
      </c>
    </row>
    <row r="10" spans="1:6" ht="12.75" customHeight="1">
      <c r="A10" s="381"/>
      <c r="B10" s="389"/>
      <c r="C10" s="32"/>
      <c r="D10" s="54"/>
      <c r="E10" s="53"/>
      <c r="F10" s="59"/>
    </row>
    <row r="11" spans="1:6" ht="12.75" customHeight="1">
      <c r="A11" s="381" t="s">
        <v>853</v>
      </c>
      <c r="B11" s="385" t="s">
        <v>852</v>
      </c>
      <c r="C11" s="32">
        <v>303</v>
      </c>
      <c r="D11" s="54">
        <v>4784807</v>
      </c>
      <c r="E11" s="53">
        <v>1290677</v>
      </c>
      <c r="F11" s="52">
        <v>38049</v>
      </c>
    </row>
    <row r="12" spans="1:6" ht="12.75" customHeight="1">
      <c r="A12" s="381"/>
      <c r="B12" s="389"/>
      <c r="C12" s="32"/>
      <c r="D12" s="54"/>
      <c r="E12" s="53"/>
      <c r="F12" s="59"/>
    </row>
    <row r="13" spans="1:6" ht="12.75">
      <c r="A13" s="381" t="s">
        <v>851</v>
      </c>
      <c r="B13" s="380" t="s">
        <v>850</v>
      </c>
      <c r="C13" s="32">
        <v>296</v>
      </c>
      <c r="D13" s="54">
        <v>4782946</v>
      </c>
      <c r="E13" s="53">
        <v>1290268</v>
      </c>
      <c r="F13" s="52">
        <v>38031</v>
      </c>
    </row>
    <row r="14" spans="1:6" ht="12.75">
      <c r="A14" s="381" t="s">
        <v>849</v>
      </c>
      <c r="B14" s="383" t="s">
        <v>848</v>
      </c>
      <c r="C14" s="32"/>
      <c r="D14" s="54"/>
      <c r="E14" s="53"/>
      <c r="F14" s="52"/>
    </row>
    <row r="15" spans="1:6" ht="12.75">
      <c r="A15" s="381"/>
      <c r="B15" s="383" t="s">
        <v>847</v>
      </c>
      <c r="C15" s="32">
        <v>253</v>
      </c>
      <c r="D15" s="54">
        <v>4769497</v>
      </c>
      <c r="E15" s="53">
        <v>1287040</v>
      </c>
      <c r="F15" s="52">
        <v>37834</v>
      </c>
    </row>
    <row r="16" spans="1:6" ht="12.75">
      <c r="A16" s="381" t="s">
        <v>846</v>
      </c>
      <c r="B16" s="383" t="s">
        <v>845</v>
      </c>
      <c r="C16" s="32">
        <v>43</v>
      </c>
      <c r="D16" s="54">
        <v>13449</v>
      </c>
      <c r="E16" s="53">
        <v>3228</v>
      </c>
      <c r="F16" s="52">
        <v>197</v>
      </c>
    </row>
    <row r="17" spans="1:6" ht="12.75">
      <c r="A17" s="381" t="s">
        <v>844</v>
      </c>
      <c r="B17" s="388" t="s">
        <v>843</v>
      </c>
      <c r="C17" s="32">
        <v>23</v>
      </c>
      <c r="D17" s="54">
        <v>5648</v>
      </c>
      <c r="E17" s="53">
        <v>1400</v>
      </c>
      <c r="F17" s="52">
        <v>98</v>
      </c>
    </row>
    <row r="18" spans="1:6" ht="12.75">
      <c r="A18" s="381" t="s">
        <v>842</v>
      </c>
      <c r="B18" s="388" t="s">
        <v>841</v>
      </c>
      <c r="C18" s="32">
        <v>20</v>
      </c>
      <c r="D18" s="54">
        <v>7801</v>
      </c>
      <c r="E18" s="53">
        <v>1828</v>
      </c>
      <c r="F18" s="52">
        <v>99</v>
      </c>
    </row>
    <row r="19" spans="1:6" ht="12.75">
      <c r="A19" s="381" t="s">
        <v>840</v>
      </c>
      <c r="B19" s="384" t="s">
        <v>839</v>
      </c>
      <c r="C19" s="32"/>
      <c r="D19" s="354"/>
      <c r="E19" s="354"/>
      <c r="F19" s="387"/>
    </row>
    <row r="20" spans="1:6" ht="12.75">
      <c r="A20" s="381"/>
      <c r="B20" s="383" t="s">
        <v>838</v>
      </c>
      <c r="C20" s="32">
        <v>3</v>
      </c>
      <c r="D20" s="354" t="s">
        <v>92</v>
      </c>
      <c r="E20" s="354" t="s">
        <v>92</v>
      </c>
      <c r="F20" s="387" t="s">
        <v>349</v>
      </c>
    </row>
    <row r="21" spans="1:6" ht="12.75">
      <c r="A21" s="381" t="s">
        <v>837</v>
      </c>
      <c r="B21" s="380" t="s">
        <v>836</v>
      </c>
      <c r="C21" s="32">
        <v>4</v>
      </c>
      <c r="D21" s="354" t="s">
        <v>92</v>
      </c>
      <c r="E21" s="354" t="s">
        <v>92</v>
      </c>
      <c r="F21" s="387" t="s">
        <v>349</v>
      </c>
    </row>
    <row r="22" spans="1:6" ht="12.75">
      <c r="A22" s="58"/>
      <c r="B22" s="38"/>
      <c r="C22" s="32"/>
      <c r="D22" s="54"/>
      <c r="E22" s="53"/>
      <c r="F22" s="52"/>
    </row>
    <row r="23" spans="1:6" ht="12.75">
      <c r="A23" s="381" t="s">
        <v>835</v>
      </c>
      <c r="B23" s="386" t="s">
        <v>834</v>
      </c>
      <c r="C23" s="32">
        <v>3225</v>
      </c>
      <c r="D23" s="54">
        <v>3257403</v>
      </c>
      <c r="E23" s="53">
        <v>919126</v>
      </c>
      <c r="F23" s="52">
        <v>60304</v>
      </c>
    </row>
    <row r="24" spans="1:6" ht="12.75">
      <c r="A24" s="381"/>
      <c r="B24" s="385"/>
      <c r="C24" s="32"/>
      <c r="D24" s="54"/>
      <c r="E24" s="53"/>
      <c r="F24" s="52"/>
    </row>
    <row r="25" spans="1:6" ht="12.75">
      <c r="A25" s="381" t="s">
        <v>833</v>
      </c>
      <c r="B25" s="380" t="s">
        <v>54</v>
      </c>
      <c r="C25" s="32">
        <v>1156</v>
      </c>
      <c r="D25" s="54">
        <v>1623477</v>
      </c>
      <c r="E25" s="53">
        <v>533212</v>
      </c>
      <c r="F25" s="52">
        <v>32241</v>
      </c>
    </row>
    <row r="26" spans="1:6" ht="12.75">
      <c r="A26" s="381" t="s">
        <v>832</v>
      </c>
      <c r="B26" s="380" t="s">
        <v>53</v>
      </c>
      <c r="C26" s="32">
        <v>1675</v>
      </c>
      <c r="D26" s="54">
        <v>1255734</v>
      </c>
      <c r="E26" s="53">
        <v>291913</v>
      </c>
      <c r="F26" s="52">
        <v>22668</v>
      </c>
    </row>
    <row r="27" spans="1:6" ht="12.75">
      <c r="A27" s="381" t="s">
        <v>831</v>
      </c>
      <c r="B27" s="384" t="s">
        <v>52</v>
      </c>
      <c r="C27" s="32">
        <v>130</v>
      </c>
      <c r="D27" s="54">
        <v>257264</v>
      </c>
      <c r="E27" s="53">
        <v>66446</v>
      </c>
      <c r="F27" s="52">
        <v>3289</v>
      </c>
    </row>
    <row r="28" spans="1:6" ht="12.75">
      <c r="A28" s="381" t="s">
        <v>830</v>
      </c>
      <c r="B28" s="382" t="s">
        <v>51</v>
      </c>
      <c r="C28" s="32">
        <v>73</v>
      </c>
      <c r="D28" s="54">
        <v>213872</v>
      </c>
      <c r="E28" s="53">
        <v>53886</v>
      </c>
      <c r="F28" s="52">
        <v>2563</v>
      </c>
    </row>
    <row r="29" spans="1:6" ht="12.75">
      <c r="A29" s="381" t="s">
        <v>829</v>
      </c>
      <c r="B29" s="383" t="s">
        <v>50</v>
      </c>
      <c r="C29" s="32">
        <v>45</v>
      </c>
      <c r="D29" s="54">
        <v>40497</v>
      </c>
      <c r="E29" s="53">
        <v>11890</v>
      </c>
      <c r="F29" s="52">
        <v>678</v>
      </c>
    </row>
    <row r="30" spans="1:6" ht="12.75">
      <c r="A30" s="381" t="s">
        <v>828</v>
      </c>
      <c r="B30" s="382" t="s">
        <v>49</v>
      </c>
      <c r="C30" s="32">
        <v>12</v>
      </c>
      <c r="D30" s="54">
        <v>2895</v>
      </c>
      <c r="E30" s="53">
        <v>670</v>
      </c>
      <c r="F30" s="52">
        <v>48</v>
      </c>
    </row>
    <row r="31" spans="1:6" ht="12.75">
      <c r="A31" s="381" t="s">
        <v>827</v>
      </c>
      <c r="B31" s="380" t="s">
        <v>48</v>
      </c>
      <c r="C31" s="32">
        <v>264</v>
      </c>
      <c r="D31" s="54">
        <v>120928</v>
      </c>
      <c r="E31" s="53">
        <v>27555</v>
      </c>
      <c r="F31" s="52">
        <v>2106</v>
      </c>
    </row>
    <row r="32" spans="1:6" ht="12.75">
      <c r="A32" s="379"/>
      <c r="B32" s="29"/>
      <c r="C32" s="29"/>
      <c r="D32" s="29"/>
      <c r="E32" s="29"/>
      <c r="F32" s="28"/>
    </row>
    <row r="34" ht="12.75">
      <c r="A34" s="13" t="s">
        <v>826</v>
      </c>
    </row>
    <row r="35" ht="12.75">
      <c r="A35" s="13" t="s">
        <v>825</v>
      </c>
    </row>
    <row r="36" ht="12.75">
      <c r="A36" s="13" t="s">
        <v>824</v>
      </c>
    </row>
    <row r="37" ht="12.75">
      <c r="A37" s="13" t="s">
        <v>823</v>
      </c>
    </row>
    <row r="38" ht="12.75">
      <c r="A38" s="51" t="s">
        <v>822</v>
      </c>
    </row>
    <row r="39" ht="12.75">
      <c r="A39" s="13" t="s">
        <v>821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35.xml><?xml version="1.0" encoding="utf-8"?>
<worksheet xmlns="http://schemas.openxmlformats.org/spreadsheetml/2006/main" xmlns:r="http://schemas.openxmlformats.org/officeDocument/2006/relationships">
  <dimension ref="A1:K40"/>
  <sheetViews>
    <sheetView workbookViewId="0" topLeftCell="A1">
      <selection activeCell="A1" sqref="A1"/>
    </sheetView>
  </sheetViews>
  <sheetFormatPr defaultColWidth="9.140625" defaultRowHeight="12.75"/>
  <cols>
    <col min="1" max="1" width="8.8515625" style="21" customWidth="1"/>
    <col min="2" max="2" width="42.140625" style="21" customWidth="1"/>
    <col min="3" max="3" width="9.421875" style="21" customWidth="1"/>
    <col min="4" max="5" width="10.28125" style="21" customWidth="1"/>
    <col min="6" max="6" width="10.00390625" style="21" customWidth="1"/>
    <col min="7" max="16384" width="9.140625" style="21" customWidth="1"/>
  </cols>
  <sheetData>
    <row r="1" spans="1:6" s="8" customFormat="1" ht="31.5">
      <c r="A1" s="18" t="s">
        <v>881</v>
      </c>
      <c r="B1" s="9"/>
      <c r="C1" s="9"/>
      <c r="D1" s="9"/>
      <c r="E1" s="9"/>
      <c r="F1" s="9"/>
    </row>
    <row r="2" spans="1:6" s="8" customFormat="1" ht="16.5" thickBot="1">
      <c r="A2" s="92"/>
      <c r="B2" s="92"/>
      <c r="C2" s="92"/>
      <c r="D2" s="92"/>
      <c r="E2" s="92"/>
      <c r="F2" s="92"/>
    </row>
    <row r="3" spans="1:11" s="208" customFormat="1" ht="79.5" customHeight="1" thickTop="1">
      <c r="A3" s="175" t="s">
        <v>370</v>
      </c>
      <c r="B3" s="210" t="s">
        <v>880</v>
      </c>
      <c r="C3" s="175" t="s">
        <v>368</v>
      </c>
      <c r="D3" s="210" t="s">
        <v>58</v>
      </c>
      <c r="E3" s="210" t="s">
        <v>367</v>
      </c>
      <c r="F3" s="173" t="s">
        <v>366</v>
      </c>
      <c r="G3" s="21"/>
      <c r="H3" s="21"/>
      <c r="I3" s="21"/>
      <c r="J3" s="21"/>
      <c r="K3" s="21"/>
    </row>
    <row r="4" spans="1:6" ht="12.75">
      <c r="A4" s="38"/>
      <c r="B4" s="38"/>
      <c r="C4" s="55"/>
      <c r="D4" s="38"/>
      <c r="E4" s="38"/>
      <c r="F4" s="146"/>
    </row>
    <row r="5" spans="1:6" ht="12.75">
      <c r="A5" s="412">
        <v>20000</v>
      </c>
      <c r="B5" s="349" t="s">
        <v>405</v>
      </c>
      <c r="C5" s="147">
        <v>3528</v>
      </c>
      <c r="D5" s="63">
        <v>8042210</v>
      </c>
      <c r="E5" s="411" t="s">
        <v>259</v>
      </c>
      <c r="F5" s="263">
        <v>100</v>
      </c>
    </row>
    <row r="6" spans="1:6" ht="12.75">
      <c r="A6" s="35"/>
      <c r="B6" s="262"/>
      <c r="C6" s="55"/>
      <c r="D6" s="54"/>
      <c r="E6" s="261"/>
      <c r="F6" s="251"/>
    </row>
    <row r="7" spans="1:8" ht="15">
      <c r="A7" s="402">
        <v>20030</v>
      </c>
      <c r="B7" s="403" t="s">
        <v>879</v>
      </c>
      <c r="C7" s="107">
        <v>70</v>
      </c>
      <c r="D7" s="106">
        <v>10111</v>
      </c>
      <c r="E7" s="400">
        <v>0.4</v>
      </c>
      <c r="F7" s="410">
        <v>0.1</v>
      </c>
      <c r="H7" s="405"/>
    </row>
    <row r="8" spans="1:8" ht="15">
      <c r="A8" s="402">
        <v>20060</v>
      </c>
      <c r="B8" s="403" t="s">
        <v>878</v>
      </c>
      <c r="C8" s="107">
        <v>7</v>
      </c>
      <c r="D8" s="106">
        <v>3584</v>
      </c>
      <c r="E8" s="400">
        <v>0.9</v>
      </c>
      <c r="F8" s="190" t="s">
        <v>349</v>
      </c>
      <c r="H8" s="405"/>
    </row>
    <row r="9" spans="1:8" ht="15">
      <c r="A9" s="402">
        <v>20070</v>
      </c>
      <c r="B9" s="406" t="s">
        <v>877</v>
      </c>
      <c r="C9" s="107"/>
      <c r="D9" s="409"/>
      <c r="E9" s="408"/>
      <c r="F9" s="399"/>
      <c r="H9" s="405"/>
    </row>
    <row r="10" spans="1:8" ht="15">
      <c r="A10" s="402"/>
      <c r="B10" s="404" t="s">
        <v>876</v>
      </c>
      <c r="C10" s="107">
        <v>317</v>
      </c>
      <c r="D10" s="409">
        <v>3544173</v>
      </c>
      <c r="E10" s="408">
        <v>73.5</v>
      </c>
      <c r="F10" s="399">
        <v>44.1</v>
      </c>
      <c r="H10" s="405"/>
    </row>
    <row r="11" spans="1:8" ht="15">
      <c r="A11" s="402">
        <v>20090</v>
      </c>
      <c r="B11" s="406" t="s">
        <v>875</v>
      </c>
      <c r="C11" s="107">
        <v>13</v>
      </c>
      <c r="D11" s="409">
        <v>2773</v>
      </c>
      <c r="E11" s="408">
        <v>13.3</v>
      </c>
      <c r="F11" s="190" t="s">
        <v>349</v>
      </c>
      <c r="H11" s="405"/>
    </row>
    <row r="12" spans="1:6" ht="12.75">
      <c r="A12" s="402">
        <v>20100</v>
      </c>
      <c r="B12" s="406" t="s">
        <v>874</v>
      </c>
      <c r="C12" s="107"/>
      <c r="D12" s="409"/>
      <c r="E12" s="408"/>
      <c r="F12" s="399"/>
    </row>
    <row r="13" spans="1:6" ht="12.75">
      <c r="A13" s="402"/>
      <c r="B13" s="407" t="s">
        <v>873</v>
      </c>
      <c r="C13" s="107">
        <v>141</v>
      </c>
      <c r="D13" s="409">
        <v>6873</v>
      </c>
      <c r="E13" s="408">
        <v>1.3</v>
      </c>
      <c r="F13" s="399">
        <v>0.1</v>
      </c>
    </row>
    <row r="14" spans="1:8" ht="15">
      <c r="A14" s="402">
        <v>20130</v>
      </c>
      <c r="B14" s="406" t="s">
        <v>872</v>
      </c>
      <c r="C14" s="107"/>
      <c r="D14" s="106"/>
      <c r="E14" s="400"/>
      <c r="F14" s="399"/>
      <c r="H14" s="405"/>
    </row>
    <row r="15" spans="1:8" ht="15">
      <c r="A15" s="402"/>
      <c r="B15" s="404" t="s">
        <v>871</v>
      </c>
      <c r="C15" s="107">
        <v>1238</v>
      </c>
      <c r="D15" s="106">
        <v>511655</v>
      </c>
      <c r="E15" s="400">
        <v>11.8</v>
      </c>
      <c r="F15" s="399">
        <v>6.4</v>
      </c>
      <c r="H15" s="405"/>
    </row>
    <row r="16" spans="1:8" ht="15">
      <c r="A16" s="402">
        <v>20140</v>
      </c>
      <c r="B16" s="403" t="s">
        <v>402</v>
      </c>
      <c r="C16" s="107">
        <v>21</v>
      </c>
      <c r="D16" s="106">
        <v>2252</v>
      </c>
      <c r="E16" s="400">
        <v>0.6</v>
      </c>
      <c r="F16" s="190" t="s">
        <v>349</v>
      </c>
      <c r="H16" s="405"/>
    </row>
    <row r="17" spans="1:8" ht="15">
      <c r="A17" s="402">
        <v>20150</v>
      </c>
      <c r="B17" s="406" t="s">
        <v>870</v>
      </c>
      <c r="C17" s="107"/>
      <c r="D17" s="106"/>
      <c r="E17" s="400"/>
      <c r="F17" s="190"/>
      <c r="H17" s="405"/>
    </row>
    <row r="18" spans="1:8" ht="15">
      <c r="A18" s="402"/>
      <c r="B18" s="407" t="s">
        <v>869</v>
      </c>
      <c r="C18" s="107">
        <v>26</v>
      </c>
      <c r="D18" s="106">
        <v>2431</v>
      </c>
      <c r="E18" s="400">
        <v>2.3</v>
      </c>
      <c r="F18" s="190" t="s">
        <v>349</v>
      </c>
      <c r="H18" s="405"/>
    </row>
    <row r="19" spans="1:8" ht="15">
      <c r="A19" s="402">
        <v>20850</v>
      </c>
      <c r="B19" s="403" t="s">
        <v>338</v>
      </c>
      <c r="C19" s="107">
        <v>280</v>
      </c>
      <c r="D19" s="106">
        <v>28254</v>
      </c>
      <c r="E19" s="400">
        <v>2.7</v>
      </c>
      <c r="F19" s="399">
        <v>0.4</v>
      </c>
      <c r="H19" s="405"/>
    </row>
    <row r="20" spans="1:8" ht="15">
      <c r="A20" s="402">
        <v>21100</v>
      </c>
      <c r="B20" s="406" t="s">
        <v>867</v>
      </c>
      <c r="C20" s="107"/>
      <c r="D20" s="106"/>
      <c r="E20" s="400"/>
      <c r="F20" s="399"/>
      <c r="H20" s="405"/>
    </row>
    <row r="21" spans="1:8" ht="15">
      <c r="A21" s="402"/>
      <c r="B21" s="407" t="s">
        <v>868</v>
      </c>
      <c r="C21" s="107">
        <v>3057</v>
      </c>
      <c r="D21" s="106">
        <v>3057036</v>
      </c>
      <c r="E21" s="400">
        <v>49.2</v>
      </c>
      <c r="F21" s="399">
        <v>38</v>
      </c>
      <c r="H21" s="405"/>
    </row>
    <row r="22" spans="1:8" ht="15">
      <c r="A22" s="402">
        <v>21210</v>
      </c>
      <c r="B22" s="406" t="s">
        <v>867</v>
      </c>
      <c r="C22" s="107"/>
      <c r="D22" s="106"/>
      <c r="E22" s="400"/>
      <c r="F22" s="399"/>
      <c r="H22" s="405"/>
    </row>
    <row r="23" spans="1:8" ht="15">
      <c r="A23" s="402"/>
      <c r="B23" s="407" t="s">
        <v>866</v>
      </c>
      <c r="C23" s="107">
        <v>75</v>
      </c>
      <c r="D23" s="106">
        <v>184615</v>
      </c>
      <c r="E23" s="400">
        <v>85.3</v>
      </c>
      <c r="F23" s="399">
        <v>2.3</v>
      </c>
      <c r="H23" s="405"/>
    </row>
    <row r="24" spans="1:8" ht="15">
      <c r="A24" s="402">
        <v>21220</v>
      </c>
      <c r="B24" s="406" t="s">
        <v>865</v>
      </c>
      <c r="C24" s="107"/>
      <c r="D24" s="106"/>
      <c r="E24" s="400"/>
      <c r="F24" s="399"/>
      <c r="H24" s="405"/>
    </row>
    <row r="25" spans="1:6" ht="12.75">
      <c r="A25" s="402"/>
      <c r="B25" s="404" t="s">
        <v>864</v>
      </c>
      <c r="C25" s="107">
        <v>400</v>
      </c>
      <c r="D25" s="106">
        <v>241827</v>
      </c>
      <c r="E25" s="400">
        <v>9</v>
      </c>
      <c r="F25" s="399">
        <v>3</v>
      </c>
    </row>
    <row r="26" spans="1:6" ht="12.75">
      <c r="A26" s="402">
        <v>29600</v>
      </c>
      <c r="B26" s="403" t="s">
        <v>863</v>
      </c>
      <c r="C26" s="107">
        <v>325</v>
      </c>
      <c r="D26" s="106">
        <v>399139</v>
      </c>
      <c r="E26" s="400">
        <v>10.6</v>
      </c>
      <c r="F26" s="399">
        <v>5</v>
      </c>
    </row>
    <row r="27" spans="1:6" ht="12.75">
      <c r="A27" s="402">
        <v>29810</v>
      </c>
      <c r="B27" s="403" t="s">
        <v>338</v>
      </c>
      <c r="C27" s="107">
        <v>153</v>
      </c>
      <c r="D27" s="106">
        <v>46968</v>
      </c>
      <c r="E27" s="400">
        <v>4</v>
      </c>
      <c r="F27" s="399">
        <v>0.6</v>
      </c>
    </row>
    <row r="28" spans="1:6" ht="12.75">
      <c r="A28" s="402"/>
      <c r="B28" s="401"/>
      <c r="C28" s="107"/>
      <c r="D28" s="106"/>
      <c r="E28" s="400"/>
      <c r="F28" s="399"/>
    </row>
    <row r="29" spans="1:6" ht="12.75">
      <c r="A29" s="398"/>
      <c r="B29" s="397"/>
      <c r="C29" s="396"/>
      <c r="D29" s="112"/>
      <c r="E29" s="395"/>
      <c r="F29" s="394"/>
    </row>
    <row r="31" s="93" customFormat="1" ht="12.75">
      <c r="A31" s="14" t="s">
        <v>257</v>
      </c>
    </row>
    <row r="32" s="93" customFormat="1" ht="12.75">
      <c r="A32" s="14" t="s">
        <v>336</v>
      </c>
    </row>
    <row r="33" ht="12.75">
      <c r="A33" s="22" t="s">
        <v>862</v>
      </c>
    </row>
    <row r="34" ht="12.75">
      <c r="A34" s="22" t="s">
        <v>861</v>
      </c>
    </row>
    <row r="35" ht="12.75">
      <c r="A35" s="13" t="s">
        <v>860</v>
      </c>
    </row>
    <row r="36" ht="12.75">
      <c r="A36" s="13" t="s">
        <v>859</v>
      </c>
    </row>
    <row r="40" ht="12.75">
      <c r="B40" s="22"/>
    </row>
  </sheetData>
  <sheetProtection/>
  <printOptions horizontalCentered="1"/>
  <pageMargins left="1" right="1" top="1" bottom="1" header="0.5" footer="0.5"/>
  <pageSetup horizontalDpi="300" verticalDpi="300" orientation="portrait" scale="90" r:id="rId1"/>
  <headerFooter alignWithMargins="0">
    <oddFooter>&amp;L&amp;"Arial,Italic"&amp;9      The State of Hawaii Data Book 2013&amp;R&amp;9      http://dbedt.hawaii.gov/</oddFooter>
  </headerFooter>
</worksheet>
</file>

<file path=xl/worksheets/sheet36.xml><?xml version="1.0" encoding="utf-8"?>
<worksheet xmlns="http://schemas.openxmlformats.org/spreadsheetml/2006/main" xmlns:r="http://schemas.openxmlformats.org/officeDocument/2006/relationships">
  <dimension ref="A1:G52"/>
  <sheetViews>
    <sheetView workbookViewId="0" topLeftCell="A1">
      <selection activeCell="A1" sqref="A1"/>
    </sheetView>
  </sheetViews>
  <sheetFormatPr defaultColWidth="9.140625" defaultRowHeight="12.75"/>
  <cols>
    <col min="1" max="6" width="14.00390625" style="21" customWidth="1"/>
    <col min="7" max="16384" width="9.140625" style="21" customWidth="1"/>
  </cols>
  <sheetData>
    <row r="1" spans="1:7" s="8" customFormat="1" ht="15.75">
      <c r="A1" s="18" t="s">
        <v>897</v>
      </c>
      <c r="B1" s="9"/>
      <c r="C1" s="9"/>
      <c r="D1" s="9"/>
      <c r="E1" s="9"/>
      <c r="F1" s="9"/>
      <c r="G1" s="21"/>
    </row>
    <row r="2" spans="1:7" s="8" customFormat="1" ht="11.25" customHeight="1">
      <c r="A2" s="18"/>
      <c r="B2" s="9"/>
      <c r="C2" s="9"/>
      <c r="D2" s="9"/>
      <c r="E2" s="9"/>
      <c r="F2" s="9"/>
      <c r="G2" s="21"/>
    </row>
    <row r="3" spans="1:7" s="8" customFormat="1" ht="15.75">
      <c r="A3" s="241" t="s">
        <v>896</v>
      </c>
      <c r="B3" s="9"/>
      <c r="C3" s="9"/>
      <c r="D3" s="9"/>
      <c r="E3" s="9"/>
      <c r="F3" s="9"/>
      <c r="G3" s="21"/>
    </row>
    <row r="4" spans="1:6" ht="11.25" customHeight="1" thickBot="1">
      <c r="A4" s="47"/>
      <c r="B4" s="47"/>
      <c r="C4" s="47"/>
      <c r="D4" s="47"/>
      <c r="E4" s="47"/>
      <c r="F4" s="47"/>
    </row>
    <row r="5" spans="1:7" s="336" customFormat="1" ht="34.5" customHeight="1" thickTop="1">
      <c r="A5" s="423" t="s">
        <v>38</v>
      </c>
      <c r="B5" s="424" t="s">
        <v>895</v>
      </c>
      <c r="C5" s="423" t="s">
        <v>894</v>
      </c>
      <c r="D5" s="423" t="s">
        <v>893</v>
      </c>
      <c r="E5" s="423" t="s">
        <v>892</v>
      </c>
      <c r="F5" s="422" t="s">
        <v>891</v>
      </c>
      <c r="G5" s="21"/>
    </row>
    <row r="6" spans="1:7" s="336" customFormat="1" ht="12.75" customHeight="1">
      <c r="A6" s="420"/>
      <c r="B6" s="421"/>
      <c r="C6" s="420"/>
      <c r="D6" s="420"/>
      <c r="E6" s="420"/>
      <c r="F6" s="419"/>
      <c r="G6" s="21"/>
    </row>
    <row r="7" spans="1:6" ht="12.75">
      <c r="A7" s="385">
        <v>1976</v>
      </c>
      <c r="B7" s="75">
        <v>42648</v>
      </c>
      <c r="C7" s="74">
        <v>25851</v>
      </c>
      <c r="D7" s="74">
        <v>6045</v>
      </c>
      <c r="E7" s="74">
        <v>3520</v>
      </c>
      <c r="F7" s="31">
        <v>7232</v>
      </c>
    </row>
    <row r="8" spans="1:6" ht="12.75">
      <c r="A8" s="385">
        <v>1977</v>
      </c>
      <c r="B8" s="75">
        <v>44986</v>
      </c>
      <c r="C8" s="74">
        <v>27363</v>
      </c>
      <c r="D8" s="74">
        <v>5929</v>
      </c>
      <c r="E8" s="74">
        <v>3657</v>
      </c>
      <c r="F8" s="31">
        <v>8037</v>
      </c>
    </row>
    <row r="9" spans="1:6" ht="12.75">
      <c r="A9" s="385">
        <v>1978</v>
      </c>
      <c r="B9" s="75">
        <v>47070</v>
      </c>
      <c r="C9" s="74">
        <v>28546</v>
      </c>
      <c r="D9" s="74">
        <v>6002</v>
      </c>
      <c r="E9" s="74">
        <v>3786</v>
      </c>
      <c r="F9" s="31">
        <v>8736</v>
      </c>
    </row>
    <row r="10" spans="1:6" ht="12.75">
      <c r="A10" s="385">
        <v>1979</v>
      </c>
      <c r="B10" s="75">
        <v>49832</v>
      </c>
      <c r="C10" s="74">
        <v>30065</v>
      </c>
      <c r="D10" s="74">
        <v>6093</v>
      </c>
      <c r="E10" s="74">
        <v>4202</v>
      </c>
      <c r="F10" s="31">
        <v>9472</v>
      </c>
    </row>
    <row r="11" spans="1:6" ht="12.75">
      <c r="A11" s="385">
        <v>1980</v>
      </c>
      <c r="B11" s="75">
        <v>54246</v>
      </c>
      <c r="C11" s="74">
        <v>34334</v>
      </c>
      <c r="D11" s="74">
        <v>5889</v>
      </c>
      <c r="E11" s="74">
        <v>4322</v>
      </c>
      <c r="F11" s="31">
        <v>9701</v>
      </c>
    </row>
    <row r="12" spans="1:6" ht="12.75">
      <c r="A12" s="385">
        <v>1981</v>
      </c>
      <c r="B12" s="75">
        <v>56769</v>
      </c>
      <c r="C12" s="74">
        <v>33967</v>
      </c>
      <c r="D12" s="74">
        <v>6705</v>
      </c>
      <c r="E12" s="74">
        <v>4738</v>
      </c>
      <c r="F12" s="31">
        <v>11359</v>
      </c>
    </row>
    <row r="13" spans="1:6" ht="12.75">
      <c r="A13" s="385">
        <v>1982</v>
      </c>
      <c r="B13" s="75">
        <v>57968</v>
      </c>
      <c r="C13" s="74">
        <v>33492</v>
      </c>
      <c r="D13" s="74">
        <v>7167</v>
      </c>
      <c r="E13" s="74">
        <v>5147</v>
      </c>
      <c r="F13" s="31">
        <v>12162</v>
      </c>
    </row>
    <row r="14" spans="1:6" ht="12.75">
      <c r="A14" s="385">
        <v>1983</v>
      </c>
      <c r="B14" s="75">
        <v>58765</v>
      </c>
      <c r="C14" s="74">
        <v>34354</v>
      </c>
      <c r="D14" s="74">
        <v>7469</v>
      </c>
      <c r="E14" s="74">
        <v>4193</v>
      </c>
      <c r="F14" s="31">
        <v>12749</v>
      </c>
    </row>
    <row r="15" spans="1:6" ht="12.75">
      <c r="A15" s="385">
        <v>1984</v>
      </c>
      <c r="B15" s="75">
        <v>62448</v>
      </c>
      <c r="C15" s="74">
        <v>36848</v>
      </c>
      <c r="D15" s="74">
        <v>7149</v>
      </c>
      <c r="E15" s="74">
        <v>5313</v>
      </c>
      <c r="F15" s="31">
        <v>13138</v>
      </c>
    </row>
    <row r="16" spans="1:6" ht="12.75">
      <c r="A16" s="385">
        <v>1985</v>
      </c>
      <c r="B16" s="75">
        <v>65919</v>
      </c>
      <c r="C16" s="74">
        <v>38600</v>
      </c>
      <c r="D16" s="74">
        <v>7511</v>
      </c>
      <c r="E16" s="74">
        <v>5656</v>
      </c>
      <c r="F16" s="31">
        <v>14152</v>
      </c>
    </row>
    <row r="17" spans="1:6" ht="12.75">
      <c r="A17" s="385">
        <v>1986</v>
      </c>
      <c r="B17" s="75">
        <v>66308</v>
      </c>
      <c r="C17" s="74">
        <v>39010</v>
      </c>
      <c r="D17" s="74">
        <v>7280</v>
      </c>
      <c r="E17" s="74">
        <v>5922</v>
      </c>
      <c r="F17" s="31">
        <v>14096</v>
      </c>
    </row>
    <row r="18" spans="1:6" ht="12.75">
      <c r="A18" s="385">
        <v>1987</v>
      </c>
      <c r="B18" s="75">
        <v>65318</v>
      </c>
      <c r="C18" s="74">
        <v>38185</v>
      </c>
      <c r="D18" s="74">
        <v>7328</v>
      </c>
      <c r="E18" s="74">
        <v>5956</v>
      </c>
      <c r="F18" s="31">
        <v>13849</v>
      </c>
    </row>
    <row r="19" spans="1:6" ht="12.75">
      <c r="A19" s="385">
        <v>1988</v>
      </c>
      <c r="B19" s="75">
        <v>69012</v>
      </c>
      <c r="C19" s="74">
        <v>37841</v>
      </c>
      <c r="D19" s="74">
        <v>8823</v>
      </c>
      <c r="E19" s="74">
        <v>7180</v>
      </c>
      <c r="F19" s="31">
        <v>15168</v>
      </c>
    </row>
    <row r="20" spans="1:6" ht="12.75">
      <c r="A20" s="385">
        <v>1989</v>
      </c>
      <c r="B20" s="75">
        <v>67734</v>
      </c>
      <c r="C20" s="74">
        <v>36467</v>
      </c>
      <c r="D20" s="74">
        <v>8161</v>
      </c>
      <c r="E20" s="74">
        <v>7398</v>
      </c>
      <c r="F20" s="31">
        <v>15708</v>
      </c>
    </row>
    <row r="21" spans="1:6" ht="12.75">
      <c r="A21" s="385">
        <v>1990</v>
      </c>
      <c r="B21" s="75">
        <v>71266</v>
      </c>
      <c r="C21" s="74">
        <v>36899</v>
      </c>
      <c r="D21" s="74">
        <v>8952</v>
      </c>
      <c r="E21" s="74">
        <v>7546</v>
      </c>
      <c r="F21" s="31">
        <v>17869</v>
      </c>
    </row>
    <row r="22" spans="1:6" ht="12.75">
      <c r="A22" s="385">
        <v>1991</v>
      </c>
      <c r="B22" s="75">
        <v>72275</v>
      </c>
      <c r="C22" s="74">
        <v>36623</v>
      </c>
      <c r="D22" s="74">
        <v>9383</v>
      </c>
      <c r="E22" s="74">
        <v>7567</v>
      </c>
      <c r="F22" s="31">
        <v>18702</v>
      </c>
    </row>
    <row r="23" spans="1:6" ht="12.75">
      <c r="A23" s="385">
        <v>1992</v>
      </c>
      <c r="B23" s="75">
        <v>73089</v>
      </c>
      <c r="C23" s="74">
        <v>36851</v>
      </c>
      <c r="D23" s="74">
        <v>9170</v>
      </c>
      <c r="E23" s="74">
        <v>7778</v>
      </c>
      <c r="F23" s="31">
        <v>19290</v>
      </c>
    </row>
    <row r="24" spans="1:6" ht="12.75">
      <c r="A24" s="385">
        <v>1993</v>
      </c>
      <c r="B24" s="75">
        <v>69502</v>
      </c>
      <c r="C24" s="74">
        <v>36604</v>
      </c>
      <c r="D24" s="74">
        <v>9140</v>
      </c>
      <c r="E24" s="74">
        <v>4631</v>
      </c>
      <c r="F24" s="31">
        <v>19127</v>
      </c>
    </row>
    <row r="25" spans="1:6" ht="12.75">
      <c r="A25" s="385">
        <v>1994</v>
      </c>
      <c r="B25" s="75">
        <v>70463</v>
      </c>
      <c r="C25" s="74">
        <v>36194</v>
      </c>
      <c r="D25" s="74">
        <v>9595</v>
      </c>
      <c r="E25" s="74">
        <v>5870</v>
      </c>
      <c r="F25" s="31">
        <v>18804</v>
      </c>
    </row>
    <row r="26" spans="1:6" ht="12.75">
      <c r="A26" s="385">
        <v>1995</v>
      </c>
      <c r="B26" s="418" t="s">
        <v>890</v>
      </c>
      <c r="C26" s="293" t="s">
        <v>890</v>
      </c>
      <c r="D26" s="293" t="s">
        <v>890</v>
      </c>
      <c r="E26" s="293" t="s">
        <v>890</v>
      </c>
      <c r="F26" s="324" t="s">
        <v>890</v>
      </c>
    </row>
    <row r="27" spans="1:6" ht="12.75">
      <c r="A27" s="385">
        <v>1996</v>
      </c>
      <c r="B27" s="75">
        <v>70288</v>
      </c>
      <c r="C27" s="74">
        <v>36146</v>
      </c>
      <c r="D27" s="74">
        <v>9558</v>
      </c>
      <c r="E27" s="74">
        <v>6760</v>
      </c>
      <c r="F27" s="31">
        <v>17824</v>
      </c>
    </row>
    <row r="28" spans="1:6" ht="12.75">
      <c r="A28" s="385">
        <v>1997</v>
      </c>
      <c r="B28" s="75">
        <v>71025</v>
      </c>
      <c r="C28" s="74">
        <v>35971</v>
      </c>
      <c r="D28" s="74">
        <v>9913</v>
      </c>
      <c r="E28" s="74">
        <v>6589</v>
      </c>
      <c r="F28" s="31">
        <v>18552</v>
      </c>
    </row>
    <row r="29" spans="1:6" ht="12.75">
      <c r="A29" s="385">
        <v>1998</v>
      </c>
      <c r="B29" s="75">
        <v>71480</v>
      </c>
      <c r="C29" s="74">
        <v>36206</v>
      </c>
      <c r="D29" s="74">
        <v>9655</v>
      </c>
      <c r="E29" s="74">
        <v>6969</v>
      </c>
      <c r="F29" s="31">
        <v>18650</v>
      </c>
    </row>
    <row r="30" spans="1:6" ht="12.75">
      <c r="A30" s="385">
        <v>1999</v>
      </c>
      <c r="B30" s="75">
        <v>71157</v>
      </c>
      <c r="C30" s="74">
        <v>35861</v>
      </c>
      <c r="D30" s="74">
        <v>9815</v>
      </c>
      <c r="E30" s="74">
        <v>6872</v>
      </c>
      <c r="F30" s="31">
        <v>18609</v>
      </c>
    </row>
    <row r="31" spans="1:6" ht="12.75">
      <c r="A31" s="385">
        <v>2000</v>
      </c>
      <c r="B31" s="75">
        <v>71506</v>
      </c>
      <c r="C31" s="74">
        <v>36303</v>
      </c>
      <c r="D31" s="74">
        <v>9774</v>
      </c>
      <c r="E31" s="74">
        <v>7159</v>
      </c>
      <c r="F31" s="31">
        <v>18270</v>
      </c>
    </row>
    <row r="32" spans="1:6" ht="12.75">
      <c r="A32" s="385">
        <v>2001</v>
      </c>
      <c r="B32" s="75">
        <v>72204</v>
      </c>
      <c r="C32" s="74">
        <v>36824</v>
      </c>
      <c r="D32" s="74">
        <v>9944</v>
      </c>
      <c r="E32" s="74">
        <v>7202</v>
      </c>
      <c r="F32" s="31">
        <v>18234</v>
      </c>
    </row>
    <row r="33" spans="1:6" ht="12.75">
      <c r="A33" s="385">
        <v>2002</v>
      </c>
      <c r="B33" s="75">
        <v>70783</v>
      </c>
      <c r="C33" s="74">
        <v>36457</v>
      </c>
      <c r="D33" s="74">
        <v>9297</v>
      </c>
      <c r="E33" s="74">
        <v>7037</v>
      </c>
      <c r="F33" s="31">
        <v>17992</v>
      </c>
    </row>
    <row r="34" spans="1:6" ht="12.75">
      <c r="A34" s="385">
        <v>2003</v>
      </c>
      <c r="B34" s="75">
        <v>70579</v>
      </c>
      <c r="C34" s="74">
        <v>35541</v>
      </c>
      <c r="D34" s="74">
        <v>9478</v>
      </c>
      <c r="E34" s="74">
        <v>7257</v>
      </c>
      <c r="F34" s="31">
        <v>18303</v>
      </c>
    </row>
    <row r="35" spans="1:6" ht="12.75">
      <c r="A35" s="385">
        <v>2004</v>
      </c>
      <c r="B35" s="75">
        <v>72176</v>
      </c>
      <c r="C35" s="74">
        <v>35769</v>
      </c>
      <c r="D35" s="74">
        <v>9857</v>
      </c>
      <c r="E35" s="74">
        <v>8105</v>
      </c>
      <c r="F35" s="31">
        <v>18445</v>
      </c>
    </row>
    <row r="36" spans="1:6" ht="12.75">
      <c r="A36" s="385">
        <v>2005</v>
      </c>
      <c r="B36" s="75">
        <v>72307</v>
      </c>
      <c r="C36" s="74">
        <v>33926</v>
      </c>
      <c r="D36" s="74">
        <v>10940</v>
      </c>
      <c r="E36" s="74">
        <v>8221</v>
      </c>
      <c r="F36" s="31">
        <v>19220</v>
      </c>
    </row>
    <row r="37" spans="1:6" ht="12.75">
      <c r="A37" s="385">
        <v>2006</v>
      </c>
      <c r="B37" s="75">
        <v>72274</v>
      </c>
      <c r="C37" s="74">
        <v>33606</v>
      </c>
      <c r="D37" s="74">
        <v>10831</v>
      </c>
      <c r="E37" s="74">
        <v>8266</v>
      </c>
      <c r="F37" s="31">
        <v>19571</v>
      </c>
    </row>
    <row r="38" spans="1:6" ht="12.75">
      <c r="A38" s="385">
        <v>2007</v>
      </c>
      <c r="B38" s="75">
        <v>73220</v>
      </c>
      <c r="C38" s="74">
        <v>33588</v>
      </c>
      <c r="D38" s="74">
        <v>11061</v>
      </c>
      <c r="E38" s="74">
        <v>8692</v>
      </c>
      <c r="F38" s="31">
        <v>19879</v>
      </c>
    </row>
    <row r="39" spans="1:6" ht="12.75">
      <c r="A39" s="385">
        <v>2008</v>
      </c>
      <c r="B39" s="75">
        <v>74177</v>
      </c>
      <c r="C39" s="74">
        <v>34081</v>
      </c>
      <c r="D39" s="74">
        <v>11240</v>
      </c>
      <c r="E39" s="74">
        <v>9203</v>
      </c>
      <c r="F39" s="31">
        <v>19653</v>
      </c>
    </row>
    <row r="40" spans="1:6" ht="12.75">
      <c r="A40" s="417">
        <v>2009</v>
      </c>
      <c r="B40" s="416">
        <v>75188</v>
      </c>
      <c r="C40" s="415">
        <v>34027</v>
      </c>
      <c r="D40" s="415">
        <v>11541</v>
      </c>
      <c r="E40" s="415">
        <v>9469</v>
      </c>
      <c r="F40" s="414">
        <v>20151</v>
      </c>
    </row>
    <row r="41" spans="1:6" ht="12.75">
      <c r="A41" s="417">
        <v>2010</v>
      </c>
      <c r="B41" s="416">
        <v>74988</v>
      </c>
      <c r="C41" s="415">
        <v>33782</v>
      </c>
      <c r="D41" s="415">
        <v>11479</v>
      </c>
      <c r="E41" s="415">
        <v>9344</v>
      </c>
      <c r="F41" s="414">
        <v>20383</v>
      </c>
    </row>
    <row r="42" spans="1:6" ht="12.75">
      <c r="A42" s="417">
        <v>2011</v>
      </c>
      <c r="B42" s="416">
        <v>77731</v>
      </c>
      <c r="C42" s="415">
        <v>35001</v>
      </c>
      <c r="D42" s="415">
        <v>11113</v>
      </c>
      <c r="E42" s="415">
        <v>9872</v>
      </c>
      <c r="F42" s="414">
        <v>21745</v>
      </c>
    </row>
    <row r="43" spans="1:6" ht="12.75">
      <c r="A43" s="417">
        <v>2012</v>
      </c>
      <c r="B43" s="416">
        <v>74650</v>
      </c>
      <c r="C43" s="293" t="s">
        <v>889</v>
      </c>
      <c r="D43" s="293" t="s">
        <v>888</v>
      </c>
      <c r="E43" s="415">
        <v>8289</v>
      </c>
      <c r="F43" s="414">
        <v>20441</v>
      </c>
    </row>
    <row r="44" spans="1:6" ht="12.75">
      <c r="A44" s="417">
        <v>2013</v>
      </c>
      <c r="B44" s="416">
        <v>73893</v>
      </c>
      <c r="C44" s="415">
        <v>35751</v>
      </c>
      <c r="D44" s="415">
        <v>10821</v>
      </c>
      <c r="E44" s="415">
        <v>8675</v>
      </c>
      <c r="F44" s="414">
        <v>18646</v>
      </c>
    </row>
    <row r="45" spans="1:6" ht="11.25" customHeight="1">
      <c r="A45" s="29"/>
      <c r="B45" s="30"/>
      <c r="C45" s="29"/>
      <c r="D45" s="29"/>
      <c r="E45" s="29"/>
      <c r="F45" s="28"/>
    </row>
    <row r="46" ht="11.25" customHeight="1"/>
    <row r="47" ht="11.25" customHeight="1">
      <c r="A47" s="14" t="s">
        <v>887</v>
      </c>
    </row>
    <row r="48" ht="12.75">
      <c r="A48" s="413" t="s">
        <v>886</v>
      </c>
    </row>
    <row r="49" ht="12.75">
      <c r="A49" s="13" t="s">
        <v>885</v>
      </c>
    </row>
    <row r="50" ht="12.75">
      <c r="A50" s="13" t="s">
        <v>884</v>
      </c>
    </row>
    <row r="51" ht="12.75">
      <c r="A51" s="13" t="s">
        <v>883</v>
      </c>
    </row>
    <row r="52" ht="12.75">
      <c r="A52" s="13" t="s">
        <v>882</v>
      </c>
    </row>
  </sheetData>
  <sheetProtection/>
  <printOptions horizontalCentered="1"/>
  <pageMargins left="1" right="1" top="1" bottom="1" header="0.5" footer="0.5"/>
  <pageSetup horizontalDpi="300" verticalDpi="300" orientation="portrait" scale="97" r:id="rId1"/>
  <headerFooter alignWithMargins="0">
    <oddFooter>&amp;L&amp;"Arial,Italic"&amp;9      The State of Hawaii Data Book 2013&amp;R&amp;9      http://dbedt.hawaii.gov/</oddFooter>
  </headerFooter>
</worksheet>
</file>

<file path=xl/worksheets/sheet37.xml><?xml version="1.0" encoding="utf-8"?>
<worksheet xmlns="http://schemas.openxmlformats.org/spreadsheetml/2006/main" xmlns:r="http://schemas.openxmlformats.org/officeDocument/2006/relationships">
  <dimension ref="A1:I60"/>
  <sheetViews>
    <sheetView workbookViewId="0" topLeftCell="A1">
      <selection activeCell="A1" sqref="A1"/>
    </sheetView>
  </sheetViews>
  <sheetFormatPr defaultColWidth="9.140625" defaultRowHeight="12.75"/>
  <cols>
    <col min="1" max="1" width="5.421875" style="21" customWidth="1"/>
    <col min="2" max="2" width="8.7109375" style="21" customWidth="1"/>
    <col min="3" max="8" width="11.7109375" style="21" customWidth="1"/>
    <col min="9" max="16384" width="9.140625" style="21" customWidth="1"/>
  </cols>
  <sheetData>
    <row r="1" spans="1:8" ht="15.75">
      <c r="A1" s="50" t="s">
        <v>932</v>
      </c>
      <c r="B1" s="50"/>
      <c r="C1" s="48"/>
      <c r="D1" s="48"/>
      <c r="E1" s="48"/>
      <c r="F1" s="48"/>
      <c r="G1" s="48"/>
      <c r="H1" s="48"/>
    </row>
    <row r="2" spans="1:8" ht="12.75" customHeight="1" thickBot="1">
      <c r="A2" s="47"/>
      <c r="B2" s="47"/>
      <c r="C2" s="47"/>
      <c r="D2" s="47"/>
      <c r="E2" s="47"/>
      <c r="F2" s="47"/>
      <c r="G2" s="47"/>
      <c r="H2" s="47"/>
    </row>
    <row r="3" spans="1:8" s="441" customFormat="1" ht="24" customHeight="1" thickTop="1">
      <c r="A3" s="445"/>
      <c r="B3" s="444"/>
      <c r="C3" s="443" t="s">
        <v>931</v>
      </c>
      <c r="D3" s="443"/>
      <c r="E3" s="443"/>
      <c r="F3" s="443" t="s">
        <v>930</v>
      </c>
      <c r="G3" s="443"/>
      <c r="H3" s="442"/>
    </row>
    <row r="4" spans="1:8" s="438" customFormat="1" ht="34.5" customHeight="1">
      <c r="A4" s="440" t="s">
        <v>929</v>
      </c>
      <c r="B4" s="439"/>
      <c r="C4" s="424" t="s">
        <v>37</v>
      </c>
      <c r="D4" s="423" t="s">
        <v>928</v>
      </c>
      <c r="E4" s="423" t="s">
        <v>927</v>
      </c>
      <c r="F4" s="424" t="s">
        <v>37</v>
      </c>
      <c r="G4" s="423" t="s">
        <v>928</v>
      </c>
      <c r="H4" s="422" t="s">
        <v>927</v>
      </c>
    </row>
    <row r="5" spans="1:7" ht="12.75" customHeight="1">
      <c r="A5" s="146"/>
      <c r="B5" s="38"/>
      <c r="C5" s="39"/>
      <c r="D5" s="38"/>
      <c r="E5" s="38"/>
      <c r="F5" s="39"/>
      <c r="G5" s="38"/>
    </row>
    <row r="6" spans="1:8" ht="12.75">
      <c r="A6" s="431" t="s">
        <v>926</v>
      </c>
      <c r="B6" s="348" t="s">
        <v>920</v>
      </c>
      <c r="C6" s="75">
        <v>523</v>
      </c>
      <c r="D6" s="74">
        <v>201</v>
      </c>
      <c r="E6" s="74">
        <v>322</v>
      </c>
      <c r="F6" s="427">
        <v>66308</v>
      </c>
      <c r="G6" s="55">
        <v>43309</v>
      </c>
      <c r="H6" s="52">
        <v>22999</v>
      </c>
    </row>
    <row r="7" spans="1:8" ht="12.75">
      <c r="A7" s="431" t="s">
        <v>925</v>
      </c>
      <c r="B7" s="348" t="s">
        <v>920</v>
      </c>
      <c r="C7" s="75">
        <v>510</v>
      </c>
      <c r="D7" s="74">
        <v>196</v>
      </c>
      <c r="E7" s="74">
        <v>314</v>
      </c>
      <c r="F7" s="427">
        <v>66318</v>
      </c>
      <c r="G7" s="55">
        <v>43422</v>
      </c>
      <c r="H7" s="52">
        <v>21896</v>
      </c>
    </row>
    <row r="8" spans="1:8" ht="12.75">
      <c r="A8" s="431" t="s">
        <v>924</v>
      </c>
      <c r="B8" s="348" t="s">
        <v>920</v>
      </c>
      <c r="C8" s="75">
        <v>481</v>
      </c>
      <c r="D8" s="74">
        <v>203</v>
      </c>
      <c r="E8" s="74">
        <v>278</v>
      </c>
      <c r="F8" s="427">
        <v>69012</v>
      </c>
      <c r="G8" s="55">
        <v>47892</v>
      </c>
      <c r="H8" s="52">
        <v>21120</v>
      </c>
    </row>
    <row r="9" spans="1:8" ht="12.75">
      <c r="A9" s="431" t="s">
        <v>923</v>
      </c>
      <c r="B9" s="348" t="s">
        <v>920</v>
      </c>
      <c r="C9" s="75">
        <v>452</v>
      </c>
      <c r="D9" s="74">
        <v>197</v>
      </c>
      <c r="E9" s="74">
        <v>255</v>
      </c>
      <c r="F9" s="427">
        <v>67734</v>
      </c>
      <c r="G9" s="55">
        <v>48894</v>
      </c>
      <c r="H9" s="52">
        <v>18840</v>
      </c>
    </row>
    <row r="10" spans="1:8" ht="12.75">
      <c r="A10" s="431" t="s">
        <v>922</v>
      </c>
      <c r="B10" s="348" t="s">
        <v>920</v>
      </c>
      <c r="C10" s="75">
        <v>533</v>
      </c>
      <c r="D10" s="74">
        <v>264</v>
      </c>
      <c r="E10" s="74">
        <v>269</v>
      </c>
      <c r="F10" s="427">
        <v>71266</v>
      </c>
      <c r="G10" s="55">
        <v>52438</v>
      </c>
      <c r="H10" s="52">
        <v>18828</v>
      </c>
    </row>
    <row r="11" spans="1:8" ht="12.75">
      <c r="A11" s="431" t="s">
        <v>921</v>
      </c>
      <c r="B11" s="348" t="s">
        <v>920</v>
      </c>
      <c r="C11" s="75">
        <v>595</v>
      </c>
      <c r="D11" s="74">
        <v>313</v>
      </c>
      <c r="E11" s="74">
        <v>282</v>
      </c>
      <c r="F11" s="427">
        <v>72275</v>
      </c>
      <c r="G11" s="55">
        <v>52688</v>
      </c>
      <c r="H11" s="52">
        <v>19587</v>
      </c>
    </row>
    <row r="12" spans="1:8" ht="12.75">
      <c r="A12" s="431" t="s">
        <v>919</v>
      </c>
      <c r="B12" s="348" t="s">
        <v>910</v>
      </c>
      <c r="C12" s="75">
        <v>664</v>
      </c>
      <c r="D12" s="74">
        <v>374</v>
      </c>
      <c r="E12" s="74">
        <v>295</v>
      </c>
      <c r="F12" s="427">
        <v>73089</v>
      </c>
      <c r="G12" s="55">
        <v>51134</v>
      </c>
      <c r="H12" s="52">
        <v>21955</v>
      </c>
    </row>
    <row r="13" spans="1:8" ht="12.75">
      <c r="A13" s="431" t="s">
        <v>918</v>
      </c>
      <c r="B13" s="348" t="s">
        <v>917</v>
      </c>
      <c r="C13" s="75">
        <v>698</v>
      </c>
      <c r="D13" s="74">
        <v>406</v>
      </c>
      <c r="E13" s="74">
        <v>292</v>
      </c>
      <c r="F13" s="427">
        <v>69502</v>
      </c>
      <c r="G13" s="55">
        <v>49111</v>
      </c>
      <c r="H13" s="52">
        <v>20391</v>
      </c>
    </row>
    <row r="14" spans="1:8" ht="12.75">
      <c r="A14" s="431" t="s">
        <v>916</v>
      </c>
      <c r="B14" s="348" t="s">
        <v>915</v>
      </c>
      <c r="C14" s="75">
        <v>692</v>
      </c>
      <c r="D14" s="74">
        <v>397</v>
      </c>
      <c r="E14" s="74">
        <v>295</v>
      </c>
      <c r="F14" s="427">
        <v>70463</v>
      </c>
      <c r="G14" s="55">
        <v>49436</v>
      </c>
      <c r="H14" s="52">
        <v>21027</v>
      </c>
    </row>
    <row r="15" spans="1:8" ht="12.75">
      <c r="A15" s="431">
        <v>1995</v>
      </c>
      <c r="B15" s="348" t="s">
        <v>914</v>
      </c>
      <c r="C15" s="418" t="s">
        <v>890</v>
      </c>
      <c r="D15" s="293" t="s">
        <v>890</v>
      </c>
      <c r="E15" s="293" t="s">
        <v>890</v>
      </c>
      <c r="F15" s="437" t="s">
        <v>890</v>
      </c>
      <c r="G15" s="436" t="s">
        <v>890</v>
      </c>
      <c r="H15" s="273" t="s">
        <v>890</v>
      </c>
    </row>
    <row r="16" spans="1:8" ht="12.75">
      <c r="A16" s="431" t="s">
        <v>913</v>
      </c>
      <c r="B16" s="348" t="s">
        <v>912</v>
      </c>
      <c r="C16" s="75">
        <v>770</v>
      </c>
      <c r="D16" s="74">
        <v>472</v>
      </c>
      <c r="E16" s="74">
        <v>298</v>
      </c>
      <c r="F16" s="427">
        <v>70288</v>
      </c>
      <c r="G16" s="55">
        <v>49737</v>
      </c>
      <c r="H16" s="52">
        <v>20551</v>
      </c>
    </row>
    <row r="17" spans="1:8" ht="12.75">
      <c r="A17" s="431" t="s">
        <v>911</v>
      </c>
      <c r="B17" s="348" t="s">
        <v>910</v>
      </c>
      <c r="C17" s="75">
        <v>821</v>
      </c>
      <c r="D17" s="74">
        <v>607</v>
      </c>
      <c r="E17" s="74">
        <v>214</v>
      </c>
      <c r="F17" s="427">
        <v>71025</v>
      </c>
      <c r="G17" s="55">
        <v>53735</v>
      </c>
      <c r="H17" s="52">
        <v>17290</v>
      </c>
    </row>
    <row r="18" spans="1:8" ht="12.75">
      <c r="A18" s="431">
        <v>1998</v>
      </c>
      <c r="B18" s="348"/>
      <c r="C18" s="75">
        <v>882</v>
      </c>
      <c r="D18" s="74">
        <f>C18-E18</f>
        <v>669</v>
      </c>
      <c r="E18" s="74">
        <f>31+33+38+106+5</f>
        <v>213</v>
      </c>
      <c r="F18" s="427">
        <v>71480</v>
      </c>
      <c r="G18" s="55">
        <f>F18-H18</f>
        <v>54055</v>
      </c>
      <c r="H18" s="52">
        <f>4028+2242+2869+8007+279</f>
        <v>17425</v>
      </c>
    </row>
    <row r="19" spans="1:8" ht="12.75">
      <c r="A19" s="431">
        <v>1999</v>
      </c>
      <c r="B19" s="348"/>
      <c r="C19" s="75">
        <v>832</v>
      </c>
      <c r="D19" s="74">
        <f>C19-E19</f>
        <v>620</v>
      </c>
      <c r="E19" s="74">
        <f>31+31+40+105+5</f>
        <v>212</v>
      </c>
      <c r="F19" s="427">
        <v>71157</v>
      </c>
      <c r="G19" s="55">
        <f>F19-H19</f>
        <v>53954</v>
      </c>
      <c r="H19" s="52">
        <f>3905+2075+3001+7991+231</f>
        <v>17203</v>
      </c>
    </row>
    <row r="20" spans="1:8" ht="12.75">
      <c r="A20" s="431">
        <v>2000</v>
      </c>
      <c r="B20" s="348"/>
      <c r="C20" s="75">
        <v>873</v>
      </c>
      <c r="D20" s="74">
        <f>C20-E20</f>
        <v>668</v>
      </c>
      <c r="E20" s="74">
        <f>28+29+40+104+4</f>
        <v>205</v>
      </c>
      <c r="F20" s="427">
        <v>71506</v>
      </c>
      <c r="G20" s="55">
        <f>F20-H20</f>
        <v>54859</v>
      </c>
      <c r="H20" s="52">
        <f>3529+1922+3312+7767+117</f>
        <v>16647</v>
      </c>
    </row>
    <row r="21" spans="1:8" ht="12.75">
      <c r="A21" s="431">
        <v>2001</v>
      </c>
      <c r="B21" s="348"/>
      <c r="C21" s="75">
        <v>914</v>
      </c>
      <c r="D21" s="74">
        <f>C21-E21</f>
        <v>712</v>
      </c>
      <c r="E21" s="74">
        <f>25+29+37+107+4</f>
        <v>202</v>
      </c>
      <c r="F21" s="427">
        <v>72204</v>
      </c>
      <c r="G21" s="55">
        <f>F21-H21</f>
        <v>56021</v>
      </c>
      <c r="H21" s="52">
        <f>3245+1956+2879+7987+116</f>
        <v>16183</v>
      </c>
    </row>
    <row r="22" spans="1:8" ht="12.75">
      <c r="A22" s="431">
        <v>2002</v>
      </c>
      <c r="B22" s="348"/>
      <c r="C22" s="75">
        <v>860</v>
      </c>
      <c r="D22" s="74">
        <f>C22-E22</f>
        <v>661</v>
      </c>
      <c r="E22" s="74">
        <f>27+28+38+102+4</f>
        <v>199</v>
      </c>
      <c r="F22" s="427">
        <v>70783</v>
      </c>
      <c r="G22" s="55">
        <f>F22-H22</f>
        <v>55052</v>
      </c>
      <c r="H22" s="52">
        <f>3442+1885+2755+7548+101</f>
        <v>15731</v>
      </c>
    </row>
    <row r="23" spans="1:8" ht="12.75">
      <c r="A23" s="435">
        <v>2003</v>
      </c>
      <c r="B23" s="434" t="s">
        <v>909</v>
      </c>
      <c r="C23" s="416">
        <v>1057</v>
      </c>
      <c r="D23" s="415">
        <v>837</v>
      </c>
      <c r="E23" s="415">
        <v>220</v>
      </c>
      <c r="F23" s="433">
        <v>70742</v>
      </c>
      <c r="G23" s="107">
        <v>54209</v>
      </c>
      <c r="H23" s="432">
        <v>16533</v>
      </c>
    </row>
    <row r="24" spans="1:8" ht="12.75">
      <c r="A24" s="435">
        <v>2004</v>
      </c>
      <c r="B24" s="434" t="s">
        <v>909</v>
      </c>
      <c r="C24" s="416">
        <v>1209</v>
      </c>
      <c r="D24" s="415">
        <v>970</v>
      </c>
      <c r="E24" s="415">
        <v>239</v>
      </c>
      <c r="F24" s="433">
        <v>72614</v>
      </c>
      <c r="G24" s="107">
        <v>58716</v>
      </c>
      <c r="H24" s="432">
        <v>13898</v>
      </c>
    </row>
    <row r="25" spans="1:8" ht="12.75">
      <c r="A25" s="435">
        <v>2005</v>
      </c>
      <c r="B25" s="434" t="s">
        <v>909</v>
      </c>
      <c r="C25" s="416">
        <v>1266</v>
      </c>
      <c r="D25" s="415">
        <v>1035</v>
      </c>
      <c r="E25" s="415">
        <v>231</v>
      </c>
      <c r="F25" s="433">
        <v>73126</v>
      </c>
      <c r="G25" s="107">
        <v>57879</v>
      </c>
      <c r="H25" s="432">
        <v>15247</v>
      </c>
    </row>
    <row r="26" spans="1:9" ht="12.75">
      <c r="A26" s="431">
        <v>2006</v>
      </c>
      <c r="B26" s="348"/>
      <c r="C26" s="75">
        <v>1281</v>
      </c>
      <c r="D26" s="74">
        <f>C26-E26</f>
        <v>1046</v>
      </c>
      <c r="E26" s="74">
        <v>235</v>
      </c>
      <c r="F26" s="427">
        <v>72274</v>
      </c>
      <c r="G26" s="55">
        <f>F26-H26</f>
        <v>54800</v>
      </c>
      <c r="H26" s="52">
        <v>17474</v>
      </c>
      <c r="I26" s="52"/>
    </row>
    <row r="27" spans="1:9" ht="12.75">
      <c r="A27" s="431">
        <v>2007</v>
      </c>
      <c r="B27" s="348"/>
      <c r="C27" s="75">
        <v>1777</v>
      </c>
      <c r="D27" s="74">
        <f>C27-E27</f>
        <v>1605</v>
      </c>
      <c r="E27" s="74">
        <v>172</v>
      </c>
      <c r="F27" s="427">
        <v>73220</v>
      </c>
      <c r="G27" s="55">
        <f>F27-H27</f>
        <v>58334</v>
      </c>
      <c r="H27" s="52">
        <v>14886</v>
      </c>
      <c r="I27" s="52"/>
    </row>
    <row r="28" spans="1:9" ht="12.75">
      <c r="A28" s="431">
        <v>2008</v>
      </c>
      <c r="B28" s="348"/>
      <c r="C28" s="75">
        <v>1697</v>
      </c>
      <c r="D28" s="74">
        <v>1481</v>
      </c>
      <c r="E28" s="74">
        <v>216</v>
      </c>
      <c r="F28" s="427">
        <v>74177</v>
      </c>
      <c r="G28" s="55">
        <v>57777</v>
      </c>
      <c r="H28" s="52">
        <v>16400</v>
      </c>
      <c r="I28" s="52"/>
    </row>
    <row r="29" spans="1:9" ht="12.75">
      <c r="A29" s="428">
        <v>2009</v>
      </c>
      <c r="B29" s="348"/>
      <c r="C29" s="75">
        <v>1615</v>
      </c>
      <c r="D29" s="74">
        <v>1434</v>
      </c>
      <c r="E29" s="74">
        <v>181</v>
      </c>
      <c r="F29" s="427">
        <v>75188</v>
      </c>
      <c r="G29" s="55">
        <v>60757</v>
      </c>
      <c r="H29" s="52">
        <v>14431</v>
      </c>
      <c r="I29" s="52"/>
    </row>
    <row r="30" spans="1:9" ht="12.75">
      <c r="A30" s="428">
        <v>2010</v>
      </c>
      <c r="B30" s="430"/>
      <c r="C30" s="75">
        <v>1805</v>
      </c>
      <c r="D30" s="74">
        <v>1632</v>
      </c>
      <c r="E30" s="74">
        <v>173</v>
      </c>
      <c r="F30" s="427">
        <v>74988</v>
      </c>
      <c r="G30" s="55">
        <v>60462</v>
      </c>
      <c r="H30" s="52">
        <v>14526</v>
      </c>
      <c r="I30" s="52"/>
    </row>
    <row r="31" spans="1:9" ht="12.75">
      <c r="A31" s="428">
        <v>2011</v>
      </c>
      <c r="B31" s="348"/>
      <c r="C31" s="429" t="s">
        <v>908</v>
      </c>
      <c r="D31" s="375" t="s">
        <v>907</v>
      </c>
      <c r="E31" s="74">
        <v>121</v>
      </c>
      <c r="F31" s="427">
        <v>77731</v>
      </c>
      <c r="G31" s="55">
        <v>65211</v>
      </c>
      <c r="H31" s="52">
        <v>12520</v>
      </c>
      <c r="I31" s="52"/>
    </row>
    <row r="32" spans="1:9" ht="12.75">
      <c r="A32" s="428" t="s">
        <v>906</v>
      </c>
      <c r="B32" s="348"/>
      <c r="C32" s="75">
        <v>1792</v>
      </c>
      <c r="D32" s="74">
        <v>1658</v>
      </c>
      <c r="E32" s="74">
        <v>134</v>
      </c>
      <c r="F32" s="427">
        <v>74650</v>
      </c>
      <c r="G32" s="55">
        <v>62462</v>
      </c>
      <c r="H32" s="52">
        <v>12188</v>
      </c>
      <c r="I32" s="52"/>
    </row>
    <row r="33" spans="1:9" ht="12.75">
      <c r="A33" s="428" t="s">
        <v>905</v>
      </c>
      <c r="B33" s="348"/>
      <c r="C33" s="75">
        <v>1932</v>
      </c>
      <c r="D33" s="74">
        <v>1833</v>
      </c>
      <c r="E33" s="74">
        <v>99</v>
      </c>
      <c r="F33" s="427">
        <v>73893</v>
      </c>
      <c r="G33" s="55">
        <v>62815</v>
      </c>
      <c r="H33" s="52">
        <v>11078</v>
      </c>
      <c r="I33" s="52"/>
    </row>
    <row r="34" spans="1:8" ht="12.75">
      <c r="A34" s="28"/>
      <c r="B34" s="29"/>
      <c r="C34" s="30"/>
      <c r="D34" s="29"/>
      <c r="E34" s="29"/>
      <c r="F34" s="30"/>
      <c r="G34" s="29"/>
      <c r="H34" s="28"/>
    </row>
    <row r="36" spans="1:2" ht="12.75">
      <c r="A36" s="93" t="s">
        <v>887</v>
      </c>
      <c r="B36" s="93"/>
    </row>
    <row r="37" spans="1:2" s="22" customFormat="1" ht="12.75">
      <c r="A37" s="14" t="s">
        <v>904</v>
      </c>
      <c r="B37" s="93"/>
    </row>
    <row r="38" spans="1:2" s="425" customFormat="1" ht="12.75">
      <c r="A38" s="13" t="s">
        <v>903</v>
      </c>
      <c r="B38" s="426"/>
    </row>
    <row r="39" spans="1:2" s="425" customFormat="1" ht="12.75">
      <c r="A39" s="13" t="s">
        <v>902</v>
      </c>
      <c r="B39" s="426"/>
    </row>
    <row r="40" spans="1:2" s="22" customFormat="1" ht="12.75">
      <c r="A40" s="93" t="s">
        <v>901</v>
      </c>
      <c r="B40" s="93"/>
    </row>
    <row r="41" spans="1:2" s="22" customFormat="1" ht="12.75">
      <c r="A41" s="13" t="s">
        <v>900</v>
      </c>
      <c r="B41" s="93"/>
    </row>
    <row r="42" spans="1:2" s="22" customFormat="1" ht="12.75">
      <c r="A42" s="13" t="s">
        <v>899</v>
      </c>
      <c r="B42" s="13"/>
    </row>
    <row r="43" ht="12.75">
      <c r="A43" s="13" t="s">
        <v>898</v>
      </c>
    </row>
    <row r="44" ht="12.75">
      <c r="A44" s="13" t="s">
        <v>884</v>
      </c>
    </row>
    <row r="45" ht="12.75">
      <c r="A45" s="13" t="s">
        <v>883</v>
      </c>
    </row>
    <row r="46" ht="12.75">
      <c r="A46" s="13" t="s">
        <v>882</v>
      </c>
    </row>
    <row r="60" ht="12.75">
      <c r="E60" s="10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38.xml><?xml version="1.0" encoding="utf-8"?>
<worksheet xmlns="http://schemas.openxmlformats.org/spreadsheetml/2006/main" xmlns:r="http://schemas.openxmlformats.org/officeDocument/2006/relationships">
  <dimension ref="A1:G32"/>
  <sheetViews>
    <sheetView workbookViewId="0" topLeftCell="A1">
      <selection activeCell="A1" sqref="A1"/>
    </sheetView>
  </sheetViews>
  <sheetFormatPr defaultColWidth="9.140625" defaultRowHeight="12.75"/>
  <cols>
    <col min="1" max="1" width="16.57421875" style="21" customWidth="1"/>
    <col min="2" max="2" width="10.8515625" style="21" customWidth="1"/>
    <col min="3" max="7" width="11.28125" style="21" customWidth="1"/>
    <col min="8" max="16384" width="9.140625" style="21" customWidth="1"/>
  </cols>
  <sheetData>
    <row r="1" spans="1:7" ht="21" customHeight="1">
      <c r="A1" s="50" t="s">
        <v>943</v>
      </c>
      <c r="B1" s="48"/>
      <c r="C1" s="48"/>
      <c r="D1" s="48"/>
      <c r="E1" s="48"/>
      <c r="F1" s="48"/>
      <c r="G1" s="48"/>
    </row>
    <row r="2" spans="1:7" s="472" customFormat="1" ht="12.75" customHeight="1">
      <c r="A2" s="18"/>
      <c r="B2" s="18"/>
      <c r="C2" s="18"/>
      <c r="D2" s="18"/>
      <c r="E2" s="18"/>
      <c r="F2" s="18"/>
      <c r="G2" s="18"/>
    </row>
    <row r="3" spans="1:7" ht="12.75">
      <c r="A3" s="471" t="s">
        <v>942</v>
      </c>
      <c r="B3" s="48"/>
      <c r="C3" s="48"/>
      <c r="D3" s="471"/>
      <c r="E3" s="48"/>
      <c r="F3" s="48"/>
      <c r="G3" s="48"/>
    </row>
    <row r="4" spans="1:7" ht="12.75" customHeight="1" thickBot="1">
      <c r="A4" s="47"/>
      <c r="B4" s="47"/>
      <c r="C4" s="47"/>
      <c r="D4" s="47"/>
      <c r="E4" s="47"/>
      <c r="F4" s="47"/>
      <c r="G4" s="47"/>
    </row>
    <row r="5" spans="1:7" s="46" customFormat="1" ht="24" customHeight="1" thickTop="1">
      <c r="A5" s="470"/>
      <c r="B5" s="43" t="s">
        <v>931</v>
      </c>
      <c r="C5" s="43"/>
      <c r="D5" s="469"/>
      <c r="E5" s="43" t="s">
        <v>930</v>
      </c>
      <c r="F5" s="43"/>
      <c r="G5" s="43"/>
    </row>
    <row r="6" spans="1:7" s="10" customFormat="1" ht="34.5" customHeight="1">
      <c r="A6" s="66" t="s">
        <v>941</v>
      </c>
      <c r="B6" s="468" t="s">
        <v>37</v>
      </c>
      <c r="C6" s="66" t="s">
        <v>928</v>
      </c>
      <c r="D6" s="66" t="s">
        <v>927</v>
      </c>
      <c r="E6" s="468" t="s">
        <v>37</v>
      </c>
      <c r="F6" s="66" t="s">
        <v>928</v>
      </c>
      <c r="G6" s="42" t="s">
        <v>927</v>
      </c>
    </row>
    <row r="7" spans="1:7" ht="12.75">
      <c r="A7" s="456"/>
      <c r="B7" s="467"/>
      <c r="C7" s="456"/>
      <c r="D7" s="456"/>
      <c r="E7" s="467"/>
      <c r="F7" s="456"/>
      <c r="G7" s="104"/>
    </row>
    <row r="8" spans="1:7" ht="12.75">
      <c r="A8" s="466" t="s">
        <v>150</v>
      </c>
      <c r="B8" s="465">
        <v>1932</v>
      </c>
      <c r="C8" s="464">
        <v>1833</v>
      </c>
      <c r="D8" s="463">
        <v>99</v>
      </c>
      <c r="E8" s="462">
        <v>73893</v>
      </c>
      <c r="F8" s="113">
        <v>62815</v>
      </c>
      <c r="G8" s="461">
        <v>11078</v>
      </c>
    </row>
    <row r="9" spans="1:7" ht="12.75">
      <c r="A9" s="460"/>
      <c r="B9" s="459"/>
      <c r="C9" s="457"/>
      <c r="D9" s="457"/>
      <c r="E9" s="452"/>
      <c r="F9" s="455"/>
      <c r="G9" s="451"/>
    </row>
    <row r="10" spans="1:7" ht="12.75">
      <c r="A10" s="456" t="s">
        <v>76</v>
      </c>
      <c r="B10" s="458">
        <v>276</v>
      </c>
      <c r="C10" s="191">
        <v>255</v>
      </c>
      <c r="D10" s="457">
        <v>21</v>
      </c>
      <c r="E10" s="433">
        <v>35751</v>
      </c>
      <c r="F10" s="107">
        <v>32059</v>
      </c>
      <c r="G10" s="451">
        <v>3692</v>
      </c>
    </row>
    <row r="11" spans="1:7" ht="12.75">
      <c r="A11" s="189" t="s">
        <v>940</v>
      </c>
      <c r="B11" s="458">
        <v>136</v>
      </c>
      <c r="C11" s="191">
        <v>119</v>
      </c>
      <c r="D11" s="457">
        <v>17</v>
      </c>
      <c r="E11" s="433">
        <v>29087</v>
      </c>
      <c r="F11" s="107">
        <v>26109</v>
      </c>
      <c r="G11" s="451">
        <v>2978</v>
      </c>
    </row>
    <row r="12" spans="1:7" ht="12.75">
      <c r="A12" s="192" t="s">
        <v>939</v>
      </c>
      <c r="B12" s="458">
        <v>140</v>
      </c>
      <c r="C12" s="191">
        <v>136</v>
      </c>
      <c r="D12" s="457">
        <v>4</v>
      </c>
      <c r="E12" s="433">
        <v>6664</v>
      </c>
      <c r="F12" s="107">
        <v>5950</v>
      </c>
      <c r="G12" s="451">
        <v>714</v>
      </c>
    </row>
    <row r="13" spans="1:7" ht="12.75">
      <c r="A13" s="456"/>
      <c r="B13" s="452"/>
      <c r="C13" s="191"/>
      <c r="D13" s="415"/>
      <c r="E13" s="452"/>
      <c r="F13" s="455"/>
      <c r="G13" s="451"/>
    </row>
    <row r="14" spans="1:7" ht="12.75">
      <c r="A14" s="456" t="s">
        <v>938</v>
      </c>
      <c r="B14" s="452">
        <v>1656</v>
      </c>
      <c r="C14" s="191">
        <v>1578</v>
      </c>
      <c r="D14" s="415">
        <v>78</v>
      </c>
      <c r="E14" s="433">
        <v>38142</v>
      </c>
      <c r="F14" s="107">
        <v>30756</v>
      </c>
      <c r="G14" s="451">
        <v>7386</v>
      </c>
    </row>
    <row r="15" spans="1:7" ht="12.75">
      <c r="A15" s="192" t="s">
        <v>226</v>
      </c>
      <c r="B15" s="452">
        <v>544</v>
      </c>
      <c r="C15" s="191">
        <v>530</v>
      </c>
      <c r="D15" s="415">
        <v>14</v>
      </c>
      <c r="E15" s="433">
        <v>10821</v>
      </c>
      <c r="F15" s="107">
        <v>9887</v>
      </c>
      <c r="G15" s="451">
        <v>934</v>
      </c>
    </row>
    <row r="16" spans="1:7" ht="12.75">
      <c r="A16" s="192" t="s">
        <v>222</v>
      </c>
      <c r="B16" s="452">
        <v>442</v>
      </c>
      <c r="C16" s="191">
        <v>397</v>
      </c>
      <c r="D16" s="415">
        <v>45</v>
      </c>
      <c r="E16" s="433">
        <v>18135</v>
      </c>
      <c r="F16" s="107">
        <v>13560</v>
      </c>
      <c r="G16" s="451">
        <v>4575</v>
      </c>
    </row>
    <row r="17" spans="1:7" ht="12.75">
      <c r="A17" s="192" t="s">
        <v>937</v>
      </c>
      <c r="B17" s="452">
        <v>4</v>
      </c>
      <c r="C17" s="455">
        <v>4</v>
      </c>
      <c r="D17" s="454" t="s">
        <v>284</v>
      </c>
      <c r="E17" s="433">
        <v>353</v>
      </c>
      <c r="F17" s="107">
        <v>353</v>
      </c>
      <c r="G17" s="453" t="s">
        <v>284</v>
      </c>
    </row>
    <row r="18" spans="1:7" ht="12.75">
      <c r="A18" s="192" t="s">
        <v>936</v>
      </c>
      <c r="B18" s="452">
        <v>29</v>
      </c>
      <c r="C18" s="191">
        <v>27</v>
      </c>
      <c r="D18" s="415">
        <v>2</v>
      </c>
      <c r="E18" s="433">
        <v>158</v>
      </c>
      <c r="F18" s="107">
        <v>58</v>
      </c>
      <c r="G18" s="451">
        <v>100</v>
      </c>
    </row>
    <row r="19" spans="1:7" ht="12.75">
      <c r="A19" s="192" t="s">
        <v>214</v>
      </c>
      <c r="B19" s="452">
        <v>637</v>
      </c>
      <c r="C19" s="191">
        <v>620</v>
      </c>
      <c r="D19" s="415">
        <v>17</v>
      </c>
      <c r="E19" s="433">
        <v>8675</v>
      </c>
      <c r="F19" s="107">
        <v>6898</v>
      </c>
      <c r="G19" s="451">
        <v>1777</v>
      </c>
    </row>
    <row r="20" spans="1:7" ht="12.75">
      <c r="A20" s="450"/>
      <c r="B20" s="449"/>
      <c r="C20" s="448"/>
      <c r="D20" s="448"/>
      <c r="E20" s="449"/>
      <c r="F20" s="448"/>
      <c r="G20" s="447"/>
    </row>
    <row r="22" s="22" customFormat="1" ht="12.75">
      <c r="A22" s="14" t="s">
        <v>935</v>
      </c>
    </row>
    <row r="23" s="425" customFormat="1" ht="12.75">
      <c r="A23" s="13" t="s">
        <v>934</v>
      </c>
    </row>
    <row r="24" s="22" customFormat="1" ht="12.75">
      <c r="A24" s="93" t="s">
        <v>901</v>
      </c>
    </row>
    <row r="25" s="22" customFormat="1" ht="12.75">
      <c r="A25" s="13" t="s">
        <v>933</v>
      </c>
    </row>
    <row r="26" spans="1:7" s="22" customFormat="1" ht="12.75">
      <c r="A26" s="13" t="s">
        <v>882</v>
      </c>
      <c r="B26" s="21"/>
      <c r="C26" s="21"/>
      <c r="D26" s="21"/>
      <c r="E26" s="21"/>
      <c r="F26" s="21"/>
      <c r="G26" s="21"/>
    </row>
    <row r="27" ht="12.75">
      <c r="A27" s="13"/>
    </row>
    <row r="28" ht="12.75">
      <c r="A28" s="13"/>
    </row>
    <row r="32" ht="12.75">
      <c r="A32" s="44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39.xml><?xml version="1.0" encoding="utf-8"?>
<worksheet xmlns="http://schemas.openxmlformats.org/spreadsheetml/2006/main" xmlns:r="http://schemas.openxmlformats.org/officeDocument/2006/relationships">
  <dimension ref="A1:G23"/>
  <sheetViews>
    <sheetView workbookViewId="0" topLeftCell="A1">
      <selection activeCell="A1" sqref="A1"/>
    </sheetView>
  </sheetViews>
  <sheetFormatPr defaultColWidth="9.140625" defaultRowHeight="12.75"/>
  <cols>
    <col min="1" max="1" width="20.28125" style="21" customWidth="1"/>
    <col min="2" max="3" width="10.7109375" style="21" customWidth="1"/>
    <col min="4" max="4" width="10.421875" style="21" customWidth="1"/>
    <col min="5" max="6" width="10.7109375" style="21" customWidth="1"/>
    <col min="7" max="7" width="10.421875" style="21" customWidth="1"/>
    <col min="8" max="16384" width="9.140625" style="21" customWidth="1"/>
  </cols>
  <sheetData>
    <row r="1" spans="1:7" s="8" customFormat="1" ht="31.5">
      <c r="A1" s="18" t="s">
        <v>958</v>
      </c>
      <c r="B1" s="9"/>
      <c r="C1" s="9"/>
      <c r="D1" s="9"/>
      <c r="E1" s="9"/>
      <c r="F1" s="9"/>
      <c r="G1" s="9"/>
    </row>
    <row r="2" spans="1:7" s="8" customFormat="1" ht="12.75" customHeight="1">
      <c r="A2" s="18"/>
      <c r="B2" s="9"/>
      <c r="C2" s="9"/>
      <c r="D2" s="9"/>
      <c r="E2" s="9"/>
      <c r="F2" s="9"/>
      <c r="G2" s="9"/>
    </row>
    <row r="3" spans="1:7" ht="12.75">
      <c r="A3" s="471" t="s">
        <v>942</v>
      </c>
      <c r="B3" s="48"/>
      <c r="C3" s="48"/>
      <c r="D3" s="471"/>
      <c r="E3" s="48"/>
      <c r="F3" s="48"/>
      <c r="G3" s="48"/>
    </row>
    <row r="4" spans="1:7" s="8" customFormat="1" ht="12.75" customHeight="1" thickBot="1">
      <c r="A4" s="92"/>
      <c r="B4" s="92"/>
      <c r="C4" s="92"/>
      <c r="D4" s="92"/>
      <c r="E4" s="92"/>
      <c r="F4" s="92"/>
      <c r="G4" s="92"/>
    </row>
    <row r="5" spans="1:7" s="10" customFormat="1" ht="24" customHeight="1" thickTop="1">
      <c r="A5" s="487"/>
      <c r="B5" s="486" t="s">
        <v>931</v>
      </c>
      <c r="C5" s="43"/>
      <c r="D5" s="469"/>
      <c r="E5" s="486" t="s">
        <v>930</v>
      </c>
      <c r="F5" s="43"/>
      <c r="G5" s="43"/>
    </row>
    <row r="6" spans="1:7" s="10" customFormat="1" ht="34.5" customHeight="1">
      <c r="A6" s="67" t="s">
        <v>957</v>
      </c>
      <c r="B6" s="468" t="s">
        <v>956</v>
      </c>
      <c r="C6" s="66" t="s">
        <v>76</v>
      </c>
      <c r="D6" s="66" t="s">
        <v>938</v>
      </c>
      <c r="E6" s="468" t="s">
        <v>956</v>
      </c>
      <c r="F6" s="66" t="s">
        <v>76</v>
      </c>
      <c r="G6" s="42" t="s">
        <v>938</v>
      </c>
    </row>
    <row r="7" spans="1:6" ht="12.75">
      <c r="A7" s="38"/>
      <c r="B7" s="39"/>
      <c r="C7" s="38"/>
      <c r="D7" s="38"/>
      <c r="E7" s="39"/>
      <c r="F7" s="38"/>
    </row>
    <row r="8" spans="1:7" ht="12.75">
      <c r="A8" s="101" t="s">
        <v>326</v>
      </c>
      <c r="B8" s="465">
        <v>1932</v>
      </c>
      <c r="C8" s="464">
        <v>276</v>
      </c>
      <c r="D8" s="485">
        <v>1656</v>
      </c>
      <c r="E8" s="484">
        <v>73893</v>
      </c>
      <c r="F8" s="483">
        <v>35751</v>
      </c>
      <c r="G8" s="482">
        <f>E8-F8</f>
        <v>38142</v>
      </c>
    </row>
    <row r="9" spans="1:7" ht="12.75">
      <c r="A9" s="38"/>
      <c r="B9" s="481"/>
      <c r="C9" s="199"/>
      <c r="D9" s="199"/>
      <c r="E9" s="478"/>
      <c r="F9" s="480"/>
      <c r="G9" s="476"/>
    </row>
    <row r="10" spans="1:7" ht="12.75">
      <c r="A10" s="38" t="s">
        <v>955</v>
      </c>
      <c r="B10" s="458">
        <v>12</v>
      </c>
      <c r="C10" s="199">
        <v>8</v>
      </c>
      <c r="D10" s="479">
        <f aca="true" t="shared" si="0" ref="D10:D17">B10-C10</f>
        <v>4</v>
      </c>
      <c r="E10" s="478">
        <v>344</v>
      </c>
      <c r="F10" s="477">
        <v>235</v>
      </c>
      <c r="G10" s="476">
        <f aca="true" t="shared" si="1" ref="G10:G17">E10-F10</f>
        <v>109</v>
      </c>
    </row>
    <row r="11" spans="1:7" ht="12.75">
      <c r="A11" s="38" t="s">
        <v>954</v>
      </c>
      <c r="B11" s="458">
        <v>188</v>
      </c>
      <c r="C11" s="199">
        <v>32</v>
      </c>
      <c r="D11" s="479">
        <f t="shared" si="0"/>
        <v>156</v>
      </c>
      <c r="E11" s="478">
        <v>652</v>
      </c>
      <c r="F11" s="477">
        <v>52</v>
      </c>
      <c r="G11" s="476">
        <f t="shared" si="1"/>
        <v>600</v>
      </c>
    </row>
    <row r="12" spans="1:7" ht="12.75">
      <c r="A12" s="38" t="s">
        <v>953</v>
      </c>
      <c r="B12" s="458">
        <v>99</v>
      </c>
      <c r="C12" s="199">
        <v>21</v>
      </c>
      <c r="D12" s="479">
        <f t="shared" si="0"/>
        <v>78</v>
      </c>
      <c r="E12" s="478">
        <v>11078</v>
      </c>
      <c r="F12" s="477">
        <v>3692</v>
      </c>
      <c r="G12" s="476">
        <f t="shared" si="1"/>
        <v>7386</v>
      </c>
    </row>
    <row r="13" spans="1:7" ht="12.75">
      <c r="A13" s="38" t="s">
        <v>952</v>
      </c>
      <c r="B13" s="458">
        <v>9</v>
      </c>
      <c r="C13" s="199">
        <v>6</v>
      </c>
      <c r="D13" s="479">
        <f t="shared" si="0"/>
        <v>3</v>
      </c>
      <c r="E13" s="478">
        <v>269</v>
      </c>
      <c r="F13" s="477">
        <v>217</v>
      </c>
      <c r="G13" s="476">
        <f t="shared" si="1"/>
        <v>52</v>
      </c>
    </row>
    <row r="14" spans="1:7" ht="12.75">
      <c r="A14" s="38" t="s">
        <v>951</v>
      </c>
      <c r="B14" s="458">
        <v>146</v>
      </c>
      <c r="C14" s="199">
        <v>72</v>
      </c>
      <c r="D14" s="479">
        <f t="shared" si="0"/>
        <v>74</v>
      </c>
      <c r="E14" s="478">
        <v>43489</v>
      </c>
      <c r="F14" s="477">
        <v>26980</v>
      </c>
      <c r="G14" s="476">
        <f t="shared" si="1"/>
        <v>16509</v>
      </c>
    </row>
    <row r="15" spans="1:7" ht="12.75">
      <c r="A15" s="38" t="s">
        <v>950</v>
      </c>
      <c r="B15" s="458">
        <v>1399</v>
      </c>
      <c r="C15" s="199">
        <v>122</v>
      </c>
      <c r="D15" s="479">
        <f t="shared" si="0"/>
        <v>1277</v>
      </c>
      <c r="E15" s="478">
        <v>6943</v>
      </c>
      <c r="F15" s="477">
        <v>555</v>
      </c>
      <c r="G15" s="476">
        <f t="shared" si="1"/>
        <v>6388</v>
      </c>
    </row>
    <row r="16" spans="1:7" ht="12.75">
      <c r="A16" s="38" t="s">
        <v>949</v>
      </c>
      <c r="B16" s="458">
        <v>62</v>
      </c>
      <c r="C16" s="199">
        <v>13</v>
      </c>
      <c r="D16" s="479">
        <f t="shared" si="0"/>
        <v>49</v>
      </c>
      <c r="E16" s="478">
        <v>10729</v>
      </c>
      <c r="F16" s="477">
        <v>3829</v>
      </c>
      <c r="G16" s="476">
        <f t="shared" si="1"/>
        <v>6900</v>
      </c>
    </row>
    <row r="17" spans="1:7" ht="12.75">
      <c r="A17" s="38" t="s">
        <v>948</v>
      </c>
      <c r="B17" s="458">
        <v>17</v>
      </c>
      <c r="C17" s="199">
        <v>2</v>
      </c>
      <c r="D17" s="479">
        <f t="shared" si="0"/>
        <v>15</v>
      </c>
      <c r="E17" s="478">
        <v>389</v>
      </c>
      <c r="F17" s="477">
        <v>191</v>
      </c>
      <c r="G17" s="476">
        <f t="shared" si="1"/>
        <v>198</v>
      </c>
    </row>
    <row r="18" spans="1:7" ht="12.75">
      <c r="A18" s="29"/>
      <c r="B18" s="475"/>
      <c r="C18" s="474"/>
      <c r="D18" s="474"/>
      <c r="E18" s="475"/>
      <c r="F18" s="474"/>
      <c r="G18" s="473"/>
    </row>
    <row r="20" ht="12.75">
      <c r="A20" s="13" t="s">
        <v>947</v>
      </c>
    </row>
    <row r="21" ht="12.75">
      <c r="A21" s="13" t="s">
        <v>946</v>
      </c>
    </row>
    <row r="22" ht="12.75">
      <c r="A22" s="13" t="s">
        <v>945</v>
      </c>
    </row>
    <row r="23" ht="12.75">
      <c r="A23" s="13" t="s">
        <v>944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4.xml><?xml version="1.0" encoding="utf-8"?>
<worksheet xmlns="http://schemas.openxmlformats.org/spreadsheetml/2006/main" xmlns:r="http://schemas.openxmlformats.org/officeDocument/2006/relationships">
  <dimension ref="A1:G41"/>
  <sheetViews>
    <sheetView workbookViewId="0" topLeftCell="A1">
      <selection activeCell="A1" sqref="A1"/>
    </sheetView>
  </sheetViews>
  <sheetFormatPr defaultColWidth="9.140625" defaultRowHeight="12.75"/>
  <cols>
    <col min="1" max="1" width="14.8515625" style="21" customWidth="1"/>
    <col min="2" max="7" width="11.57421875" style="21" customWidth="1"/>
    <col min="8" max="16384" width="9.140625" style="21" customWidth="1"/>
  </cols>
  <sheetData>
    <row r="1" spans="1:7" ht="15.75" customHeight="1">
      <c r="A1" s="50" t="s">
        <v>43</v>
      </c>
      <c r="B1" s="48"/>
      <c r="C1" s="48"/>
      <c r="D1" s="48"/>
      <c r="E1" s="48"/>
      <c r="F1" s="48"/>
      <c r="G1" s="48"/>
    </row>
    <row r="2" spans="1:7" ht="15.75" customHeight="1">
      <c r="A2" s="50" t="s">
        <v>42</v>
      </c>
      <c r="B2" s="48"/>
      <c r="C2" s="48"/>
      <c r="D2" s="48"/>
      <c r="E2" s="48"/>
      <c r="F2" s="48"/>
      <c r="G2" s="48"/>
    </row>
    <row r="3" spans="1:7" ht="12.75">
      <c r="A3" s="49"/>
      <c r="B3" s="48"/>
      <c r="C3" s="48"/>
      <c r="D3" s="48"/>
      <c r="E3" s="48"/>
      <c r="F3" s="48"/>
      <c r="G3" s="48"/>
    </row>
    <row r="4" spans="1:7" ht="12.75">
      <c r="A4" s="49" t="s">
        <v>41</v>
      </c>
      <c r="B4" s="48"/>
      <c r="C4" s="48"/>
      <c r="D4" s="48"/>
      <c r="E4" s="48"/>
      <c r="F4" s="48"/>
      <c r="G4" s="48"/>
    </row>
    <row r="5" spans="1:7" ht="13.5" thickBot="1">
      <c r="A5" s="47"/>
      <c r="B5" s="47"/>
      <c r="C5" s="47"/>
      <c r="D5" s="47"/>
      <c r="E5" s="47"/>
      <c r="F5" s="47"/>
      <c r="G5" s="47"/>
    </row>
    <row r="6" spans="1:7" ht="24" customHeight="1" thickTop="1">
      <c r="A6" s="46"/>
      <c r="B6" s="45" t="s">
        <v>40</v>
      </c>
      <c r="C6" s="43"/>
      <c r="D6" s="43"/>
      <c r="E6" s="44" t="s">
        <v>39</v>
      </c>
      <c r="F6" s="43"/>
      <c r="G6" s="43"/>
    </row>
    <row r="7" spans="1:7" ht="34.5" customHeight="1">
      <c r="A7" s="42" t="s">
        <v>38</v>
      </c>
      <c r="B7" s="41" t="s">
        <v>37</v>
      </c>
      <c r="C7" s="16" t="s">
        <v>36</v>
      </c>
      <c r="D7" s="11" t="s">
        <v>35</v>
      </c>
      <c r="E7" s="41" t="s">
        <v>37</v>
      </c>
      <c r="F7" s="16" t="s">
        <v>36</v>
      </c>
      <c r="G7" s="11" t="s">
        <v>35</v>
      </c>
    </row>
    <row r="8" spans="1:6" ht="12.75">
      <c r="A8" s="38"/>
      <c r="B8" s="39"/>
      <c r="C8" s="38"/>
      <c r="D8" s="38"/>
      <c r="E8" s="39"/>
      <c r="F8" s="38"/>
    </row>
    <row r="9" spans="1:6" ht="12.75">
      <c r="A9" s="40" t="s">
        <v>34</v>
      </c>
      <c r="B9" s="39"/>
      <c r="C9" s="38"/>
      <c r="D9" s="38"/>
      <c r="E9" s="39"/>
      <c r="F9" s="38"/>
    </row>
    <row r="10" spans="1:6" ht="12.75">
      <c r="A10" s="40"/>
      <c r="B10" s="39"/>
      <c r="C10" s="38"/>
      <c r="D10" s="38"/>
      <c r="E10" s="39"/>
      <c r="F10" s="38"/>
    </row>
    <row r="11" spans="1:7" ht="12.75">
      <c r="A11" s="36">
        <v>1972</v>
      </c>
      <c r="B11" s="33">
        <v>6392</v>
      </c>
      <c r="C11" s="35">
        <v>4491</v>
      </c>
      <c r="D11" s="34">
        <v>1901</v>
      </c>
      <c r="E11" s="33">
        <v>1865</v>
      </c>
      <c r="F11" s="32">
        <v>1820</v>
      </c>
      <c r="G11" s="31">
        <v>45</v>
      </c>
    </row>
    <row r="12" spans="1:7" ht="12.75">
      <c r="A12" s="36">
        <v>1977</v>
      </c>
      <c r="B12" s="33">
        <v>7388</v>
      </c>
      <c r="C12" s="35">
        <v>5273</v>
      </c>
      <c r="D12" s="34">
        <v>2115</v>
      </c>
      <c r="E12" s="33">
        <v>3294</v>
      </c>
      <c r="F12" s="32">
        <v>3223</v>
      </c>
      <c r="G12" s="31">
        <v>71</v>
      </c>
    </row>
    <row r="13" spans="1:7" ht="12.75">
      <c r="A13" s="36">
        <v>1982</v>
      </c>
      <c r="B13" s="33">
        <v>8917</v>
      </c>
      <c r="C13" s="35">
        <v>6139</v>
      </c>
      <c r="D13" s="34">
        <v>2778</v>
      </c>
      <c r="E13" s="33">
        <v>5193</v>
      </c>
      <c r="F13" s="32">
        <v>5102</v>
      </c>
      <c r="G13" s="31">
        <v>92</v>
      </c>
    </row>
    <row r="14" spans="1:7" ht="12.75">
      <c r="A14" s="36">
        <v>1987</v>
      </c>
      <c r="B14" s="33">
        <v>11143</v>
      </c>
      <c r="C14" s="35">
        <v>7195</v>
      </c>
      <c r="D14" s="34">
        <v>3948</v>
      </c>
      <c r="E14" s="33">
        <v>8267</v>
      </c>
      <c r="F14" s="32">
        <v>8084</v>
      </c>
      <c r="G14" s="31">
        <v>183</v>
      </c>
    </row>
    <row r="15" spans="1:7" ht="12.75">
      <c r="A15" s="36">
        <v>1992</v>
      </c>
      <c r="B15" s="33">
        <v>13185</v>
      </c>
      <c r="C15" s="35">
        <v>7807</v>
      </c>
      <c r="D15" s="34">
        <v>5378</v>
      </c>
      <c r="E15" s="33">
        <v>11510</v>
      </c>
      <c r="F15" s="32">
        <v>11250</v>
      </c>
      <c r="G15" s="31">
        <v>260</v>
      </c>
    </row>
    <row r="16" spans="1:7" ht="12.75">
      <c r="A16" s="36">
        <v>1997</v>
      </c>
      <c r="B16" s="33">
        <v>17478</v>
      </c>
      <c r="C16" s="35">
        <v>7860</v>
      </c>
      <c r="D16" s="34">
        <v>9618</v>
      </c>
      <c r="E16" s="33">
        <v>13638</v>
      </c>
      <c r="F16" s="32">
        <v>13299</v>
      </c>
      <c r="G16" s="31">
        <v>339</v>
      </c>
    </row>
    <row r="17" spans="1:7" ht="12.75">
      <c r="A17" s="36"/>
      <c r="B17" s="33"/>
      <c r="C17" s="35"/>
      <c r="D17" s="34"/>
      <c r="E17" s="33"/>
      <c r="F17" s="32"/>
      <c r="G17" s="31"/>
    </row>
    <row r="18" spans="1:7" ht="12.75">
      <c r="A18" s="37" t="s">
        <v>33</v>
      </c>
      <c r="B18" s="33"/>
      <c r="C18" s="35"/>
      <c r="D18" s="34"/>
      <c r="E18" s="33"/>
      <c r="F18" s="32"/>
      <c r="G18" s="31"/>
    </row>
    <row r="19" spans="1:7" ht="12.75">
      <c r="A19" s="36"/>
      <c r="B19" s="33"/>
      <c r="C19" s="35"/>
      <c r="D19" s="34"/>
      <c r="E19" s="33"/>
      <c r="F19" s="32"/>
      <c r="G19" s="31"/>
    </row>
    <row r="20" spans="1:7" ht="12.75">
      <c r="A20" s="36">
        <v>1997</v>
      </c>
      <c r="B20" s="33">
        <v>14098</v>
      </c>
      <c r="C20" s="35">
        <v>5088</v>
      </c>
      <c r="D20" s="34">
        <v>9010</v>
      </c>
      <c r="E20" s="33">
        <v>11628</v>
      </c>
      <c r="F20" s="32">
        <v>11318</v>
      </c>
      <c r="G20" s="31">
        <v>310</v>
      </c>
    </row>
    <row r="21" spans="1:7" ht="12.75">
      <c r="A21" s="36">
        <v>2002</v>
      </c>
      <c r="B21" s="33">
        <v>13719</v>
      </c>
      <c r="C21" s="35">
        <v>4924</v>
      </c>
      <c r="D21" s="34">
        <v>8795</v>
      </c>
      <c r="E21" s="33">
        <v>13362.297</v>
      </c>
      <c r="F21" s="32">
        <v>13008.182</v>
      </c>
      <c r="G21" s="31">
        <v>354.115</v>
      </c>
    </row>
    <row r="22" spans="1:7" ht="12.75">
      <c r="A22" s="36">
        <v>2007</v>
      </c>
      <c r="B22" s="33">
        <v>14535</v>
      </c>
      <c r="C22" s="35">
        <v>5012</v>
      </c>
      <c r="D22" s="34">
        <v>9523</v>
      </c>
      <c r="E22" s="33">
        <v>18062.034</v>
      </c>
      <c r="F22" s="32">
        <v>17611.851</v>
      </c>
      <c r="G22" s="31">
        <v>450.183</v>
      </c>
    </row>
    <row r="23" spans="1:7" ht="12.75">
      <c r="A23" s="29"/>
      <c r="B23" s="30"/>
      <c r="C23" s="29"/>
      <c r="D23" s="29"/>
      <c r="E23" s="30"/>
      <c r="F23" s="29"/>
      <c r="G23" s="28"/>
    </row>
    <row r="24" spans="3:4" ht="12.75">
      <c r="C24" s="27"/>
      <c r="D24" s="26"/>
    </row>
    <row r="25" ht="12.75">
      <c r="A25" s="13" t="s">
        <v>32</v>
      </c>
    </row>
    <row r="26" s="22" customFormat="1" ht="12.75">
      <c r="A26" s="13" t="s">
        <v>31</v>
      </c>
    </row>
    <row r="27" s="22" customFormat="1" ht="12.75">
      <c r="A27" s="25" t="s">
        <v>30</v>
      </c>
    </row>
    <row r="28" s="22" customFormat="1" ht="12.75">
      <c r="A28" s="13" t="s">
        <v>29</v>
      </c>
    </row>
    <row r="29" s="22" customFormat="1" ht="12.75">
      <c r="A29" s="13" t="s">
        <v>28</v>
      </c>
    </row>
    <row r="30" s="22" customFormat="1" ht="12.75">
      <c r="A30" s="25" t="s">
        <v>27</v>
      </c>
    </row>
    <row r="31" s="22" customFormat="1" ht="12.75">
      <c r="A31" s="13" t="s">
        <v>26</v>
      </c>
    </row>
    <row r="32" ht="12.75">
      <c r="A32" s="13" t="s">
        <v>25</v>
      </c>
    </row>
    <row r="33" ht="12.75">
      <c r="A33" s="25" t="s">
        <v>24</v>
      </c>
    </row>
    <row r="34" ht="12.75">
      <c r="A34" s="25" t="s">
        <v>23</v>
      </c>
    </row>
    <row r="35" ht="12.75">
      <c r="A35" s="25" t="s">
        <v>22</v>
      </c>
    </row>
    <row r="36" ht="12.75">
      <c r="A36" s="13" t="s">
        <v>21</v>
      </c>
    </row>
    <row r="37" s="24" customFormat="1" ht="12.75">
      <c r="A37" s="22" t="s">
        <v>20</v>
      </c>
    </row>
    <row r="38" ht="12.75">
      <c r="A38" s="22" t="s">
        <v>19</v>
      </c>
    </row>
    <row r="39" ht="12.75">
      <c r="A39" s="23" t="s">
        <v>18</v>
      </c>
    </row>
    <row r="40" ht="12.75">
      <c r="A40" s="22" t="s">
        <v>17</v>
      </c>
    </row>
    <row r="41" ht="12.75">
      <c r="A41" s="22" t="s">
        <v>16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40.xml><?xml version="1.0" encoding="utf-8"?>
<worksheet xmlns="http://schemas.openxmlformats.org/spreadsheetml/2006/main" xmlns:r="http://schemas.openxmlformats.org/officeDocument/2006/relationships">
  <dimension ref="A1:I21"/>
  <sheetViews>
    <sheetView workbookViewId="0" topLeftCell="A1">
      <selection activeCell="A1" sqref="A1"/>
    </sheetView>
  </sheetViews>
  <sheetFormatPr defaultColWidth="9.140625" defaultRowHeight="12.75"/>
  <cols>
    <col min="1" max="1" width="16.7109375" style="21" customWidth="1"/>
    <col min="2" max="8" width="8.8515625" style="21" customWidth="1"/>
    <col min="9" max="16384" width="9.140625" style="21" customWidth="1"/>
  </cols>
  <sheetData>
    <row r="1" spans="1:8" ht="15.75" customHeight="1">
      <c r="A1" s="18" t="s">
        <v>968</v>
      </c>
      <c r="B1" s="48"/>
      <c r="C1" s="48"/>
      <c r="D1" s="48"/>
      <c r="E1" s="48"/>
      <c r="F1" s="48"/>
      <c r="G1" s="48"/>
      <c r="H1" s="48"/>
    </row>
    <row r="2" spans="1:8" ht="15.75" customHeight="1">
      <c r="A2" s="18" t="s">
        <v>967</v>
      </c>
      <c r="B2" s="48"/>
      <c r="C2" s="48"/>
      <c r="D2" s="48"/>
      <c r="E2" s="48"/>
      <c r="F2" s="48"/>
      <c r="G2" s="48"/>
      <c r="H2" s="48"/>
    </row>
    <row r="3" spans="1:6" ht="12.75" customHeight="1">
      <c r="A3" s="18"/>
      <c r="B3" s="48"/>
      <c r="C3" s="48"/>
      <c r="D3" s="48"/>
      <c r="E3" s="48"/>
      <c r="F3" s="48"/>
    </row>
    <row r="4" spans="1:8" ht="12.75" customHeight="1">
      <c r="A4" s="507" t="s">
        <v>966</v>
      </c>
      <c r="B4" s="48"/>
      <c r="C4" s="48"/>
      <c r="D4" s="48"/>
      <c r="E4" s="48"/>
      <c r="F4" s="48"/>
      <c r="G4" s="48"/>
      <c r="H4" s="48"/>
    </row>
    <row r="5" spans="1:6" ht="12.75" customHeight="1">
      <c r="A5" s="505" t="s">
        <v>965</v>
      </c>
      <c r="B5" s="48"/>
      <c r="C5" s="48"/>
      <c r="D5" s="48"/>
      <c r="E5" s="48"/>
      <c r="F5" s="48"/>
    </row>
    <row r="6" spans="1:6" ht="12.75" customHeight="1">
      <c r="A6" s="505" t="s">
        <v>964</v>
      </c>
      <c r="B6" s="48"/>
      <c r="C6" s="48"/>
      <c r="D6" s="48"/>
      <c r="E6" s="48"/>
      <c r="F6" s="48"/>
    </row>
    <row r="7" spans="1:6" ht="12.75" customHeight="1">
      <c r="A7" s="506" t="s">
        <v>963</v>
      </c>
      <c r="B7" s="48"/>
      <c r="C7" s="48"/>
      <c r="D7" s="48"/>
      <c r="E7" s="48"/>
      <c r="F7" s="48"/>
    </row>
    <row r="8" spans="1:6" ht="12.75" customHeight="1">
      <c r="A8" s="505" t="s">
        <v>962</v>
      </c>
      <c r="B8" s="48"/>
      <c r="C8" s="48"/>
      <c r="D8" s="48"/>
      <c r="E8" s="48"/>
      <c r="F8" s="48"/>
    </row>
    <row r="9" spans="1:2" s="503" customFormat="1" ht="12.75" customHeight="1" thickBot="1">
      <c r="A9" s="504"/>
      <c r="B9" s="504"/>
    </row>
    <row r="10" spans="1:8" s="46" customFormat="1" ht="24" customHeight="1" thickTop="1">
      <c r="A10" s="502" t="s">
        <v>961</v>
      </c>
      <c r="B10" s="185">
        <v>2005</v>
      </c>
      <c r="C10" s="185">
        <v>2006</v>
      </c>
      <c r="D10" s="501">
        <v>2007</v>
      </c>
      <c r="E10" s="501">
        <v>2008</v>
      </c>
      <c r="F10" s="501">
        <v>2009</v>
      </c>
      <c r="G10" s="500">
        <v>2010</v>
      </c>
      <c r="H10" s="185">
        <v>2011</v>
      </c>
    </row>
    <row r="11" spans="1:8" ht="12.75">
      <c r="A11" s="38"/>
      <c r="B11" s="184"/>
      <c r="C11" s="184"/>
      <c r="D11" s="499"/>
      <c r="E11" s="499"/>
      <c r="F11" s="499"/>
      <c r="G11" s="146"/>
      <c r="H11" s="142"/>
    </row>
    <row r="12" spans="1:8" ht="12.75">
      <c r="A12" s="101" t="s">
        <v>150</v>
      </c>
      <c r="B12" s="498">
        <v>326</v>
      </c>
      <c r="C12" s="497">
        <v>334</v>
      </c>
      <c r="D12" s="497">
        <v>314</v>
      </c>
      <c r="E12" s="497">
        <v>312</v>
      </c>
      <c r="F12" s="497">
        <v>304</v>
      </c>
      <c r="G12" s="496">
        <v>294</v>
      </c>
      <c r="H12" s="495">
        <v>295</v>
      </c>
    </row>
    <row r="13" spans="1:9" ht="12.75">
      <c r="A13" s="139"/>
      <c r="B13" s="494"/>
      <c r="C13" s="493"/>
      <c r="D13" s="493"/>
      <c r="E13" s="493"/>
      <c r="F13" s="493"/>
      <c r="G13" s="493"/>
      <c r="H13" s="492"/>
      <c r="I13" s="146"/>
    </row>
    <row r="14" spans="1:9" ht="12.75">
      <c r="A14" s="38" t="s">
        <v>226</v>
      </c>
      <c r="B14" s="491">
        <v>59</v>
      </c>
      <c r="C14" s="490">
        <v>64</v>
      </c>
      <c r="D14" s="490">
        <v>65</v>
      </c>
      <c r="E14" s="490">
        <v>63</v>
      </c>
      <c r="F14" s="490">
        <v>62</v>
      </c>
      <c r="G14" s="490">
        <v>61</v>
      </c>
      <c r="H14" s="489">
        <v>61</v>
      </c>
      <c r="I14" s="146"/>
    </row>
    <row r="15" spans="1:9" ht="12.75">
      <c r="A15" s="38" t="s">
        <v>138</v>
      </c>
      <c r="B15" s="491">
        <v>134</v>
      </c>
      <c r="C15" s="490">
        <v>129</v>
      </c>
      <c r="D15" s="490">
        <v>117</v>
      </c>
      <c r="E15" s="490">
        <v>113</v>
      </c>
      <c r="F15" s="490">
        <v>112</v>
      </c>
      <c r="G15" s="490">
        <v>98</v>
      </c>
      <c r="H15" s="489">
        <v>100</v>
      </c>
      <c r="I15" s="146"/>
    </row>
    <row r="16" spans="1:9" ht="12.75">
      <c r="A16" s="38" t="s">
        <v>214</v>
      </c>
      <c r="B16" s="491">
        <v>50</v>
      </c>
      <c r="C16" s="490">
        <v>55</v>
      </c>
      <c r="D16" s="490">
        <v>46</v>
      </c>
      <c r="E16" s="490">
        <v>47</v>
      </c>
      <c r="F16" s="490">
        <v>41</v>
      </c>
      <c r="G16" s="490">
        <v>43</v>
      </c>
      <c r="H16" s="489">
        <v>46</v>
      </c>
      <c r="I16" s="146"/>
    </row>
    <row r="17" spans="1:9" ht="12.75">
      <c r="A17" s="38" t="s">
        <v>222</v>
      </c>
      <c r="B17" s="491">
        <v>83</v>
      </c>
      <c r="C17" s="490">
        <v>86</v>
      </c>
      <c r="D17" s="490">
        <v>86</v>
      </c>
      <c r="E17" s="490">
        <v>89</v>
      </c>
      <c r="F17" s="490">
        <v>89</v>
      </c>
      <c r="G17" s="490">
        <v>92</v>
      </c>
      <c r="H17" s="489">
        <v>88</v>
      </c>
      <c r="I17" s="146"/>
    </row>
    <row r="18" spans="1:9" ht="12.75">
      <c r="A18" s="29"/>
      <c r="B18" s="160"/>
      <c r="C18" s="28"/>
      <c r="D18" s="133"/>
      <c r="E18" s="160"/>
      <c r="F18" s="160"/>
      <c r="G18" s="160"/>
      <c r="H18" s="133"/>
      <c r="I18" s="146"/>
    </row>
    <row r="20" spans="1:3" ht="12.75">
      <c r="A20" s="488" t="s">
        <v>960</v>
      </c>
      <c r="B20" s="22"/>
      <c r="C20" s="22"/>
    </row>
    <row r="21" spans="1:3" ht="12.75">
      <c r="A21" s="13" t="s">
        <v>959</v>
      </c>
      <c r="B21" s="22"/>
      <c r="C21" s="22"/>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41.xml><?xml version="1.0" encoding="utf-8"?>
<worksheet xmlns="http://schemas.openxmlformats.org/spreadsheetml/2006/main" xmlns:r="http://schemas.openxmlformats.org/officeDocument/2006/relationships">
  <dimension ref="A1:Q28"/>
  <sheetViews>
    <sheetView workbookViewId="0" topLeftCell="A1">
      <selection activeCell="A1" sqref="A1"/>
    </sheetView>
  </sheetViews>
  <sheetFormatPr defaultColWidth="9.140625" defaultRowHeight="12.75"/>
  <cols>
    <col min="1" max="1" width="26.7109375" style="21" customWidth="1"/>
    <col min="2" max="6" width="11.57421875" style="21" customWidth="1"/>
    <col min="7" max="7" width="9.57421875" style="21" bestFit="1" customWidth="1"/>
    <col min="8" max="8" width="10.28125" style="21" bestFit="1" customWidth="1"/>
    <col min="9" max="10" width="9.57421875" style="21" bestFit="1" customWidth="1"/>
    <col min="11" max="16384" width="9.140625" style="21" customWidth="1"/>
  </cols>
  <sheetData>
    <row r="1" spans="1:7" ht="15.75">
      <c r="A1" s="50" t="s">
        <v>980</v>
      </c>
      <c r="B1" s="48"/>
      <c r="C1" s="48"/>
      <c r="D1" s="48"/>
      <c r="E1" s="48"/>
      <c r="F1" s="48"/>
      <c r="G1" s="97"/>
    </row>
    <row r="2" ht="15.75" customHeight="1" thickBot="1">
      <c r="A2" s="526"/>
    </row>
    <row r="3" spans="1:7" s="438" customFormat="1" ht="51" customHeight="1" thickTop="1">
      <c r="A3" s="524" t="s">
        <v>979</v>
      </c>
      <c r="B3" s="525" t="s">
        <v>37</v>
      </c>
      <c r="C3" s="524" t="s">
        <v>978</v>
      </c>
      <c r="D3" s="524" t="s">
        <v>977</v>
      </c>
      <c r="E3" s="524" t="s">
        <v>976</v>
      </c>
      <c r="F3" s="523" t="s">
        <v>975</v>
      </c>
      <c r="G3" s="522"/>
    </row>
    <row r="4" spans="1:7" ht="12.75">
      <c r="A4" s="38"/>
      <c r="B4" s="33"/>
      <c r="C4" s="521"/>
      <c r="D4" s="521"/>
      <c r="E4" s="521"/>
      <c r="F4" s="521"/>
      <c r="G4" s="146"/>
    </row>
    <row r="5" spans="1:12" ht="12.75">
      <c r="A5" s="389" t="s">
        <v>974</v>
      </c>
      <c r="B5" s="520">
        <v>73893</v>
      </c>
      <c r="C5" s="519">
        <v>4433.58</v>
      </c>
      <c r="D5" s="519">
        <v>18990.501</v>
      </c>
      <c r="E5" s="519">
        <v>29409.414</v>
      </c>
      <c r="F5" s="519">
        <v>21059.504999999997</v>
      </c>
      <c r="G5" s="518"/>
      <c r="H5" s="103"/>
      <c r="I5" s="103"/>
      <c r="J5" s="103"/>
      <c r="K5" s="103"/>
      <c r="L5" s="103"/>
    </row>
    <row r="6" spans="1:12" ht="12.75">
      <c r="A6" s="38"/>
      <c r="B6" s="33"/>
      <c r="C6" s="514"/>
      <c r="D6" s="514"/>
      <c r="E6" s="514"/>
      <c r="F6" s="514"/>
      <c r="G6" s="146"/>
      <c r="L6" s="103"/>
    </row>
    <row r="7" spans="1:12" ht="12.75">
      <c r="A7" s="38" t="s">
        <v>941</v>
      </c>
      <c r="B7" s="33"/>
      <c r="C7" s="514"/>
      <c r="D7" s="514"/>
      <c r="E7" s="514"/>
      <c r="F7" s="514"/>
      <c r="L7" s="103"/>
    </row>
    <row r="8" spans="1:12" ht="12.75">
      <c r="A8" s="76" t="s">
        <v>76</v>
      </c>
      <c r="B8" s="33">
        <v>35751</v>
      </c>
      <c r="C8" s="514">
        <v>2359.5660000000003</v>
      </c>
      <c r="D8" s="514">
        <v>9402.513</v>
      </c>
      <c r="E8" s="514">
        <v>15444.432</v>
      </c>
      <c r="F8" s="514">
        <v>8544.489</v>
      </c>
      <c r="G8" s="511"/>
      <c r="H8" s="103"/>
      <c r="I8" s="103"/>
      <c r="J8" s="103"/>
      <c r="K8" s="103"/>
      <c r="L8" s="103"/>
    </row>
    <row r="9" spans="1:12" ht="12.75">
      <c r="A9" s="76" t="s">
        <v>226</v>
      </c>
      <c r="B9" s="33">
        <v>10821</v>
      </c>
      <c r="C9" s="514">
        <v>919.7850000000001</v>
      </c>
      <c r="D9" s="514">
        <v>3224.658</v>
      </c>
      <c r="E9" s="514">
        <v>4609.746</v>
      </c>
      <c r="F9" s="514">
        <v>2066.811</v>
      </c>
      <c r="G9" s="511"/>
      <c r="H9" s="103"/>
      <c r="I9" s="103"/>
      <c r="J9" s="103"/>
      <c r="K9" s="103"/>
      <c r="L9" s="103"/>
    </row>
    <row r="10" spans="1:12" ht="12.75">
      <c r="A10" s="76" t="s">
        <v>214</v>
      </c>
      <c r="B10" s="33">
        <v>8675</v>
      </c>
      <c r="C10" s="514">
        <v>546.525</v>
      </c>
      <c r="D10" s="514">
        <v>1700.3</v>
      </c>
      <c r="E10" s="514">
        <v>4146.65</v>
      </c>
      <c r="F10" s="514">
        <v>2281.525</v>
      </c>
      <c r="G10" s="511"/>
      <c r="H10" s="103"/>
      <c r="I10" s="103"/>
      <c r="J10" s="103"/>
      <c r="K10" s="103"/>
      <c r="L10" s="103"/>
    </row>
    <row r="11" spans="1:12" ht="12.75">
      <c r="A11" s="76" t="s">
        <v>222</v>
      </c>
      <c r="B11" s="33">
        <v>18135</v>
      </c>
      <c r="C11" s="514">
        <v>562.185</v>
      </c>
      <c r="D11" s="514">
        <v>4406.805</v>
      </c>
      <c r="E11" s="514">
        <v>4787.64</v>
      </c>
      <c r="F11" s="514">
        <v>8378.37</v>
      </c>
      <c r="G11" s="511"/>
      <c r="H11" s="103"/>
      <c r="I11" s="103"/>
      <c r="J11" s="103"/>
      <c r="K11" s="103"/>
      <c r="L11" s="103"/>
    </row>
    <row r="12" spans="1:12" ht="12.75">
      <c r="A12" s="76" t="s">
        <v>936</v>
      </c>
      <c r="B12" s="33">
        <v>158</v>
      </c>
      <c r="C12" s="514">
        <v>9.954</v>
      </c>
      <c r="D12" s="514">
        <v>141.252</v>
      </c>
      <c r="E12" s="514">
        <v>5.53</v>
      </c>
      <c r="F12" s="514">
        <v>1.106</v>
      </c>
      <c r="G12" s="511"/>
      <c r="H12" s="103"/>
      <c r="I12" s="103"/>
      <c r="J12" s="103"/>
      <c r="K12" s="103"/>
      <c r="L12" s="103"/>
    </row>
    <row r="13" spans="1:12" ht="12.75">
      <c r="A13" s="76" t="s">
        <v>937</v>
      </c>
      <c r="B13" s="33">
        <v>353</v>
      </c>
      <c r="C13" s="512" t="s">
        <v>284</v>
      </c>
      <c r="D13" s="514">
        <v>14.826</v>
      </c>
      <c r="E13" s="514">
        <v>152.849</v>
      </c>
      <c r="F13" s="514">
        <v>184.972</v>
      </c>
      <c r="G13" s="511"/>
      <c r="H13" s="103"/>
      <c r="I13" s="103"/>
      <c r="J13" s="103"/>
      <c r="K13" s="103"/>
      <c r="L13" s="103"/>
    </row>
    <row r="14" spans="1:12" ht="12.75">
      <c r="A14" s="38"/>
      <c r="B14" s="427"/>
      <c r="C14" s="517"/>
      <c r="D14" s="517"/>
      <c r="E14" s="517"/>
      <c r="F14" s="517"/>
      <c r="G14" s="511"/>
      <c r="H14" s="103"/>
      <c r="I14" s="103"/>
      <c r="J14" s="103"/>
      <c r="K14" s="103"/>
      <c r="L14" s="103"/>
    </row>
    <row r="15" spans="1:12" ht="12.75">
      <c r="A15" s="38" t="s">
        <v>973</v>
      </c>
      <c r="B15" s="427"/>
      <c r="C15" s="517"/>
      <c r="D15" s="517"/>
      <c r="E15" s="517"/>
      <c r="F15" s="517"/>
      <c r="G15" s="511"/>
      <c r="H15" s="103"/>
      <c r="I15" s="103"/>
      <c r="J15" s="103"/>
      <c r="K15" s="103"/>
      <c r="L15" s="103"/>
    </row>
    <row r="16" spans="1:12" ht="12.75">
      <c r="A16" s="89" t="s">
        <v>972</v>
      </c>
      <c r="B16" s="33">
        <v>344</v>
      </c>
      <c r="C16" s="514">
        <v>241.14399999999998</v>
      </c>
      <c r="D16" s="514">
        <v>101.47999999999999</v>
      </c>
      <c r="E16" s="513">
        <v>1.3760000000000001</v>
      </c>
      <c r="F16" s="512" t="s">
        <v>284</v>
      </c>
      <c r="G16" s="511"/>
      <c r="H16" s="103"/>
      <c r="I16" s="103"/>
      <c r="J16" s="103"/>
      <c r="K16" s="103"/>
      <c r="L16" s="103"/>
    </row>
    <row r="17" spans="1:12" ht="12.75">
      <c r="A17" s="76" t="s">
        <v>954</v>
      </c>
      <c r="B17" s="33">
        <v>652</v>
      </c>
      <c r="C17" s="514">
        <v>202.12</v>
      </c>
      <c r="D17" s="514">
        <v>389.89599999999996</v>
      </c>
      <c r="E17" s="514">
        <v>55.42</v>
      </c>
      <c r="F17" s="514">
        <v>4.564</v>
      </c>
      <c r="G17" s="511"/>
      <c r="H17" s="103"/>
      <c r="I17" s="103"/>
      <c r="J17" s="103"/>
      <c r="K17" s="103"/>
      <c r="L17" s="103"/>
    </row>
    <row r="18" spans="1:12" ht="12.75">
      <c r="A18" s="89" t="s">
        <v>953</v>
      </c>
      <c r="B18" s="33">
        <v>11078</v>
      </c>
      <c r="C18" s="514">
        <v>1495.5300000000002</v>
      </c>
      <c r="D18" s="514">
        <v>3666.818</v>
      </c>
      <c r="E18" s="514">
        <v>4442.278</v>
      </c>
      <c r="F18" s="514">
        <v>1484.452</v>
      </c>
      <c r="G18" s="511"/>
      <c r="H18" s="103"/>
      <c r="I18" s="103"/>
      <c r="J18" s="103"/>
      <c r="K18" s="103"/>
      <c r="L18" s="103"/>
    </row>
    <row r="19" spans="1:17" ht="12.75">
      <c r="A19" s="76" t="s">
        <v>971</v>
      </c>
      <c r="B19" s="33">
        <v>269</v>
      </c>
      <c r="C19" s="514">
        <v>269</v>
      </c>
      <c r="D19" s="516" t="s">
        <v>284</v>
      </c>
      <c r="E19" s="516" t="s">
        <v>284</v>
      </c>
      <c r="F19" s="512" t="s">
        <v>284</v>
      </c>
      <c r="G19" s="511"/>
      <c r="H19" s="103"/>
      <c r="I19" s="103"/>
      <c r="J19" s="103"/>
      <c r="K19" s="103"/>
      <c r="L19" s="103"/>
      <c r="Q19" s="511"/>
    </row>
    <row r="20" spans="1:12" ht="12.75">
      <c r="A20" s="76" t="s">
        <v>951</v>
      </c>
      <c r="B20" s="33">
        <v>43489</v>
      </c>
      <c r="C20" s="514">
        <v>1348.1589999999999</v>
      </c>
      <c r="D20" s="514">
        <v>10176.426000000001</v>
      </c>
      <c r="E20" s="514">
        <v>18091.424</v>
      </c>
      <c r="F20" s="514">
        <v>13872.991</v>
      </c>
      <c r="G20" s="511"/>
      <c r="H20" s="103"/>
      <c r="I20" s="103"/>
      <c r="J20" s="103"/>
      <c r="K20" s="103"/>
      <c r="L20" s="103"/>
    </row>
    <row r="21" spans="1:12" ht="12.75">
      <c r="A21" s="89" t="s">
        <v>970</v>
      </c>
      <c r="B21" s="33">
        <v>6943</v>
      </c>
      <c r="C21" s="514">
        <v>819.274</v>
      </c>
      <c r="D21" s="514">
        <v>3249.324</v>
      </c>
      <c r="E21" s="514">
        <v>2131.5009999999997</v>
      </c>
      <c r="F21" s="514">
        <v>742.901</v>
      </c>
      <c r="G21" s="511"/>
      <c r="H21" s="103"/>
      <c r="I21" s="103"/>
      <c r="J21" s="103"/>
      <c r="K21" s="103"/>
      <c r="L21" s="103"/>
    </row>
    <row r="22" spans="1:12" ht="12.75">
      <c r="A22" s="515" t="s">
        <v>949</v>
      </c>
      <c r="B22" s="33">
        <v>10729</v>
      </c>
      <c r="C22" s="514">
        <v>611.553</v>
      </c>
      <c r="D22" s="514">
        <v>3476.196</v>
      </c>
      <c r="E22" s="514">
        <v>654.4689999999999</v>
      </c>
      <c r="F22" s="514">
        <v>5986.782</v>
      </c>
      <c r="G22" s="511"/>
      <c r="H22" s="103"/>
      <c r="I22" s="103"/>
      <c r="J22" s="103"/>
      <c r="K22" s="103"/>
      <c r="L22" s="103"/>
    </row>
    <row r="23" spans="1:12" ht="12.75">
      <c r="A23" s="76" t="s">
        <v>948</v>
      </c>
      <c r="B23" s="33">
        <v>389</v>
      </c>
      <c r="C23" s="514">
        <v>260.24100000000004</v>
      </c>
      <c r="D23" s="514">
        <v>125.647</v>
      </c>
      <c r="E23" s="513">
        <v>3.112</v>
      </c>
      <c r="F23" s="512" t="s">
        <v>284</v>
      </c>
      <c r="G23" s="511"/>
      <c r="H23" s="103"/>
      <c r="I23" s="103"/>
      <c r="J23" s="103"/>
      <c r="K23" s="103"/>
      <c r="L23" s="103"/>
    </row>
    <row r="24" spans="1:6" ht="12.75">
      <c r="A24" s="510"/>
      <c r="B24" s="272"/>
      <c r="C24" s="509"/>
      <c r="D24" s="508"/>
      <c r="E24" s="508"/>
      <c r="F24" s="508"/>
    </row>
    <row r="26" spans="1:6" s="22" customFormat="1" ht="12.75">
      <c r="A26" s="13" t="s">
        <v>947</v>
      </c>
      <c r="B26" s="21"/>
      <c r="C26" s="21"/>
      <c r="D26" s="21"/>
      <c r="E26" s="21"/>
      <c r="F26" s="21"/>
    </row>
    <row r="27" ht="12.75">
      <c r="A27" s="13" t="s">
        <v>946</v>
      </c>
    </row>
    <row r="28" ht="12.75">
      <c r="A28" s="13" t="s">
        <v>969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42.xml><?xml version="1.0" encoding="utf-8"?>
<worksheet xmlns="http://schemas.openxmlformats.org/spreadsheetml/2006/main" xmlns:r="http://schemas.openxmlformats.org/officeDocument/2006/relationships">
  <dimension ref="A1:L45"/>
  <sheetViews>
    <sheetView workbookViewId="0" topLeftCell="A1">
      <selection activeCell="A1" sqref="A1"/>
    </sheetView>
  </sheetViews>
  <sheetFormatPr defaultColWidth="9.140625" defaultRowHeight="12.75"/>
  <cols>
    <col min="1" max="1" width="10.7109375" style="21" customWidth="1"/>
    <col min="2" max="7" width="12.28125" style="21" customWidth="1"/>
    <col min="8" max="16384" width="9.140625" style="21" customWidth="1"/>
  </cols>
  <sheetData>
    <row r="1" spans="1:7" ht="31.5">
      <c r="A1" s="50" t="s">
        <v>996</v>
      </c>
      <c r="B1" s="48"/>
      <c r="C1" s="48"/>
      <c r="D1" s="48"/>
      <c r="E1" s="48"/>
      <c r="F1" s="48"/>
      <c r="G1" s="48"/>
    </row>
    <row r="2" spans="1:7" ht="12.75" customHeight="1">
      <c r="A2" s="50"/>
      <c r="B2" s="48"/>
      <c r="C2" s="48"/>
      <c r="D2" s="48"/>
      <c r="E2" s="48"/>
      <c r="F2" s="48"/>
      <c r="G2" s="48"/>
    </row>
    <row r="3" spans="1:7" ht="12.75">
      <c r="A3" s="49" t="s">
        <v>995</v>
      </c>
      <c r="B3" s="48"/>
      <c r="C3" s="48"/>
      <c r="D3" s="48"/>
      <c r="E3" s="48"/>
      <c r="F3" s="48"/>
      <c r="G3" s="48"/>
    </row>
    <row r="4" spans="1:7" ht="12.75" customHeight="1" thickBot="1">
      <c r="A4" s="47"/>
      <c r="B4" s="47"/>
      <c r="C4" s="47"/>
      <c r="D4" s="47"/>
      <c r="E4" s="47"/>
      <c r="F4" s="47"/>
      <c r="G4" s="47"/>
    </row>
    <row r="5" spans="1:6" s="441" customFormat="1" ht="24" customHeight="1" thickTop="1">
      <c r="A5" s="444"/>
      <c r="B5" s="443" t="s">
        <v>994</v>
      </c>
      <c r="C5" s="442"/>
      <c r="D5" s="538"/>
      <c r="E5" s="444"/>
      <c r="F5" s="444"/>
    </row>
    <row r="6" spans="1:8" s="438" customFormat="1" ht="39.75" customHeight="1">
      <c r="A6" s="423" t="s">
        <v>38</v>
      </c>
      <c r="B6" s="424" t="s">
        <v>150</v>
      </c>
      <c r="C6" s="423" t="s">
        <v>76</v>
      </c>
      <c r="D6" s="537" t="s">
        <v>993</v>
      </c>
      <c r="E6" s="423" t="s">
        <v>992</v>
      </c>
      <c r="F6" s="423" t="s">
        <v>991</v>
      </c>
      <c r="G6" s="422" t="s">
        <v>990</v>
      </c>
      <c r="H6" s="536"/>
    </row>
    <row r="7" spans="1:6" ht="12.75">
      <c r="A7" s="38"/>
      <c r="B7" s="39"/>
      <c r="C7" s="38"/>
      <c r="D7" s="38"/>
      <c r="E7" s="38"/>
      <c r="F7" s="38"/>
    </row>
    <row r="8" spans="1:7" ht="12.75">
      <c r="A8" s="36">
        <v>1989</v>
      </c>
      <c r="B8" s="33">
        <v>67734</v>
      </c>
      <c r="C8" s="32">
        <v>36467</v>
      </c>
      <c r="D8" s="32">
        <v>31267</v>
      </c>
      <c r="E8" s="533">
        <v>79</v>
      </c>
      <c r="F8" s="532">
        <v>95.83</v>
      </c>
      <c r="G8" s="531">
        <v>2</v>
      </c>
    </row>
    <row r="9" spans="1:7" ht="12.75">
      <c r="A9" s="36">
        <v>1990</v>
      </c>
      <c r="B9" s="33">
        <v>71266</v>
      </c>
      <c r="C9" s="32">
        <v>36899</v>
      </c>
      <c r="D9" s="32">
        <v>34367</v>
      </c>
      <c r="E9" s="533">
        <v>78.8</v>
      </c>
      <c r="F9" s="532">
        <v>102.1</v>
      </c>
      <c r="G9" s="531">
        <v>2.01</v>
      </c>
    </row>
    <row r="10" spans="1:11" ht="12.75">
      <c r="A10" s="36">
        <v>1991</v>
      </c>
      <c r="B10" s="33">
        <v>72275</v>
      </c>
      <c r="C10" s="32">
        <v>36623</v>
      </c>
      <c r="D10" s="32">
        <v>35652</v>
      </c>
      <c r="E10" s="533">
        <v>72.4</v>
      </c>
      <c r="F10" s="532">
        <v>101.89</v>
      </c>
      <c r="G10" s="531">
        <v>2.01</v>
      </c>
      <c r="J10" s="534"/>
      <c r="K10" s="103"/>
    </row>
    <row r="11" spans="1:11" ht="12.75">
      <c r="A11" s="36">
        <v>1992</v>
      </c>
      <c r="B11" s="33">
        <v>73089</v>
      </c>
      <c r="C11" s="32">
        <v>37279</v>
      </c>
      <c r="D11" s="32">
        <v>35810</v>
      </c>
      <c r="E11" s="533">
        <v>72.6</v>
      </c>
      <c r="F11" s="532">
        <v>105.59</v>
      </c>
      <c r="G11" s="531">
        <v>2.02</v>
      </c>
      <c r="J11" s="534"/>
      <c r="K11" s="103"/>
    </row>
    <row r="12" spans="1:11" ht="12.75">
      <c r="A12" s="36">
        <v>1993</v>
      </c>
      <c r="B12" s="33">
        <v>69502</v>
      </c>
      <c r="C12" s="32">
        <v>37032</v>
      </c>
      <c r="D12" s="32">
        <v>32470</v>
      </c>
      <c r="E12" s="533">
        <v>72</v>
      </c>
      <c r="F12" s="532">
        <v>103.26</v>
      </c>
      <c r="G12" s="531">
        <v>2.04</v>
      </c>
      <c r="J12" s="534"/>
      <c r="K12" s="103"/>
    </row>
    <row r="13" spans="1:11" ht="12.75">
      <c r="A13" s="36">
        <v>1994</v>
      </c>
      <c r="B13" s="33">
        <v>70463</v>
      </c>
      <c r="C13" s="32">
        <v>36194</v>
      </c>
      <c r="D13" s="32">
        <v>34269</v>
      </c>
      <c r="E13" s="533">
        <v>76.5</v>
      </c>
      <c r="F13" s="532">
        <v>105.46</v>
      </c>
      <c r="G13" s="531">
        <v>2.04</v>
      </c>
      <c r="J13" s="534"/>
      <c r="K13" s="103"/>
    </row>
    <row r="14" spans="1:11" ht="12.75">
      <c r="A14" s="36">
        <v>1995</v>
      </c>
      <c r="B14" s="535" t="s">
        <v>890</v>
      </c>
      <c r="C14" s="303" t="s">
        <v>890</v>
      </c>
      <c r="D14" s="303" t="s">
        <v>890</v>
      </c>
      <c r="E14" s="533">
        <v>75.8</v>
      </c>
      <c r="F14" s="532">
        <v>109.39</v>
      </c>
      <c r="G14" s="531">
        <v>2.05</v>
      </c>
      <c r="J14" s="534"/>
      <c r="K14" s="103"/>
    </row>
    <row r="15" spans="1:11" ht="12.75">
      <c r="A15" s="36">
        <v>1996</v>
      </c>
      <c r="B15" s="33">
        <v>70288</v>
      </c>
      <c r="C15" s="32">
        <v>36146</v>
      </c>
      <c r="D15" s="32">
        <v>34142</v>
      </c>
      <c r="E15" s="533">
        <v>75.2</v>
      </c>
      <c r="F15" s="532">
        <v>116.79</v>
      </c>
      <c r="G15" s="531">
        <v>2.07</v>
      </c>
      <c r="J15" s="534"/>
      <c r="K15" s="103"/>
    </row>
    <row r="16" spans="1:11" ht="12.75">
      <c r="A16" s="36">
        <v>1997</v>
      </c>
      <c r="B16" s="33">
        <v>71025</v>
      </c>
      <c r="C16" s="32">
        <v>35971</v>
      </c>
      <c r="D16" s="32">
        <v>35054</v>
      </c>
      <c r="E16" s="533">
        <v>73.9</v>
      </c>
      <c r="F16" s="532">
        <v>124.96</v>
      </c>
      <c r="G16" s="531">
        <v>2.08</v>
      </c>
      <c r="J16" s="534"/>
      <c r="K16" s="103"/>
    </row>
    <row r="17" spans="1:9" ht="12.75">
      <c r="A17" s="36">
        <v>1998</v>
      </c>
      <c r="B17" s="33">
        <v>71480</v>
      </c>
      <c r="C17" s="32">
        <v>36206</v>
      </c>
      <c r="D17" s="32">
        <v>35274</v>
      </c>
      <c r="E17" s="533">
        <v>71.5</v>
      </c>
      <c r="F17" s="532">
        <v>129.66</v>
      </c>
      <c r="G17" s="531">
        <v>2.09</v>
      </c>
      <c r="I17" s="103"/>
    </row>
    <row r="18" spans="1:9" ht="12.75">
      <c r="A18" s="36">
        <v>1999</v>
      </c>
      <c r="B18" s="33">
        <v>71157</v>
      </c>
      <c r="C18" s="32">
        <v>35861</v>
      </c>
      <c r="D18" s="32">
        <v>35296</v>
      </c>
      <c r="E18" s="533">
        <v>72.1</v>
      </c>
      <c r="F18" s="532">
        <v>131.66</v>
      </c>
      <c r="G18" s="531">
        <v>2.09</v>
      </c>
      <c r="I18" s="103"/>
    </row>
    <row r="19" spans="1:9" ht="12.75">
      <c r="A19" s="36">
        <v>2000</v>
      </c>
      <c r="B19" s="33">
        <v>71506</v>
      </c>
      <c r="C19" s="32">
        <v>36303</v>
      </c>
      <c r="D19" s="32">
        <v>35203</v>
      </c>
      <c r="E19" s="533">
        <v>76.4</v>
      </c>
      <c r="F19" s="532">
        <v>140.63</v>
      </c>
      <c r="G19" s="531">
        <v>2.08</v>
      </c>
      <c r="I19" s="103"/>
    </row>
    <row r="20" spans="1:9" ht="12.75">
      <c r="A20" s="36">
        <v>2001</v>
      </c>
      <c r="B20" s="33">
        <v>72204</v>
      </c>
      <c r="C20" s="32">
        <v>36824</v>
      </c>
      <c r="D20" s="32">
        <v>35380</v>
      </c>
      <c r="E20" s="533">
        <v>69.2</v>
      </c>
      <c r="F20" s="532">
        <v>144.88</v>
      </c>
      <c r="G20" s="531">
        <v>2.05</v>
      </c>
      <c r="I20" s="103"/>
    </row>
    <row r="21" spans="1:9" ht="12.75">
      <c r="A21" s="36">
        <v>2002</v>
      </c>
      <c r="B21" s="33">
        <v>70783</v>
      </c>
      <c r="C21" s="32">
        <v>36457</v>
      </c>
      <c r="D21" s="32">
        <v>34326</v>
      </c>
      <c r="E21" s="533">
        <v>69.7</v>
      </c>
      <c r="F21" s="532">
        <v>140.89</v>
      </c>
      <c r="G21" s="531">
        <v>2.12</v>
      </c>
      <c r="I21" s="103"/>
    </row>
    <row r="22" spans="1:12" ht="12.75">
      <c r="A22" s="36">
        <v>2003</v>
      </c>
      <c r="B22" s="33">
        <v>70579</v>
      </c>
      <c r="C22" s="32">
        <v>35541</v>
      </c>
      <c r="D22" s="32">
        <v>35038</v>
      </c>
      <c r="E22" s="533">
        <v>72.7</v>
      </c>
      <c r="F22" s="532">
        <v>144.16</v>
      </c>
      <c r="G22" s="531">
        <v>2.09</v>
      </c>
      <c r="I22" s="103"/>
      <c r="J22" s="103"/>
      <c r="K22" s="103"/>
      <c r="L22" s="103"/>
    </row>
    <row r="23" spans="1:12" ht="12.75">
      <c r="A23" s="36">
        <v>2004</v>
      </c>
      <c r="B23" s="33">
        <v>72176</v>
      </c>
      <c r="C23" s="32">
        <v>35769</v>
      </c>
      <c r="D23" s="32">
        <v>36407</v>
      </c>
      <c r="E23" s="533">
        <v>77.7</v>
      </c>
      <c r="F23" s="532">
        <v>152.17</v>
      </c>
      <c r="G23" s="531">
        <v>2.13</v>
      </c>
      <c r="I23" s="103"/>
      <c r="J23" s="103"/>
      <c r="K23" s="103"/>
      <c r="L23" s="103"/>
    </row>
    <row r="24" spans="1:12" ht="12.75">
      <c r="A24" s="36">
        <v>2005</v>
      </c>
      <c r="B24" s="33">
        <v>72307</v>
      </c>
      <c r="C24" s="32">
        <v>33926</v>
      </c>
      <c r="D24" s="32">
        <v>38381</v>
      </c>
      <c r="E24" s="533">
        <v>81.1</v>
      </c>
      <c r="F24" s="532">
        <v>166.16</v>
      </c>
      <c r="G24" s="531">
        <v>2.15</v>
      </c>
      <c r="I24" s="103"/>
      <c r="J24" s="103"/>
      <c r="K24" s="103"/>
      <c r="L24" s="103"/>
    </row>
    <row r="25" spans="1:12" ht="12.75">
      <c r="A25" s="36">
        <v>2006</v>
      </c>
      <c r="B25" s="33">
        <v>72274</v>
      </c>
      <c r="C25" s="32">
        <v>33606</v>
      </c>
      <c r="D25" s="32">
        <v>38668</v>
      </c>
      <c r="E25" s="533">
        <v>79.5</v>
      </c>
      <c r="F25" s="532">
        <v>187.19</v>
      </c>
      <c r="G25" s="531" t="s">
        <v>890</v>
      </c>
      <c r="I25" s="103"/>
      <c r="J25" s="103"/>
      <c r="K25" s="103"/>
      <c r="L25" s="103"/>
    </row>
    <row r="26" spans="1:12" ht="12.75">
      <c r="A26" s="36">
        <v>2007</v>
      </c>
      <c r="B26" s="33">
        <v>73220</v>
      </c>
      <c r="C26" s="32">
        <v>33588</v>
      </c>
      <c r="D26" s="32">
        <v>39632</v>
      </c>
      <c r="E26" s="533">
        <v>75</v>
      </c>
      <c r="F26" s="532">
        <v>199.96</v>
      </c>
      <c r="G26" s="531" t="s">
        <v>890</v>
      </c>
      <c r="I26" s="103"/>
      <c r="J26" s="103"/>
      <c r="K26" s="103"/>
      <c r="L26" s="103"/>
    </row>
    <row r="27" spans="1:12" ht="12.75">
      <c r="A27" s="36">
        <v>2008</v>
      </c>
      <c r="B27" s="33">
        <v>74177</v>
      </c>
      <c r="C27" s="32">
        <v>34081</v>
      </c>
      <c r="D27" s="32">
        <v>40096</v>
      </c>
      <c r="E27" s="533">
        <v>70.5</v>
      </c>
      <c r="F27" s="532">
        <v>201.85</v>
      </c>
      <c r="G27" s="531" t="s">
        <v>890</v>
      </c>
      <c r="I27" s="103"/>
      <c r="J27" s="103"/>
      <c r="K27" s="103"/>
      <c r="L27" s="103"/>
    </row>
    <row r="28" spans="1:12" ht="12.75">
      <c r="A28" s="36">
        <v>2009</v>
      </c>
      <c r="B28" s="33">
        <v>75188</v>
      </c>
      <c r="C28" s="32">
        <v>34027</v>
      </c>
      <c r="D28" s="32">
        <v>41161</v>
      </c>
      <c r="E28" s="533">
        <v>64.8</v>
      </c>
      <c r="F28" s="532">
        <v>177.1</v>
      </c>
      <c r="G28" s="531" t="s">
        <v>890</v>
      </c>
      <c r="I28" s="103"/>
      <c r="J28" s="103"/>
      <c r="K28" s="103"/>
      <c r="L28" s="103"/>
    </row>
    <row r="29" spans="1:12" ht="12.75">
      <c r="A29" s="37">
        <v>2010</v>
      </c>
      <c r="B29" s="33">
        <v>74988</v>
      </c>
      <c r="C29" s="32">
        <v>33782</v>
      </c>
      <c r="D29" s="32">
        <v>41206</v>
      </c>
      <c r="E29" s="533">
        <v>70.7</v>
      </c>
      <c r="F29" s="532">
        <v>174.84</v>
      </c>
      <c r="G29" s="531" t="s">
        <v>890</v>
      </c>
      <c r="L29" s="103"/>
    </row>
    <row r="30" spans="1:12" ht="12.75">
      <c r="A30" s="37">
        <v>2011</v>
      </c>
      <c r="B30" s="33">
        <v>77731</v>
      </c>
      <c r="C30" s="32">
        <v>35001</v>
      </c>
      <c r="D30" s="32">
        <v>42730</v>
      </c>
      <c r="E30" s="533">
        <v>73.2</v>
      </c>
      <c r="F30" s="532">
        <v>189.83</v>
      </c>
      <c r="G30" s="531" t="s">
        <v>890</v>
      </c>
      <c r="L30" s="103"/>
    </row>
    <row r="31" spans="1:12" ht="12.75">
      <c r="A31" s="36" t="s">
        <v>989</v>
      </c>
      <c r="B31" s="33">
        <v>74650</v>
      </c>
      <c r="C31" s="32">
        <v>35326</v>
      </c>
      <c r="D31" s="32">
        <v>39324</v>
      </c>
      <c r="E31" s="533">
        <v>76.9</v>
      </c>
      <c r="F31" s="532">
        <v>204.93</v>
      </c>
      <c r="G31" s="531" t="s">
        <v>890</v>
      </c>
      <c r="L31" s="103"/>
    </row>
    <row r="32" spans="1:12" ht="12.75">
      <c r="A32" s="36">
        <v>2013</v>
      </c>
      <c r="B32" s="33">
        <v>73893</v>
      </c>
      <c r="C32" s="32">
        <v>35751</v>
      </c>
      <c r="D32" s="32">
        <v>38142</v>
      </c>
      <c r="E32" s="533">
        <v>76.2</v>
      </c>
      <c r="F32" s="532">
        <v>227.07</v>
      </c>
      <c r="G32" s="531" t="s">
        <v>890</v>
      </c>
      <c r="L32" s="103"/>
    </row>
    <row r="33" spans="1:7" ht="12.75">
      <c r="A33" s="29"/>
      <c r="B33" s="30"/>
      <c r="C33" s="29"/>
      <c r="D33" s="29"/>
      <c r="E33" s="530"/>
      <c r="F33" s="29"/>
      <c r="G33" s="28"/>
    </row>
    <row r="35" spans="1:7" ht="12.75">
      <c r="A35" s="93" t="s">
        <v>887</v>
      </c>
      <c r="B35" s="22"/>
      <c r="C35" s="22"/>
      <c r="D35" s="22"/>
      <c r="E35" s="22"/>
      <c r="F35" s="22"/>
      <c r="G35" s="22"/>
    </row>
    <row r="36" spans="1:7" ht="12.75">
      <c r="A36" s="14" t="s">
        <v>988</v>
      </c>
      <c r="B36" s="22"/>
      <c r="C36" s="22"/>
      <c r="D36" s="22"/>
      <c r="E36" s="22"/>
      <c r="F36" s="22"/>
      <c r="G36" s="22"/>
    </row>
    <row r="37" spans="1:7" ht="12.75">
      <c r="A37" s="14" t="s">
        <v>987</v>
      </c>
      <c r="B37" s="22"/>
      <c r="C37" s="22"/>
      <c r="D37" s="22"/>
      <c r="E37" s="22"/>
      <c r="F37" s="22"/>
      <c r="G37" s="22"/>
    </row>
    <row r="38" spans="1:7" ht="12.75">
      <c r="A38" s="14" t="s">
        <v>986</v>
      </c>
      <c r="B38" s="22"/>
      <c r="C38" s="22"/>
      <c r="D38" s="22"/>
      <c r="E38" s="22"/>
      <c r="F38" s="22"/>
      <c r="G38" s="22"/>
    </row>
    <row r="39" ht="12.75">
      <c r="A39" s="529" t="s">
        <v>985</v>
      </c>
    </row>
    <row r="40" spans="1:10" ht="12.75">
      <c r="A40" s="13" t="s">
        <v>984</v>
      </c>
      <c r="B40" s="22"/>
      <c r="C40" s="22"/>
      <c r="D40" s="22"/>
      <c r="E40" s="22"/>
      <c r="F40" s="22"/>
      <c r="G40" s="22"/>
      <c r="I40" s="528"/>
      <c r="J40" s="528"/>
    </row>
    <row r="41" spans="1:7" ht="12.75">
      <c r="A41" s="13" t="s">
        <v>983</v>
      </c>
      <c r="B41" s="22"/>
      <c r="C41" s="22"/>
      <c r="D41" s="22"/>
      <c r="E41" s="22"/>
      <c r="F41" s="22"/>
      <c r="G41" s="22"/>
    </row>
    <row r="42" spans="1:7" ht="12.75">
      <c r="A42" s="13" t="s">
        <v>982</v>
      </c>
      <c r="B42" s="22"/>
      <c r="C42" s="22"/>
      <c r="D42" s="22"/>
      <c r="E42" s="22"/>
      <c r="F42" s="22"/>
      <c r="G42" s="22"/>
    </row>
    <row r="43" ht="12.75">
      <c r="A43" s="13" t="s">
        <v>981</v>
      </c>
    </row>
    <row r="45" ht="15">
      <c r="D45" s="527"/>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43.xml><?xml version="1.0" encoding="utf-8"?>
<worksheet xmlns="http://schemas.openxmlformats.org/spreadsheetml/2006/main" xmlns:r="http://schemas.openxmlformats.org/officeDocument/2006/relationships">
  <dimension ref="A1:L24"/>
  <sheetViews>
    <sheetView workbookViewId="0" topLeftCell="A1">
      <selection activeCell="A1" sqref="A1"/>
    </sheetView>
  </sheetViews>
  <sheetFormatPr defaultColWidth="9.140625" defaultRowHeight="12.75"/>
  <cols>
    <col min="1" max="1" width="26.7109375" style="21" customWidth="1"/>
    <col min="2" max="4" width="19.00390625" style="21" customWidth="1"/>
    <col min="5" max="16384" width="9.140625" style="21" customWidth="1"/>
  </cols>
  <sheetData>
    <row r="1" spans="1:4" s="547" customFormat="1" ht="31.5">
      <c r="A1" s="18" t="s">
        <v>1007</v>
      </c>
      <c r="B1" s="9"/>
      <c r="C1" s="9"/>
      <c r="D1" s="9"/>
    </row>
    <row r="2" spans="1:4" ht="13.5" thickBot="1">
      <c r="A2" s="47"/>
      <c r="B2" s="47"/>
      <c r="C2" s="47"/>
      <c r="D2" s="47"/>
    </row>
    <row r="3" spans="1:10" s="10" customFormat="1" ht="45" customHeight="1" thickTop="1">
      <c r="A3" s="42" t="s">
        <v>115</v>
      </c>
      <c r="B3" s="90" t="s">
        <v>1006</v>
      </c>
      <c r="C3" s="90" t="s">
        <v>1005</v>
      </c>
      <c r="D3" s="16" t="s">
        <v>1004</v>
      </c>
      <c r="E3" s="21"/>
      <c r="F3" s="21"/>
      <c r="G3" s="21"/>
      <c r="H3" s="21"/>
      <c r="I3" s="21"/>
      <c r="J3" s="21"/>
    </row>
    <row r="4" spans="1:3" ht="12.75">
      <c r="A4" s="38"/>
      <c r="B4" s="38"/>
      <c r="C4" s="38"/>
    </row>
    <row r="5" spans="1:4" ht="12.75" customHeight="1">
      <c r="A5" s="101" t="s">
        <v>150</v>
      </c>
      <c r="B5" s="546">
        <v>76.2</v>
      </c>
      <c r="C5" s="545">
        <v>227.07</v>
      </c>
      <c r="D5" s="544">
        <v>173.03</v>
      </c>
    </row>
    <row r="6" spans="1:4" ht="12.75">
      <c r="A6" s="38"/>
      <c r="B6" s="541"/>
      <c r="C6" s="543"/>
      <c r="D6" s="542"/>
    </row>
    <row r="7" spans="1:4" ht="12.75">
      <c r="A7" s="38" t="s">
        <v>76</v>
      </c>
      <c r="B7" s="541">
        <v>83.7</v>
      </c>
      <c r="C7" s="540">
        <v>209.01</v>
      </c>
      <c r="D7" s="539">
        <v>174.94</v>
      </c>
    </row>
    <row r="8" spans="1:4" ht="12.75">
      <c r="A8" s="76" t="s">
        <v>1003</v>
      </c>
      <c r="B8" s="541">
        <v>85.2</v>
      </c>
      <c r="C8" s="540">
        <v>209</v>
      </c>
      <c r="D8" s="539">
        <v>178.07</v>
      </c>
    </row>
    <row r="9" spans="1:4" ht="12.75">
      <c r="A9" s="76" t="s">
        <v>1002</v>
      </c>
      <c r="B9" s="541">
        <v>74.3</v>
      </c>
      <c r="C9" s="540">
        <v>209.06</v>
      </c>
      <c r="D9" s="539">
        <v>155.33</v>
      </c>
    </row>
    <row r="10" spans="1:3" ht="12.75">
      <c r="A10" s="38"/>
      <c r="B10" s="541"/>
      <c r="C10" s="540"/>
    </row>
    <row r="11" spans="1:4" ht="12.75">
      <c r="A11" s="38" t="s">
        <v>222</v>
      </c>
      <c r="B11" s="541">
        <v>72</v>
      </c>
      <c r="C11" s="540">
        <v>277.61</v>
      </c>
      <c r="D11" s="539">
        <v>199.88</v>
      </c>
    </row>
    <row r="12" spans="1:4" ht="12.75">
      <c r="A12" s="89" t="s">
        <v>215</v>
      </c>
      <c r="B12" s="541">
        <v>74.1</v>
      </c>
      <c r="C12" s="540">
        <v>434.52</v>
      </c>
      <c r="D12" s="539">
        <v>321.98</v>
      </c>
    </row>
    <row r="13" spans="1:4" ht="12.75">
      <c r="A13" s="89" t="s">
        <v>1001</v>
      </c>
      <c r="B13" s="541">
        <v>72.4</v>
      </c>
      <c r="C13" s="540">
        <v>248.5</v>
      </c>
      <c r="D13" s="539">
        <v>179.91</v>
      </c>
    </row>
    <row r="14" spans="1:4" ht="12.75">
      <c r="A14" s="89" t="s">
        <v>1000</v>
      </c>
      <c r="B14" s="541">
        <v>71.5</v>
      </c>
      <c r="C14" s="540">
        <v>311.23</v>
      </c>
      <c r="D14" s="539">
        <v>222.53</v>
      </c>
    </row>
    <row r="15" spans="1:4" ht="12.75">
      <c r="A15" s="89"/>
      <c r="B15" s="541"/>
      <c r="C15" s="540"/>
      <c r="D15" s="539"/>
    </row>
    <row r="16" spans="1:4" ht="12.75">
      <c r="A16" s="38" t="s">
        <v>226</v>
      </c>
      <c r="B16" s="541">
        <v>60.8</v>
      </c>
      <c r="C16" s="540">
        <v>214.11</v>
      </c>
      <c r="D16" s="539">
        <v>130.18</v>
      </c>
    </row>
    <row r="17" spans="1:4" ht="12.75">
      <c r="A17" s="89" t="s">
        <v>999</v>
      </c>
      <c r="B17" s="541">
        <v>62.7</v>
      </c>
      <c r="C17" s="540">
        <v>295.55</v>
      </c>
      <c r="D17" s="539">
        <v>185.31</v>
      </c>
    </row>
    <row r="18" spans="1:4" ht="12.75">
      <c r="A18" s="38"/>
      <c r="B18" s="541"/>
      <c r="C18" s="540"/>
      <c r="D18" s="539"/>
    </row>
    <row r="19" spans="1:4" ht="12.75">
      <c r="A19" s="38" t="s">
        <v>214</v>
      </c>
      <c r="B19" s="541">
        <v>69</v>
      </c>
      <c r="C19" s="540">
        <v>225.19</v>
      </c>
      <c r="D19" s="539">
        <v>155.38</v>
      </c>
    </row>
    <row r="20" spans="1:4" ht="12.75">
      <c r="A20" s="29"/>
      <c r="B20" s="29"/>
      <c r="C20" s="29"/>
      <c r="D20" s="28"/>
    </row>
    <row r="22" spans="1:12" s="93" customFormat="1" ht="12.75">
      <c r="A22" s="13" t="s">
        <v>998</v>
      </c>
      <c r="F22" s="21"/>
      <c r="G22" s="21"/>
      <c r="H22" s="21"/>
      <c r="I22" s="21"/>
      <c r="J22" s="21"/>
      <c r="K22" s="21"/>
      <c r="L22" s="21"/>
    </row>
    <row r="23" spans="1:12" s="93" customFormat="1" ht="12.75">
      <c r="A23" s="13" t="s">
        <v>997</v>
      </c>
      <c r="F23" s="21"/>
      <c r="G23" s="21"/>
      <c r="H23" s="21"/>
      <c r="I23" s="21"/>
      <c r="J23" s="21"/>
      <c r="L23" s="21"/>
    </row>
    <row r="24" ht="12.75">
      <c r="K24" s="9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44.xml><?xml version="1.0" encoding="utf-8"?>
<worksheet xmlns="http://schemas.openxmlformats.org/spreadsheetml/2006/main" xmlns:r="http://schemas.openxmlformats.org/officeDocument/2006/relationships">
  <dimension ref="A1:G44"/>
  <sheetViews>
    <sheetView workbookViewId="0" topLeftCell="A1">
      <selection activeCell="A1" sqref="A1"/>
    </sheetView>
  </sheetViews>
  <sheetFormatPr defaultColWidth="9.140625" defaultRowHeight="12.75"/>
  <cols>
    <col min="1" max="4" width="20.7109375" style="21" customWidth="1"/>
    <col min="5" max="5" width="9.140625" style="21" customWidth="1"/>
    <col min="6" max="6" width="13.00390625" style="21" bestFit="1" customWidth="1"/>
    <col min="7" max="7" width="12.8515625" style="21" bestFit="1" customWidth="1"/>
    <col min="8" max="16384" width="9.140625" style="21" customWidth="1"/>
  </cols>
  <sheetData>
    <row r="1" spans="1:4" s="8" customFormat="1" ht="15.75" customHeight="1">
      <c r="A1" s="18" t="s">
        <v>1014</v>
      </c>
      <c r="B1" s="9"/>
      <c r="C1" s="9"/>
      <c r="D1" s="9"/>
    </row>
    <row r="2" spans="1:4" s="8" customFormat="1" ht="15.75" customHeight="1">
      <c r="A2" s="18" t="s">
        <v>1013</v>
      </c>
      <c r="B2" s="9"/>
      <c r="C2" s="9"/>
      <c r="D2" s="9"/>
    </row>
    <row r="3" s="8" customFormat="1" ht="12.75" customHeight="1"/>
    <row r="4" spans="1:4" ht="12.75">
      <c r="A4" s="49" t="s">
        <v>0</v>
      </c>
      <c r="B4" s="48"/>
      <c r="C4" s="48"/>
      <c r="D4" s="48"/>
    </row>
    <row r="5" spans="1:4" ht="13.5" thickBot="1">
      <c r="A5" s="47"/>
      <c r="B5" s="47"/>
      <c r="C5" s="47"/>
      <c r="D5" s="47"/>
    </row>
    <row r="6" spans="1:4" s="46" customFormat="1" ht="24" customHeight="1" thickTop="1">
      <c r="A6" s="145" t="s">
        <v>1012</v>
      </c>
      <c r="B6" s="276" t="s">
        <v>37</v>
      </c>
      <c r="C6" s="275" t="s">
        <v>1011</v>
      </c>
      <c r="D6" s="145" t="s">
        <v>1010</v>
      </c>
    </row>
    <row r="7" spans="1:3" ht="12.75">
      <c r="A7" s="38"/>
      <c r="B7" s="39"/>
      <c r="C7" s="38"/>
    </row>
    <row r="8" spans="1:4" ht="12.75">
      <c r="A8" s="36">
        <v>1985</v>
      </c>
      <c r="B8" s="550">
        <v>3037254</v>
      </c>
      <c r="C8" s="35">
        <v>1122268</v>
      </c>
      <c r="D8" s="549">
        <v>1914986</v>
      </c>
    </row>
    <row r="9" spans="1:4" ht="12.75">
      <c r="A9" s="36">
        <v>1986</v>
      </c>
      <c r="B9" s="550">
        <v>3278450</v>
      </c>
      <c r="C9" s="35">
        <v>1212782</v>
      </c>
      <c r="D9" s="549">
        <v>2065668</v>
      </c>
    </row>
    <row r="10" spans="1:4" ht="12.75">
      <c r="A10" s="36">
        <v>1987</v>
      </c>
      <c r="B10" s="550">
        <v>3443271</v>
      </c>
      <c r="C10" s="35">
        <v>1369401</v>
      </c>
      <c r="D10" s="549">
        <v>2073870</v>
      </c>
    </row>
    <row r="11" spans="1:4" ht="12.75">
      <c r="A11" s="36">
        <v>1988</v>
      </c>
      <c r="B11" s="550">
        <v>3715546</v>
      </c>
      <c r="C11" s="35">
        <v>1408891</v>
      </c>
      <c r="D11" s="549">
        <v>2306655</v>
      </c>
    </row>
    <row r="12" spans="1:4" ht="12.75">
      <c r="A12" s="36">
        <v>1989</v>
      </c>
      <c r="B12" s="550">
        <v>4108740</v>
      </c>
      <c r="C12" s="35">
        <v>1505071</v>
      </c>
      <c r="D12" s="549">
        <v>2603669</v>
      </c>
    </row>
    <row r="13" spans="1:4" ht="12.75">
      <c r="A13" s="36">
        <v>1990</v>
      </c>
      <c r="B13" s="550">
        <v>4401733</v>
      </c>
      <c r="C13" s="35">
        <v>1572994</v>
      </c>
      <c r="D13" s="549">
        <v>2828739</v>
      </c>
    </row>
    <row r="14" spans="1:4" ht="12.75">
      <c r="A14" s="36">
        <v>1991</v>
      </c>
      <c r="B14" s="550">
        <v>4825777</v>
      </c>
      <c r="C14" s="35">
        <v>1512990</v>
      </c>
      <c r="D14" s="549">
        <v>3312787</v>
      </c>
    </row>
    <row r="15" spans="1:4" ht="12.75">
      <c r="A15" s="36">
        <v>1992</v>
      </c>
      <c r="B15" s="550">
        <v>5013293</v>
      </c>
      <c r="C15" s="35">
        <v>1621751</v>
      </c>
      <c r="D15" s="549">
        <v>3391542</v>
      </c>
    </row>
    <row r="16" spans="1:4" ht="12.75">
      <c r="A16" s="36">
        <v>1993</v>
      </c>
      <c r="B16" s="550">
        <v>5035581</v>
      </c>
      <c r="C16" s="35">
        <v>1527037</v>
      </c>
      <c r="D16" s="549">
        <v>3508544</v>
      </c>
    </row>
    <row r="17" spans="1:4" ht="12.75">
      <c r="A17" s="36">
        <v>1994</v>
      </c>
      <c r="B17" s="550">
        <v>5358587</v>
      </c>
      <c r="C17" s="35">
        <v>1666406</v>
      </c>
      <c r="D17" s="549">
        <v>3692182</v>
      </c>
    </row>
    <row r="18" spans="1:4" ht="12.75">
      <c r="A18" s="36">
        <v>1995</v>
      </c>
      <c r="B18" s="550">
        <v>5552792</v>
      </c>
      <c r="C18" s="35">
        <v>1776527</v>
      </c>
      <c r="D18" s="549">
        <v>3776265</v>
      </c>
    </row>
    <row r="19" spans="1:4" ht="12.75">
      <c r="A19" s="36">
        <v>1996</v>
      </c>
      <c r="B19" s="550">
        <v>5859454</v>
      </c>
      <c r="C19" s="35">
        <v>2057800</v>
      </c>
      <c r="D19" s="549">
        <v>3801655</v>
      </c>
    </row>
    <row r="20" spans="1:4" ht="12.75">
      <c r="A20" s="36">
        <v>1997</v>
      </c>
      <c r="B20" s="550">
        <v>5829772</v>
      </c>
      <c r="C20" s="35">
        <v>2155318.625</v>
      </c>
      <c r="D20" s="549">
        <v>3826023.75</v>
      </c>
    </row>
    <row r="21" spans="1:4" ht="12.75">
      <c r="A21" s="36">
        <v>1998</v>
      </c>
      <c r="B21" s="550">
        <v>5904196.325</v>
      </c>
      <c r="C21" s="35">
        <v>2147216.85</v>
      </c>
      <c r="D21" s="549">
        <v>3756979.475</v>
      </c>
    </row>
    <row r="22" spans="1:4" ht="12.75">
      <c r="A22" s="36">
        <v>1999</v>
      </c>
      <c r="B22" s="550">
        <v>5845772.15</v>
      </c>
      <c r="C22" s="35">
        <v>2158192.575</v>
      </c>
      <c r="D22" s="549">
        <v>3687579.575</v>
      </c>
    </row>
    <row r="23" spans="1:4" ht="12.75">
      <c r="A23" s="36">
        <v>2000</v>
      </c>
      <c r="B23" s="550">
        <v>6305324.675000001</v>
      </c>
      <c r="C23" s="35">
        <v>2419286.7</v>
      </c>
      <c r="D23" s="549">
        <v>3886037.975</v>
      </c>
    </row>
    <row r="24" spans="1:4" ht="12.75">
      <c r="A24" s="36">
        <v>2001</v>
      </c>
      <c r="B24" s="550">
        <v>6360998.65</v>
      </c>
      <c r="C24" s="35">
        <v>2421812.725</v>
      </c>
      <c r="D24" s="549">
        <v>3939185.925</v>
      </c>
    </row>
    <row r="25" spans="1:4" ht="12.75">
      <c r="A25" s="36">
        <v>2002</v>
      </c>
      <c r="B25" s="550">
        <v>6184615.575</v>
      </c>
      <c r="C25" s="35">
        <v>2227340.725</v>
      </c>
      <c r="D25" s="549">
        <v>3957274.85</v>
      </c>
    </row>
    <row r="26" spans="1:4" ht="12.75">
      <c r="A26" s="36">
        <v>2003</v>
      </c>
      <c r="B26" s="550">
        <v>6472542.45</v>
      </c>
      <c r="C26" s="35">
        <v>2322434.325</v>
      </c>
      <c r="D26" s="549">
        <v>4150108.125</v>
      </c>
    </row>
    <row r="27" spans="1:4" ht="12.75">
      <c r="A27" s="36">
        <v>2004</v>
      </c>
      <c r="B27" s="550">
        <v>6851887.95</v>
      </c>
      <c r="C27" s="35">
        <v>2518057.875</v>
      </c>
      <c r="D27" s="549">
        <v>4333830.075</v>
      </c>
    </row>
    <row r="28" spans="1:4" ht="12.75">
      <c r="A28" s="36">
        <v>2005</v>
      </c>
      <c r="B28" s="550">
        <v>7639189.050000001</v>
      </c>
      <c r="C28" s="552">
        <v>2834838.15</v>
      </c>
      <c r="D28" s="551">
        <v>4804350.9</v>
      </c>
    </row>
    <row r="29" spans="1:4" ht="12.75">
      <c r="A29" s="36">
        <v>2006</v>
      </c>
      <c r="B29" s="550">
        <v>8107018.425000001</v>
      </c>
      <c r="C29" s="552">
        <v>3097961.025</v>
      </c>
      <c r="D29" s="551">
        <v>5009057.4</v>
      </c>
    </row>
    <row r="30" spans="1:4" ht="12.75">
      <c r="A30" s="36">
        <v>2007</v>
      </c>
      <c r="B30" s="550">
        <v>9171835</v>
      </c>
      <c r="C30" s="35">
        <v>3406579</v>
      </c>
      <c r="D30" s="549">
        <v>5765256.175</v>
      </c>
    </row>
    <row r="31" spans="1:4" ht="12.75">
      <c r="A31" s="36">
        <v>2008</v>
      </c>
      <c r="B31" s="550">
        <v>9170329.85</v>
      </c>
      <c r="C31" s="35">
        <v>3130759.275</v>
      </c>
      <c r="D31" s="549">
        <v>6039570.575</v>
      </c>
    </row>
    <row r="32" spans="1:7" ht="12.75">
      <c r="A32" s="36">
        <v>2009</v>
      </c>
      <c r="B32" s="550">
        <v>8566147.65</v>
      </c>
      <c r="C32" s="35">
        <v>2618860.475</v>
      </c>
      <c r="D32" s="549">
        <v>5947287.175</v>
      </c>
      <c r="G32" s="548"/>
    </row>
    <row r="33" spans="1:7" ht="12.75">
      <c r="A33" s="36">
        <v>2010</v>
      </c>
      <c r="B33" s="550">
        <v>8525923.075</v>
      </c>
      <c r="C33" s="35">
        <v>2755013.45</v>
      </c>
      <c r="D33" s="549">
        <v>5770909.625</v>
      </c>
      <c r="G33" s="548"/>
    </row>
    <row r="34" spans="1:7" ht="12.75">
      <c r="A34" s="36">
        <v>2011</v>
      </c>
      <c r="B34" s="550">
        <v>9308704.75</v>
      </c>
      <c r="C34" s="35">
        <v>3185483.075</v>
      </c>
      <c r="D34" s="549">
        <v>6123221.675</v>
      </c>
      <c r="G34" s="548"/>
    </row>
    <row r="35" spans="1:7" ht="12.75">
      <c r="A35" s="36">
        <v>2012</v>
      </c>
      <c r="B35" s="550">
        <v>9878662.125</v>
      </c>
      <c r="C35" s="35">
        <v>3666324.75</v>
      </c>
      <c r="D35" s="549">
        <v>6212337.375</v>
      </c>
      <c r="F35" s="22"/>
      <c r="G35" s="548"/>
    </row>
    <row r="36" spans="1:7" ht="12.75">
      <c r="A36" s="36">
        <v>2013</v>
      </c>
      <c r="B36" s="550">
        <v>10557257.65</v>
      </c>
      <c r="C36" s="35">
        <v>4069865.25</v>
      </c>
      <c r="D36" s="549">
        <v>6487392.4</v>
      </c>
      <c r="F36" s="22"/>
      <c r="G36" s="548"/>
    </row>
    <row r="37" spans="1:6" ht="12.75">
      <c r="A37" s="29"/>
      <c r="B37" s="30"/>
      <c r="C37" s="29"/>
      <c r="D37" s="28"/>
      <c r="F37" s="22"/>
    </row>
    <row r="38" ht="12.75">
      <c r="F38" s="22"/>
    </row>
    <row r="39" spans="1:7" s="22" customFormat="1" ht="12.75">
      <c r="A39" s="93" t="s">
        <v>1009</v>
      </c>
      <c r="F39" s="21"/>
      <c r="G39" s="21"/>
    </row>
    <row r="40" spans="1:7" s="22" customFormat="1" ht="12.75">
      <c r="A40" s="426" t="s">
        <v>8</v>
      </c>
      <c r="F40" s="21"/>
      <c r="G40" s="21"/>
    </row>
    <row r="41" spans="1:7" s="22" customFormat="1" ht="12.75">
      <c r="A41" s="426" t="s">
        <v>9</v>
      </c>
      <c r="F41" s="21"/>
      <c r="G41" s="21"/>
    </row>
    <row r="42" spans="1:6" s="22" customFormat="1" ht="12.75">
      <c r="A42" s="93" t="s">
        <v>1008</v>
      </c>
      <c r="F42" s="21"/>
    </row>
    <row r="43" spans="1:6" s="22" customFormat="1" ht="12.75">
      <c r="A43" s="14" t="s">
        <v>12</v>
      </c>
      <c r="F43" s="21"/>
    </row>
    <row r="44" spans="1:6" s="22" customFormat="1" ht="12.75">
      <c r="A44" s="13" t="s">
        <v>14</v>
      </c>
      <c r="F44" s="2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45.xml><?xml version="1.0" encoding="utf-8"?>
<worksheet xmlns="http://schemas.openxmlformats.org/spreadsheetml/2006/main" xmlns:r="http://schemas.openxmlformats.org/officeDocument/2006/relationships">
  <dimension ref="A1:F30"/>
  <sheetViews>
    <sheetView workbookViewId="0" topLeftCell="A1">
      <selection activeCell="A1" sqref="A1"/>
    </sheetView>
  </sheetViews>
  <sheetFormatPr defaultColWidth="9.140625" defaultRowHeight="12.75"/>
  <cols>
    <col min="1" max="1" width="32.57421875" style="21" customWidth="1"/>
    <col min="2" max="5" width="12.7109375" style="21" customWidth="1"/>
    <col min="6" max="16384" width="9.140625" style="21" customWidth="1"/>
  </cols>
  <sheetData>
    <row r="1" spans="1:5" s="8" customFormat="1" ht="15.75">
      <c r="A1" s="554" t="s">
        <v>1034</v>
      </c>
      <c r="B1" s="9"/>
      <c r="C1" s="9"/>
      <c r="D1" s="9"/>
      <c r="E1" s="9"/>
    </row>
    <row r="2" spans="1:5" ht="12.75" customHeight="1">
      <c r="A2" s="50"/>
      <c r="B2" s="48"/>
      <c r="C2" s="48"/>
      <c r="D2" s="48"/>
      <c r="E2" s="48"/>
    </row>
    <row r="3" spans="1:5" ht="12.75">
      <c r="A3" s="71" t="s">
        <v>64</v>
      </c>
      <c r="B3" s="48"/>
      <c r="C3" s="48"/>
      <c r="D3" s="48"/>
      <c r="E3" s="48"/>
    </row>
    <row r="4" spans="1:5" ht="12.75">
      <c r="A4" s="80" t="s">
        <v>63</v>
      </c>
      <c r="B4" s="48"/>
      <c r="C4" s="48"/>
      <c r="D4" s="48"/>
      <c r="E4" s="48"/>
    </row>
    <row r="5" spans="1:5" ht="12.75">
      <c r="A5" s="80" t="s">
        <v>62</v>
      </c>
      <c r="B5" s="48"/>
      <c r="C5" s="48"/>
      <c r="D5" s="48"/>
      <c r="E5" s="48"/>
    </row>
    <row r="6" spans="1:5" ht="13.5" thickBot="1">
      <c r="A6" s="47"/>
      <c r="B6" s="47"/>
      <c r="C6" s="47"/>
      <c r="D6" s="47"/>
      <c r="E6" s="47"/>
    </row>
    <row r="7" spans="1:5" s="10" customFormat="1" ht="93.75" customHeight="1" thickTop="1">
      <c r="A7" s="42" t="s">
        <v>1033</v>
      </c>
      <c r="B7" s="90" t="s">
        <v>59</v>
      </c>
      <c r="C7" s="16" t="s">
        <v>1032</v>
      </c>
      <c r="D7" s="90" t="s">
        <v>1031</v>
      </c>
      <c r="E7" s="16" t="s">
        <v>56</v>
      </c>
    </row>
    <row r="8" spans="1:4" ht="12.75">
      <c r="A8" s="38"/>
      <c r="B8" s="38"/>
      <c r="C8" s="38"/>
      <c r="D8" s="38"/>
    </row>
    <row r="9" spans="1:4" ht="12.75">
      <c r="A9" s="38" t="s">
        <v>481</v>
      </c>
      <c r="B9" s="38"/>
      <c r="C9" s="38"/>
      <c r="D9" s="38"/>
    </row>
    <row r="10" spans="1:4" ht="12.75">
      <c r="A10" s="89" t="s">
        <v>1030</v>
      </c>
      <c r="B10" s="38"/>
      <c r="C10" s="38"/>
      <c r="D10" s="38"/>
    </row>
    <row r="11" spans="1:5" ht="12.75">
      <c r="A11" s="389" t="s">
        <v>1029</v>
      </c>
      <c r="B11" s="74">
        <v>30</v>
      </c>
      <c r="C11" s="55">
        <v>84396</v>
      </c>
      <c r="D11" s="55">
        <v>15575</v>
      </c>
      <c r="E11" s="310">
        <v>199</v>
      </c>
    </row>
    <row r="12" spans="1:6" ht="12.75">
      <c r="A12" s="389"/>
      <c r="B12" s="74"/>
      <c r="C12" s="55"/>
      <c r="D12" s="55"/>
      <c r="E12" s="310"/>
      <c r="F12" s="146"/>
    </row>
    <row r="13" spans="1:5" ht="12.75">
      <c r="A13" s="38" t="s">
        <v>173</v>
      </c>
      <c r="B13" s="74"/>
      <c r="C13" s="55"/>
      <c r="D13" s="55"/>
      <c r="E13" s="310"/>
    </row>
    <row r="14" spans="1:5" ht="12.75">
      <c r="A14" s="89" t="s">
        <v>1028</v>
      </c>
      <c r="B14" s="74"/>
      <c r="C14" s="55"/>
      <c r="D14" s="55"/>
      <c r="E14" s="310"/>
    </row>
    <row r="15" spans="1:5" ht="12.75">
      <c r="A15" s="389" t="s">
        <v>1027</v>
      </c>
      <c r="B15" s="74">
        <v>45</v>
      </c>
      <c r="C15" s="55">
        <v>192434</v>
      </c>
      <c r="D15" s="55">
        <v>17598</v>
      </c>
      <c r="E15" s="310">
        <v>857</v>
      </c>
    </row>
    <row r="16" spans="1:5" ht="12.75">
      <c r="A16" s="38"/>
      <c r="B16" s="74"/>
      <c r="C16" s="55"/>
      <c r="D16" s="55"/>
      <c r="E16" s="310"/>
    </row>
    <row r="17" spans="1:5" ht="12.75">
      <c r="A17" s="38" t="s">
        <v>1026</v>
      </c>
      <c r="B17" s="74"/>
      <c r="C17" s="55"/>
      <c r="D17" s="55"/>
      <c r="E17" s="310"/>
    </row>
    <row r="18" spans="1:5" ht="12.75">
      <c r="A18" s="89" t="s">
        <v>1025</v>
      </c>
      <c r="B18" s="74"/>
      <c r="C18" s="55"/>
      <c r="D18" s="55"/>
      <c r="E18" s="310"/>
    </row>
    <row r="19" spans="1:5" ht="12.75">
      <c r="A19" s="389" t="s">
        <v>1024</v>
      </c>
      <c r="B19" s="74">
        <v>27</v>
      </c>
      <c r="C19" s="55">
        <v>9554</v>
      </c>
      <c r="D19" s="55">
        <v>3207</v>
      </c>
      <c r="E19" s="310">
        <v>110</v>
      </c>
    </row>
    <row r="20" spans="1:5" ht="12.75">
      <c r="A20" s="89" t="s">
        <v>1023</v>
      </c>
      <c r="B20" s="74"/>
      <c r="C20" s="55"/>
      <c r="D20" s="55"/>
      <c r="E20" s="310"/>
    </row>
    <row r="21" spans="1:5" ht="12.75">
      <c r="A21" s="389" t="s">
        <v>1022</v>
      </c>
      <c r="B21" s="74">
        <v>351</v>
      </c>
      <c r="C21" s="55">
        <v>404859</v>
      </c>
      <c r="D21" s="55">
        <v>167013</v>
      </c>
      <c r="E21" s="310">
        <v>2452</v>
      </c>
    </row>
    <row r="22" spans="1:5" ht="12.75">
      <c r="A22" s="89" t="s">
        <v>1021</v>
      </c>
      <c r="B22" s="74"/>
      <c r="C22" s="55"/>
      <c r="D22" s="55"/>
      <c r="E22" s="310"/>
    </row>
    <row r="23" spans="1:5" ht="12.75">
      <c r="A23" s="389" t="s">
        <v>1020</v>
      </c>
      <c r="B23" s="74">
        <v>73</v>
      </c>
      <c r="C23" s="55">
        <v>109373</v>
      </c>
      <c r="D23" s="55">
        <v>44057</v>
      </c>
      <c r="E23" s="310">
        <v>797</v>
      </c>
    </row>
    <row r="24" spans="1:5" ht="12.75">
      <c r="A24" s="89" t="s">
        <v>1019</v>
      </c>
      <c r="B24" s="74">
        <v>15</v>
      </c>
      <c r="C24" s="55">
        <v>46775</v>
      </c>
      <c r="D24" s="55">
        <v>12889</v>
      </c>
      <c r="E24" s="310">
        <v>69</v>
      </c>
    </row>
    <row r="25" spans="1:5" ht="12.75">
      <c r="A25" s="29"/>
      <c r="B25" s="29"/>
      <c r="C25" s="29"/>
      <c r="D25" s="29"/>
      <c r="E25" s="28"/>
    </row>
    <row r="27" s="22" customFormat="1" ht="12.75">
      <c r="A27" s="13" t="s">
        <v>1018</v>
      </c>
    </row>
    <row r="28" s="22" customFormat="1" ht="12.75">
      <c r="A28" s="13" t="s">
        <v>1017</v>
      </c>
    </row>
    <row r="29" ht="12.75">
      <c r="A29" s="13" t="s">
        <v>1016</v>
      </c>
    </row>
    <row r="30" ht="12.75">
      <c r="A30" s="553" t="s">
        <v>1015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46.xml><?xml version="1.0" encoding="utf-8"?>
<worksheet xmlns="http://schemas.openxmlformats.org/spreadsheetml/2006/main" xmlns:r="http://schemas.openxmlformats.org/officeDocument/2006/relationships">
  <dimension ref="A1:L58"/>
  <sheetViews>
    <sheetView workbookViewId="0" topLeftCell="A1">
      <selection activeCell="A1" sqref="A1"/>
    </sheetView>
  </sheetViews>
  <sheetFormatPr defaultColWidth="9.140625" defaultRowHeight="12.75"/>
  <cols>
    <col min="1" max="1" width="30.140625" style="21" customWidth="1"/>
    <col min="2" max="2" width="11.421875" style="21" customWidth="1"/>
    <col min="3" max="5" width="14.00390625" style="21" customWidth="1"/>
    <col min="6" max="16384" width="9.140625" style="21" customWidth="1"/>
  </cols>
  <sheetData>
    <row r="1" spans="1:5" s="8" customFormat="1" ht="15.75">
      <c r="A1" s="18" t="s">
        <v>1065</v>
      </c>
      <c r="B1" s="9"/>
      <c r="C1" s="9"/>
      <c r="D1" s="9"/>
      <c r="E1" s="9"/>
    </row>
    <row r="2" spans="1:5" s="8" customFormat="1" ht="12.75" customHeight="1">
      <c r="A2" s="18"/>
      <c r="B2" s="9"/>
      <c r="C2" s="9"/>
      <c r="D2" s="9"/>
      <c r="E2" s="9"/>
    </row>
    <row r="3" spans="1:5" s="8" customFormat="1" ht="12.75" customHeight="1">
      <c r="A3" s="71" t="s">
        <v>64</v>
      </c>
      <c r="B3" s="9"/>
      <c r="C3" s="9"/>
      <c r="D3" s="9"/>
      <c r="E3" s="9"/>
    </row>
    <row r="4" spans="1:5" s="8" customFormat="1" ht="12.75" customHeight="1">
      <c r="A4" s="80" t="s">
        <v>63</v>
      </c>
      <c r="B4" s="9"/>
      <c r="C4" s="9"/>
      <c r="D4" s="9"/>
      <c r="E4" s="9"/>
    </row>
    <row r="5" spans="1:5" s="8" customFormat="1" ht="12.75" customHeight="1">
      <c r="A5" s="322" t="s">
        <v>62</v>
      </c>
      <c r="B5" s="9"/>
      <c r="C5" s="9"/>
      <c r="D5" s="9"/>
      <c r="E5" s="9"/>
    </row>
    <row r="6" spans="1:5" ht="12.75" customHeight="1" thickBot="1">
      <c r="A6" s="47"/>
      <c r="B6" s="47"/>
      <c r="C6" s="47"/>
      <c r="D6" s="47"/>
      <c r="E6" s="47"/>
    </row>
    <row r="7" spans="1:5" s="10" customFormat="1" ht="79.5" customHeight="1" thickTop="1">
      <c r="A7" s="42" t="s">
        <v>1033</v>
      </c>
      <c r="B7" s="90" t="s">
        <v>59</v>
      </c>
      <c r="C7" s="42" t="s">
        <v>1064</v>
      </c>
      <c r="D7" s="90" t="s">
        <v>1031</v>
      </c>
      <c r="E7" s="16" t="s">
        <v>1063</v>
      </c>
    </row>
    <row r="8" spans="1:4" ht="12.75">
      <c r="A8" s="38"/>
      <c r="B8" s="38"/>
      <c r="C8" s="38"/>
      <c r="D8" s="38"/>
    </row>
    <row r="9" spans="1:4" ht="12.75">
      <c r="A9" s="38" t="s">
        <v>1062</v>
      </c>
      <c r="B9" s="38"/>
      <c r="C9" s="38"/>
      <c r="D9" s="38"/>
    </row>
    <row r="10" spans="1:4" ht="12.75">
      <c r="A10" s="76" t="s">
        <v>1061</v>
      </c>
      <c r="B10" s="38"/>
      <c r="C10" s="38"/>
      <c r="D10" s="38"/>
    </row>
    <row r="11" spans="1:4" ht="12.75">
      <c r="A11" s="89" t="s">
        <v>1060</v>
      </c>
      <c r="B11" s="38"/>
      <c r="C11" s="38"/>
      <c r="D11" s="38"/>
    </row>
    <row r="12" spans="1:5" ht="12.75">
      <c r="A12" s="560">
        <v>1987</v>
      </c>
      <c r="B12" s="559">
        <v>25</v>
      </c>
      <c r="C12" s="74">
        <v>10177</v>
      </c>
      <c r="D12" s="327">
        <v>2394</v>
      </c>
      <c r="E12" s="304">
        <v>136</v>
      </c>
    </row>
    <row r="13" spans="1:12" ht="12.75">
      <c r="A13" s="560">
        <v>1992</v>
      </c>
      <c r="B13" s="559">
        <v>50</v>
      </c>
      <c r="C13" s="74">
        <v>20394</v>
      </c>
      <c r="D13" s="327">
        <v>6028</v>
      </c>
      <c r="E13" s="304">
        <v>250</v>
      </c>
      <c r="G13" s="97"/>
      <c r="H13" s="97"/>
      <c r="I13" s="97"/>
      <c r="J13" s="97"/>
      <c r="K13" s="97"/>
      <c r="L13" s="97"/>
    </row>
    <row r="14" spans="1:5" ht="12.75">
      <c r="A14" s="560">
        <v>1997</v>
      </c>
      <c r="B14" s="559">
        <v>63</v>
      </c>
      <c r="C14" s="74">
        <v>33727</v>
      </c>
      <c r="D14" s="327">
        <v>10660</v>
      </c>
      <c r="E14" s="304">
        <v>278</v>
      </c>
    </row>
    <row r="15" spans="1:5" ht="12.75">
      <c r="A15" s="560">
        <v>2002</v>
      </c>
      <c r="B15" s="559">
        <v>67</v>
      </c>
      <c r="C15" s="293" t="s">
        <v>92</v>
      </c>
      <c r="D15" s="327">
        <v>6021</v>
      </c>
      <c r="E15" s="304">
        <v>183</v>
      </c>
    </row>
    <row r="16" spans="1:5" ht="12.75">
      <c r="A16" s="560">
        <v>2007</v>
      </c>
      <c r="B16" s="559">
        <v>71</v>
      </c>
      <c r="C16" s="375" t="s">
        <v>349</v>
      </c>
      <c r="D16" s="326" t="s">
        <v>127</v>
      </c>
      <c r="E16" s="302" t="s">
        <v>451</v>
      </c>
    </row>
    <row r="17" spans="1:4" ht="12.75">
      <c r="A17" s="38"/>
      <c r="B17" s="35"/>
      <c r="C17" s="38"/>
      <c r="D17" s="269"/>
    </row>
    <row r="18" spans="1:4" ht="12.75">
      <c r="A18" s="38" t="s">
        <v>1059</v>
      </c>
      <c r="B18" s="35"/>
      <c r="C18" s="38"/>
      <c r="D18" s="38"/>
    </row>
    <row r="19" spans="1:4" ht="12.75">
      <c r="A19" s="89" t="s">
        <v>1058</v>
      </c>
      <c r="B19" s="35"/>
      <c r="C19" s="38"/>
      <c r="D19" s="38"/>
    </row>
    <row r="20" spans="1:5" ht="12.75">
      <c r="A20" s="560">
        <v>1987</v>
      </c>
      <c r="B20" s="559">
        <v>35</v>
      </c>
      <c r="C20" s="293" t="s">
        <v>92</v>
      </c>
      <c r="D20" s="326" t="s">
        <v>92</v>
      </c>
      <c r="E20" s="302" t="s">
        <v>92</v>
      </c>
    </row>
    <row r="21" spans="1:9" ht="12.75">
      <c r="A21" s="560">
        <v>1992</v>
      </c>
      <c r="B21" s="559">
        <v>34</v>
      </c>
      <c r="C21" s="293" t="s">
        <v>92</v>
      </c>
      <c r="D21" s="326" t="s">
        <v>92</v>
      </c>
      <c r="E21" s="302" t="s">
        <v>92</v>
      </c>
      <c r="I21" s="24"/>
    </row>
    <row r="22" spans="1:5" ht="12.75">
      <c r="A22" s="560">
        <v>1997</v>
      </c>
      <c r="B22" s="559">
        <v>35</v>
      </c>
      <c r="C22" s="74">
        <v>62133</v>
      </c>
      <c r="D22" s="327">
        <v>8866</v>
      </c>
      <c r="E22" s="304">
        <v>1195</v>
      </c>
    </row>
    <row r="23" spans="1:8" ht="12.75">
      <c r="A23" s="560">
        <v>2002</v>
      </c>
      <c r="B23" s="559">
        <v>42</v>
      </c>
      <c r="C23" s="74">
        <v>96148</v>
      </c>
      <c r="D23" s="327">
        <v>10310</v>
      </c>
      <c r="E23" s="304">
        <v>1079</v>
      </c>
      <c r="G23" s="97"/>
      <c r="H23" s="97"/>
    </row>
    <row r="24" spans="1:12" ht="12.75">
      <c r="A24" s="560">
        <v>2007</v>
      </c>
      <c r="B24" s="559">
        <v>31</v>
      </c>
      <c r="C24" s="74">
        <v>89283</v>
      </c>
      <c r="D24" s="327">
        <v>8850</v>
      </c>
      <c r="E24" s="304">
        <v>806</v>
      </c>
      <c r="G24" s="97"/>
      <c r="H24" s="97"/>
      <c r="I24" s="97"/>
      <c r="J24" s="96"/>
      <c r="K24" s="96"/>
      <c r="L24" s="97"/>
    </row>
    <row r="25" spans="1:5" ht="12.75">
      <c r="A25" s="38"/>
      <c r="B25" s="559"/>
      <c r="C25" s="74"/>
      <c r="D25" s="327"/>
      <c r="E25" s="304"/>
    </row>
    <row r="26" spans="1:4" ht="12.75">
      <c r="A26" s="38" t="s">
        <v>1057</v>
      </c>
      <c r="B26" s="35"/>
      <c r="C26" s="561"/>
      <c r="D26" s="269"/>
    </row>
    <row r="27" spans="1:4" ht="12.75">
      <c r="A27" s="89" t="s">
        <v>1056</v>
      </c>
      <c r="B27" s="35"/>
      <c r="C27" s="561"/>
      <c r="D27" s="269"/>
    </row>
    <row r="28" spans="1:5" ht="12.75">
      <c r="A28" s="560">
        <v>1987</v>
      </c>
      <c r="B28" s="559">
        <v>78</v>
      </c>
      <c r="C28" s="74">
        <v>12319</v>
      </c>
      <c r="D28" s="327">
        <v>2456</v>
      </c>
      <c r="E28" s="304">
        <v>376</v>
      </c>
    </row>
    <row r="29" spans="1:5" ht="12.75">
      <c r="A29" s="560">
        <v>1992</v>
      </c>
      <c r="B29" s="559">
        <v>78</v>
      </c>
      <c r="C29" s="74">
        <v>26909</v>
      </c>
      <c r="D29" s="327">
        <v>5252</v>
      </c>
      <c r="E29" s="304">
        <v>545</v>
      </c>
    </row>
    <row r="30" spans="1:5" ht="12.75">
      <c r="A30" s="560">
        <v>1997</v>
      </c>
      <c r="B30" s="559">
        <v>81</v>
      </c>
      <c r="C30" s="74">
        <v>23862</v>
      </c>
      <c r="D30" s="327">
        <v>4346</v>
      </c>
      <c r="E30" s="304">
        <v>451</v>
      </c>
    </row>
    <row r="31" spans="1:5" ht="12.75">
      <c r="A31" s="560">
        <v>2002</v>
      </c>
      <c r="B31" s="559">
        <v>67</v>
      </c>
      <c r="C31" s="74">
        <v>37401</v>
      </c>
      <c r="D31" s="327">
        <v>5813</v>
      </c>
      <c r="E31" s="304">
        <v>500</v>
      </c>
    </row>
    <row r="32" spans="1:5" ht="12.75">
      <c r="A32" s="560">
        <v>2007</v>
      </c>
      <c r="B32" s="559">
        <v>64</v>
      </c>
      <c r="C32" s="74">
        <v>37655</v>
      </c>
      <c r="D32" s="327">
        <v>6947</v>
      </c>
      <c r="E32" s="304">
        <v>506</v>
      </c>
    </row>
    <row r="33" spans="1:5" ht="12.75">
      <c r="A33" s="29"/>
      <c r="B33" s="29"/>
      <c r="C33" s="29"/>
      <c r="D33" s="29"/>
      <c r="E33" s="28"/>
    </row>
    <row r="34" ht="12.75">
      <c r="A34" s="558"/>
    </row>
    <row r="35" ht="12.75">
      <c r="A35" s="93" t="s">
        <v>117</v>
      </c>
    </row>
    <row r="36" spans="1:5" ht="31.5">
      <c r="A36" s="18" t="s">
        <v>1055</v>
      </c>
      <c r="B36" s="9"/>
      <c r="C36" s="9"/>
      <c r="D36" s="9"/>
      <c r="E36" s="9"/>
    </row>
    <row r="37" spans="1:5" ht="12.75" customHeight="1">
      <c r="A37" s="18"/>
      <c r="B37" s="9"/>
      <c r="C37" s="9"/>
      <c r="D37" s="9"/>
      <c r="E37" s="9"/>
    </row>
    <row r="38" s="22" customFormat="1" ht="12.75">
      <c r="A38" s="93" t="s">
        <v>90</v>
      </c>
    </row>
    <row r="39" ht="12.75">
      <c r="A39" s="14" t="s">
        <v>1054</v>
      </c>
    </row>
    <row r="40" ht="12.75">
      <c r="A40" s="558" t="s">
        <v>1053</v>
      </c>
    </row>
    <row r="41" ht="12.75">
      <c r="A41" s="14" t="s">
        <v>1052</v>
      </c>
    </row>
    <row r="42" ht="12.75">
      <c r="A42" s="558" t="s">
        <v>1051</v>
      </c>
    </row>
    <row r="43" ht="12.75">
      <c r="A43" s="14" t="s">
        <v>1050</v>
      </c>
    </row>
    <row r="44" ht="12.75">
      <c r="A44" s="558" t="s">
        <v>1049</v>
      </c>
    </row>
    <row r="45" s="22" customFormat="1" ht="12.75">
      <c r="A45" s="557" t="s">
        <v>1048</v>
      </c>
    </row>
    <row r="46" s="22" customFormat="1" ht="12" customHeight="1">
      <c r="A46" s="553" t="s">
        <v>1047</v>
      </c>
    </row>
    <row r="47" s="22" customFormat="1" ht="12.75">
      <c r="A47" s="556" t="s">
        <v>1046</v>
      </c>
    </row>
    <row r="48" ht="12.75">
      <c r="A48" s="555" t="s">
        <v>1045</v>
      </c>
    </row>
    <row r="49" ht="12.75">
      <c r="A49" s="556" t="s">
        <v>1044</v>
      </c>
    </row>
    <row r="50" ht="12.75">
      <c r="A50" s="555" t="s">
        <v>1043</v>
      </c>
    </row>
    <row r="51" ht="12.75">
      <c r="A51" s="553" t="s">
        <v>1042</v>
      </c>
    </row>
    <row r="52" ht="12.75">
      <c r="A52" s="553" t="s">
        <v>1041</v>
      </c>
    </row>
    <row r="53" ht="12.75">
      <c r="A53" s="553" t="s">
        <v>1040</v>
      </c>
    </row>
    <row r="54" ht="12.75">
      <c r="A54" s="553" t="s">
        <v>1039</v>
      </c>
    </row>
    <row r="55" ht="12.75">
      <c r="A55" s="553" t="s">
        <v>1038</v>
      </c>
    </row>
    <row r="56" ht="12.75">
      <c r="A56" s="553" t="s">
        <v>1037</v>
      </c>
    </row>
    <row r="57" ht="12.75">
      <c r="A57" s="553" t="s">
        <v>1036</v>
      </c>
    </row>
    <row r="58" ht="12.75">
      <c r="A58" s="553" t="s">
        <v>1035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rowBreaks count="1" manualBreakCount="1">
    <brk id="35" max="255" man="1"/>
  </rowBreaks>
</worksheet>
</file>

<file path=xl/worksheets/sheet47.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12.75"/>
  <cols>
    <col min="1" max="1" width="35.28125" style="21" customWidth="1"/>
    <col min="2" max="5" width="10.7109375" style="21" customWidth="1"/>
    <col min="6" max="16384" width="9.140625" style="21" customWidth="1"/>
  </cols>
  <sheetData>
    <row r="1" spans="1:5" ht="15.75">
      <c r="A1" s="554" t="s">
        <v>1075</v>
      </c>
      <c r="B1" s="48"/>
      <c r="C1" s="48"/>
      <c r="D1" s="48"/>
      <c r="E1" s="48"/>
    </row>
    <row r="3" spans="1:5" ht="12.75">
      <c r="A3" s="471" t="s">
        <v>1074</v>
      </c>
      <c r="B3" s="48"/>
      <c r="C3" s="48"/>
      <c r="D3" s="48"/>
      <c r="E3" s="48"/>
    </row>
    <row r="4" ht="13.5" thickBot="1"/>
    <row r="5" spans="1:5" ht="24" customHeight="1" thickTop="1">
      <c r="A5" s="574" t="s">
        <v>328</v>
      </c>
      <c r="B5" s="573">
        <v>2009</v>
      </c>
      <c r="C5" s="573">
        <v>2010</v>
      </c>
      <c r="D5" s="573">
        <v>2011</v>
      </c>
      <c r="E5" s="572">
        <v>2012</v>
      </c>
    </row>
    <row r="6" spans="1:5" ht="12.75" customHeight="1">
      <c r="A6" s="571"/>
      <c r="B6" s="570"/>
      <c r="C6" s="570"/>
      <c r="D6" s="570"/>
      <c r="E6" s="569"/>
    </row>
    <row r="7" spans="1:5" ht="12.75" customHeight="1">
      <c r="A7" s="21" t="s">
        <v>1073</v>
      </c>
      <c r="B7" s="566">
        <v>173.2</v>
      </c>
      <c r="C7" s="566">
        <v>384.1</v>
      </c>
      <c r="D7" s="566">
        <v>184.3</v>
      </c>
      <c r="E7" s="565">
        <v>245</v>
      </c>
    </row>
    <row r="8" spans="1:5" ht="12.75" customHeight="1">
      <c r="A8" s="104"/>
      <c r="B8" s="568"/>
      <c r="C8" s="568"/>
      <c r="D8" s="568"/>
      <c r="E8" s="565"/>
    </row>
    <row r="9" spans="1:5" ht="12.75" customHeight="1">
      <c r="A9" s="21" t="s">
        <v>1072</v>
      </c>
      <c r="B9" s="566">
        <v>86.2</v>
      </c>
      <c r="C9" s="566">
        <v>292.1</v>
      </c>
      <c r="D9" s="566">
        <v>127.7</v>
      </c>
      <c r="E9" s="565">
        <v>189.1</v>
      </c>
    </row>
    <row r="10" spans="1:10" ht="12.75" customHeight="1">
      <c r="A10" s="21" t="s">
        <v>1071</v>
      </c>
      <c r="B10" s="566">
        <v>87</v>
      </c>
      <c r="C10" s="566">
        <v>92</v>
      </c>
      <c r="D10" s="566">
        <v>57.2</v>
      </c>
      <c r="E10" s="565">
        <v>56.5</v>
      </c>
      <c r="F10" s="567"/>
      <c r="G10" s="567"/>
      <c r="H10" s="567"/>
      <c r="I10" s="567"/>
      <c r="J10" s="567"/>
    </row>
    <row r="11" spans="2:5" ht="12.75" customHeight="1">
      <c r="B11" s="566"/>
      <c r="C11" s="566"/>
      <c r="D11" s="566"/>
      <c r="E11" s="565"/>
    </row>
    <row r="12" spans="1:5" ht="12.75" customHeight="1">
      <c r="A12" s="21" t="s">
        <v>1070</v>
      </c>
      <c r="B12" s="566"/>
      <c r="C12" s="566"/>
      <c r="D12" s="566"/>
      <c r="E12" s="565"/>
    </row>
    <row r="13" spans="1:5" ht="12.75" customHeight="1">
      <c r="A13" s="21" t="s">
        <v>1069</v>
      </c>
      <c r="B13" s="566">
        <v>280.584</v>
      </c>
      <c r="C13" s="566">
        <v>622.2420000000001</v>
      </c>
      <c r="D13" s="566">
        <v>298.56600000000003</v>
      </c>
      <c r="E13" s="565">
        <v>396.90000000000003</v>
      </c>
    </row>
    <row r="14" spans="1:5" ht="12.75" customHeight="1">
      <c r="A14" s="21" t="s">
        <v>1068</v>
      </c>
      <c r="B14" s="566">
        <v>58.888</v>
      </c>
      <c r="C14" s="566">
        <v>130.59400000000002</v>
      </c>
      <c r="D14" s="566">
        <v>62.662000000000006</v>
      </c>
      <c r="E14" s="565">
        <v>83.30000000000001</v>
      </c>
    </row>
    <row r="15" spans="1:5" ht="12.75" customHeight="1">
      <c r="A15" s="21" t="s">
        <v>1067</v>
      </c>
      <c r="B15" s="566">
        <v>16.6272</v>
      </c>
      <c r="C15" s="566">
        <v>36.8736</v>
      </c>
      <c r="D15" s="566">
        <v>17.692800000000002</v>
      </c>
      <c r="E15" s="565">
        <v>23.52</v>
      </c>
    </row>
    <row r="16" spans="1:5" ht="12.75" customHeight="1">
      <c r="A16" s="38" t="s">
        <v>1066</v>
      </c>
      <c r="B16" s="564">
        <v>1974.48</v>
      </c>
      <c r="C16" s="564">
        <v>4225.1</v>
      </c>
      <c r="D16" s="564">
        <v>1953.5800000000002</v>
      </c>
      <c r="E16" s="563">
        <v>2523.5</v>
      </c>
    </row>
    <row r="17" spans="1:5" ht="12.75" customHeight="1">
      <c r="A17" s="29"/>
      <c r="B17" s="160"/>
      <c r="C17" s="160"/>
      <c r="D17" s="160"/>
      <c r="E17" s="133"/>
    </row>
    <row r="18" spans="1:5" ht="12.75">
      <c r="A18" s="146"/>
      <c r="B18" s="146"/>
      <c r="C18" s="146"/>
      <c r="D18" s="146"/>
      <c r="E18" s="146"/>
    </row>
    <row r="19" ht="12.75">
      <c r="A19" s="562" t="s">
        <v>1176</v>
      </c>
    </row>
    <row r="20" ht="12.75">
      <c r="A20" s="562" t="s">
        <v>1175</v>
      </c>
    </row>
  </sheetData>
  <sheetProtection/>
  <printOptions/>
  <pageMargins left="1" right="1" top="1" bottom="1" header="0.5" footer="0.5"/>
  <pageSetup horizontalDpi="1200" verticalDpi="1200" orientation="portrait" r:id="rId1"/>
  <headerFooter>
    <oddFooter>&amp;L&amp;"Arial,Italic"&amp;9      The State of Hawaii Data Book 2013&amp;R&amp;9      http://dbedt.hawaii.gov/</oddFooter>
  </headerFooter>
</worksheet>
</file>

<file path=xl/worksheets/sheet5.xml><?xml version="1.0" encoding="utf-8"?>
<worksheet xmlns="http://schemas.openxmlformats.org/spreadsheetml/2006/main" xmlns:r="http://schemas.openxmlformats.org/officeDocument/2006/relationships">
  <dimension ref="A1:F24"/>
  <sheetViews>
    <sheetView workbookViewId="0" topLeftCell="A2">
      <selection activeCell="A1" sqref="A1"/>
    </sheetView>
  </sheetViews>
  <sheetFormatPr defaultColWidth="9.140625" defaultRowHeight="12.75"/>
  <cols>
    <col min="1" max="1" width="7.7109375" style="21" customWidth="1"/>
    <col min="2" max="2" width="33.7109375" style="21" customWidth="1"/>
    <col min="3" max="5" width="11.421875" style="21" customWidth="1"/>
    <col min="6" max="6" width="11.7109375" style="21" customWidth="1"/>
    <col min="7" max="16384" width="9.140625" style="21" customWidth="1"/>
  </cols>
  <sheetData>
    <row r="1" spans="1:6" ht="15.75">
      <c r="A1" s="72" t="s">
        <v>66</v>
      </c>
      <c r="B1" s="48"/>
      <c r="C1" s="48"/>
      <c r="D1" s="48"/>
      <c r="E1" s="48"/>
      <c r="F1" s="48"/>
    </row>
    <row r="2" spans="1:6" ht="15.75">
      <c r="A2" s="18" t="s">
        <v>65</v>
      </c>
      <c r="B2" s="48"/>
      <c r="C2" s="48"/>
      <c r="D2" s="48"/>
      <c r="E2" s="48"/>
      <c r="F2" s="48"/>
    </row>
    <row r="3" spans="1:6" ht="12.75" customHeight="1">
      <c r="A3" s="18"/>
      <c r="B3" s="48"/>
      <c r="C3" s="48"/>
      <c r="D3" s="48"/>
      <c r="E3" s="48"/>
      <c r="F3" s="48"/>
    </row>
    <row r="4" spans="1:6" ht="12.75" customHeight="1">
      <c r="A4" s="71" t="s">
        <v>64</v>
      </c>
      <c r="B4" s="48"/>
      <c r="C4" s="48"/>
      <c r="D4" s="48"/>
      <c r="E4" s="48"/>
      <c r="F4" s="48"/>
    </row>
    <row r="5" spans="1:6" ht="12.75" customHeight="1">
      <c r="A5" s="70" t="s">
        <v>63</v>
      </c>
      <c r="B5" s="48"/>
      <c r="C5" s="48"/>
      <c r="D5" s="48"/>
      <c r="E5" s="48"/>
      <c r="F5" s="48"/>
    </row>
    <row r="6" spans="1:6" ht="12.75" customHeight="1">
      <c r="A6" s="70" t="s">
        <v>62</v>
      </c>
      <c r="B6" s="48"/>
      <c r="C6" s="48"/>
      <c r="D6" s="48"/>
      <c r="E6" s="48"/>
      <c r="F6" s="48"/>
    </row>
    <row r="7" spans="1:6" ht="12.75" customHeight="1" thickBot="1">
      <c r="A7" s="69"/>
      <c r="B7" s="47"/>
      <c r="C7" s="47"/>
      <c r="D7" s="47"/>
      <c r="E7" s="47"/>
      <c r="F7" s="47"/>
    </row>
    <row r="8" spans="1:6" s="10" customFormat="1" ht="79.5" customHeight="1" thickTop="1">
      <c r="A8" s="68" t="s">
        <v>61</v>
      </c>
      <c r="B8" s="66" t="s">
        <v>60</v>
      </c>
      <c r="C8" s="67" t="s">
        <v>59</v>
      </c>
      <c r="D8" s="67" t="s">
        <v>58</v>
      </c>
      <c r="E8" s="66" t="s">
        <v>57</v>
      </c>
      <c r="F8" s="65" t="s">
        <v>56</v>
      </c>
    </row>
    <row r="9" spans="1:5" ht="12.75">
      <c r="A9" s="38"/>
      <c r="B9" s="38"/>
      <c r="C9" s="38"/>
      <c r="D9" s="38"/>
      <c r="E9" s="38"/>
    </row>
    <row r="10" spans="1:6" ht="12.75">
      <c r="A10" s="57">
        <v>722</v>
      </c>
      <c r="B10" s="60" t="s">
        <v>55</v>
      </c>
      <c r="C10" s="64">
        <v>3225</v>
      </c>
      <c r="D10" s="63">
        <v>3257403</v>
      </c>
      <c r="E10" s="62">
        <v>919126</v>
      </c>
      <c r="F10" s="61">
        <v>60304</v>
      </c>
    </row>
    <row r="11" spans="1:6" ht="12.75">
      <c r="A11" s="57"/>
      <c r="B11" s="60"/>
      <c r="C11" s="55"/>
      <c r="D11" s="54"/>
      <c r="E11" s="53"/>
      <c r="F11" s="59"/>
    </row>
    <row r="12" spans="1:6" ht="12.75">
      <c r="A12" s="57">
        <v>7221</v>
      </c>
      <c r="B12" s="56" t="s">
        <v>54</v>
      </c>
      <c r="C12" s="55">
        <v>1156</v>
      </c>
      <c r="D12" s="54">
        <v>1623477</v>
      </c>
      <c r="E12" s="53">
        <v>533212</v>
      </c>
      <c r="F12" s="52">
        <v>32241</v>
      </c>
    </row>
    <row r="13" spans="1:6" ht="12.75">
      <c r="A13" s="57">
        <v>7222</v>
      </c>
      <c r="B13" s="56" t="s">
        <v>53</v>
      </c>
      <c r="C13" s="55">
        <v>1675</v>
      </c>
      <c r="D13" s="54">
        <v>1255734</v>
      </c>
      <c r="E13" s="53">
        <v>291913</v>
      </c>
      <c r="F13" s="52">
        <v>22668</v>
      </c>
    </row>
    <row r="14" spans="1:6" ht="12.75">
      <c r="A14" s="57">
        <v>7223</v>
      </c>
      <c r="B14" s="56" t="s">
        <v>52</v>
      </c>
      <c r="C14" s="55">
        <v>130</v>
      </c>
      <c r="D14" s="54">
        <v>257264</v>
      </c>
      <c r="E14" s="53">
        <v>66446</v>
      </c>
      <c r="F14" s="52">
        <v>3289</v>
      </c>
    </row>
    <row r="15" spans="1:6" ht="12.75">
      <c r="A15" s="57">
        <v>72231</v>
      </c>
      <c r="B15" s="58" t="s">
        <v>51</v>
      </c>
      <c r="C15" s="55">
        <v>73</v>
      </c>
      <c r="D15" s="54">
        <v>213872</v>
      </c>
      <c r="E15" s="53">
        <v>53886</v>
      </c>
      <c r="F15" s="52">
        <v>2563</v>
      </c>
    </row>
    <row r="16" spans="1:6" ht="12.75">
      <c r="A16" s="57">
        <v>72232</v>
      </c>
      <c r="B16" s="58" t="s">
        <v>50</v>
      </c>
      <c r="C16" s="55">
        <v>45</v>
      </c>
      <c r="D16" s="54">
        <v>40497</v>
      </c>
      <c r="E16" s="53">
        <v>11890</v>
      </c>
      <c r="F16" s="52">
        <v>678</v>
      </c>
    </row>
    <row r="17" spans="1:6" ht="12.75">
      <c r="A17" s="57">
        <v>72233</v>
      </c>
      <c r="B17" s="58" t="s">
        <v>49</v>
      </c>
      <c r="C17" s="55">
        <v>12</v>
      </c>
      <c r="D17" s="54">
        <v>2895</v>
      </c>
      <c r="E17" s="53">
        <v>670</v>
      </c>
      <c r="F17" s="52">
        <v>48</v>
      </c>
    </row>
    <row r="18" spans="1:6" ht="12.75" customHeight="1">
      <c r="A18" s="57">
        <v>7224</v>
      </c>
      <c r="B18" s="56" t="s">
        <v>48</v>
      </c>
      <c r="C18" s="55">
        <v>264</v>
      </c>
      <c r="D18" s="54">
        <v>120928</v>
      </c>
      <c r="E18" s="53">
        <v>27555</v>
      </c>
      <c r="F18" s="52">
        <v>2106</v>
      </c>
    </row>
    <row r="19" spans="1:6" ht="12.75">
      <c r="A19" s="29"/>
      <c r="B19" s="29"/>
      <c r="C19" s="29"/>
      <c r="D19" s="29"/>
      <c r="E19" s="29"/>
      <c r="F19" s="28"/>
    </row>
    <row r="21" ht="12.75">
      <c r="A21" s="13" t="s">
        <v>47</v>
      </c>
    </row>
    <row r="22" ht="12.75">
      <c r="A22" s="13" t="s">
        <v>46</v>
      </c>
    </row>
    <row r="23" ht="12.75">
      <c r="A23" s="51" t="s">
        <v>45</v>
      </c>
    </row>
    <row r="24" ht="12.75">
      <c r="A24" s="13" t="s">
        <v>44</v>
      </c>
    </row>
  </sheetData>
  <sheetProtection/>
  <printOptions horizontalCentered="1"/>
  <pageMargins left="0.85" right="0.85" top="1" bottom="1" header="0.5" footer="0.5"/>
  <pageSetup horizontalDpi="300" verticalDpi="300" orientation="portrait" scale="95" r:id="rId1"/>
  <headerFooter alignWithMargins="0">
    <oddFooter>&amp;L&amp;"Arial,Italic"&amp;9      The State of Hawaii Data Book 2013&amp;R&amp;9      http://dbedt.hawaii.gov/</oddFooter>
  </headerFooter>
</worksheet>
</file>

<file path=xl/worksheets/sheet6.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ols>
    <col min="1" max="1" width="32.421875" style="21" customWidth="1"/>
    <col min="2" max="4" width="17.28125" style="21" customWidth="1"/>
    <col min="5" max="16384" width="9.140625" style="21" customWidth="1"/>
  </cols>
  <sheetData>
    <row r="1" spans="1:4" ht="33" customHeight="1">
      <c r="A1" s="18" t="s">
        <v>79</v>
      </c>
      <c r="B1" s="9"/>
      <c r="C1" s="9"/>
      <c r="D1" s="9"/>
    </row>
    <row r="2" spans="2:4" ht="12.75" customHeight="1">
      <c r="B2" s="8"/>
      <c r="C2" s="8"/>
      <c r="D2" s="8"/>
    </row>
    <row r="3" spans="1:4" ht="12.75" customHeight="1">
      <c r="A3" s="71" t="s">
        <v>64</v>
      </c>
      <c r="B3" s="9"/>
      <c r="C3" s="9"/>
      <c r="D3" s="9"/>
    </row>
    <row r="4" spans="1:4" ht="12.75" customHeight="1">
      <c r="A4" s="80" t="s">
        <v>63</v>
      </c>
      <c r="B4" s="8"/>
      <c r="C4" s="8"/>
      <c r="D4" s="8"/>
    </row>
    <row r="5" spans="1:4" ht="12.75" customHeight="1">
      <c r="A5" s="80" t="s">
        <v>62</v>
      </c>
      <c r="B5" s="8"/>
      <c r="C5" s="8"/>
      <c r="D5" s="8"/>
    </row>
    <row r="6" spans="1:4" ht="12.75" customHeight="1" thickBot="1">
      <c r="A6" s="47"/>
      <c r="B6" s="47"/>
      <c r="C6" s="47"/>
      <c r="D6" s="47"/>
    </row>
    <row r="7" spans="1:4" s="10" customFormat="1" ht="34.5" customHeight="1" thickTop="1">
      <c r="A7" s="42" t="s">
        <v>78</v>
      </c>
      <c r="B7" s="79" t="s">
        <v>77</v>
      </c>
      <c r="C7" s="42" t="s">
        <v>76</v>
      </c>
      <c r="D7" s="78" t="s">
        <v>75</v>
      </c>
    </row>
    <row r="8" spans="1:3" ht="12.75">
      <c r="A8" s="38"/>
      <c r="B8" s="39"/>
      <c r="C8" s="38"/>
    </row>
    <row r="9" spans="1:4" ht="12.75">
      <c r="A9" s="38" t="s">
        <v>40</v>
      </c>
      <c r="B9" s="75">
        <v>5012</v>
      </c>
      <c r="C9" s="74">
        <v>3058</v>
      </c>
      <c r="D9" s="31">
        <v>1954</v>
      </c>
    </row>
    <row r="10" spans="1:4" ht="12.75">
      <c r="A10" s="38" t="s">
        <v>58</v>
      </c>
      <c r="B10" s="75">
        <v>17611851</v>
      </c>
      <c r="C10" s="74">
        <v>11518349</v>
      </c>
      <c r="D10" s="31">
        <v>6093502</v>
      </c>
    </row>
    <row r="11" spans="1:4" ht="12.75">
      <c r="A11" s="38" t="s">
        <v>57</v>
      </c>
      <c r="B11" s="75">
        <v>1766387</v>
      </c>
      <c r="C11" s="74">
        <v>1144106</v>
      </c>
      <c r="D11" s="31">
        <v>622281</v>
      </c>
    </row>
    <row r="12" spans="1:4" ht="12.75">
      <c r="A12" s="38" t="s">
        <v>74</v>
      </c>
      <c r="B12" s="75">
        <v>436072</v>
      </c>
      <c r="C12" s="74">
        <v>282826</v>
      </c>
      <c r="D12" s="31">
        <v>153246</v>
      </c>
    </row>
    <row r="13" spans="1:4" ht="12.75">
      <c r="A13" s="77" t="s">
        <v>73</v>
      </c>
      <c r="B13" s="75"/>
      <c r="C13" s="74"/>
      <c r="D13" s="31"/>
    </row>
    <row r="14" spans="1:4" ht="12.75">
      <c r="A14" s="76" t="s">
        <v>72</v>
      </c>
      <c r="B14" s="75">
        <v>70661</v>
      </c>
      <c r="C14" s="74">
        <v>46613</v>
      </c>
      <c r="D14" s="31">
        <v>24048</v>
      </c>
    </row>
    <row r="15" spans="1:4" ht="12.75">
      <c r="A15" s="29"/>
      <c r="B15" s="30"/>
      <c r="C15" s="29"/>
      <c r="D15" s="28"/>
    </row>
    <row r="17" ht="12.75">
      <c r="A17" s="13" t="s">
        <v>71</v>
      </c>
    </row>
    <row r="18" ht="12.75">
      <c r="A18" s="13" t="s">
        <v>70</v>
      </c>
    </row>
    <row r="19" ht="12.75">
      <c r="A19" s="13" t="s">
        <v>69</v>
      </c>
    </row>
    <row r="20" ht="12.75">
      <c r="A20" s="13" t="s">
        <v>68</v>
      </c>
    </row>
    <row r="21" ht="12.75">
      <c r="A21" s="13" t="s">
        <v>67</v>
      </c>
    </row>
    <row r="22" ht="12.75">
      <c r="A22" s="13"/>
    </row>
    <row r="26" ht="12" customHeight="1">
      <c r="A26" s="73"/>
    </row>
  </sheetData>
  <sheetProtection/>
  <printOptions horizontalCentered="1"/>
  <pageMargins left="1" right="1" top="1" bottom="1" header="0.5" footer="0.5"/>
  <pageSetup horizontalDpi="300" verticalDpi="300" orientation="portrait" scale="99" r:id="rId1"/>
  <headerFooter alignWithMargins="0">
    <oddFooter>&amp;L&amp;"Arial,Italic"&amp;9      The State of Hawaii Data Book 2013&amp;R&amp;9      http://dbedt.hawaii.gov/</oddFooter>
  </headerFooter>
</worksheet>
</file>

<file path=xl/worksheets/sheet7.xml><?xml version="1.0" encoding="utf-8"?>
<worksheet xmlns="http://schemas.openxmlformats.org/spreadsheetml/2006/main" xmlns:r="http://schemas.openxmlformats.org/officeDocument/2006/relationships">
  <dimension ref="A1:K85"/>
  <sheetViews>
    <sheetView workbookViewId="0" topLeftCell="A1">
      <selection activeCell="A1" sqref="A1"/>
    </sheetView>
  </sheetViews>
  <sheetFormatPr defaultColWidth="9.140625" defaultRowHeight="12.75"/>
  <cols>
    <col min="1" max="1" width="26.8515625" style="21" customWidth="1"/>
    <col min="2" max="5" width="14.28125" style="21" customWidth="1"/>
    <col min="6" max="6" width="9.140625" style="21" customWidth="1"/>
    <col min="7" max="7" width="20.140625" style="21" customWidth="1"/>
    <col min="8" max="16384" width="9.140625" style="21" customWidth="1"/>
  </cols>
  <sheetData>
    <row r="1" spans="1:6" ht="31.5">
      <c r="A1" s="18" t="s">
        <v>153</v>
      </c>
      <c r="B1" s="9"/>
      <c r="C1" s="9"/>
      <c r="D1" s="9"/>
      <c r="E1" s="9"/>
      <c r="F1" s="97"/>
    </row>
    <row r="2" spans="1:6" ht="12.75" customHeight="1">
      <c r="A2" s="18"/>
      <c r="B2" s="9"/>
      <c r="C2" s="9"/>
      <c r="D2" s="9"/>
      <c r="E2" s="9"/>
      <c r="F2" s="97"/>
    </row>
    <row r="3" spans="1:6" ht="12.75" customHeight="1">
      <c r="A3" s="71" t="s">
        <v>64</v>
      </c>
      <c r="B3" s="9"/>
      <c r="C3" s="9"/>
      <c r="D3" s="9"/>
      <c r="E3" s="9"/>
      <c r="F3" s="97"/>
    </row>
    <row r="4" spans="1:6" ht="12.75" customHeight="1">
      <c r="A4" s="80" t="s">
        <v>63</v>
      </c>
      <c r="B4" s="9"/>
      <c r="C4" s="9"/>
      <c r="D4" s="9"/>
      <c r="E4" s="9"/>
      <c r="F4" s="97"/>
    </row>
    <row r="5" spans="1:6" ht="12.75" customHeight="1">
      <c r="A5" s="80" t="s">
        <v>62</v>
      </c>
      <c r="B5" s="9"/>
      <c r="C5" s="9"/>
      <c r="D5" s="9"/>
      <c r="E5" s="9"/>
      <c r="F5" s="97"/>
    </row>
    <row r="6" spans="1:5" ht="12.75" customHeight="1" thickBot="1">
      <c r="A6" s="47"/>
      <c r="B6" s="47"/>
      <c r="C6" s="47"/>
      <c r="D6" s="47"/>
      <c r="E6" s="47"/>
    </row>
    <row r="7" spans="1:5" s="10" customFormat="1" ht="78" customHeight="1" thickTop="1">
      <c r="A7" s="42" t="s">
        <v>115</v>
      </c>
      <c r="B7" s="91" t="s">
        <v>40</v>
      </c>
      <c r="C7" s="16" t="s">
        <v>152</v>
      </c>
      <c r="D7" s="90" t="s">
        <v>151</v>
      </c>
      <c r="E7" s="16" t="s">
        <v>112</v>
      </c>
    </row>
    <row r="8" spans="1:11" ht="11.25" customHeight="1">
      <c r="A8" s="38"/>
      <c r="B8" s="38"/>
      <c r="C8" s="38"/>
      <c r="D8" s="38"/>
      <c r="G8" s="97"/>
      <c r="H8" s="96"/>
      <c r="I8" s="96"/>
      <c r="J8" s="96"/>
      <c r="K8" s="96"/>
    </row>
    <row r="9" spans="1:5" ht="12.75" customHeight="1">
      <c r="A9" s="101" t="s">
        <v>150</v>
      </c>
      <c r="B9" s="100">
        <v>5012</v>
      </c>
      <c r="C9" s="99">
        <v>17611851</v>
      </c>
      <c r="D9" s="99">
        <v>1766387</v>
      </c>
      <c r="E9" s="98">
        <v>70661</v>
      </c>
    </row>
    <row r="10" spans="1:11" ht="11.25" customHeight="1">
      <c r="A10" s="38"/>
      <c r="B10" s="86"/>
      <c r="C10" s="88"/>
      <c r="D10" s="88"/>
      <c r="E10" s="87"/>
      <c r="G10" s="97"/>
      <c r="H10" s="96"/>
      <c r="I10" s="96"/>
      <c r="J10" s="96"/>
      <c r="K10" s="96"/>
    </row>
    <row r="11" spans="1:5" ht="12.75">
      <c r="A11" s="38" t="s">
        <v>149</v>
      </c>
      <c r="B11" s="86">
        <v>722</v>
      </c>
      <c r="C11" s="88">
        <v>2566012</v>
      </c>
      <c r="D11" s="88">
        <v>249996</v>
      </c>
      <c r="E11" s="87">
        <v>9730</v>
      </c>
    </row>
    <row r="12" spans="1:5" ht="12.75">
      <c r="A12" s="76" t="s">
        <v>148</v>
      </c>
      <c r="B12" s="86">
        <v>258</v>
      </c>
      <c r="C12" s="88">
        <v>1156313</v>
      </c>
      <c r="D12" s="88">
        <v>108878</v>
      </c>
      <c r="E12" s="87">
        <v>4178</v>
      </c>
    </row>
    <row r="13" spans="1:5" ht="12.75">
      <c r="A13" s="89" t="s">
        <v>147</v>
      </c>
      <c r="B13" s="86">
        <v>15</v>
      </c>
      <c r="C13" s="88">
        <v>28803</v>
      </c>
      <c r="D13" s="88">
        <v>1950</v>
      </c>
      <c r="E13" s="87">
        <v>73</v>
      </c>
    </row>
    <row r="14" spans="1:5" ht="12.75">
      <c r="A14" s="76" t="s">
        <v>137</v>
      </c>
      <c r="B14" s="86">
        <v>170</v>
      </c>
      <c r="C14" s="88">
        <v>589964</v>
      </c>
      <c r="D14" s="88">
        <v>65346</v>
      </c>
      <c r="E14" s="87">
        <v>2406</v>
      </c>
    </row>
    <row r="15" spans="1:5" ht="12.75">
      <c r="A15" s="76" t="s">
        <v>146</v>
      </c>
      <c r="B15" s="86">
        <v>30</v>
      </c>
      <c r="C15" s="88">
        <v>285259</v>
      </c>
      <c r="D15" s="88">
        <v>21295</v>
      </c>
      <c r="E15" s="87">
        <v>674</v>
      </c>
    </row>
    <row r="16" spans="1:5" ht="12.75">
      <c r="A16" s="76" t="s">
        <v>145</v>
      </c>
      <c r="B16" s="86">
        <v>32</v>
      </c>
      <c r="C16" s="88">
        <v>118853</v>
      </c>
      <c r="D16" s="88">
        <v>11113</v>
      </c>
      <c r="E16" s="87">
        <v>435</v>
      </c>
    </row>
    <row r="17" spans="1:5" ht="12.75">
      <c r="A17" s="89" t="s">
        <v>144</v>
      </c>
      <c r="B17" s="86">
        <v>217</v>
      </c>
      <c r="C17" s="88">
        <v>386820</v>
      </c>
      <c r="D17" s="88">
        <v>41414</v>
      </c>
      <c r="E17" s="87">
        <v>1964</v>
      </c>
    </row>
    <row r="18" spans="1:5" ht="11.25" customHeight="1">
      <c r="A18" s="89"/>
      <c r="B18" s="86"/>
      <c r="C18" s="88"/>
      <c r="D18" s="88"/>
      <c r="E18" s="87"/>
    </row>
    <row r="19" spans="1:5" ht="12.75">
      <c r="A19" s="38" t="s">
        <v>143</v>
      </c>
      <c r="B19" s="86">
        <v>3058</v>
      </c>
      <c r="C19" s="88">
        <v>11518349</v>
      </c>
      <c r="D19" s="88">
        <v>1144106</v>
      </c>
      <c r="E19" s="87">
        <v>46613</v>
      </c>
    </row>
    <row r="20" spans="1:5" ht="12.75">
      <c r="A20" s="89" t="s">
        <v>142</v>
      </c>
      <c r="B20" s="86">
        <v>4</v>
      </c>
      <c r="C20" s="85" t="s">
        <v>92</v>
      </c>
      <c r="D20" s="85" t="s">
        <v>92</v>
      </c>
      <c r="E20" s="84" t="s">
        <v>127</v>
      </c>
    </row>
    <row r="21" spans="1:5" ht="12.75">
      <c r="A21" s="89" t="s">
        <v>141</v>
      </c>
      <c r="B21" s="86">
        <v>22</v>
      </c>
      <c r="C21" s="88">
        <v>53352</v>
      </c>
      <c r="D21" s="88">
        <v>4875</v>
      </c>
      <c r="E21" s="87">
        <v>228</v>
      </c>
    </row>
    <row r="22" spans="1:5" ht="12.75">
      <c r="A22" s="76" t="s">
        <v>140</v>
      </c>
      <c r="B22" s="86">
        <v>14</v>
      </c>
      <c r="C22" s="88">
        <v>29248</v>
      </c>
      <c r="D22" s="88">
        <v>2777</v>
      </c>
      <c r="E22" s="87">
        <v>153</v>
      </c>
    </row>
    <row r="23" spans="1:5" ht="12.75">
      <c r="A23" s="76" t="s">
        <v>139</v>
      </c>
      <c r="B23" s="86">
        <v>19</v>
      </c>
      <c r="C23" s="88">
        <v>21701</v>
      </c>
      <c r="D23" s="88">
        <v>2800</v>
      </c>
      <c r="E23" s="87">
        <v>111</v>
      </c>
    </row>
    <row r="24" spans="1:5" ht="12.75">
      <c r="A24" s="76" t="s">
        <v>138</v>
      </c>
      <c r="B24" s="86">
        <v>2028</v>
      </c>
      <c r="C24" s="88">
        <v>6960071</v>
      </c>
      <c r="D24" s="88">
        <v>697039</v>
      </c>
      <c r="E24" s="87">
        <v>27464</v>
      </c>
    </row>
    <row r="25" spans="1:5" ht="12.75">
      <c r="A25" s="89" t="s">
        <v>137</v>
      </c>
      <c r="B25" s="86">
        <v>103</v>
      </c>
      <c r="C25" s="88">
        <v>350905</v>
      </c>
      <c r="D25" s="88">
        <v>38156</v>
      </c>
      <c r="E25" s="87">
        <v>1578</v>
      </c>
    </row>
    <row r="26" spans="1:5" ht="12.75">
      <c r="A26" s="89" t="s">
        <v>136</v>
      </c>
      <c r="B26" s="86">
        <v>129</v>
      </c>
      <c r="C26" s="88">
        <v>555310</v>
      </c>
      <c r="D26" s="88">
        <v>51583</v>
      </c>
      <c r="E26" s="87">
        <v>2113</v>
      </c>
    </row>
    <row r="27" spans="1:5" ht="12.75">
      <c r="A27" s="76" t="s">
        <v>135</v>
      </c>
      <c r="B27" s="86">
        <v>4</v>
      </c>
      <c r="C27" s="88">
        <v>3027</v>
      </c>
      <c r="D27" s="88">
        <v>528</v>
      </c>
      <c r="E27" s="87">
        <v>26</v>
      </c>
    </row>
    <row r="28" spans="1:6" ht="12.75">
      <c r="A28" s="76" t="s">
        <v>134</v>
      </c>
      <c r="B28" s="86">
        <v>4</v>
      </c>
      <c r="C28" s="88">
        <v>9728</v>
      </c>
      <c r="D28" s="88">
        <v>454</v>
      </c>
      <c r="E28" s="87">
        <v>20</v>
      </c>
      <c r="F28" s="95"/>
    </row>
    <row r="29" spans="1:5" ht="12.75">
      <c r="A29" s="76" t="s">
        <v>133</v>
      </c>
      <c r="B29" s="86">
        <v>3</v>
      </c>
      <c r="C29" s="85" t="s">
        <v>92</v>
      </c>
      <c r="D29" s="85" t="s">
        <v>92</v>
      </c>
      <c r="E29" s="84" t="s">
        <v>127</v>
      </c>
    </row>
    <row r="30" spans="1:5" ht="12.75">
      <c r="A30" s="76" t="s">
        <v>132</v>
      </c>
      <c r="B30" s="86">
        <v>4</v>
      </c>
      <c r="C30" s="85" t="s">
        <v>92</v>
      </c>
      <c r="D30" s="85" t="s">
        <v>92</v>
      </c>
      <c r="E30" s="84" t="s">
        <v>127</v>
      </c>
    </row>
    <row r="31" spans="1:5" ht="12.75">
      <c r="A31" s="89" t="s">
        <v>131</v>
      </c>
      <c r="B31" s="86">
        <v>36</v>
      </c>
      <c r="C31" s="88">
        <v>248061</v>
      </c>
      <c r="D31" s="88">
        <v>26036</v>
      </c>
      <c r="E31" s="87">
        <v>1106</v>
      </c>
    </row>
    <row r="32" spans="1:5" ht="12.75">
      <c r="A32" s="76" t="s">
        <v>130</v>
      </c>
      <c r="B32" s="86">
        <v>15</v>
      </c>
      <c r="C32" s="88">
        <v>38713</v>
      </c>
      <c r="D32" s="88">
        <v>3831</v>
      </c>
      <c r="E32" s="87">
        <v>233</v>
      </c>
    </row>
    <row r="33" spans="1:5" ht="12.75">
      <c r="A33" s="76" t="s">
        <v>129</v>
      </c>
      <c r="B33" s="86">
        <v>50</v>
      </c>
      <c r="C33" s="88">
        <v>474211</v>
      </c>
      <c r="D33" s="88">
        <v>39118</v>
      </c>
      <c r="E33" s="87">
        <v>1666</v>
      </c>
    </row>
    <row r="34" spans="1:5" ht="12.75">
      <c r="A34" s="76" t="s">
        <v>128</v>
      </c>
      <c r="B34" s="86">
        <v>3</v>
      </c>
      <c r="C34" s="85" t="s">
        <v>92</v>
      </c>
      <c r="D34" s="85" t="s">
        <v>92</v>
      </c>
      <c r="E34" s="84" t="s">
        <v>127</v>
      </c>
    </row>
    <row r="35" spans="1:5" ht="12.75">
      <c r="A35" s="76" t="s">
        <v>126</v>
      </c>
      <c r="B35" s="86">
        <v>6</v>
      </c>
      <c r="C35" s="88">
        <v>128241</v>
      </c>
      <c r="D35" s="88">
        <v>14285</v>
      </c>
      <c r="E35" s="87">
        <v>580</v>
      </c>
    </row>
    <row r="36" spans="1:5" ht="12.75">
      <c r="A36" s="89" t="s">
        <v>125</v>
      </c>
      <c r="B36" s="86">
        <v>45</v>
      </c>
      <c r="C36" s="88">
        <v>119710</v>
      </c>
      <c r="D36" s="88">
        <v>11366</v>
      </c>
      <c r="E36" s="87">
        <v>563</v>
      </c>
    </row>
    <row r="37" spans="1:5" ht="12.75">
      <c r="A37" s="89" t="s">
        <v>124</v>
      </c>
      <c r="B37" s="86">
        <v>20</v>
      </c>
      <c r="C37" s="88">
        <v>100660</v>
      </c>
      <c r="D37" s="88">
        <v>8625</v>
      </c>
      <c r="E37" s="87">
        <v>411</v>
      </c>
    </row>
    <row r="38" spans="1:5" ht="12.75">
      <c r="A38" s="76" t="s">
        <v>123</v>
      </c>
      <c r="B38" s="86">
        <v>163</v>
      </c>
      <c r="C38" s="88">
        <v>631082</v>
      </c>
      <c r="D38" s="88">
        <v>66407</v>
      </c>
      <c r="E38" s="87">
        <v>3172</v>
      </c>
    </row>
    <row r="39" spans="1:5" ht="12.75">
      <c r="A39" s="76" t="s">
        <v>122</v>
      </c>
      <c r="B39" s="86">
        <v>104</v>
      </c>
      <c r="C39" s="88">
        <v>858280</v>
      </c>
      <c r="D39" s="88">
        <v>80103</v>
      </c>
      <c r="E39" s="87">
        <v>2560</v>
      </c>
    </row>
    <row r="40" spans="1:5" ht="12.75">
      <c r="A40" s="76" t="s">
        <v>121</v>
      </c>
      <c r="B40" s="86">
        <v>18</v>
      </c>
      <c r="C40" s="88">
        <v>39408</v>
      </c>
      <c r="D40" s="88">
        <v>3677</v>
      </c>
      <c r="E40" s="87">
        <v>181</v>
      </c>
    </row>
    <row r="41" spans="1:5" ht="12.75">
      <c r="A41" s="76" t="s">
        <v>120</v>
      </c>
      <c r="B41" s="86">
        <v>4</v>
      </c>
      <c r="C41" s="88">
        <v>3646</v>
      </c>
      <c r="D41" s="88">
        <v>410</v>
      </c>
      <c r="E41" s="87">
        <v>22</v>
      </c>
    </row>
    <row r="42" spans="1:5" ht="12.75">
      <c r="A42" s="76" t="s">
        <v>119</v>
      </c>
      <c r="B42" s="86"/>
      <c r="C42" s="88"/>
      <c r="D42" s="88"/>
      <c r="E42" s="87"/>
    </row>
    <row r="43" spans="1:5" ht="12.75">
      <c r="A43" s="94" t="s">
        <v>118</v>
      </c>
      <c r="B43" s="86">
        <v>260</v>
      </c>
      <c r="C43" s="88">
        <v>858811</v>
      </c>
      <c r="D43" s="88">
        <v>88854</v>
      </c>
      <c r="E43" s="87">
        <v>4240</v>
      </c>
    </row>
    <row r="44" spans="1:5" ht="11.25" customHeight="1">
      <c r="A44" s="29"/>
      <c r="B44" s="29"/>
      <c r="C44" s="29"/>
      <c r="D44" s="29"/>
      <c r="E44" s="28"/>
    </row>
    <row r="45" ht="11.25" customHeight="1"/>
    <row r="46" ht="12.75">
      <c r="A46" s="93" t="s">
        <v>117</v>
      </c>
    </row>
    <row r="48" spans="1:5" ht="31.5">
      <c r="A48" s="18" t="s">
        <v>116</v>
      </c>
      <c r="B48" s="9"/>
      <c r="C48" s="9"/>
      <c r="D48" s="9"/>
      <c r="E48" s="9"/>
    </row>
    <row r="49" spans="1:5" ht="16.5" thickBot="1">
      <c r="A49" s="92"/>
      <c r="B49" s="92"/>
      <c r="C49" s="92"/>
      <c r="D49" s="92"/>
      <c r="E49" s="92"/>
    </row>
    <row r="50" spans="1:5" ht="78" customHeight="1" thickTop="1">
      <c r="A50" s="42" t="s">
        <v>115</v>
      </c>
      <c r="B50" s="91" t="s">
        <v>40</v>
      </c>
      <c r="C50" s="16" t="s">
        <v>114</v>
      </c>
      <c r="D50" s="90" t="s">
        <v>113</v>
      </c>
      <c r="E50" s="16" t="s">
        <v>112</v>
      </c>
    </row>
    <row r="51" spans="1:4" ht="12.75">
      <c r="A51" s="38"/>
      <c r="B51" s="38"/>
      <c r="C51" s="38"/>
      <c r="D51" s="38"/>
    </row>
    <row r="52" spans="1:5" ht="12.75">
      <c r="A52" s="38" t="s">
        <v>111</v>
      </c>
      <c r="B52" s="86">
        <v>379</v>
      </c>
      <c r="C52" s="88">
        <v>1052671</v>
      </c>
      <c r="D52" s="88">
        <v>110278</v>
      </c>
      <c r="E52" s="87">
        <v>4457</v>
      </c>
    </row>
    <row r="53" spans="1:5" ht="12.75">
      <c r="A53" s="76" t="s">
        <v>110</v>
      </c>
      <c r="B53" s="86">
        <v>60</v>
      </c>
      <c r="C53" s="88">
        <v>142950</v>
      </c>
      <c r="D53" s="88">
        <v>15322</v>
      </c>
      <c r="E53" s="87">
        <v>652</v>
      </c>
    </row>
    <row r="54" spans="1:5" ht="12.75">
      <c r="A54" s="76" t="s">
        <v>109</v>
      </c>
      <c r="B54" s="86">
        <v>81</v>
      </c>
      <c r="C54" s="88">
        <v>473610</v>
      </c>
      <c r="D54" s="88">
        <v>47183</v>
      </c>
      <c r="E54" s="87">
        <v>1641</v>
      </c>
    </row>
    <row r="55" spans="1:7" ht="12.75">
      <c r="A55" s="76" t="s">
        <v>108</v>
      </c>
      <c r="B55" s="86">
        <v>238</v>
      </c>
      <c r="C55" s="88">
        <v>436111</v>
      </c>
      <c r="D55" s="88">
        <v>47773</v>
      </c>
      <c r="E55" s="87">
        <v>2164</v>
      </c>
      <c r="G55" s="24"/>
    </row>
    <row r="56" spans="1:7" ht="12.75">
      <c r="A56" s="76"/>
      <c r="B56" s="86"/>
      <c r="C56" s="88"/>
      <c r="D56" s="88"/>
      <c r="E56" s="87"/>
      <c r="G56" s="24"/>
    </row>
    <row r="57" spans="1:7" ht="12.75">
      <c r="A57" s="38" t="s">
        <v>107</v>
      </c>
      <c r="B57" s="86">
        <v>853</v>
      </c>
      <c r="C57" s="88">
        <v>2474819</v>
      </c>
      <c r="D57" s="88">
        <v>262007</v>
      </c>
      <c r="E57" s="87">
        <v>9861</v>
      </c>
      <c r="G57" s="24"/>
    </row>
    <row r="58" spans="1:5" ht="12.75">
      <c r="A58" s="76" t="s">
        <v>106</v>
      </c>
      <c r="B58" s="86">
        <v>13</v>
      </c>
      <c r="C58" s="88">
        <v>12292</v>
      </c>
      <c r="D58" s="88">
        <v>1813</v>
      </c>
      <c r="E58" s="87">
        <v>62</v>
      </c>
    </row>
    <row r="59" spans="1:5" ht="12.75">
      <c r="A59" s="76" t="s">
        <v>105</v>
      </c>
      <c r="B59" s="86">
        <v>9</v>
      </c>
      <c r="C59" s="88">
        <v>12618</v>
      </c>
      <c r="D59" s="88">
        <v>1879</v>
      </c>
      <c r="E59" s="87">
        <v>85</v>
      </c>
    </row>
    <row r="60" spans="1:5" ht="12.75">
      <c r="A60" s="76" t="s">
        <v>104</v>
      </c>
      <c r="B60" s="86">
        <v>24</v>
      </c>
      <c r="C60" s="88">
        <v>40537</v>
      </c>
      <c r="D60" s="88">
        <v>4461</v>
      </c>
      <c r="E60" s="87">
        <v>252</v>
      </c>
    </row>
    <row r="61" spans="1:5" ht="12.75">
      <c r="A61" s="76" t="s">
        <v>103</v>
      </c>
      <c r="B61" s="86">
        <v>213</v>
      </c>
      <c r="C61" s="88">
        <v>1329037</v>
      </c>
      <c r="D61" s="88">
        <v>133058</v>
      </c>
      <c r="E61" s="87">
        <v>4591</v>
      </c>
    </row>
    <row r="62" spans="1:5" ht="12.75">
      <c r="A62" s="89" t="s">
        <v>102</v>
      </c>
      <c r="B62" s="86">
        <v>76</v>
      </c>
      <c r="C62" s="88">
        <v>233957</v>
      </c>
      <c r="D62" s="88">
        <v>22740</v>
      </c>
      <c r="E62" s="87">
        <v>947</v>
      </c>
    </row>
    <row r="63" spans="1:5" ht="12.75">
      <c r="A63" s="76" t="s">
        <v>101</v>
      </c>
      <c r="B63" s="86">
        <v>208</v>
      </c>
      <c r="C63" s="88">
        <v>340015</v>
      </c>
      <c r="D63" s="88">
        <v>39052</v>
      </c>
      <c r="E63" s="87">
        <v>1583</v>
      </c>
    </row>
    <row r="64" spans="1:5" ht="12.75">
      <c r="A64" s="89" t="s">
        <v>100</v>
      </c>
      <c r="B64" s="86">
        <v>24</v>
      </c>
      <c r="C64" s="88">
        <v>10223</v>
      </c>
      <c r="D64" s="88">
        <v>1770</v>
      </c>
      <c r="E64" s="87">
        <v>93</v>
      </c>
    </row>
    <row r="65" spans="1:5" ht="12.75">
      <c r="A65" s="76" t="s">
        <v>99</v>
      </c>
      <c r="B65" s="86">
        <v>13</v>
      </c>
      <c r="C65" s="88">
        <v>32077</v>
      </c>
      <c r="D65" s="88">
        <v>2668</v>
      </c>
      <c r="E65" s="87">
        <v>123</v>
      </c>
    </row>
    <row r="66" spans="1:5" ht="12.75">
      <c r="A66" s="76" t="s">
        <v>98</v>
      </c>
      <c r="B66" s="86">
        <v>10</v>
      </c>
      <c r="C66" s="88">
        <v>62786</v>
      </c>
      <c r="D66" s="88">
        <v>5936</v>
      </c>
      <c r="E66" s="87">
        <v>233</v>
      </c>
    </row>
    <row r="67" spans="1:5" ht="12.75">
      <c r="A67" s="76" t="s">
        <v>97</v>
      </c>
      <c r="B67" s="86">
        <v>1</v>
      </c>
      <c r="C67" s="85" t="s">
        <v>92</v>
      </c>
      <c r="D67" s="85" t="s">
        <v>92</v>
      </c>
      <c r="E67" s="84" t="s">
        <v>96</v>
      </c>
    </row>
    <row r="68" spans="1:5" ht="12.75">
      <c r="A68" s="76" t="s">
        <v>95</v>
      </c>
      <c r="B68" s="86">
        <v>63</v>
      </c>
      <c r="C68" s="88">
        <v>109446</v>
      </c>
      <c r="D68" s="88">
        <v>13372</v>
      </c>
      <c r="E68" s="87">
        <v>423</v>
      </c>
    </row>
    <row r="69" spans="1:5" ht="12.75">
      <c r="A69" s="76" t="s">
        <v>94</v>
      </c>
      <c r="B69" s="86">
        <v>60</v>
      </c>
      <c r="C69" s="88">
        <v>116138</v>
      </c>
      <c r="D69" s="88">
        <v>14664</v>
      </c>
      <c r="E69" s="87">
        <v>493</v>
      </c>
    </row>
    <row r="70" spans="1:5" ht="12.75">
      <c r="A70" s="76" t="s">
        <v>93</v>
      </c>
      <c r="B70" s="86">
        <v>139</v>
      </c>
      <c r="C70" s="85" t="s">
        <v>92</v>
      </c>
      <c r="D70" s="85" t="s">
        <v>92</v>
      </c>
      <c r="E70" s="84" t="s">
        <v>91</v>
      </c>
    </row>
    <row r="71" spans="1:5" ht="12.75">
      <c r="A71" s="29"/>
      <c r="B71" s="29"/>
      <c r="C71" s="29"/>
      <c r="D71" s="29"/>
      <c r="E71" s="28"/>
    </row>
    <row r="73" ht="12.75">
      <c r="A73" s="14" t="s">
        <v>90</v>
      </c>
    </row>
    <row r="74" ht="12.75">
      <c r="A74" s="83" t="s">
        <v>89</v>
      </c>
    </row>
    <row r="75" ht="12.75">
      <c r="A75" s="81" t="s">
        <v>88</v>
      </c>
    </row>
    <row r="76" ht="12.75">
      <c r="A76" s="81" t="s">
        <v>87</v>
      </c>
    </row>
    <row r="77" ht="12.75">
      <c r="A77" s="82" t="s">
        <v>86</v>
      </c>
    </row>
    <row r="78" ht="12" customHeight="1">
      <c r="A78" s="81" t="s">
        <v>85</v>
      </c>
    </row>
    <row r="79" ht="12.75">
      <c r="A79" s="81" t="s">
        <v>84</v>
      </c>
    </row>
    <row r="80" ht="12.75">
      <c r="A80" s="81" t="s">
        <v>83</v>
      </c>
    </row>
    <row r="81" ht="12.75">
      <c r="A81" s="81" t="s">
        <v>82</v>
      </c>
    </row>
    <row r="82" ht="12.75">
      <c r="A82" s="13" t="s">
        <v>71</v>
      </c>
    </row>
    <row r="83" spans="1:11" ht="12.75">
      <c r="A83" s="23" t="s">
        <v>70</v>
      </c>
      <c r="G83" s="22"/>
      <c r="H83" s="22"/>
      <c r="I83" s="22"/>
      <c r="J83" s="22"/>
      <c r="K83" s="22"/>
    </row>
    <row r="84" ht="12.75">
      <c r="A84" s="22" t="s">
        <v>81</v>
      </c>
    </row>
    <row r="85" ht="12.75">
      <c r="A85" s="22" t="s">
        <v>80</v>
      </c>
    </row>
  </sheetData>
  <sheetProtection/>
  <printOptions horizontalCentered="1"/>
  <pageMargins left="1" right="1" top="1" bottom="1" header="0.5" footer="0.5"/>
  <pageSetup horizontalDpi="300" verticalDpi="300" orientation="portrait" scale="97" r:id="rId1"/>
  <headerFooter alignWithMargins="0">
    <oddFooter>&amp;L&amp;"Arial,Italic"&amp;9      The State of Hawaii Data Book 2013&amp;R&amp;9      http://dbedt.hawaii.gov/</oddFooter>
  </headerFooter>
  <rowBreaks count="1" manualBreakCount="1">
    <brk id="46" max="255" man="1"/>
  </rowBreaks>
</worksheet>
</file>

<file path=xl/worksheets/sheet8.xml><?xml version="1.0" encoding="utf-8"?>
<worksheet xmlns="http://schemas.openxmlformats.org/spreadsheetml/2006/main" xmlns:r="http://schemas.openxmlformats.org/officeDocument/2006/relationships">
  <dimension ref="A1:G49"/>
  <sheetViews>
    <sheetView workbookViewId="0" topLeftCell="A1">
      <selection activeCell="A1" sqref="A1"/>
    </sheetView>
  </sheetViews>
  <sheetFormatPr defaultColWidth="9.140625" defaultRowHeight="12.75"/>
  <cols>
    <col min="1" max="1" width="6.8515625" style="21" customWidth="1"/>
    <col min="2" max="2" width="32.7109375" style="21" customWidth="1"/>
    <col min="3" max="3" width="10.28125" style="21" customWidth="1"/>
    <col min="4" max="5" width="12.00390625" style="21" customWidth="1"/>
    <col min="6" max="6" width="9.7109375" style="21" customWidth="1"/>
    <col min="7" max="16384" width="9.140625" style="21" customWidth="1"/>
  </cols>
  <sheetData>
    <row r="1" spans="1:6" ht="31.5">
      <c r="A1" s="18" t="s">
        <v>178</v>
      </c>
      <c r="B1" s="48"/>
      <c r="C1" s="48"/>
      <c r="D1" s="48"/>
      <c r="E1" s="48"/>
      <c r="F1" s="48"/>
    </row>
    <row r="2" spans="1:6" ht="12.75" customHeight="1">
      <c r="A2" s="50"/>
      <c r="B2" s="48"/>
      <c r="C2" s="48"/>
      <c r="D2" s="48"/>
      <c r="E2" s="48"/>
      <c r="F2" s="48"/>
    </row>
    <row r="3" spans="1:6" s="8" customFormat="1" ht="12.75" customHeight="1">
      <c r="A3" s="71" t="s">
        <v>64</v>
      </c>
      <c r="B3" s="9"/>
      <c r="C3" s="9"/>
      <c r="D3" s="9"/>
      <c r="E3" s="9"/>
      <c r="F3" s="9"/>
    </row>
    <row r="4" spans="1:5" s="8" customFormat="1" ht="12.75" customHeight="1">
      <c r="A4" s="80" t="s">
        <v>63</v>
      </c>
      <c r="B4" s="9"/>
      <c r="C4" s="9"/>
      <c r="D4" s="9"/>
      <c r="E4" s="9"/>
    </row>
    <row r="5" spans="1:5" s="8" customFormat="1" ht="12.75" customHeight="1">
      <c r="A5" s="80" t="s">
        <v>62</v>
      </c>
      <c r="B5" s="9"/>
      <c r="C5" s="9"/>
      <c r="D5" s="9"/>
      <c r="E5" s="9"/>
    </row>
    <row r="6" spans="1:6" ht="12.75" customHeight="1" thickBot="1">
      <c r="A6" s="47"/>
      <c r="B6" s="47"/>
      <c r="C6" s="47"/>
      <c r="D6" s="47"/>
      <c r="E6" s="47"/>
      <c r="F6" s="47"/>
    </row>
    <row r="7" spans="1:6" s="10" customFormat="1" ht="41.25" customHeight="1" thickTop="1">
      <c r="A7" s="10" t="s">
        <v>61</v>
      </c>
      <c r="B7" s="119" t="s">
        <v>177</v>
      </c>
      <c r="C7" s="118" t="s">
        <v>176</v>
      </c>
      <c r="D7" s="118" t="s">
        <v>152</v>
      </c>
      <c r="E7" s="117" t="s">
        <v>57</v>
      </c>
      <c r="F7" s="116" t="s">
        <v>175</v>
      </c>
    </row>
    <row r="8" spans="1:6" ht="12.75">
      <c r="A8" s="115"/>
      <c r="B8" s="115"/>
      <c r="C8" s="115"/>
      <c r="D8" s="115"/>
      <c r="E8" s="115"/>
      <c r="F8" s="26"/>
    </row>
    <row r="9" spans="1:6" ht="12.75">
      <c r="A9" s="38" t="s">
        <v>174</v>
      </c>
      <c r="B9" s="114" t="s">
        <v>173</v>
      </c>
      <c r="C9" s="113">
        <v>5012</v>
      </c>
      <c r="D9" s="112">
        <v>17611851</v>
      </c>
      <c r="E9" s="112">
        <v>1766387</v>
      </c>
      <c r="F9" s="111">
        <v>70661</v>
      </c>
    </row>
    <row r="10" spans="1:6" ht="12.75">
      <c r="A10" s="38"/>
      <c r="B10" s="38"/>
      <c r="C10" s="107"/>
      <c r="D10" s="106"/>
      <c r="E10" s="106"/>
      <c r="F10" s="109"/>
    </row>
    <row r="11" spans="1:6" ht="12.75">
      <c r="A11" s="36">
        <v>441</v>
      </c>
      <c r="B11" s="108" t="s">
        <v>172</v>
      </c>
      <c r="C11" s="107">
        <v>330</v>
      </c>
      <c r="D11" s="106">
        <v>3110901</v>
      </c>
      <c r="E11" s="106">
        <v>309104</v>
      </c>
      <c r="F11" s="105">
        <v>7390</v>
      </c>
    </row>
    <row r="12" spans="1:6" ht="12.75">
      <c r="A12" s="36">
        <v>442</v>
      </c>
      <c r="B12" s="108" t="s">
        <v>171</v>
      </c>
      <c r="C12" s="107">
        <v>194</v>
      </c>
      <c r="D12" s="106">
        <v>356443</v>
      </c>
      <c r="E12" s="106">
        <v>55189</v>
      </c>
      <c r="F12" s="105">
        <v>1707</v>
      </c>
    </row>
    <row r="13" spans="1:6" ht="12.75">
      <c r="A13" s="36">
        <v>443</v>
      </c>
      <c r="B13" s="108" t="s">
        <v>170</v>
      </c>
      <c r="C13" s="107">
        <v>164</v>
      </c>
      <c r="D13" s="106">
        <v>461878</v>
      </c>
      <c r="E13" s="106">
        <v>42901</v>
      </c>
      <c r="F13" s="105">
        <v>2003</v>
      </c>
    </row>
    <row r="14" spans="1:6" ht="12.75">
      <c r="A14" s="36">
        <v>444</v>
      </c>
      <c r="B14" s="108" t="s">
        <v>169</v>
      </c>
      <c r="C14" s="107"/>
      <c r="D14" s="106"/>
      <c r="E14" s="106"/>
      <c r="F14" s="105"/>
    </row>
    <row r="15" spans="1:6" ht="12.75">
      <c r="A15" s="36"/>
      <c r="B15" s="108" t="s">
        <v>168</v>
      </c>
      <c r="C15" s="107">
        <v>291</v>
      </c>
      <c r="D15" s="106">
        <v>1442237</v>
      </c>
      <c r="E15" s="106">
        <v>149264</v>
      </c>
      <c r="F15" s="105">
        <v>5135</v>
      </c>
    </row>
    <row r="16" spans="1:6" ht="12.75">
      <c r="A16" s="110">
        <v>445</v>
      </c>
      <c r="B16" s="108" t="s">
        <v>167</v>
      </c>
      <c r="C16" s="107">
        <v>682</v>
      </c>
      <c r="D16" s="106">
        <v>2695453</v>
      </c>
      <c r="E16" s="106">
        <v>290004</v>
      </c>
      <c r="F16" s="105">
        <v>12966</v>
      </c>
    </row>
    <row r="17" spans="1:6" ht="12.75">
      <c r="A17" s="36">
        <v>446</v>
      </c>
      <c r="B17" s="108" t="s">
        <v>166</v>
      </c>
      <c r="C17" s="107">
        <v>353</v>
      </c>
      <c r="D17" s="106">
        <v>1236445</v>
      </c>
      <c r="E17" s="106">
        <v>126383</v>
      </c>
      <c r="F17" s="105">
        <v>4520</v>
      </c>
    </row>
    <row r="18" spans="1:6" ht="12.75">
      <c r="A18" s="36">
        <v>447</v>
      </c>
      <c r="B18" s="108" t="s">
        <v>165</v>
      </c>
      <c r="C18" s="107">
        <v>295</v>
      </c>
      <c r="D18" s="106">
        <v>1437697</v>
      </c>
      <c r="E18" s="106">
        <v>62760</v>
      </c>
      <c r="F18" s="105">
        <v>3067</v>
      </c>
    </row>
    <row r="19" spans="1:6" ht="12.75">
      <c r="A19" s="36">
        <v>448</v>
      </c>
      <c r="B19" s="108" t="s">
        <v>164</v>
      </c>
      <c r="C19" s="107"/>
      <c r="D19" s="106"/>
      <c r="E19" s="106"/>
      <c r="F19" s="105"/>
    </row>
    <row r="20" spans="1:6" ht="12.75">
      <c r="A20" s="36"/>
      <c r="B20" s="108" t="s">
        <v>163</v>
      </c>
      <c r="C20" s="107">
        <v>1359</v>
      </c>
      <c r="D20" s="106">
        <v>2014864</v>
      </c>
      <c r="E20" s="106">
        <v>237653</v>
      </c>
      <c r="F20" s="105">
        <v>12215</v>
      </c>
    </row>
    <row r="21" spans="1:6" ht="12.75">
      <c r="A21" s="36">
        <v>451</v>
      </c>
      <c r="B21" s="108" t="s">
        <v>162</v>
      </c>
      <c r="C21" s="107"/>
      <c r="D21" s="106"/>
      <c r="E21" s="106"/>
      <c r="F21" s="109"/>
    </row>
    <row r="22" spans="1:6" ht="12.75">
      <c r="A22" s="36"/>
      <c r="B22" s="108" t="s">
        <v>161</v>
      </c>
      <c r="C22" s="107">
        <v>315</v>
      </c>
      <c r="D22" s="106">
        <v>423535</v>
      </c>
      <c r="E22" s="106">
        <v>53423</v>
      </c>
      <c r="F22" s="105">
        <v>3091</v>
      </c>
    </row>
    <row r="23" spans="1:6" ht="12.75">
      <c r="A23" s="36">
        <v>452</v>
      </c>
      <c r="B23" s="108" t="s">
        <v>160</v>
      </c>
      <c r="C23" s="107">
        <v>103</v>
      </c>
      <c r="D23" s="106">
        <v>3610968</v>
      </c>
      <c r="E23" s="106">
        <v>313451</v>
      </c>
      <c r="F23" s="105">
        <v>12724</v>
      </c>
    </row>
    <row r="24" spans="1:6" ht="12.75">
      <c r="A24" s="36">
        <v>453</v>
      </c>
      <c r="B24" s="108" t="s">
        <v>159</v>
      </c>
      <c r="C24" s="107">
        <v>763</v>
      </c>
      <c r="D24" s="106">
        <v>654111</v>
      </c>
      <c r="E24" s="106">
        <v>103641</v>
      </c>
      <c r="F24" s="105">
        <v>5057</v>
      </c>
    </row>
    <row r="25" spans="1:6" ht="12.75">
      <c r="A25" s="36">
        <v>454</v>
      </c>
      <c r="B25" s="108" t="s">
        <v>158</v>
      </c>
      <c r="C25" s="107">
        <v>163</v>
      </c>
      <c r="D25" s="106">
        <v>167319</v>
      </c>
      <c r="E25" s="106">
        <v>22614</v>
      </c>
      <c r="F25" s="105">
        <v>786</v>
      </c>
    </row>
    <row r="26" spans="1:6" ht="12.75">
      <c r="A26" s="29"/>
      <c r="B26" s="29"/>
      <c r="C26" s="29"/>
      <c r="D26" s="29"/>
      <c r="E26" s="29"/>
      <c r="F26" s="28"/>
    </row>
    <row r="28" ht="12.75">
      <c r="A28" s="13" t="s">
        <v>157</v>
      </c>
    </row>
    <row r="29" ht="12.75">
      <c r="A29" s="13" t="s">
        <v>156</v>
      </c>
    </row>
    <row r="30" ht="12.75">
      <c r="A30" s="13" t="s">
        <v>70</v>
      </c>
    </row>
    <row r="31" ht="12.75">
      <c r="A31" s="13" t="s">
        <v>155</v>
      </c>
    </row>
    <row r="32" ht="12.75">
      <c r="A32" s="13" t="s">
        <v>154</v>
      </c>
    </row>
    <row r="34" spans="3:6" ht="12.75">
      <c r="C34" s="104"/>
      <c r="D34" s="103"/>
      <c r="E34" s="102"/>
      <c r="F34" s="102"/>
    </row>
    <row r="36" spans="3:6" ht="12.75">
      <c r="C36" s="104"/>
      <c r="D36" s="103"/>
      <c r="E36" s="102"/>
      <c r="F36" s="102"/>
    </row>
    <row r="45" spans="3:6" ht="12.75">
      <c r="C45" s="102"/>
      <c r="D45" s="103"/>
      <c r="E45" s="102"/>
      <c r="F45" s="102"/>
    </row>
    <row r="49" spans="4:7" ht="12.75">
      <c r="D49" s="104"/>
      <c r="E49" s="103"/>
      <c r="F49" s="102"/>
      <c r="G49" s="102"/>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2013&amp;R&amp;9      http://dbedt.hawaii.gov/</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7.8515625" style="21" customWidth="1"/>
    <col min="2" max="2" width="39.8515625" style="21" customWidth="1"/>
    <col min="3" max="3" width="9.00390625" style="21" customWidth="1"/>
    <col min="4" max="4" width="8.8515625" style="21" customWidth="1"/>
    <col min="5" max="6" width="9.8515625" style="21" customWidth="1"/>
    <col min="7" max="16384" width="9.140625" style="21" customWidth="1"/>
  </cols>
  <sheetData>
    <row r="1" spans="1:7" s="8" customFormat="1" ht="31.5">
      <c r="A1" s="18" t="s">
        <v>190</v>
      </c>
      <c r="B1" s="9"/>
      <c r="C1" s="9"/>
      <c r="D1" s="9"/>
      <c r="E1" s="9"/>
      <c r="F1" s="9"/>
      <c r="G1" s="21"/>
    </row>
    <row r="2" spans="1:7" s="8" customFormat="1" ht="12.75" customHeight="1">
      <c r="A2" s="18"/>
      <c r="B2" s="9"/>
      <c r="C2" s="9"/>
      <c r="D2" s="9"/>
      <c r="E2" s="9"/>
      <c r="F2" s="9"/>
      <c r="G2" s="21"/>
    </row>
    <row r="3" spans="1:7" s="8" customFormat="1" ht="12.75" customHeight="1">
      <c r="A3" s="132" t="s">
        <v>189</v>
      </c>
      <c r="B3" s="9"/>
      <c r="C3" s="9"/>
      <c r="D3" s="9"/>
      <c r="E3" s="9"/>
      <c r="F3" s="9"/>
      <c r="G3" s="21"/>
    </row>
    <row r="4" spans="1:7" s="8" customFormat="1" ht="12.75" customHeight="1">
      <c r="A4" s="131" t="s">
        <v>188</v>
      </c>
      <c r="B4" s="9"/>
      <c r="C4" s="9"/>
      <c r="D4" s="9"/>
      <c r="E4" s="9"/>
      <c r="F4" s="9"/>
      <c r="G4" s="21"/>
    </row>
    <row r="5" spans="1:7" s="8" customFormat="1" ht="9.75" customHeight="1" thickBot="1">
      <c r="A5" s="92"/>
      <c r="B5" s="92"/>
      <c r="C5" s="92"/>
      <c r="D5" s="92"/>
      <c r="E5" s="92"/>
      <c r="F5" s="92"/>
      <c r="G5" s="21"/>
    </row>
    <row r="6" spans="1:7" s="10" customFormat="1" ht="45" customHeight="1" thickTop="1">
      <c r="A6" s="67" t="s">
        <v>61</v>
      </c>
      <c r="B6" s="66" t="s">
        <v>173</v>
      </c>
      <c r="C6" s="67" t="s">
        <v>187</v>
      </c>
      <c r="D6" s="67" t="s">
        <v>186</v>
      </c>
      <c r="E6" s="67" t="s">
        <v>185</v>
      </c>
      <c r="F6" s="16" t="s">
        <v>184</v>
      </c>
      <c r="G6" s="21"/>
    </row>
    <row r="7" spans="1:5" ht="9.75" customHeight="1">
      <c r="A7" s="38"/>
      <c r="B7" s="38"/>
      <c r="C7" s="38"/>
      <c r="D7" s="38"/>
      <c r="E7" s="38"/>
    </row>
    <row r="8" spans="1:7" s="24" customFormat="1" ht="12.75">
      <c r="A8" s="40"/>
      <c r="B8" s="130" t="s">
        <v>37</v>
      </c>
      <c r="C8" s="64">
        <v>4434</v>
      </c>
      <c r="D8" s="62">
        <v>68842</v>
      </c>
      <c r="E8" s="129">
        <v>1951125</v>
      </c>
      <c r="F8" s="120">
        <v>28342</v>
      </c>
      <c r="G8" s="21"/>
    </row>
    <row r="9" spans="1:7" s="24" customFormat="1" ht="9.75" customHeight="1">
      <c r="A9" s="40"/>
      <c r="B9" s="101"/>
      <c r="C9" s="128"/>
      <c r="D9" s="127"/>
      <c r="E9" s="126"/>
      <c r="F9" s="125"/>
      <c r="G9" s="21"/>
    </row>
    <row r="10" spans="1:7" s="24" customFormat="1" ht="12.75">
      <c r="A10" s="57">
        <v>441</v>
      </c>
      <c r="B10" s="108" t="s">
        <v>172</v>
      </c>
      <c r="C10" s="55">
        <v>327</v>
      </c>
      <c r="D10" s="53">
        <v>6193</v>
      </c>
      <c r="E10" s="124">
        <v>294036</v>
      </c>
      <c r="F10" s="123">
        <v>47478</v>
      </c>
      <c r="G10" s="21"/>
    </row>
    <row r="11" spans="1:6" ht="12.75">
      <c r="A11" s="57">
        <v>442</v>
      </c>
      <c r="B11" s="108" t="s">
        <v>171</v>
      </c>
      <c r="C11" s="55">
        <v>167</v>
      </c>
      <c r="D11" s="53">
        <v>1430</v>
      </c>
      <c r="E11" s="124">
        <v>46602</v>
      </c>
      <c r="F11" s="123">
        <v>32579</v>
      </c>
    </row>
    <row r="12" spans="1:6" ht="12.75">
      <c r="A12" s="57">
        <v>443</v>
      </c>
      <c r="B12" s="108" t="s">
        <v>170</v>
      </c>
      <c r="C12" s="55">
        <v>120</v>
      </c>
      <c r="D12" s="53">
        <v>1408</v>
      </c>
      <c r="E12" s="124">
        <v>50208</v>
      </c>
      <c r="F12" s="123">
        <v>35649</v>
      </c>
    </row>
    <row r="13" spans="1:6" ht="12.75">
      <c r="A13" s="57">
        <v>444</v>
      </c>
      <c r="B13" s="108" t="s">
        <v>183</v>
      </c>
      <c r="C13" s="55">
        <v>207</v>
      </c>
      <c r="D13" s="53">
        <v>4144</v>
      </c>
      <c r="E13" s="124">
        <v>131582</v>
      </c>
      <c r="F13" s="123">
        <v>31756</v>
      </c>
    </row>
    <row r="14" spans="1:6" ht="12.75">
      <c r="A14" s="57">
        <v>445</v>
      </c>
      <c r="B14" s="108" t="s">
        <v>167</v>
      </c>
      <c r="C14" s="55">
        <v>659</v>
      </c>
      <c r="D14" s="53">
        <v>13751</v>
      </c>
      <c r="E14" s="124">
        <v>353552</v>
      </c>
      <c r="F14" s="123">
        <v>25710</v>
      </c>
    </row>
    <row r="15" spans="1:6" ht="12.75">
      <c r="A15" s="57">
        <v>446</v>
      </c>
      <c r="B15" s="108" t="s">
        <v>166</v>
      </c>
      <c r="C15" s="55">
        <v>421</v>
      </c>
      <c r="D15" s="53">
        <v>5148</v>
      </c>
      <c r="E15" s="124">
        <v>167550</v>
      </c>
      <c r="F15" s="123">
        <v>32547</v>
      </c>
    </row>
    <row r="16" spans="1:6" ht="12.75">
      <c r="A16" s="57">
        <v>447</v>
      </c>
      <c r="B16" s="108" t="s">
        <v>165</v>
      </c>
      <c r="C16" s="55">
        <v>228</v>
      </c>
      <c r="D16" s="53">
        <v>2317</v>
      </c>
      <c r="E16" s="124">
        <v>54374</v>
      </c>
      <c r="F16" s="123">
        <v>23467</v>
      </c>
    </row>
    <row r="17" spans="1:6" ht="12.75">
      <c r="A17" s="57">
        <v>448</v>
      </c>
      <c r="B17" s="108" t="s">
        <v>182</v>
      </c>
      <c r="C17" s="55">
        <v>1111</v>
      </c>
      <c r="D17" s="53">
        <v>11354</v>
      </c>
      <c r="E17" s="124">
        <v>264752</v>
      </c>
      <c r="F17" s="123">
        <v>23318</v>
      </c>
    </row>
    <row r="18" spans="1:6" ht="12.75">
      <c r="A18" s="57">
        <v>451</v>
      </c>
      <c r="B18" s="108" t="s">
        <v>181</v>
      </c>
      <c r="C18" s="55">
        <v>265</v>
      </c>
      <c r="D18" s="53">
        <v>2863</v>
      </c>
      <c r="E18" s="124">
        <v>59755</v>
      </c>
      <c r="F18" s="123">
        <v>20874</v>
      </c>
    </row>
    <row r="19" spans="1:6" ht="12.75">
      <c r="A19" s="57">
        <v>452</v>
      </c>
      <c r="B19" s="108" t="s">
        <v>160</v>
      </c>
      <c r="C19" s="55">
        <v>133</v>
      </c>
      <c r="D19" s="53">
        <v>14157</v>
      </c>
      <c r="E19" s="124">
        <v>368682</v>
      </c>
      <c r="F19" s="123">
        <v>26043</v>
      </c>
    </row>
    <row r="20" spans="1:6" ht="12.75">
      <c r="A20" s="57">
        <v>453</v>
      </c>
      <c r="B20" s="108" t="s">
        <v>159</v>
      </c>
      <c r="C20" s="55">
        <v>678</v>
      </c>
      <c r="D20" s="53">
        <v>5667</v>
      </c>
      <c r="E20" s="124">
        <v>146312</v>
      </c>
      <c r="F20" s="123">
        <v>25818</v>
      </c>
    </row>
    <row r="21" spans="1:6" ht="12.75">
      <c r="A21" s="57">
        <v>454</v>
      </c>
      <c r="B21" s="108" t="s">
        <v>158</v>
      </c>
      <c r="C21" s="55">
        <v>121</v>
      </c>
      <c r="D21" s="53">
        <v>410</v>
      </c>
      <c r="E21" s="124">
        <v>13721</v>
      </c>
      <c r="F21" s="123">
        <v>33459</v>
      </c>
    </row>
    <row r="22" spans="1:6" ht="12.75" customHeight="1">
      <c r="A22" s="122"/>
      <c r="B22" s="29"/>
      <c r="C22" s="121"/>
      <c r="D22" s="121"/>
      <c r="E22" s="121"/>
      <c r="F22" s="120"/>
    </row>
    <row r="23" spans="3:9" ht="12.75">
      <c r="C23" s="103"/>
      <c r="D23" s="103"/>
      <c r="E23" s="103"/>
      <c r="F23" s="103"/>
      <c r="H23" s="93"/>
      <c r="I23" s="93"/>
    </row>
    <row r="24" spans="1:6" ht="12.75">
      <c r="A24" s="13" t="s">
        <v>180</v>
      </c>
      <c r="B24" s="93"/>
      <c r="C24" s="93"/>
      <c r="D24" s="93"/>
      <c r="E24" s="93"/>
      <c r="F24" s="93"/>
    </row>
    <row r="25" ht="12.75">
      <c r="A25" s="22" t="s">
        <v>179</v>
      </c>
    </row>
  </sheetData>
  <sheetProtection/>
  <printOptions horizontalCentered="1"/>
  <pageMargins left="1" right="1" top="1" bottom="1" header="0.5" footer="0.5"/>
  <pageSetup horizontalDpi="300" verticalDpi="300" orientation="portrait" scale="97" r:id="rId1"/>
  <headerFooter alignWithMargins="0">
    <oddFooter>&amp;L&amp;"Arial,Italic"&amp;9      The State of Hawaii Data Book 2013&amp;R&amp;9      http://dbedt.hawaii.gov/</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DavidF</cp:lastModifiedBy>
  <cp:lastPrinted>2014-08-13T22:48:56Z</cp:lastPrinted>
  <dcterms:created xsi:type="dcterms:W3CDTF">2007-04-27T00:07:07Z</dcterms:created>
  <dcterms:modified xsi:type="dcterms:W3CDTF">2014-08-13T22:50:54Z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