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22860" windowHeight="9465" activeTab="0"/>
  </bookViews>
  <sheets>
    <sheet name="HL" sheetId="1" r:id="rId1"/>
    <sheet name="US West" sheetId="2" r:id="rId2"/>
    <sheet name="US East" sheetId="3" r:id="rId3"/>
    <sheet name="Japan" sheetId="4" r:id="rId4"/>
    <sheet name="Canada" sheetId="5" r:id="rId5"/>
    <sheet name="Glance" sheetId="6" r:id="rId6"/>
    <sheet name="Island" sheetId="7" r:id="rId7"/>
    <sheet name="Cruise" sheetId="8" r:id="rId8"/>
    <sheet name="Seats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CCC" localSheetId="4">'Canada'!$A$4:$M$5</definedName>
    <definedName name="CCC" localSheetId="0">'HL'!$A$4:$I$5</definedName>
    <definedName name="CCC" localSheetId="3">'Japan'!$A$4:$G$5</definedName>
    <definedName name="CCC" localSheetId="2">'US East'!$A$4:$M$5</definedName>
    <definedName name="CCC" localSheetId="1">'US West'!$A$4:$M$5</definedName>
    <definedName name="_xlnm.Print_Area" localSheetId="4">'Canada'!$A$1:$H$96</definedName>
    <definedName name="_xlnm.Print_Area" localSheetId="7">'Cruise'!$A$1:$H$58</definedName>
    <definedName name="_xlnm.Print_Area" localSheetId="5">'Glance'!$A$1:$G$58</definedName>
    <definedName name="_xlnm.Print_Area" localSheetId="0">'HL'!$A$1:$G$292</definedName>
    <definedName name="_xlnm.Print_Area" localSheetId="6">'Island'!$A$1:$G$64</definedName>
    <definedName name="_xlnm.Print_Area" localSheetId="3">'Japan'!$A$1:$H$96</definedName>
    <definedName name="_xlnm.Print_Area" localSheetId="8">'Seats'!$A$1:$S$180</definedName>
    <definedName name="_xlnm.Print_Area" localSheetId="2">'US East'!$A$1:$H$96</definedName>
    <definedName name="_xlnm.Print_Area" localSheetId="1">'US West'!$A$1:$H$96</definedName>
    <definedName name="Print_Area_MI" localSheetId="4">'Canada'!$BJ$1:$BO$96</definedName>
    <definedName name="Print_Area_MI" localSheetId="0">'HL'!$AR$1:$AW$287</definedName>
    <definedName name="Print_Area_MI" localSheetId="3">'Japan'!#REF!</definedName>
    <definedName name="Print_Area_MI" localSheetId="2">'US East'!$BJ$1:$BO$96</definedName>
    <definedName name="Print_Area_MI" localSheetId="1">'US West'!$BJ$1:$BO$96</definedName>
    <definedName name="_xlnm.Print_Titles" localSheetId="4">'Canada'!$A:$A,'Canada'!$1:$1</definedName>
    <definedName name="_xlnm.Print_Titles" localSheetId="0">'HL'!$A:$A,'HL'!$1:$1</definedName>
    <definedName name="_xlnm.Print_Titles" localSheetId="3">'Japan'!$A:$A,'Japan'!$1:$1</definedName>
    <definedName name="_xlnm.Print_Titles" localSheetId="2">'US East'!$A:$A,'US East'!$1:$1</definedName>
    <definedName name="_xlnm.Print_Titles" localSheetId="1">'US West'!$A:$A,'US West'!$1:$1</definedName>
    <definedName name="Print_Titles_MI" localSheetId="4">'Canada'!$A:$A</definedName>
    <definedName name="Print_Titles_MI" localSheetId="0">'HL'!$A:$A</definedName>
    <definedName name="Print_Titles_MI" localSheetId="3">'Japan'!$A:$A</definedName>
    <definedName name="Print_Titles_MI" localSheetId="2">'US East'!$A:$A</definedName>
    <definedName name="Print_Titles_MI" localSheetId="1">'US West'!$A:$A</definedName>
    <definedName name="SMS_print" localSheetId="4">#REF!</definedName>
    <definedName name="SMS_print" localSheetId="7">#REF!</definedName>
    <definedName name="SMS_print" localSheetId="3">#REF!</definedName>
    <definedName name="SMS_print" localSheetId="2">#REF!</definedName>
    <definedName name="SMS_print" localSheetId="1">#REF!</definedName>
    <definedName name="SMS_print">#REF!</definedName>
  </definedNames>
  <calcPr fullCalcOnLoad="1"/>
</workbook>
</file>

<file path=xl/sharedStrings.xml><?xml version="1.0" encoding="utf-8"?>
<sst xmlns="http://schemas.openxmlformats.org/spreadsheetml/2006/main" count="1296" uniqueCount="321">
  <si>
    <t>all 1995 EB #s revised</t>
  </si>
  <si>
    <t>T  A  B  L  E   1.    T O T A L    V I S I T O R S     BY    A I R</t>
  </si>
  <si>
    <t xml:space="preserve">         AUGUST</t>
  </si>
  <si>
    <t>YEAR-TO-DATE</t>
  </si>
  <si>
    <t>2013P</t>
  </si>
  <si>
    <t>% CHANGE</t>
  </si>
  <si>
    <t xml:space="preserve"> </t>
  </si>
  <si>
    <t>VISITOR DAYS</t>
  </si>
  <si>
    <t>TOTAL VISITORS</t>
  </si>
  <si>
    <t>DOMESTIC</t>
  </si>
  <si>
    <t>INTERNATIONAL</t>
  </si>
  <si>
    <t>AVERAGE DAILY CENSUS</t>
  </si>
  <si>
    <t>TOTAL AIR SEATS (EST)</t>
  </si>
  <si>
    <t>TOTAL LOAD FACTOR (EST)</t>
  </si>
  <si>
    <t>ISLANDS VISITED</t>
  </si>
  <si>
    <t xml:space="preserve">   O'ahu</t>
  </si>
  <si>
    <t xml:space="preserve">   O'ahu only</t>
  </si>
  <si>
    <t xml:space="preserve">   Kaua'i</t>
  </si>
  <si>
    <t xml:space="preserve">   Kaua'i only</t>
  </si>
  <si>
    <t xml:space="preserve">   Maui County</t>
  </si>
  <si>
    <t xml:space="preserve">      Maui</t>
  </si>
  <si>
    <t xml:space="preserve">      Maui only</t>
  </si>
  <si>
    <r>
      <t xml:space="preserve">      Moloka'i </t>
    </r>
    <r>
      <rPr>
        <sz val="10"/>
        <color indexed="8"/>
        <rFont val="Arial"/>
        <family val="2"/>
      </rPr>
      <t>*</t>
    </r>
  </si>
  <si>
    <r>
      <t xml:space="preserve">      Moloka'i only</t>
    </r>
    <r>
      <rPr>
        <sz val="10"/>
        <color indexed="8"/>
        <rFont val="Arial"/>
        <family val="2"/>
      </rPr>
      <t xml:space="preserve"> *</t>
    </r>
  </si>
  <si>
    <r>
      <t xml:space="preserve">      Lāna'i </t>
    </r>
    <r>
      <rPr>
        <sz val="10"/>
        <color indexed="8"/>
        <rFont val="Arial"/>
        <family val="2"/>
      </rPr>
      <t>*</t>
    </r>
  </si>
  <si>
    <r>
      <t xml:space="preserve">      Lāna'i only </t>
    </r>
    <r>
      <rPr>
        <sz val="10"/>
        <color indexed="8"/>
        <rFont val="Arial"/>
        <family val="2"/>
      </rPr>
      <t>*</t>
    </r>
  </si>
  <si>
    <t xml:space="preserve">   Hawai'i Island</t>
  </si>
  <si>
    <t xml:space="preserve">      Kona side</t>
  </si>
  <si>
    <t xml:space="preserve">      Hilo side</t>
  </si>
  <si>
    <t xml:space="preserve">   Hawai'i Island only</t>
  </si>
  <si>
    <t>Any Neighbor Island</t>
  </si>
  <si>
    <t xml:space="preserve">   NI only</t>
  </si>
  <si>
    <t xml:space="preserve">   O'ahu &amp; NI</t>
  </si>
  <si>
    <t xml:space="preserve">   Any one island only</t>
  </si>
  <si>
    <t>Multiple Islands</t>
  </si>
  <si>
    <t>Avg. Islands Visited</t>
  </si>
  <si>
    <t>Average Length of</t>
  </si>
  <si>
    <t>Stay in Hawai'i</t>
  </si>
  <si>
    <t>ACCOMMODATIONS</t>
  </si>
  <si>
    <t xml:space="preserve">   Plan to stay in Hotel</t>
  </si>
  <si>
    <t xml:space="preserve">   Hotel only</t>
  </si>
  <si>
    <t xml:space="preserve">   Plan to stay in Condo</t>
  </si>
  <si>
    <t xml:space="preserve">   Condo only</t>
  </si>
  <si>
    <t xml:space="preserve">   Plan to stay in Timeshare</t>
  </si>
  <si>
    <t xml:space="preserve">   Timeshare only</t>
  </si>
  <si>
    <t xml:space="preserve">   Cruise Ship</t>
  </si>
  <si>
    <t xml:space="preserve">   Friends/Relatives</t>
  </si>
  <si>
    <t xml:space="preserve">   Bed &amp; Breakfast</t>
  </si>
  <si>
    <t xml:space="preserve">   Other</t>
  </si>
  <si>
    <r>
      <t>*</t>
    </r>
    <r>
      <rPr>
        <sz val="9"/>
        <color indexed="8"/>
        <rFont val="Arial"/>
        <family val="2"/>
      </rPr>
      <t xml:space="preserve">  </t>
    </r>
    <r>
      <rPr>
        <sz val="8"/>
        <color indexed="8"/>
        <rFont val="Arial"/>
        <family val="2"/>
      </rPr>
      <t>Sample sizes for Moloka'i and Lāna'i are relatively small.</t>
    </r>
  </si>
  <si>
    <r>
      <t xml:space="preserve">T  A  B  L  E   1.     T O T A L    V I S I T O R S     BY    A I R   </t>
    </r>
    <r>
      <rPr>
        <b/>
        <sz val="8"/>
        <color indexed="8"/>
        <rFont val="Arial"/>
        <family val="2"/>
      </rPr>
      <t>(CONT.)</t>
    </r>
  </si>
  <si>
    <t xml:space="preserve">           AUGUST</t>
  </si>
  <si>
    <t>PURPOSE OF TRIP</t>
  </si>
  <si>
    <t xml:space="preserve">   Pleasure (Net)</t>
  </si>
  <si>
    <t xml:space="preserve">      Honeymoon</t>
  </si>
  <si>
    <t xml:space="preserve">      Get Married</t>
  </si>
  <si>
    <t xml:space="preserve">      Pleasure/Vacation</t>
  </si>
  <si>
    <t xml:space="preserve">   Mtgs/Conventions/Incentive</t>
  </si>
  <si>
    <t xml:space="preserve">      Conventions</t>
  </si>
  <si>
    <t xml:space="preserve">      Corporate Meetings</t>
  </si>
  <si>
    <t xml:space="preserve">      Incentive</t>
  </si>
  <si>
    <t xml:space="preserve">   Other Business</t>
  </si>
  <si>
    <t xml:space="preserve">   Visit Friends/Rel.</t>
  </si>
  <si>
    <t xml:space="preserve">   Gov't/Military</t>
  </si>
  <si>
    <t xml:space="preserve">   Attend School</t>
  </si>
  <si>
    <t xml:space="preserve">   Sport Events</t>
  </si>
  <si>
    <t>TRAVEL STATUS</t>
  </si>
  <si>
    <t xml:space="preserve">   % First Timers **</t>
  </si>
  <si>
    <t xml:space="preserve">   % Repeaters **</t>
  </si>
  <si>
    <t xml:space="preserve">   Average # of Trips</t>
  </si>
  <si>
    <t xml:space="preserve">   Group Tour</t>
  </si>
  <si>
    <t xml:space="preserve">   Non-Group</t>
  </si>
  <si>
    <t xml:space="preserve">   Package Trip</t>
  </si>
  <si>
    <t xml:space="preserve">   No Package</t>
  </si>
  <si>
    <t xml:space="preserve">   Net True Independent</t>
  </si>
  <si>
    <r>
      <t>**</t>
    </r>
    <r>
      <rPr>
        <sz val="8"/>
        <color indexed="8"/>
        <rFont val="Arial"/>
        <family val="2"/>
      </rPr>
      <t xml:space="preserve"> Change represents absolute change in rates rather than percentage change in rate.</t>
    </r>
  </si>
  <si>
    <t>T  A  B  L  E   2.    D O M E S T I C    V I S I T O R S     BY    A I R</t>
  </si>
  <si>
    <t>(Visitors Arriving on Domestic Flights)</t>
  </si>
  <si>
    <t>DOMESTIC VISITOR DAYS</t>
  </si>
  <si>
    <t>DOMESTIC VISITORS</t>
  </si>
  <si>
    <t>DOMESTIC AVERAGE DAILY CENSUS</t>
  </si>
  <si>
    <t>DOMESTIC AIR SEATS (EST)</t>
  </si>
  <si>
    <t>DOMESTIC LOAD FACTOR (EST)</t>
  </si>
  <si>
    <r>
      <t xml:space="preserve">T  A  B  L  E   2.    D O M E S T I C    V I S I T O R S     BY    A I R   </t>
    </r>
    <r>
      <rPr>
        <b/>
        <sz val="8"/>
        <color indexed="8"/>
        <rFont val="Arial"/>
        <family val="2"/>
      </rPr>
      <t>(CONT.</t>
    </r>
    <r>
      <rPr>
        <b/>
        <sz val="9"/>
        <color indexed="8"/>
        <rFont val="Arial"/>
        <family val="2"/>
      </rPr>
      <t>)</t>
    </r>
  </si>
  <si>
    <t xml:space="preserve">   % First Timers</t>
  </si>
  <si>
    <t xml:space="preserve">   % Repeaters</t>
  </si>
  <si>
    <t>T  A  B  L  E   3.    I N T E R N A T I O N A L   V I S I T O R S     BY    A I R</t>
  </si>
  <si>
    <t>( Visitors  Arriving  on  International  Flights )</t>
  </si>
  <si>
    <t>INTERNATIONAL VISITOR DAYS</t>
  </si>
  <si>
    <t>INTERNATIONAL VISITORS</t>
  </si>
  <si>
    <t>INTERNATIONAL AVERAGE DAILY CENSUS</t>
  </si>
  <si>
    <t>INTERNATIONAL AIR SEATS (EST)</t>
  </si>
  <si>
    <t>INTERNATIONAL LOAD FACTOR (EST)</t>
  </si>
  <si>
    <r>
      <t xml:space="preserve">T  A  B  L  E   3.    I N T E R N A T I O N A L    V I S I T O R S    BY    AIR  </t>
    </r>
    <r>
      <rPr>
        <b/>
        <sz val="8"/>
        <color indexed="8"/>
        <rFont val="Arial"/>
        <family val="2"/>
      </rPr>
      <t>(CONT.)</t>
    </r>
  </si>
  <si>
    <t>NA</t>
  </si>
  <si>
    <t>T  A  B  L  E    4.    T O T A L     U . S    W E S T    V I S I T O R S    B Y   A I R</t>
  </si>
  <si>
    <t>(Includes Mountain and Pacific States)</t>
  </si>
  <si>
    <t>Domestic</t>
  </si>
  <si>
    <t>International</t>
  </si>
  <si>
    <r>
      <t xml:space="preserve">   O</t>
    </r>
    <r>
      <rPr>
        <sz val="9"/>
        <color indexed="8"/>
        <rFont val="Calibri"/>
        <family val="2"/>
      </rPr>
      <t>‘</t>
    </r>
    <r>
      <rPr>
        <sz val="9"/>
        <color indexed="8"/>
        <rFont val="Arial"/>
        <family val="2"/>
      </rPr>
      <t>ahu</t>
    </r>
  </si>
  <si>
    <t xml:space="preserve">   O‘ahu only</t>
  </si>
  <si>
    <r>
      <t xml:space="preserve">   Kaua</t>
    </r>
    <r>
      <rPr>
        <sz val="9"/>
        <color indexed="8"/>
        <rFont val="Calibri"/>
        <family val="2"/>
      </rPr>
      <t>‘</t>
    </r>
    <r>
      <rPr>
        <sz val="9"/>
        <color indexed="8"/>
        <rFont val="Arial"/>
        <family val="2"/>
      </rPr>
      <t>i</t>
    </r>
  </si>
  <si>
    <t xml:space="preserve">   Kaua‘i only</t>
  </si>
  <si>
    <r>
      <t xml:space="preserve">      Moloka</t>
    </r>
    <r>
      <rPr>
        <sz val="9"/>
        <rFont val="Calibri"/>
        <family val="2"/>
      </rPr>
      <t>‘</t>
    </r>
    <r>
      <rPr>
        <sz val="9"/>
        <rFont val="Arial"/>
        <family val="2"/>
      </rPr>
      <t>i *</t>
    </r>
  </si>
  <si>
    <t xml:space="preserve">      Moloka‘i only *</t>
  </si>
  <si>
    <r>
      <t xml:space="preserve">      Lāna</t>
    </r>
    <r>
      <rPr>
        <sz val="9"/>
        <color indexed="8"/>
        <rFont val="Calibri"/>
        <family val="2"/>
      </rPr>
      <t>‘</t>
    </r>
    <r>
      <rPr>
        <sz val="9"/>
        <color indexed="8"/>
        <rFont val="Arial"/>
        <family val="2"/>
      </rPr>
      <t>i *</t>
    </r>
  </si>
  <si>
    <r>
      <t xml:space="preserve">      Lāna</t>
    </r>
    <r>
      <rPr>
        <sz val="9"/>
        <color indexed="8"/>
        <rFont val="Calibri"/>
        <family val="2"/>
      </rPr>
      <t>‘</t>
    </r>
    <r>
      <rPr>
        <sz val="9"/>
        <color indexed="8"/>
        <rFont val="Arial"/>
        <family val="2"/>
      </rPr>
      <t>i only *</t>
    </r>
  </si>
  <si>
    <r>
      <t xml:space="preserve">   Hawai</t>
    </r>
    <r>
      <rPr>
        <sz val="9"/>
        <color indexed="8"/>
        <rFont val="Calibri"/>
        <family val="2"/>
      </rPr>
      <t>‘</t>
    </r>
    <r>
      <rPr>
        <sz val="9"/>
        <color indexed="8"/>
        <rFont val="Arial"/>
        <family val="2"/>
      </rPr>
      <t>i Island</t>
    </r>
  </si>
  <si>
    <t xml:space="preserve">   Hawai‘i Island only</t>
  </si>
  <si>
    <t>Any Neighbor Island*</t>
  </si>
  <si>
    <r>
      <t xml:space="preserve">   O</t>
    </r>
    <r>
      <rPr>
        <sz val="9"/>
        <color indexed="8"/>
        <rFont val="Calibri"/>
        <family val="2"/>
      </rPr>
      <t>‘</t>
    </r>
    <r>
      <rPr>
        <sz val="9"/>
        <color indexed="8"/>
        <rFont val="Arial"/>
        <family val="2"/>
      </rPr>
      <t>ahu &amp; NI*</t>
    </r>
  </si>
  <si>
    <t xml:space="preserve">   Any one island only*</t>
  </si>
  <si>
    <t>Multiple Islands*</t>
  </si>
  <si>
    <t>Avg. Islands Visited*</t>
  </si>
  <si>
    <r>
      <t xml:space="preserve">T  A  B  L  E    4.    T O T A L    U . S    W E S T    V I S I T O R S    B Y   A I R   </t>
    </r>
    <r>
      <rPr>
        <b/>
        <sz val="8"/>
        <color indexed="8"/>
        <rFont val="Arial"/>
        <family val="2"/>
      </rPr>
      <t>(CONT.)</t>
    </r>
  </si>
  <si>
    <t>( Includes Pacific and Mountain States)</t>
  </si>
  <si>
    <r>
      <t>**</t>
    </r>
    <r>
      <rPr>
        <sz val="8"/>
        <color indexed="8"/>
        <rFont val="Arial"/>
        <family val="2"/>
      </rPr>
      <t xml:space="preserve"> Change represents absolute change in rates rather percentage change in rates.</t>
    </r>
  </si>
  <si>
    <t>T  A  B  L  E    5.     T O T A L      U . S    E A S T    V I S I T O R S    B Y   A I R</t>
  </si>
  <si>
    <t>(Includes States East of Rocky Mountains)</t>
  </si>
  <si>
    <t xml:space="preserve">      Moloka'i *</t>
  </si>
  <si>
    <t xml:space="preserve">      Moloka'i only *</t>
  </si>
  <si>
    <t xml:space="preserve">      Lāna'i *</t>
  </si>
  <si>
    <t xml:space="preserve">      Lāna'i only *</t>
  </si>
  <si>
    <r>
      <t xml:space="preserve">T  A  B  L  E    5.     T O T A L      U . S    E A S T    V I S I T O R S    B Y   A I R    </t>
    </r>
    <r>
      <rPr>
        <b/>
        <sz val="8"/>
        <color indexed="8"/>
        <rFont val="Arial"/>
        <family val="2"/>
      </rPr>
      <t>(CONT.)</t>
    </r>
  </si>
  <si>
    <t>T  A  B  L  E    6.     T O T A L    J A P A N     V I S I T O R S   B Y    A I R</t>
  </si>
  <si>
    <r>
      <t xml:space="preserve">   O</t>
    </r>
    <r>
      <rPr>
        <sz val="9"/>
        <rFont val="Calibri"/>
        <family val="2"/>
      </rPr>
      <t>‘</t>
    </r>
    <r>
      <rPr>
        <sz val="9"/>
        <rFont val="Arial"/>
        <family val="2"/>
      </rPr>
      <t>ahu</t>
    </r>
  </si>
  <si>
    <r>
      <t xml:space="preserve">   Kaua</t>
    </r>
    <r>
      <rPr>
        <sz val="9"/>
        <rFont val="Calibri"/>
        <family val="2"/>
      </rPr>
      <t>‘</t>
    </r>
    <r>
      <rPr>
        <sz val="9"/>
        <rFont val="Arial"/>
        <family val="2"/>
      </rPr>
      <t>i</t>
    </r>
  </si>
  <si>
    <r>
      <t xml:space="preserve">      Lāna</t>
    </r>
    <r>
      <rPr>
        <sz val="9"/>
        <rFont val="Calibri"/>
        <family val="2"/>
      </rPr>
      <t>‘</t>
    </r>
    <r>
      <rPr>
        <sz val="9"/>
        <rFont val="Arial"/>
        <family val="2"/>
      </rPr>
      <t>i *</t>
    </r>
  </si>
  <si>
    <r>
      <t xml:space="preserve">      Lāna</t>
    </r>
    <r>
      <rPr>
        <sz val="9"/>
        <rFont val="Calibri"/>
        <family val="2"/>
      </rPr>
      <t>‘</t>
    </r>
    <r>
      <rPr>
        <sz val="9"/>
        <rFont val="Arial"/>
        <family val="2"/>
      </rPr>
      <t>i only *</t>
    </r>
  </si>
  <si>
    <r>
      <t xml:space="preserve">   Hawai</t>
    </r>
    <r>
      <rPr>
        <sz val="9"/>
        <rFont val="Calibri"/>
        <family val="2"/>
      </rPr>
      <t>‘</t>
    </r>
    <r>
      <rPr>
        <sz val="9"/>
        <rFont val="Arial"/>
        <family val="2"/>
      </rPr>
      <t>i Island</t>
    </r>
  </si>
  <si>
    <r>
      <t xml:space="preserve">   O</t>
    </r>
    <r>
      <rPr>
        <sz val="9"/>
        <rFont val="Calibri"/>
        <family val="2"/>
      </rPr>
      <t>‘</t>
    </r>
    <r>
      <rPr>
        <sz val="9"/>
        <rFont val="Arial"/>
        <family val="2"/>
      </rPr>
      <t>ahu &amp; NI*</t>
    </r>
  </si>
  <si>
    <r>
      <t xml:space="preserve">T  A  B  L  E    6.    T O T A L    J A P A N    V I S I T O R S   B Y    A I R  </t>
    </r>
    <r>
      <rPr>
        <b/>
        <sz val="8"/>
        <color indexed="8"/>
        <rFont val="Arial"/>
        <family val="2"/>
      </rPr>
      <t xml:space="preserve"> (CONT.)</t>
    </r>
  </si>
  <si>
    <t>T  A  B  L  E    7.    T O T A L    C A N A D I A N    V I S I T O R S    B Y    A I R</t>
  </si>
  <si>
    <r>
      <t xml:space="preserve">T  A  B  L  E    7.    T O T A L    C A N A D I A N    V I S I T O R S    B Y    A I R  </t>
    </r>
    <r>
      <rPr>
        <b/>
        <sz val="8"/>
        <color indexed="8"/>
        <rFont val="Arial"/>
        <family val="2"/>
      </rPr>
      <t xml:space="preserve"> (CONT.)</t>
    </r>
  </si>
  <si>
    <t>Table 8.  VISITORS BY CRUISE SHIPS</t>
  </si>
  <si>
    <t>AUGUST</t>
  </si>
  <si>
    <t xml:space="preserve">    ARRIVED BY SHIP</t>
  </si>
  <si>
    <t xml:space="preserve">    ARRIVED BY AIR</t>
  </si>
  <si>
    <t>NUMBER OF SHIP ARRIVALS</t>
  </si>
  <si>
    <t xml:space="preserve">ISLANDS VISITED </t>
  </si>
  <si>
    <t>Oahu</t>
  </si>
  <si>
    <t>Kauai</t>
  </si>
  <si>
    <t>Maui County</t>
  </si>
  <si>
    <t xml:space="preserve">    Maui</t>
  </si>
  <si>
    <t xml:space="preserve">    Molokai</t>
  </si>
  <si>
    <t xml:space="preserve">    Lanai</t>
  </si>
  <si>
    <t>Hawai‘i Island</t>
  </si>
  <si>
    <t>Average Islands Visited</t>
  </si>
  <si>
    <t xml:space="preserve">AVERAGE LENGTH OF STAY </t>
  </si>
  <si>
    <t>Days in Hawaii before Cruise</t>
  </si>
  <si>
    <t>Days in Hawaii during Cruise</t>
  </si>
  <si>
    <t>Days in Hawaii after Cruise</t>
  </si>
  <si>
    <t>Total days in Hawai‘i</t>
  </si>
  <si>
    <t>Hotel</t>
  </si>
  <si>
    <t>Condo</t>
  </si>
  <si>
    <t>Timeshare</t>
  </si>
  <si>
    <t xml:space="preserve">   Timeshare Only</t>
  </si>
  <si>
    <t>Bed &amp; Breakfast</t>
  </si>
  <si>
    <t xml:space="preserve">   Bed &amp; Breakfast only</t>
  </si>
  <si>
    <t>Friends &amp; relatives</t>
  </si>
  <si>
    <t>Other accommodation</t>
  </si>
  <si>
    <t>Accommodation (NET)</t>
  </si>
  <si>
    <t>Cruise only</t>
  </si>
  <si>
    <t>Honeymoon</t>
  </si>
  <si>
    <t>Get Aprried</t>
  </si>
  <si>
    <t>na</t>
  </si>
  <si>
    <t>Wedding</t>
  </si>
  <si>
    <t>Convention/Conference</t>
  </si>
  <si>
    <t>Business</t>
  </si>
  <si>
    <t>Visiting Friends &amp; relatives</t>
  </si>
  <si>
    <t>Play Golf</t>
  </si>
  <si>
    <t>Leisure</t>
  </si>
  <si>
    <t xml:space="preserve">  % First timers</t>
  </si>
  <si>
    <t xml:space="preserve">  % Repeat visitors</t>
  </si>
  <si>
    <t xml:space="preserve">  Not Given</t>
  </si>
  <si>
    <t>CATEGORY AND MMA</t>
  </si>
  <si>
    <t>% change</t>
  </si>
  <si>
    <t>YTD 2013</t>
  </si>
  <si>
    <t>YTD 2012</t>
  </si>
  <si>
    <t>TOTAL EXPENDITURES ($mil.)</t>
  </si>
  <si>
    <t>Total by air</t>
  </si>
  <si>
    <t xml:space="preserve">  U.S. West</t>
  </si>
  <si>
    <t xml:space="preserve">  U.S. East</t>
  </si>
  <si>
    <t xml:space="preserve">  Japan</t>
  </si>
  <si>
    <t xml:space="preserve">  Canada</t>
  </si>
  <si>
    <t xml:space="preserve">  All Other</t>
  </si>
  <si>
    <t>Visitor arrivals by cruise ships</t>
  </si>
  <si>
    <t>TOTAL VISITOR DAYS</t>
  </si>
  <si>
    <t>VISITOR ARRIVALS</t>
  </si>
  <si>
    <t>AVERAGE LENGTH OF STAY</t>
  </si>
  <si>
    <t>PER PERSON PER DAY SPENDING ($)</t>
  </si>
  <si>
    <t>PER PERSON PER TRIP SPENDING ($)</t>
  </si>
  <si>
    <t>Source:Hawai'i Tourism Authority</t>
  </si>
  <si>
    <t>2013 Arrivals at a Glance by Month</t>
  </si>
  <si>
    <t>MMA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</si>
  <si>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</si>
  <si>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</si>
  <si>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</si>
  <si>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</si>
  <si>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</si>
  <si>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</si>
  <si>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</si>
  <si>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</si>
  <si>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</si>
  <si>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</si>
  <si>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</si>
  <si>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</si>
  <si>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 ($mil.)</t>
  </si>
  <si>
    <t>EXPENDITURES ($mil.) *</t>
  </si>
  <si>
    <t>TOTAL (air + ships)</t>
  </si>
  <si>
    <t>Visitor days</t>
  </si>
  <si>
    <t>Visitor arrivals</t>
  </si>
  <si>
    <t>length of stay</t>
  </si>
  <si>
    <t>Per Person Per Day Spending *</t>
  </si>
  <si>
    <t>TOTAL (air+ships) ($)</t>
  </si>
  <si>
    <t>Per Person Per Trip Spending *</t>
  </si>
  <si>
    <t>PPPT spending</t>
  </si>
  <si>
    <t>EXPENDITURES ($mil.)*</t>
  </si>
  <si>
    <t>Per Person Per Day Spending*</t>
  </si>
  <si>
    <t>Per Person Per Trip Spending*</t>
  </si>
  <si>
    <t>CATEGORY AND ISLAND</t>
  </si>
  <si>
    <t>YTD 2013P</t>
  </si>
  <si>
    <t xml:space="preserve">  O‘ahu</t>
  </si>
  <si>
    <t xml:space="preserve">  Maui</t>
  </si>
  <si>
    <t xml:space="preserve">  Moloka‘i</t>
  </si>
  <si>
    <t xml:space="preserve">  Lāna‘i</t>
  </si>
  <si>
    <t xml:space="preserve">  Kaua‘i</t>
  </si>
  <si>
    <t xml:space="preserve">  Hawai‘i Island</t>
  </si>
  <si>
    <t>Monthly Island Highlights 2013</t>
  </si>
  <si>
    <t>ISLAND</t>
  </si>
  <si>
    <t xml:space="preserve">  Moloka'i</t>
  </si>
  <si>
    <t xml:space="preserve">  Lāna'i</t>
  </si>
  <si>
    <t xml:space="preserve">  Kaua‘i </t>
  </si>
  <si>
    <t xml:space="preserve">  Hawai‘i Island </t>
  </si>
  <si>
    <t>Length of stay</t>
  </si>
  <si>
    <t>PPPD spending</t>
  </si>
  <si>
    <t>AUGUST 2013 Arrivals at a Glance</t>
  </si>
  <si>
    <t xml:space="preserve">AUGUST 2013 Island Highlights </t>
  </si>
  <si>
    <t>Aug 2013P</t>
  </si>
  <si>
    <t>Aug 2012</t>
  </si>
  <si>
    <t>Aug 2013</t>
  </si>
  <si>
    <t>Table 9.  Total Seats to Hawaii by Port of Entry and MMA:  2013 vs 2012</t>
  </si>
  <si>
    <t>August</t>
  </si>
  <si>
    <t>STATEWIDE</t>
  </si>
  <si>
    <t>HONOLULU</t>
  </si>
  <si>
    <t>KAHULUI</t>
  </si>
  <si>
    <t>KONA</t>
  </si>
  <si>
    <t>HILO</t>
  </si>
  <si>
    <t>%Chge</t>
  </si>
  <si>
    <t>Total Seats</t>
  </si>
  <si>
    <t xml:space="preserve">   Scheduled Seats</t>
  </si>
  <si>
    <t xml:space="preserve">   Charter seats</t>
  </si>
  <si>
    <t>Domestic Seats</t>
  </si>
  <si>
    <t>US West</t>
  </si>
  <si>
    <t>...Anchorage</t>
  </si>
  <si>
    <t>…Bellingham</t>
  </si>
  <si>
    <t>…Boise</t>
  </si>
  <si>
    <t>…Denver</t>
  </si>
  <si>
    <t>...Eugene</t>
  </si>
  <si>
    <t>...Fresno</t>
  </si>
  <si>
    <t>…Las Vegas</t>
  </si>
  <si>
    <t>…Los Angeles</t>
  </si>
  <si>
    <t>…Oakland</t>
  </si>
  <si>
    <t>…Phoenix</t>
  </si>
  <si>
    <t>...Phoenix Mesa</t>
  </si>
  <si>
    <t>…Portland</t>
  </si>
  <si>
    <t>…Sacramento</t>
  </si>
  <si>
    <t>…Salt Lake City</t>
  </si>
  <si>
    <t>…San Diego</t>
  </si>
  <si>
    <t>…San Francisco</t>
  </si>
  <si>
    <t>…San Jose</t>
  </si>
  <si>
    <t>...Santa Maria</t>
  </si>
  <si>
    <t>…Seattle</t>
  </si>
  <si>
    <t>...Spokane</t>
  </si>
  <si>
    <t>…Stockton</t>
  </si>
  <si>
    <t>US East</t>
  </si>
  <si>
    <t>…Atlanta</t>
  </si>
  <si>
    <t>…Chicago</t>
  </si>
  <si>
    <t>…Dallas</t>
  </si>
  <si>
    <t>…Houston</t>
  </si>
  <si>
    <t>...New York JFK</t>
  </si>
  <si>
    <t>…Newark</t>
  </si>
  <si>
    <t>…Washington D.C.</t>
  </si>
  <si>
    <t>Source: Scheduled seats from Diio schedules, charter seats estimated based on reports from State of Hawaii DOT Airports Division</t>
  </si>
  <si>
    <t>Table 9.  Total Seats to Hawaii by Port of Entry and MMA:  2013 vs 2012 (Cont.)</t>
  </si>
  <si>
    <t>International Seats</t>
  </si>
  <si>
    <t xml:space="preserve">   Charter Seats</t>
  </si>
  <si>
    <t>Japan</t>
  </si>
  <si>
    <t>…Fukuoka</t>
  </si>
  <si>
    <t>…Nagoya</t>
  </si>
  <si>
    <t>…Osaka</t>
  </si>
  <si>
    <t>…Sapporo</t>
  </si>
  <si>
    <t>…Tokyo-HND</t>
  </si>
  <si>
    <t>…Tokyo-NRT</t>
  </si>
  <si>
    <t>Canada</t>
  </si>
  <si>
    <t>…Vancouver</t>
  </si>
  <si>
    <t>Other Asia</t>
  </si>
  <si>
    <t>…Seoul</t>
  </si>
  <si>
    <t>…Shanghai</t>
  </si>
  <si>
    <t>…Taipei</t>
  </si>
  <si>
    <t>Oceania</t>
  </si>
  <si>
    <t>...Auckland</t>
  </si>
  <si>
    <t>…Brisbane</t>
  </si>
  <si>
    <t>…Melbourne</t>
  </si>
  <si>
    <t>…Sydney</t>
  </si>
  <si>
    <t>Other</t>
  </si>
  <si>
    <t>…Apia</t>
  </si>
  <si>
    <t>…Christmas</t>
  </si>
  <si>
    <t>…Guam</t>
  </si>
  <si>
    <t>…Majuro</t>
  </si>
  <si>
    <t>…Manila</t>
  </si>
  <si>
    <t>…Nadi</t>
  </si>
  <si>
    <t>…Pago Pago</t>
  </si>
  <si>
    <t>…Papeete</t>
  </si>
  <si>
    <t>Year-to-Date</t>
  </si>
  <si>
    <t>…Orange County</t>
  </si>
  <si>
    <t>...Stockton</t>
  </si>
  <si>
    <t>…Calgary</t>
  </si>
  <si>
    <t>…Edmonton</t>
  </si>
  <si>
    <t>…Victoria</t>
  </si>
  <si>
    <t>LĪHU‘E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</si>
</sst>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.0%"/>
    <numFmt numFmtId="166" formatCode="0.0"/>
    <numFmt numFmtId="167" formatCode="0.00_)"/>
    <numFmt numFmtId="168" formatCode="#,##0.0_);\(#,##0.0\)"/>
    <numFmt numFmtId="169" formatCode="#,##0.0"/>
    <numFmt numFmtId="170" formatCode="0.0_)"/>
    <numFmt numFmtId="171" formatCode="#,##0.00000_);\(#,##0.00000\)"/>
    <numFmt numFmtId="172" formatCode="#,##0.000_);\(#,##0.000\)"/>
    <numFmt numFmtId="173" formatCode="\ \ \ @"/>
    <numFmt numFmtId="174" formatCode="\ \ \ \ \ \ @"/>
    <numFmt numFmtId="175" formatCode="\ \ \ \ \ \ \ \ \ @"/>
    <numFmt numFmtId="176" formatCode="\ \ \ \ \ \ \ \ \ \ \ \ @"/>
    <numFmt numFmtId="177" formatCode="\ \ \ \ \ \ \ \ \ \ \ \ \ \ \ @"/>
    <numFmt numFmtId="178" formatCode="\ \ \ \ \ \ \ \ \ \ \ \ \ \ \ \ \ \ @"/>
    <numFmt numFmtId="179" formatCode="#."/>
    <numFmt numFmtId="180" formatCode="\ \ \ \ \ @"/>
    <numFmt numFmtId="181" formatCode="_(* #,##0_);_(* \(#,##0\);_(* &quot;-&quot;??_);_(@_)"/>
    <numFmt numFmtId="182" formatCode="_(* #,##0.0_);_(* \(#,##0.0\);_(* &quot;-&quot;??_);_(@_)"/>
    <numFmt numFmtId="183" formatCode="#,##0.00__"/>
    <numFmt numFmtId="184" formatCode="mmmm\ d\,\ yyyy"/>
    <numFmt numFmtId="185" formatCode="#,##0.0__"/>
    <numFmt numFmtId="186" formatCode="#,##0__"/>
    <numFmt numFmtId="187" formatCode="&quot;$&quot;#,##0.0"/>
    <numFmt numFmtId="188" formatCode="&quot;$&quot;#,##0.00"/>
  </numFmts>
  <fonts count="65">
    <font>
      <sz val="12"/>
      <name val="Courier"/>
      <family val="3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"/>
      <color indexed="16"/>
      <name val="Courier"/>
      <family val="3"/>
    </font>
    <font>
      <sz val="10"/>
      <name val="Times New Roman"/>
      <family val="1"/>
    </font>
    <font>
      <b/>
      <sz val="10"/>
      <name val="Arial"/>
      <family val="2"/>
    </font>
    <font>
      <b/>
      <sz val="1"/>
      <color indexed="16"/>
      <name val="Courier"/>
      <family val="3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2"/>
      <color indexed="8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sz val="8.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i/>
      <sz val="12"/>
      <color indexed="10"/>
      <name val="Courier"/>
      <family val="3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i/>
      <sz val="12"/>
      <color rgb="FFFF0000"/>
      <name val="Courier"/>
      <family val="3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176">
    <xf numFmtId="37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6" fillId="0" borderId="1" applyBorder="0">
      <alignment/>
      <protection/>
    </xf>
    <xf numFmtId="173" fontId="6" fillId="0" borderId="1" applyBorder="0">
      <alignment/>
      <protection/>
    </xf>
    <xf numFmtId="173" fontId="6" fillId="0" borderId="1" applyBorder="0">
      <alignment/>
      <protection/>
    </xf>
    <xf numFmtId="173" fontId="6" fillId="0" borderId="1" applyBorder="0">
      <alignment/>
      <protection/>
    </xf>
    <xf numFmtId="173" fontId="6" fillId="0" borderId="1" applyBorder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174" fontId="6" fillId="0" borderId="1" applyBorder="0">
      <alignment/>
      <protection/>
    </xf>
    <xf numFmtId="174" fontId="6" fillId="0" borderId="1" applyBorder="0">
      <alignment/>
      <protection/>
    </xf>
    <xf numFmtId="174" fontId="6" fillId="0" borderId="1" applyBorder="0">
      <alignment/>
      <protection/>
    </xf>
    <xf numFmtId="174" fontId="6" fillId="0" borderId="1" applyBorder="0">
      <alignment/>
      <protection/>
    </xf>
    <xf numFmtId="174" fontId="6" fillId="0" borderId="1" applyBorder="0">
      <alignment/>
      <protection/>
    </xf>
    <xf numFmtId="175" fontId="6" fillId="0" borderId="1">
      <alignment/>
      <protection/>
    </xf>
    <xf numFmtId="175" fontId="6" fillId="0" borderId="1">
      <alignment/>
      <protection/>
    </xf>
    <xf numFmtId="175" fontId="6" fillId="0" borderId="1">
      <alignment/>
      <protection/>
    </xf>
    <xf numFmtId="175" fontId="6" fillId="0" borderId="1">
      <alignment/>
      <protection/>
    </xf>
    <xf numFmtId="175" fontId="6" fillId="0" borderId="1">
      <alignment/>
      <protection/>
    </xf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176" fontId="6" fillId="0" borderId="1">
      <alignment/>
      <protection/>
    </xf>
    <xf numFmtId="176" fontId="6" fillId="0" borderId="1">
      <alignment/>
      <protection/>
    </xf>
    <xf numFmtId="176" fontId="6" fillId="0" borderId="1">
      <alignment/>
      <protection/>
    </xf>
    <xf numFmtId="176" fontId="6" fillId="0" borderId="1">
      <alignment/>
      <protection/>
    </xf>
    <xf numFmtId="176" fontId="6" fillId="0" borderId="1">
      <alignment/>
      <protection/>
    </xf>
    <xf numFmtId="177" fontId="6" fillId="0" borderId="1">
      <alignment/>
      <protection/>
    </xf>
    <xf numFmtId="177" fontId="6" fillId="0" borderId="1">
      <alignment/>
      <protection/>
    </xf>
    <xf numFmtId="177" fontId="6" fillId="0" borderId="1">
      <alignment/>
      <protection/>
    </xf>
    <xf numFmtId="177" fontId="6" fillId="0" borderId="1">
      <alignment/>
      <protection/>
    </xf>
    <xf numFmtId="177" fontId="6" fillId="0" borderId="1">
      <alignment/>
      <protection/>
    </xf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78" fontId="6" fillId="0" borderId="1">
      <alignment/>
      <protection/>
    </xf>
    <xf numFmtId="178" fontId="6" fillId="0" borderId="1">
      <alignment/>
      <protection/>
    </xf>
    <xf numFmtId="178" fontId="6" fillId="0" borderId="1">
      <alignment/>
      <protection/>
    </xf>
    <xf numFmtId="178" fontId="6" fillId="0" borderId="1">
      <alignment/>
      <protection/>
    </xf>
    <xf numFmtId="178" fontId="6" fillId="0" borderId="1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2" applyNumberFormat="0" applyAlignment="0" applyProtection="0"/>
    <xf numFmtId="0" fontId="49" fillId="28" borderId="3" applyNumberFormat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9" fontId="12" fillId="0" borderId="0">
      <alignment/>
      <protection locked="0"/>
    </xf>
    <xf numFmtId="179" fontId="12" fillId="0" borderId="0">
      <alignment/>
      <protection locked="0"/>
    </xf>
    <xf numFmtId="179" fontId="12" fillId="0" borderId="0">
      <alignment/>
      <protection locked="0"/>
    </xf>
    <xf numFmtId="179" fontId="12" fillId="0" borderId="0">
      <alignment/>
      <protection locked="0"/>
    </xf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9" fontId="12" fillId="0" borderId="0">
      <alignment/>
      <protection locked="0"/>
    </xf>
    <xf numFmtId="179" fontId="12" fillId="0" borderId="0">
      <alignment/>
      <protection locked="0"/>
    </xf>
    <xf numFmtId="179" fontId="12" fillId="0" borderId="0">
      <alignment/>
      <protection locked="0"/>
    </xf>
    <xf numFmtId="179" fontId="12" fillId="0" borderId="0">
      <alignment/>
      <protection locked="0"/>
    </xf>
    <xf numFmtId="179" fontId="12" fillId="0" borderId="0">
      <alignment/>
      <protection locked="0"/>
    </xf>
    <xf numFmtId="179" fontId="12" fillId="0" borderId="0">
      <alignment/>
      <protection locked="0"/>
    </xf>
    <xf numFmtId="179" fontId="12" fillId="0" borderId="0">
      <alignment/>
      <protection locked="0"/>
    </xf>
    <xf numFmtId="179" fontId="12" fillId="0" borderId="0">
      <alignment/>
      <protection locked="0"/>
    </xf>
    <xf numFmtId="0" fontId="50" fillId="0" borderId="0" applyNumberFormat="0" applyFill="0" applyBorder="0" applyAlignment="0" applyProtection="0"/>
    <xf numFmtId="179" fontId="12" fillId="0" borderId="0">
      <alignment/>
      <protection locked="0"/>
    </xf>
    <xf numFmtId="179" fontId="12" fillId="0" borderId="0">
      <alignment/>
      <protection locked="0"/>
    </xf>
    <xf numFmtId="179" fontId="12" fillId="0" borderId="0">
      <alignment/>
      <protection locked="0"/>
    </xf>
    <xf numFmtId="179" fontId="12" fillId="0" borderId="0">
      <alignment/>
      <protection locked="0"/>
    </xf>
    <xf numFmtId="180" fontId="13" fillId="0" borderId="0">
      <alignment/>
      <protection/>
    </xf>
    <xf numFmtId="0" fontId="51" fillId="29" borderId="0" applyNumberFormat="0" applyBorder="0" applyAlignment="0" applyProtection="0"/>
    <xf numFmtId="0" fontId="14" fillId="0" borderId="0">
      <alignment horizontal="center" wrapText="1"/>
      <protection/>
    </xf>
    <xf numFmtId="0" fontId="52" fillId="0" borderId="4" applyNumberFormat="0" applyFill="0" applyAlignment="0" applyProtection="0"/>
    <xf numFmtId="179" fontId="12" fillId="0" borderId="0">
      <alignment/>
      <protection locked="0"/>
    </xf>
    <xf numFmtId="179" fontId="12" fillId="0" borderId="0">
      <alignment/>
      <protection locked="0"/>
    </xf>
    <xf numFmtId="179" fontId="12" fillId="0" borderId="0">
      <alignment/>
      <protection locked="0"/>
    </xf>
    <xf numFmtId="179" fontId="12" fillId="0" borderId="0">
      <alignment/>
      <protection locked="0"/>
    </xf>
    <xf numFmtId="0" fontId="53" fillId="0" borderId="5" applyNumberFormat="0" applyFill="0" applyAlignment="0" applyProtection="0"/>
    <xf numFmtId="179" fontId="15" fillId="0" borderId="0">
      <alignment/>
      <protection locked="0"/>
    </xf>
    <xf numFmtId="179" fontId="15" fillId="0" borderId="0">
      <alignment/>
      <protection locked="0"/>
    </xf>
    <xf numFmtId="179" fontId="15" fillId="0" borderId="0">
      <alignment/>
      <protection locked="0"/>
    </xf>
    <xf numFmtId="179" fontId="15" fillId="0" borderId="0">
      <alignment/>
      <protection locked="0"/>
    </xf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2" applyNumberFormat="0" applyAlignment="0" applyProtection="0"/>
    <xf numFmtId="0" fontId="56" fillId="0" borderId="7" applyNumberFormat="0" applyFill="0" applyAlignment="0" applyProtection="0"/>
    <xf numFmtId="0" fontId="57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 applyNumberFormat="0" applyFill="0" applyBorder="0" applyAlignment="0" applyProtection="0"/>
    <xf numFmtId="37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5" fillId="32" borderId="8" applyNumberFormat="0" applyFont="0" applyAlignment="0" applyProtection="0"/>
    <xf numFmtId="0" fontId="58" fillId="27" borderId="9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6" fillId="0" borderId="0">
      <alignment wrapText="1"/>
      <protection/>
    </xf>
    <xf numFmtId="0" fontId="60" fillId="0" borderId="10" applyNumberFormat="0" applyFill="0" applyAlignment="0" applyProtection="0"/>
    <xf numFmtId="179" fontId="12" fillId="0" borderId="11">
      <alignment/>
      <protection locked="0"/>
    </xf>
    <xf numFmtId="179" fontId="12" fillId="0" borderId="11">
      <alignment/>
      <protection locked="0"/>
    </xf>
    <xf numFmtId="179" fontId="12" fillId="0" borderId="11">
      <alignment/>
      <protection locked="0"/>
    </xf>
    <xf numFmtId="179" fontId="12" fillId="0" borderId="11">
      <alignment/>
      <protection locked="0"/>
    </xf>
    <xf numFmtId="0" fontId="61" fillId="0" borderId="0" applyNumberFormat="0" applyFill="0" applyBorder="0" applyAlignment="0" applyProtection="0"/>
  </cellStyleXfs>
  <cellXfs count="419">
    <xf numFmtId="37" fontId="0" fillId="0" borderId="0" xfId="0" applyAlignment="1">
      <alignment/>
    </xf>
    <xf numFmtId="164" fontId="2" fillId="0" borderId="12" xfId="0" applyNumberFormat="1" applyFont="1" applyFill="1" applyBorder="1" applyAlignment="1" applyProtection="1">
      <alignment horizontal="left"/>
      <protection/>
    </xf>
    <xf numFmtId="37" fontId="3" fillId="0" borderId="12" xfId="0" applyFont="1" applyBorder="1" applyAlignment="1">
      <alignment/>
    </xf>
    <xf numFmtId="37" fontId="2" fillId="0" borderId="12" xfId="0" applyNumberFormat="1" applyFont="1" applyFill="1" applyBorder="1" applyAlignment="1" applyProtection="1">
      <alignment horizontal="left"/>
      <protection/>
    </xf>
    <xf numFmtId="37" fontId="3" fillId="0" borderId="0" xfId="0" applyFont="1" applyAlignment="1">
      <alignment/>
    </xf>
    <xf numFmtId="37" fontId="2" fillId="0" borderId="0" xfId="0" applyNumberFormat="1" applyFont="1" applyFill="1" applyAlignment="1" applyProtection="1">
      <alignment horizontal="left"/>
      <protection/>
    </xf>
    <xf numFmtId="164" fontId="2" fillId="0" borderId="13" xfId="0" applyNumberFormat="1" applyFont="1" applyFill="1" applyBorder="1" applyAlignment="1" applyProtection="1">
      <alignment horizontal="left"/>
      <protection/>
    </xf>
    <xf numFmtId="37" fontId="3" fillId="0" borderId="14" xfId="0" applyFont="1" applyBorder="1" applyAlignment="1">
      <alignment/>
    </xf>
    <xf numFmtId="37" fontId="3" fillId="0" borderId="15" xfId="0" applyFont="1" applyBorder="1" applyAlignment="1">
      <alignment/>
    </xf>
    <xf numFmtId="37" fontId="3" fillId="0" borderId="16" xfId="0" applyFont="1" applyBorder="1" applyAlignment="1">
      <alignment/>
    </xf>
    <xf numFmtId="37" fontId="2" fillId="0" borderId="17" xfId="0" applyNumberFormat="1" applyFont="1" applyFill="1" applyBorder="1" applyAlignment="1" applyProtection="1">
      <alignment horizontal="left"/>
      <protection/>
    </xf>
    <xf numFmtId="37" fontId="2" fillId="0" borderId="0" xfId="0" applyNumberFormat="1" applyFont="1" applyFill="1" applyBorder="1" applyAlignment="1" applyProtection="1">
      <alignment/>
      <protection/>
    </xf>
    <xf numFmtId="37" fontId="3" fillId="0" borderId="0" xfId="0" applyFont="1" applyBorder="1" applyAlignment="1">
      <alignment/>
    </xf>
    <xf numFmtId="37" fontId="3" fillId="0" borderId="14" xfId="0" applyFont="1" applyBorder="1" applyAlignment="1">
      <alignment/>
    </xf>
    <xf numFmtId="37" fontId="2" fillId="0" borderId="0" xfId="0" applyNumberFormat="1" applyFont="1" applyFill="1" applyBorder="1" applyAlignment="1" applyProtection="1">
      <alignment horizontal="center"/>
      <protection/>
    </xf>
    <xf numFmtId="37" fontId="3" fillId="0" borderId="1" xfId="0" applyFont="1" applyBorder="1" applyAlignment="1">
      <alignment/>
    </xf>
    <xf numFmtId="37" fontId="3" fillId="0" borderId="0" xfId="0" applyFont="1" applyAlignment="1">
      <alignment/>
    </xf>
    <xf numFmtId="37" fontId="2" fillId="0" borderId="0" xfId="0" applyNumberFormat="1" applyFont="1" applyFill="1" applyAlignment="1" applyProtection="1">
      <alignment horizontal="right"/>
      <protection/>
    </xf>
    <xf numFmtId="37" fontId="2" fillId="0" borderId="0" xfId="0" applyNumberFormat="1" applyFont="1" applyFill="1" applyAlignment="1" applyProtection="1">
      <alignment horizontal="centerContinuous"/>
      <protection/>
    </xf>
    <xf numFmtId="37" fontId="0" fillId="0" borderId="0" xfId="0" applyAlignment="1">
      <alignment horizontal="centerContinuous"/>
    </xf>
    <xf numFmtId="37" fontId="3" fillId="0" borderId="0" xfId="0" applyFont="1" applyAlignment="1">
      <alignment horizontal="centerContinuous"/>
    </xf>
    <xf numFmtId="1" fontId="3" fillId="0" borderId="15" xfId="0" applyNumberFormat="1" applyFont="1" applyBorder="1" applyAlignment="1">
      <alignment/>
    </xf>
    <xf numFmtId="1" fontId="2" fillId="0" borderId="15" xfId="0" applyNumberFormat="1" applyFont="1" applyFill="1" applyBorder="1" applyAlignment="1" applyProtection="1">
      <alignment horizontal="right"/>
      <protection/>
    </xf>
    <xf numFmtId="1" fontId="2" fillId="0" borderId="12" xfId="0" applyNumberFormat="1" applyFont="1" applyFill="1" applyBorder="1" applyAlignment="1" applyProtection="1">
      <alignment horizontal="right"/>
      <protection/>
    </xf>
    <xf numFmtId="1" fontId="2" fillId="0" borderId="16" xfId="0" applyNumberFormat="1" applyFont="1" applyFill="1" applyBorder="1" applyAlignment="1" applyProtection="1">
      <alignment horizontal="right"/>
      <protection/>
    </xf>
    <xf numFmtId="1" fontId="2" fillId="0" borderId="0" xfId="0" applyNumberFormat="1" applyFont="1" applyFill="1" applyAlignment="1" applyProtection="1">
      <alignment horizontal="right"/>
      <protection/>
    </xf>
    <xf numFmtId="1" fontId="3" fillId="0" borderId="0" xfId="0" applyNumberFormat="1" applyFont="1" applyAlignment="1">
      <alignment/>
    </xf>
    <xf numFmtId="37" fontId="2" fillId="0" borderId="14" xfId="0" applyNumberFormat="1" applyFont="1" applyFill="1" applyBorder="1" applyAlignment="1" applyProtection="1">
      <alignment horizontal="left"/>
      <protection/>
    </xf>
    <xf numFmtId="37" fontId="3" fillId="0" borderId="0" xfId="0" applyFont="1" applyBorder="1" applyAlignment="1">
      <alignment/>
    </xf>
    <xf numFmtId="37" fontId="2" fillId="0" borderId="0" xfId="0" applyFont="1" applyFill="1" applyBorder="1" applyAlignment="1">
      <alignment horizontal="right"/>
    </xf>
    <xf numFmtId="37" fontId="2" fillId="0" borderId="1" xfId="0" applyFont="1" applyFill="1" applyBorder="1" applyAlignment="1">
      <alignment horizontal="right"/>
    </xf>
    <xf numFmtId="37" fontId="2" fillId="0" borderId="0" xfId="0" applyFont="1" applyFill="1" applyAlignment="1">
      <alignment horizontal="right"/>
    </xf>
    <xf numFmtId="37" fontId="2" fillId="0" borderId="14" xfId="0" applyNumberFormat="1" applyFont="1" applyFill="1" applyBorder="1" applyAlignment="1" applyProtection="1">
      <alignment horizontal="right"/>
      <protection/>
    </xf>
    <xf numFmtId="37" fontId="2" fillId="0" borderId="0" xfId="0" applyNumberFormat="1" applyFont="1" applyFill="1" applyBorder="1" applyAlignment="1" applyProtection="1">
      <alignment horizontal="right"/>
      <protection/>
    </xf>
    <xf numFmtId="165" fontId="2" fillId="0" borderId="0" xfId="0" applyNumberFormat="1" applyFont="1" applyFill="1" applyBorder="1" applyAlignment="1" applyProtection="1">
      <alignment horizontal="right"/>
      <protection/>
    </xf>
    <xf numFmtId="165" fontId="2" fillId="0" borderId="1" xfId="0" applyNumberFormat="1" applyFont="1" applyFill="1" applyBorder="1" applyAlignment="1" applyProtection="1">
      <alignment horizontal="right"/>
      <protection/>
    </xf>
    <xf numFmtId="165" fontId="2" fillId="0" borderId="0" xfId="0" applyNumberFormat="1" applyFont="1" applyFill="1" applyAlignment="1" applyProtection="1">
      <alignment horizontal="right"/>
      <protection/>
    </xf>
    <xf numFmtId="165" fontId="2" fillId="0" borderId="14" xfId="0" applyNumberFormat="1" applyFont="1" applyFill="1" applyBorder="1" applyAlignment="1" applyProtection="1">
      <alignment horizontal="right"/>
      <protection/>
    </xf>
    <xf numFmtId="166" fontId="2" fillId="0" borderId="0" xfId="0" applyNumberFormat="1" applyFont="1" applyFill="1" applyBorder="1" applyAlignment="1" applyProtection="1">
      <alignment horizontal="right"/>
      <protection/>
    </xf>
    <xf numFmtId="166" fontId="2" fillId="0" borderId="1" xfId="0" applyNumberFormat="1" applyFont="1" applyFill="1" applyBorder="1" applyAlignment="1" applyProtection="1">
      <alignment horizontal="right"/>
      <protection/>
    </xf>
    <xf numFmtId="37" fontId="3" fillId="33" borderId="14" xfId="0" applyFont="1" applyFill="1" applyBorder="1" applyAlignment="1">
      <alignment/>
    </xf>
    <xf numFmtId="37" fontId="2" fillId="33" borderId="14" xfId="0" applyNumberFormat="1" applyFont="1" applyFill="1" applyBorder="1" applyAlignment="1" applyProtection="1">
      <alignment horizontal="right"/>
      <protection/>
    </xf>
    <xf numFmtId="37" fontId="2" fillId="33" borderId="0" xfId="0" applyNumberFormat="1" applyFont="1" applyFill="1" applyBorder="1" applyAlignment="1" applyProtection="1">
      <alignment horizontal="right"/>
      <protection/>
    </xf>
    <xf numFmtId="37" fontId="2" fillId="33" borderId="0" xfId="0" applyFont="1" applyFill="1" applyBorder="1" applyAlignment="1">
      <alignment horizontal="right"/>
    </xf>
    <xf numFmtId="37" fontId="2" fillId="33" borderId="14" xfId="0" applyFont="1" applyFill="1" applyBorder="1" applyAlignment="1">
      <alignment horizontal="right"/>
    </xf>
    <xf numFmtId="37" fontId="2" fillId="33" borderId="1" xfId="0" applyFont="1" applyFill="1" applyBorder="1" applyAlignment="1">
      <alignment horizontal="right"/>
    </xf>
    <xf numFmtId="37" fontId="2" fillId="0" borderId="14" xfId="0" applyFont="1" applyFill="1" applyBorder="1" applyAlignment="1">
      <alignment horizontal="right"/>
    </xf>
    <xf numFmtId="37" fontId="2" fillId="0" borderId="14" xfId="0" applyNumberFormat="1" applyFont="1" applyFill="1" applyBorder="1" applyAlignment="1" applyProtection="1">
      <alignment horizontal="center"/>
      <protection/>
    </xf>
    <xf numFmtId="39" fontId="2" fillId="0" borderId="14" xfId="0" applyNumberFormat="1" applyFont="1" applyFill="1" applyBorder="1" applyAlignment="1" applyProtection="1">
      <alignment horizontal="right"/>
      <protection/>
    </xf>
    <xf numFmtId="39" fontId="2" fillId="0" borderId="0" xfId="0" applyNumberFormat="1" applyFont="1" applyFill="1" applyBorder="1" applyAlignment="1" applyProtection="1">
      <alignment horizontal="right"/>
      <protection/>
    </xf>
    <xf numFmtId="165" fontId="2" fillId="0" borderId="0" xfId="158" applyNumberFormat="1" applyFont="1" applyFill="1" applyBorder="1" applyAlignment="1" applyProtection="1">
      <alignment horizontal="right"/>
      <protection/>
    </xf>
    <xf numFmtId="167" fontId="2" fillId="0" borderId="0" xfId="0" applyNumberFormat="1" applyFont="1" applyFill="1" applyAlignment="1" applyProtection="1">
      <alignment horizontal="right"/>
      <protection/>
    </xf>
    <xf numFmtId="39" fontId="2" fillId="0" borderId="14" xfId="0" applyNumberFormat="1" applyFont="1" applyFill="1" applyBorder="1" applyAlignment="1">
      <alignment horizontal="right"/>
    </xf>
    <xf numFmtId="39" fontId="2" fillId="0" borderId="0" xfId="0" applyNumberFormat="1" applyFont="1" applyFill="1" applyBorder="1" applyAlignment="1">
      <alignment horizontal="right"/>
    </xf>
    <xf numFmtId="37" fontId="2" fillId="0" borderId="15" xfId="0" applyNumberFormat="1" applyFont="1" applyFill="1" applyBorder="1" applyAlignment="1" applyProtection="1">
      <alignment horizontal="left"/>
      <protection/>
    </xf>
    <xf numFmtId="37" fontId="2" fillId="0" borderId="15" xfId="0" applyNumberFormat="1" applyFont="1" applyFill="1" applyBorder="1" applyAlignment="1" applyProtection="1">
      <alignment horizontal="right"/>
      <protection/>
    </xf>
    <xf numFmtId="37" fontId="2" fillId="0" borderId="12" xfId="0" applyNumberFormat="1" applyFont="1" applyFill="1" applyBorder="1" applyAlignment="1" applyProtection="1">
      <alignment horizontal="right"/>
      <protection/>
    </xf>
    <xf numFmtId="165" fontId="2" fillId="0" borderId="12" xfId="0" applyNumberFormat="1" applyFont="1" applyFill="1" applyBorder="1" applyAlignment="1" applyProtection="1">
      <alignment horizontal="right"/>
      <protection/>
    </xf>
    <xf numFmtId="165" fontId="2" fillId="0" borderId="16" xfId="0" applyNumberFormat="1" applyFont="1" applyFill="1" applyBorder="1" applyAlignment="1" applyProtection="1">
      <alignment horizontal="right"/>
      <protection/>
    </xf>
    <xf numFmtId="37" fontId="2" fillId="0" borderId="18" xfId="0" applyNumberFormat="1" applyFont="1" applyFill="1" applyBorder="1" applyAlignment="1" applyProtection="1">
      <alignment horizontal="left"/>
      <protection/>
    </xf>
    <xf numFmtId="37" fontId="2" fillId="0" borderId="18" xfId="0" applyNumberFormat="1" applyFont="1" applyFill="1" applyBorder="1" applyAlignment="1" applyProtection="1">
      <alignment horizontal="right"/>
      <protection/>
    </xf>
    <xf numFmtId="165" fontId="2" fillId="0" borderId="18" xfId="0" applyNumberFormat="1" applyFont="1" applyFill="1" applyBorder="1" applyAlignment="1" applyProtection="1">
      <alignment horizontal="right"/>
      <protection/>
    </xf>
    <xf numFmtId="37" fontId="5" fillId="0" borderId="0" xfId="0" applyNumberFormat="1" applyFont="1" applyFill="1" applyBorder="1" applyAlignment="1" applyProtection="1">
      <alignment horizontal="left"/>
      <protection/>
    </xf>
    <xf numFmtId="37" fontId="3" fillId="0" borderId="13" xfId="0" applyFont="1" applyBorder="1" applyAlignment="1">
      <alignment/>
    </xf>
    <xf numFmtId="37" fontId="2" fillId="0" borderId="12" xfId="0" applyFont="1" applyFill="1" applyBorder="1" applyAlignment="1">
      <alignment horizontal="right"/>
    </xf>
    <xf numFmtId="37" fontId="2" fillId="0" borderId="16" xfId="0" applyFont="1" applyFill="1" applyBorder="1" applyAlignment="1">
      <alignment horizontal="right"/>
    </xf>
    <xf numFmtId="37" fontId="3" fillId="0" borderId="17" xfId="0" applyFont="1" applyBorder="1" applyAlignment="1">
      <alignment/>
    </xf>
    <xf numFmtId="37" fontId="3" fillId="0" borderId="19" xfId="0" applyFont="1" applyBorder="1" applyAlignment="1">
      <alignment/>
    </xf>
    <xf numFmtId="37" fontId="2" fillId="0" borderId="0" xfId="0" applyFont="1" applyFill="1" applyAlignment="1">
      <alignment horizontal="center"/>
    </xf>
    <xf numFmtId="168" fontId="2" fillId="0" borderId="14" xfId="0" applyNumberFormat="1" applyFont="1" applyFill="1" applyBorder="1" applyAlignment="1" applyProtection="1">
      <alignment horizontal="right"/>
      <protection/>
    </xf>
    <xf numFmtId="168" fontId="2" fillId="0" borderId="0" xfId="0" applyNumberFormat="1" applyFont="1" applyFill="1" applyBorder="1" applyAlignment="1" applyProtection="1">
      <alignment horizontal="right"/>
      <protection/>
    </xf>
    <xf numFmtId="169" fontId="3" fillId="0" borderId="1" xfId="0" applyNumberFormat="1" applyFont="1" applyBorder="1" applyAlignment="1">
      <alignment horizontal="right"/>
    </xf>
    <xf numFmtId="169" fontId="3" fillId="0" borderId="1" xfId="0" applyNumberFormat="1" applyFont="1" applyBorder="1" applyAlignment="1">
      <alignment/>
    </xf>
    <xf numFmtId="170" fontId="2" fillId="0" borderId="0" xfId="0" applyNumberFormat="1" applyFont="1" applyFill="1" applyAlignment="1" applyProtection="1">
      <alignment horizontal="right"/>
      <protection/>
    </xf>
    <xf numFmtId="37" fontId="2" fillId="0" borderId="0" xfId="0" applyNumberFormat="1" applyFont="1" applyFill="1" applyBorder="1" applyAlignment="1" applyProtection="1">
      <alignment horizontal="left"/>
      <protection/>
    </xf>
    <xf numFmtId="37" fontId="2" fillId="0" borderId="18" xfId="0" applyFont="1" applyFill="1" applyBorder="1" applyAlignment="1">
      <alignment horizontal="right"/>
    </xf>
    <xf numFmtId="37" fontId="3" fillId="0" borderId="13" xfId="0" applyFont="1" applyBorder="1" applyAlignment="1">
      <alignment/>
    </xf>
    <xf numFmtId="1" fontId="3" fillId="0" borderId="19" xfId="0" applyNumberFormat="1" applyFont="1" applyBorder="1" applyAlignment="1">
      <alignment/>
    </xf>
    <xf numFmtId="37" fontId="3" fillId="0" borderId="20" xfId="0" applyFont="1" applyBorder="1" applyAlignment="1">
      <alignment/>
    </xf>
    <xf numFmtId="37" fontId="3" fillId="33" borderId="17" xfId="0" applyFont="1" applyFill="1" applyBorder="1" applyAlignment="1">
      <alignment/>
    </xf>
    <xf numFmtId="37" fontId="2" fillId="0" borderId="17" xfId="0" applyNumberFormat="1" applyFont="1" applyFill="1" applyBorder="1" applyAlignment="1" applyProtection="1">
      <alignment horizontal="center"/>
      <protection/>
    </xf>
    <xf numFmtId="39" fontId="2" fillId="0" borderId="0" xfId="0" applyNumberFormat="1" applyFont="1" applyFill="1" applyAlignment="1" applyProtection="1">
      <alignment horizontal="right"/>
      <protection/>
    </xf>
    <xf numFmtId="39" fontId="3" fillId="0" borderId="0" xfId="0" applyNumberFormat="1" applyFont="1" applyAlignment="1">
      <alignment/>
    </xf>
    <xf numFmtId="37" fontId="2" fillId="0" borderId="15" xfId="0" applyFont="1" applyFill="1" applyBorder="1" applyAlignment="1">
      <alignment horizontal="right"/>
    </xf>
    <xf numFmtId="37" fontId="3" fillId="0" borderId="18" xfId="0" applyFont="1" applyBorder="1" applyAlignment="1">
      <alignment/>
    </xf>
    <xf numFmtId="37" fontId="2" fillId="0" borderId="18" xfId="0" applyNumberFormat="1" applyFont="1" applyFill="1" applyBorder="1" applyAlignment="1" applyProtection="1">
      <alignment/>
      <protection/>
    </xf>
    <xf numFmtId="37" fontId="3" fillId="0" borderId="18" xfId="0" applyFont="1" applyBorder="1" applyAlignment="1">
      <alignment/>
    </xf>
    <xf numFmtId="37" fontId="2" fillId="0" borderId="18" xfId="0" applyNumberFormat="1" applyFont="1" applyFill="1" applyBorder="1" applyAlignment="1" applyProtection="1">
      <alignment horizontal="center"/>
      <protection/>
    </xf>
    <xf numFmtId="37" fontId="3" fillId="0" borderId="21" xfId="0" applyFont="1" applyBorder="1" applyAlignment="1">
      <alignment/>
    </xf>
    <xf numFmtId="168" fontId="2" fillId="0" borderId="0" xfId="0" applyNumberFormat="1" applyFont="1" applyFill="1" applyAlignment="1" applyProtection="1">
      <alignment horizontal="right"/>
      <protection/>
    </xf>
    <xf numFmtId="39" fontId="2" fillId="0" borderId="17" xfId="0" applyNumberFormat="1" applyFont="1" applyFill="1" applyBorder="1" applyAlignment="1" applyProtection="1">
      <alignment horizontal="left"/>
      <protection/>
    </xf>
    <xf numFmtId="165" fontId="2" fillId="0" borderId="0" xfId="158" applyNumberFormat="1" applyFont="1" applyFill="1" applyAlignment="1" applyProtection="1">
      <alignment horizontal="right"/>
      <protection/>
    </xf>
    <xf numFmtId="37" fontId="2" fillId="0" borderId="0" xfId="0" applyFont="1" applyAlignment="1">
      <alignment/>
    </xf>
    <xf numFmtId="165" fontId="2" fillId="34" borderId="1" xfId="0" applyNumberFormat="1" applyFont="1" applyFill="1" applyBorder="1" applyAlignment="1" applyProtection="1">
      <alignment horizontal="right"/>
      <protection/>
    </xf>
    <xf numFmtId="39" fontId="2" fillId="0" borderId="14" xfId="0" applyNumberFormat="1" applyFont="1" applyFill="1" applyBorder="1" applyAlignment="1" applyProtection="1">
      <alignment horizontal="left"/>
      <protection/>
    </xf>
    <xf numFmtId="165" fontId="2" fillId="0" borderId="1" xfId="158" applyNumberFormat="1" applyFont="1" applyFill="1" applyBorder="1" applyAlignment="1" applyProtection="1">
      <alignment horizontal="right"/>
      <protection/>
    </xf>
    <xf numFmtId="164" fontId="2" fillId="0" borderId="20" xfId="0" applyNumberFormat="1" applyFont="1" applyFill="1" applyBorder="1" applyAlignment="1" applyProtection="1">
      <alignment horizontal="left"/>
      <protection/>
    </xf>
    <xf numFmtId="37" fontId="2" fillId="0" borderId="0" xfId="0" applyNumberFormat="1" applyFont="1" applyFill="1" applyAlignment="1" applyProtection="1">
      <alignment horizontal="center"/>
      <protection/>
    </xf>
    <xf numFmtId="39" fontId="2" fillId="0" borderId="0" xfId="0" applyNumberFormat="1" applyFont="1" applyFill="1" applyAlignment="1">
      <alignment horizontal="right"/>
    </xf>
    <xf numFmtId="169" fontId="2" fillId="0" borderId="0" xfId="0" applyNumberFormat="1" applyFont="1" applyFill="1" applyBorder="1" applyAlignment="1" applyProtection="1">
      <alignment horizontal="right"/>
      <protection/>
    </xf>
    <xf numFmtId="37" fontId="3" fillId="0" borderId="13" xfId="0" applyFont="1" applyBorder="1" applyAlignment="1">
      <alignment horizontal="center"/>
    </xf>
    <xf numFmtId="37" fontId="3" fillId="0" borderId="17" xfId="0" applyNumberFormat="1" applyFont="1" applyFill="1" applyBorder="1" applyAlignment="1" applyProtection="1">
      <alignment horizontal="left"/>
      <protection/>
    </xf>
    <xf numFmtId="37" fontId="3" fillId="0" borderId="17" xfId="0" applyNumberFormat="1" applyFont="1" applyFill="1" applyBorder="1" applyAlignment="1" applyProtection="1">
      <alignment horizontal="center"/>
      <protection/>
    </xf>
    <xf numFmtId="172" fontId="2" fillId="0" borderId="0" xfId="0" applyNumberFormat="1" applyFont="1" applyFill="1" applyBorder="1" applyAlignment="1">
      <alignment horizontal="right"/>
    </xf>
    <xf numFmtId="169" fontId="2" fillId="0" borderId="1" xfId="0" applyNumberFormat="1" applyFont="1" applyFill="1" applyBorder="1" applyAlignment="1" applyProtection="1">
      <alignment horizontal="right"/>
      <protection/>
    </xf>
    <xf numFmtId="0" fontId="17" fillId="0" borderId="0" xfId="138" applyFont="1">
      <alignment/>
      <protection/>
    </xf>
    <xf numFmtId="0" fontId="16" fillId="0" borderId="0" xfId="138" applyFont="1">
      <alignment/>
      <protection/>
    </xf>
    <xf numFmtId="0" fontId="18" fillId="0" borderId="0" xfId="138" applyFont="1" applyFill="1">
      <alignment/>
      <protection/>
    </xf>
    <xf numFmtId="0" fontId="17" fillId="0" borderId="0" xfId="138" applyFont="1" applyFill="1" applyBorder="1">
      <alignment/>
      <protection/>
    </xf>
    <xf numFmtId="0" fontId="17" fillId="0" borderId="0" xfId="138" applyFont="1" applyBorder="1">
      <alignment/>
      <protection/>
    </xf>
    <xf numFmtId="0" fontId="16" fillId="0" borderId="20" xfId="138" applyFont="1" applyBorder="1" applyAlignment="1">
      <alignment wrapText="1"/>
      <protection/>
    </xf>
    <xf numFmtId="0" fontId="19" fillId="0" borderId="0" xfId="138" applyFont="1" applyAlignment="1">
      <alignment wrapText="1"/>
      <protection/>
    </xf>
    <xf numFmtId="0" fontId="16" fillId="0" borderId="19" xfId="138" applyFont="1" applyBorder="1">
      <alignment/>
      <protection/>
    </xf>
    <xf numFmtId="0" fontId="18" fillId="0" borderId="20" xfId="138" applyFont="1" applyBorder="1">
      <alignment/>
      <protection/>
    </xf>
    <xf numFmtId="181" fontId="18" fillId="0" borderId="13" xfId="84" applyNumberFormat="1" applyFont="1" applyFill="1" applyBorder="1" applyAlignment="1">
      <alignment/>
    </xf>
    <xf numFmtId="181" fontId="20" fillId="0" borderId="18" xfId="84" applyNumberFormat="1" applyFont="1" applyBorder="1" applyAlignment="1">
      <alignment horizontal="right"/>
    </xf>
    <xf numFmtId="165" fontId="18" fillId="0" borderId="21" xfId="164" applyNumberFormat="1" applyFont="1" applyBorder="1" applyAlignment="1">
      <alignment/>
    </xf>
    <xf numFmtId="181" fontId="18" fillId="0" borderId="18" xfId="87" applyNumberFormat="1" applyFont="1" applyBorder="1" applyAlignment="1">
      <alignment/>
    </xf>
    <xf numFmtId="0" fontId="18" fillId="0" borderId="17" xfId="138" applyFont="1" applyBorder="1">
      <alignment/>
      <protection/>
    </xf>
    <xf numFmtId="181" fontId="18" fillId="0" borderId="14" xfId="84" applyNumberFormat="1" applyFont="1" applyFill="1" applyBorder="1" applyAlignment="1">
      <alignment/>
    </xf>
    <xf numFmtId="181" fontId="20" fillId="0" borderId="0" xfId="84" applyNumberFormat="1" applyFont="1" applyBorder="1" applyAlignment="1">
      <alignment horizontal="right"/>
    </xf>
    <xf numFmtId="165" fontId="18" fillId="0" borderId="1" xfId="164" applyNumberFormat="1" applyFont="1" applyBorder="1" applyAlignment="1">
      <alignment/>
    </xf>
    <xf numFmtId="181" fontId="18" fillId="0" borderId="0" xfId="87" applyNumberFormat="1" applyFont="1" applyBorder="1" applyAlignment="1">
      <alignment/>
    </xf>
    <xf numFmtId="181" fontId="18" fillId="0" borderId="14" xfId="84" applyNumberFormat="1" applyFont="1" applyFill="1" applyBorder="1" applyAlignment="1">
      <alignment horizontal="right"/>
    </xf>
    <xf numFmtId="165" fontId="18" fillId="0" borderId="1" xfId="164" applyNumberFormat="1" applyFont="1" applyBorder="1" applyAlignment="1">
      <alignment horizontal="right"/>
    </xf>
    <xf numFmtId="181" fontId="20" fillId="0" borderId="0" xfId="87" applyNumberFormat="1" applyFont="1" applyBorder="1" applyAlignment="1">
      <alignment horizontal="right"/>
    </xf>
    <xf numFmtId="181" fontId="20" fillId="0" borderId="14" xfId="84" applyNumberFormat="1" applyFont="1" applyFill="1" applyBorder="1" applyAlignment="1">
      <alignment horizontal="right"/>
    </xf>
    <xf numFmtId="0" fontId="18" fillId="33" borderId="17" xfId="138" applyFont="1" applyFill="1" applyBorder="1">
      <alignment/>
      <protection/>
    </xf>
    <xf numFmtId="1" fontId="18" fillId="35" borderId="14" xfId="138" applyNumberFormat="1" applyFont="1" applyFill="1" applyBorder="1">
      <alignment/>
      <protection/>
    </xf>
    <xf numFmtId="0" fontId="17" fillId="33" borderId="0" xfId="138" applyFont="1" applyFill="1" applyBorder="1">
      <alignment/>
      <protection/>
    </xf>
    <xf numFmtId="0" fontId="17" fillId="33" borderId="1" xfId="138" applyFont="1" applyFill="1" applyBorder="1">
      <alignment/>
      <protection/>
    </xf>
    <xf numFmtId="0" fontId="16" fillId="0" borderId="17" xfId="138" applyFont="1" applyBorder="1" applyAlignment="1">
      <alignment horizontal="left"/>
      <protection/>
    </xf>
    <xf numFmtId="0" fontId="17" fillId="0" borderId="14" xfId="138" applyFont="1" applyFill="1" applyBorder="1">
      <alignment/>
      <protection/>
    </xf>
    <xf numFmtId="9" fontId="18" fillId="0" borderId="1" xfId="164" applyFont="1" applyBorder="1" applyAlignment="1">
      <alignment/>
    </xf>
    <xf numFmtId="0" fontId="17" fillId="0" borderId="14" xfId="138" applyFont="1" applyBorder="1">
      <alignment/>
      <protection/>
    </xf>
    <xf numFmtId="0" fontId="21" fillId="0" borderId="0" xfId="138" applyFont="1">
      <alignment/>
      <protection/>
    </xf>
    <xf numFmtId="0" fontId="18" fillId="0" borderId="17" xfId="138" applyFont="1" applyBorder="1" applyAlignment="1">
      <alignment/>
      <protection/>
    </xf>
    <xf numFmtId="43" fontId="20" fillId="0" borderId="14" xfId="84" applyNumberFormat="1" applyFont="1" applyFill="1" applyBorder="1" applyAlignment="1">
      <alignment horizontal="right"/>
    </xf>
    <xf numFmtId="43" fontId="20" fillId="0" borderId="0" xfId="84" applyNumberFormat="1" applyFont="1" applyBorder="1" applyAlignment="1">
      <alignment horizontal="right"/>
    </xf>
    <xf numFmtId="182" fontId="18" fillId="0" borderId="0" xfId="87" applyNumberFormat="1" applyFont="1" applyBorder="1" applyAlignment="1">
      <alignment/>
    </xf>
    <xf numFmtId="0" fontId="18" fillId="0" borderId="14" xfId="138" applyFont="1" applyFill="1" applyBorder="1">
      <alignment/>
      <protection/>
    </xf>
    <xf numFmtId="0" fontId="18" fillId="0" borderId="0" xfId="138" applyFont="1" applyBorder="1">
      <alignment/>
      <protection/>
    </xf>
    <xf numFmtId="0" fontId="18" fillId="0" borderId="1" xfId="138" applyFont="1" applyBorder="1">
      <alignment/>
      <protection/>
    </xf>
    <xf numFmtId="0" fontId="16" fillId="0" borderId="17" xfId="138" applyFont="1" applyBorder="1" applyAlignment="1">
      <alignment/>
      <protection/>
    </xf>
    <xf numFmtId="2" fontId="18" fillId="0" borderId="14" xfId="138" applyNumberFormat="1" applyFont="1" applyFill="1" applyBorder="1">
      <alignment/>
      <protection/>
    </xf>
    <xf numFmtId="2" fontId="18" fillId="0" borderId="0" xfId="138" applyNumberFormat="1" applyFont="1" applyBorder="1">
      <alignment/>
      <protection/>
    </xf>
    <xf numFmtId="0" fontId="18" fillId="0" borderId="19" xfId="138" applyFont="1" applyBorder="1">
      <alignment/>
      <protection/>
    </xf>
    <xf numFmtId="2" fontId="18" fillId="0" borderId="15" xfId="138" applyNumberFormat="1" applyFont="1" applyFill="1" applyBorder="1">
      <alignment/>
      <protection/>
    </xf>
    <xf numFmtId="43" fontId="20" fillId="0" borderId="12" xfId="84" applyNumberFormat="1" applyFont="1" applyBorder="1" applyAlignment="1">
      <alignment horizontal="right"/>
    </xf>
    <xf numFmtId="165" fontId="18" fillId="0" borderId="16" xfId="164" applyNumberFormat="1" applyFont="1" applyBorder="1" applyAlignment="1">
      <alignment/>
    </xf>
    <xf numFmtId="2" fontId="18" fillId="0" borderId="15" xfId="138" applyNumberFormat="1" applyFont="1" applyBorder="1">
      <alignment/>
      <protection/>
    </xf>
    <xf numFmtId="1" fontId="18" fillId="35" borderId="0" xfId="138" applyNumberFormat="1" applyFont="1" applyFill="1" applyBorder="1">
      <alignment/>
      <protection/>
    </xf>
    <xf numFmtId="0" fontId="18" fillId="33" borderId="0" xfId="138" applyFont="1" applyFill="1" applyBorder="1">
      <alignment/>
      <protection/>
    </xf>
    <xf numFmtId="0" fontId="18" fillId="33" borderId="1" xfId="138" applyFont="1" applyFill="1" applyBorder="1">
      <alignment/>
      <protection/>
    </xf>
    <xf numFmtId="1" fontId="18" fillId="33" borderId="0" xfId="138" applyNumberFormat="1" applyFont="1" applyFill="1" applyBorder="1">
      <alignment/>
      <protection/>
    </xf>
    <xf numFmtId="1" fontId="18" fillId="0" borderId="0" xfId="138" applyNumberFormat="1" applyFont="1" applyFill="1" applyBorder="1" applyAlignment="1">
      <alignment/>
      <protection/>
    </xf>
    <xf numFmtId="0" fontId="18" fillId="0" borderId="0" xfId="138" applyFont="1" applyBorder="1" applyAlignment="1">
      <alignment/>
      <protection/>
    </xf>
    <xf numFmtId="0" fontId="18" fillId="0" borderId="1" xfId="138" applyFont="1" applyBorder="1" applyAlignment="1">
      <alignment/>
      <protection/>
    </xf>
    <xf numFmtId="1" fontId="18" fillId="0" borderId="0" xfId="138" applyNumberFormat="1" applyFont="1" applyBorder="1" applyAlignment="1">
      <alignment/>
      <protection/>
    </xf>
    <xf numFmtId="181" fontId="17" fillId="0" borderId="0" xfId="138" applyNumberFormat="1" applyFont="1" applyAlignment="1">
      <alignment/>
      <protection/>
    </xf>
    <xf numFmtId="0" fontId="17" fillId="0" borderId="0" xfId="138" applyFont="1" applyAlignment="1">
      <alignment/>
      <protection/>
    </xf>
    <xf numFmtId="181" fontId="18" fillId="0" borderId="0" xfId="84" applyNumberFormat="1" applyFont="1" applyFill="1" applyBorder="1" applyAlignment="1">
      <alignment/>
    </xf>
    <xf numFmtId="181" fontId="18" fillId="0" borderId="0" xfId="83" applyNumberFormat="1" applyFont="1" applyBorder="1" applyAlignment="1">
      <alignment/>
    </xf>
    <xf numFmtId="1" fontId="18" fillId="0" borderId="0" xfId="138" applyNumberFormat="1" applyFont="1" applyFill="1" applyBorder="1">
      <alignment/>
      <protection/>
    </xf>
    <xf numFmtId="0" fontId="22" fillId="0" borderId="0" xfId="138" applyFont="1" applyBorder="1">
      <alignment/>
      <protection/>
    </xf>
    <xf numFmtId="165" fontId="18" fillId="0" borderId="1" xfId="138" applyNumberFormat="1" applyFont="1" applyBorder="1">
      <alignment/>
      <protection/>
    </xf>
    <xf numFmtId="1" fontId="18" fillId="0" borderId="0" xfId="138" applyNumberFormat="1" applyFont="1" applyBorder="1">
      <alignment/>
      <protection/>
    </xf>
    <xf numFmtId="1" fontId="22" fillId="0" borderId="0" xfId="138" applyNumberFormat="1" applyFont="1" applyBorder="1">
      <alignment/>
      <protection/>
    </xf>
    <xf numFmtId="0" fontId="18" fillId="33" borderId="14" xfId="138" applyFont="1" applyFill="1" applyBorder="1">
      <alignment/>
      <protection/>
    </xf>
    <xf numFmtId="0" fontId="22" fillId="33" borderId="0" xfId="138" applyFont="1" applyFill="1" applyBorder="1">
      <alignment/>
      <protection/>
    </xf>
    <xf numFmtId="181" fontId="18" fillId="33" borderId="0" xfId="87" applyNumberFormat="1" applyFont="1" applyFill="1" applyBorder="1" applyAlignment="1">
      <alignment/>
    </xf>
    <xf numFmtId="0" fontId="18" fillId="0" borderId="17" xfId="138" applyFont="1" applyBorder="1" quotePrefix="1">
      <alignment/>
      <protection/>
    </xf>
    <xf numFmtId="182" fontId="18" fillId="0" borderId="0" xfId="84" applyNumberFormat="1" applyFont="1" applyFill="1" applyBorder="1" applyAlignment="1">
      <alignment/>
    </xf>
    <xf numFmtId="182" fontId="20" fillId="0" borderId="0" xfId="84" applyNumberFormat="1" applyFont="1" applyBorder="1" applyAlignment="1">
      <alignment horizontal="right"/>
    </xf>
    <xf numFmtId="183" fontId="18" fillId="0" borderId="1" xfId="138" applyNumberFormat="1" applyFont="1" applyBorder="1" applyAlignment="1">
      <alignment horizontal="right"/>
      <protection/>
    </xf>
    <xf numFmtId="182" fontId="18" fillId="0" borderId="0" xfId="84" applyNumberFormat="1" applyFont="1" applyBorder="1" applyAlignment="1">
      <alignment/>
    </xf>
    <xf numFmtId="0" fontId="18" fillId="0" borderId="1" xfId="138" applyFont="1" applyBorder="1" applyAlignment="1">
      <alignment horizontal="right"/>
      <protection/>
    </xf>
    <xf numFmtId="0" fontId="18" fillId="0" borderId="0" xfId="138" applyFont="1" applyBorder="1" applyAlignment="1">
      <alignment horizontal="right"/>
      <protection/>
    </xf>
    <xf numFmtId="181" fontId="18" fillId="0" borderId="12" xfId="84" applyNumberFormat="1" applyFont="1" applyFill="1" applyBorder="1" applyAlignment="1">
      <alignment/>
    </xf>
    <xf numFmtId="0" fontId="17" fillId="0" borderId="12" xfId="138" applyFont="1" applyBorder="1">
      <alignment/>
      <protection/>
    </xf>
    <xf numFmtId="0" fontId="17" fillId="0" borderId="16" xfId="138" applyFont="1" applyBorder="1">
      <alignment/>
      <protection/>
    </xf>
    <xf numFmtId="0" fontId="17" fillId="0" borderId="0" xfId="138" applyFont="1" applyFill="1">
      <alignment/>
      <protection/>
    </xf>
    <xf numFmtId="0" fontId="18" fillId="0" borderId="0" xfId="138" applyFont="1">
      <alignment/>
      <protection/>
    </xf>
    <xf numFmtId="43" fontId="17" fillId="0" borderId="0" xfId="138" applyNumberFormat="1" applyFont="1" applyFill="1">
      <alignment/>
      <protection/>
    </xf>
    <xf numFmtId="181" fontId="17" fillId="0" borderId="0" xfId="138" applyNumberFormat="1" applyFont="1" applyFill="1">
      <alignment/>
      <protection/>
    </xf>
    <xf numFmtId="0" fontId="16" fillId="0" borderId="22" xfId="138" applyFont="1" applyFill="1" applyBorder="1" applyAlignment="1">
      <alignment horizontal="center" wrapText="1"/>
      <protection/>
    </xf>
    <xf numFmtId="0" fontId="16" fillId="0" borderId="23" xfId="138" applyFont="1" applyFill="1" applyBorder="1" applyAlignment="1">
      <alignment horizontal="center" wrapText="1"/>
      <protection/>
    </xf>
    <xf numFmtId="0" fontId="16" fillId="0" borderId="24" xfId="138" applyFont="1" applyBorder="1" applyAlignment="1">
      <alignment horizontal="center" wrapText="1"/>
      <protection/>
    </xf>
    <xf numFmtId="0" fontId="6" fillId="0" borderId="0" xfId="134" applyBorder="1">
      <alignment/>
      <protection/>
    </xf>
    <xf numFmtId="37" fontId="0" fillId="0" borderId="0" xfId="146">
      <alignment/>
      <protection/>
    </xf>
    <xf numFmtId="0" fontId="23" fillId="0" borderId="0" xfId="134" applyFont="1" applyAlignment="1">
      <alignment horizontal="left"/>
      <protection/>
    </xf>
    <xf numFmtId="0" fontId="23" fillId="0" borderId="0" xfId="134" applyFont="1" applyAlignment="1">
      <alignment horizontal="centerContinuous"/>
      <protection/>
    </xf>
    <xf numFmtId="0" fontId="6" fillId="0" borderId="0" xfId="134">
      <alignment/>
      <protection/>
    </xf>
    <xf numFmtId="0" fontId="6" fillId="34" borderId="25" xfId="134" applyFont="1" applyFill="1" applyBorder="1" applyAlignment="1">
      <alignment horizontal="center" vertical="center"/>
      <protection/>
    </xf>
    <xf numFmtId="184" fontId="6" fillId="0" borderId="25" xfId="134" applyNumberFormat="1" applyFont="1" applyFill="1" applyBorder="1" applyAlignment="1" quotePrefix="1">
      <alignment horizontal="center" vertical="center"/>
      <protection/>
    </xf>
    <xf numFmtId="184" fontId="6" fillId="34" borderId="25" xfId="134" applyNumberFormat="1" applyFont="1" applyFill="1" applyBorder="1" applyAlignment="1">
      <alignment horizontal="center" vertical="center"/>
      <protection/>
    </xf>
    <xf numFmtId="0" fontId="24" fillId="36" borderId="17" xfId="134" applyFont="1" applyFill="1" applyBorder="1">
      <alignment/>
      <protection/>
    </xf>
    <xf numFmtId="185" fontId="24" fillId="36" borderId="17" xfId="134" applyNumberFormat="1" applyFont="1" applyFill="1" applyBorder="1" applyAlignment="1">
      <alignment/>
      <protection/>
    </xf>
    <xf numFmtId="185" fontId="24" fillId="36" borderId="1" xfId="134" applyNumberFormat="1" applyFont="1" applyFill="1" applyBorder="1" applyAlignment="1">
      <alignment horizontal="right"/>
      <protection/>
    </xf>
    <xf numFmtId="165" fontId="6" fillId="0" borderId="0" xfId="158" applyNumberFormat="1" applyBorder="1" applyAlignment="1">
      <alignment/>
    </xf>
    <xf numFmtId="185" fontId="6" fillId="0" borderId="0" xfId="134" applyNumberFormat="1" applyBorder="1">
      <alignment/>
      <protection/>
    </xf>
    <xf numFmtId="0" fontId="6" fillId="0" borderId="17" xfId="134" applyFont="1" applyBorder="1" applyAlignment="1">
      <alignment horizontal="left" indent="1"/>
      <protection/>
    </xf>
    <xf numFmtId="185" fontId="6" fillId="0" borderId="17" xfId="134" applyNumberFormat="1" applyFill="1" applyBorder="1" applyAlignment="1">
      <alignment/>
      <protection/>
    </xf>
    <xf numFmtId="185" fontId="6" fillId="0" borderId="1" xfId="134" applyNumberFormat="1" applyFill="1" applyBorder="1" applyAlignment="1">
      <alignment horizontal="right"/>
      <protection/>
    </xf>
    <xf numFmtId="182" fontId="6" fillId="0" borderId="17" xfId="84" applyNumberFormat="1" applyFont="1" applyFill="1" applyBorder="1" applyAlignment="1">
      <alignment/>
    </xf>
    <xf numFmtId="185" fontId="6" fillId="0" borderId="17" xfId="134" applyNumberFormat="1" applyFont="1" applyFill="1" applyBorder="1" applyAlignment="1">
      <alignment/>
      <protection/>
    </xf>
    <xf numFmtId="185" fontId="6" fillId="0" borderId="1" xfId="134" applyNumberFormat="1" applyBorder="1" applyAlignment="1">
      <alignment horizontal="right"/>
      <protection/>
    </xf>
    <xf numFmtId="0" fontId="6" fillId="0" borderId="17" xfId="134" applyBorder="1" applyAlignment="1">
      <alignment horizontal="left" indent="1"/>
      <protection/>
    </xf>
    <xf numFmtId="185" fontId="6" fillId="0" borderId="17" xfId="134" applyNumberFormat="1" applyBorder="1" applyAlignment="1">
      <alignment/>
      <protection/>
    </xf>
    <xf numFmtId="0" fontId="14" fillId="0" borderId="17" xfId="134" applyFont="1" applyBorder="1">
      <alignment/>
      <protection/>
    </xf>
    <xf numFmtId="185" fontId="6" fillId="0" borderId="17" xfId="134" applyNumberFormat="1" applyBorder="1">
      <alignment/>
      <protection/>
    </xf>
    <xf numFmtId="186" fontId="24" fillId="36" borderId="17" xfId="134" applyNumberFormat="1" applyFont="1" applyFill="1" applyBorder="1" applyAlignment="1">
      <alignment/>
      <protection/>
    </xf>
    <xf numFmtId="186" fontId="6" fillId="0" borderId="17" xfId="134" applyNumberFormat="1" applyFont="1" applyFill="1" applyBorder="1" applyAlignment="1">
      <alignment/>
      <protection/>
    </xf>
    <xf numFmtId="186" fontId="6" fillId="0" borderId="1" xfId="134" applyNumberFormat="1" applyFont="1" applyFill="1" applyBorder="1" applyAlignment="1">
      <alignment horizontal="right"/>
      <protection/>
    </xf>
    <xf numFmtId="186" fontId="6" fillId="0" borderId="17" xfId="134" applyNumberFormat="1" applyBorder="1">
      <alignment/>
      <protection/>
    </xf>
    <xf numFmtId="186" fontId="21" fillId="0" borderId="17" xfId="134" applyNumberFormat="1" applyFont="1" applyBorder="1">
      <alignment/>
      <protection/>
    </xf>
    <xf numFmtId="183" fontId="24" fillId="36" borderId="17" xfId="134" applyNumberFormat="1" applyFont="1" applyFill="1" applyBorder="1" applyAlignment="1">
      <alignment/>
      <protection/>
    </xf>
    <xf numFmtId="2" fontId="6" fillId="0" borderId="0" xfId="134" applyNumberFormat="1">
      <alignment/>
      <protection/>
    </xf>
    <xf numFmtId="183" fontId="6" fillId="0" borderId="17" xfId="134" applyNumberFormat="1" applyBorder="1" applyAlignment="1">
      <alignment/>
      <protection/>
    </xf>
    <xf numFmtId="183" fontId="6" fillId="0" borderId="17" xfId="134" applyNumberFormat="1" applyFont="1" applyBorder="1" applyAlignment="1">
      <alignment/>
      <protection/>
    </xf>
    <xf numFmtId="183" fontId="6" fillId="0" borderId="1" xfId="134" applyNumberFormat="1" applyBorder="1" applyAlignment="1">
      <alignment/>
      <protection/>
    </xf>
    <xf numFmtId="185" fontId="21" fillId="0" borderId="17" xfId="134" applyNumberFormat="1" applyFont="1" applyBorder="1">
      <alignment/>
      <protection/>
    </xf>
    <xf numFmtId="168" fontId="0" fillId="0" borderId="0" xfId="146" applyNumberFormat="1">
      <alignment/>
      <protection/>
    </xf>
    <xf numFmtId="185" fontId="6" fillId="0" borderId="1" xfId="134" applyNumberFormat="1" applyBorder="1" applyAlignment="1">
      <alignment/>
      <protection/>
    </xf>
    <xf numFmtId="185" fontId="6" fillId="0" borderId="17" xfId="134" applyNumberFormat="1" applyFont="1" applyBorder="1" applyAlignment="1">
      <alignment/>
      <protection/>
    </xf>
    <xf numFmtId="185" fontId="6" fillId="0" borderId="17" xfId="134" applyNumberFormat="1" applyBorder="1" applyAlignment="1">
      <alignment horizontal="right"/>
      <protection/>
    </xf>
    <xf numFmtId="0" fontId="6" fillId="0" borderId="19" xfId="134" applyBorder="1" applyAlignment="1">
      <alignment horizontal="left" indent="1"/>
      <protection/>
    </xf>
    <xf numFmtId="185" fontId="6" fillId="0" borderId="19" xfId="134" applyNumberFormat="1" applyBorder="1" applyAlignment="1">
      <alignment/>
      <protection/>
    </xf>
    <xf numFmtId="185" fontId="6" fillId="0" borderId="19" xfId="134" applyNumberFormat="1" applyBorder="1" applyAlignment="1">
      <alignment horizontal="right"/>
      <protection/>
    </xf>
    <xf numFmtId="185" fontId="6" fillId="0" borderId="19" xfId="134" applyNumberFormat="1" applyFont="1" applyBorder="1" applyAlignment="1">
      <alignment/>
      <protection/>
    </xf>
    <xf numFmtId="0" fontId="14" fillId="0" borderId="0" xfId="134" applyFont="1">
      <alignment/>
      <protection/>
    </xf>
    <xf numFmtId="1" fontId="6" fillId="0" borderId="0" xfId="134" applyNumberFormat="1">
      <alignment/>
      <protection/>
    </xf>
    <xf numFmtId="0" fontId="14" fillId="0" borderId="22" xfId="128" applyFont="1" applyBorder="1" applyAlignment="1">
      <alignment horizontal="center"/>
      <protection/>
    </xf>
    <xf numFmtId="0" fontId="14" fillId="0" borderId="25" xfId="128" applyFont="1" applyFill="1" applyBorder="1" applyAlignment="1">
      <alignment horizontal="left"/>
      <protection/>
    </xf>
    <xf numFmtId="0" fontId="14" fillId="0" borderId="24" xfId="128" applyFont="1" applyBorder="1" applyAlignment="1">
      <alignment horizontal="center"/>
      <protection/>
    </xf>
    <xf numFmtId="0" fontId="14" fillId="0" borderId="14" xfId="128" applyFont="1" applyBorder="1" applyAlignment="1">
      <alignment horizontal="center" vertical="center"/>
      <protection/>
    </xf>
    <xf numFmtId="0" fontId="6" fillId="0" borderId="17" xfId="128" applyFont="1" applyFill="1" applyBorder="1" applyAlignment="1">
      <alignment horizontal="left"/>
      <protection/>
    </xf>
    <xf numFmtId="187" fontId="6" fillId="0" borderId="17" xfId="128" applyNumberFormat="1" applyFont="1" applyBorder="1" applyAlignment="1">
      <alignment/>
      <protection/>
    </xf>
    <xf numFmtId="0" fontId="14" fillId="0" borderId="14" xfId="128" applyFont="1" applyBorder="1" applyAlignment="1">
      <alignment horizontal="center"/>
      <protection/>
    </xf>
    <xf numFmtId="0" fontId="6" fillId="0" borderId="17" xfId="128" applyFont="1" applyBorder="1">
      <alignment/>
      <protection/>
    </xf>
    <xf numFmtId="0" fontId="6" fillId="0" borderId="17" xfId="128" applyFont="1" applyBorder="1" applyAlignment="1">
      <alignment wrapText="1"/>
      <protection/>
    </xf>
    <xf numFmtId="2" fontId="6" fillId="0" borderId="17" xfId="128" applyNumberFormat="1" applyFont="1" applyBorder="1" applyAlignment="1">
      <alignment wrapText="1"/>
      <protection/>
    </xf>
    <xf numFmtId="0" fontId="6" fillId="0" borderId="19" xfId="128" applyFont="1" applyBorder="1">
      <alignment/>
      <protection/>
    </xf>
    <xf numFmtId="187" fontId="6" fillId="0" borderId="19" xfId="128" applyNumberFormat="1" applyBorder="1">
      <alignment/>
      <protection/>
    </xf>
    <xf numFmtId="3" fontId="6" fillId="0" borderId="20" xfId="128" applyNumberFormat="1" applyFont="1" applyBorder="1" applyAlignment="1">
      <alignment horizontal="right"/>
      <protection/>
    </xf>
    <xf numFmtId="3" fontId="6" fillId="0" borderId="17" xfId="128" applyNumberFormat="1" applyFont="1" applyBorder="1" applyAlignment="1">
      <alignment horizontal="right"/>
      <protection/>
    </xf>
    <xf numFmtId="3" fontId="6" fillId="0" borderId="17" xfId="128" applyNumberFormat="1" applyBorder="1" applyAlignment="1">
      <alignment horizontal="right"/>
      <protection/>
    </xf>
    <xf numFmtId="3" fontId="6" fillId="0" borderId="19" xfId="128" applyNumberFormat="1" applyBorder="1">
      <alignment/>
      <protection/>
    </xf>
    <xf numFmtId="0" fontId="14" fillId="0" borderId="13" xfId="128" applyFont="1" applyBorder="1" applyAlignment="1">
      <alignment horizontal="center"/>
      <protection/>
    </xf>
    <xf numFmtId="0" fontId="6" fillId="0" borderId="20" xfId="128" applyFont="1" applyBorder="1">
      <alignment/>
      <protection/>
    </xf>
    <xf numFmtId="3" fontId="6" fillId="0" borderId="17" xfId="128" applyNumberFormat="1" applyBorder="1" applyAlignment="1">
      <alignment horizontal="right" wrapText="1"/>
      <protection/>
    </xf>
    <xf numFmtId="2" fontId="6" fillId="0" borderId="20" xfId="128" applyNumberFormat="1" applyFont="1" applyBorder="1" applyAlignment="1">
      <alignment horizontal="right"/>
      <protection/>
    </xf>
    <xf numFmtId="2" fontId="6" fillId="0" borderId="17" xfId="128" applyNumberFormat="1" applyFont="1" applyBorder="1" applyAlignment="1">
      <alignment horizontal="right"/>
      <protection/>
    </xf>
    <xf numFmtId="2" fontId="6" fillId="0" borderId="17" xfId="128" applyNumberFormat="1" applyBorder="1" applyAlignment="1">
      <alignment horizontal="right"/>
      <protection/>
    </xf>
    <xf numFmtId="2" fontId="6" fillId="0" borderId="17" xfId="128" applyNumberFormat="1" applyBorder="1" applyAlignment="1">
      <alignment horizontal="right" wrapText="1"/>
      <protection/>
    </xf>
    <xf numFmtId="0" fontId="6" fillId="0" borderId="20" xfId="128" applyFont="1" applyFill="1" applyBorder="1" applyAlignment="1">
      <alignment horizontal="left"/>
      <protection/>
    </xf>
    <xf numFmtId="187" fontId="6" fillId="0" borderId="17" xfId="128" applyNumberFormat="1" applyFont="1" applyBorder="1" applyAlignment="1">
      <alignment wrapText="1"/>
      <protection/>
    </xf>
    <xf numFmtId="187" fontId="6" fillId="0" borderId="17" xfId="128" applyNumberFormat="1" applyBorder="1">
      <alignment/>
      <protection/>
    </xf>
    <xf numFmtId="187" fontId="6" fillId="0" borderId="20" xfId="128" applyNumberFormat="1" applyFont="1" applyBorder="1" applyAlignment="1">
      <alignment/>
      <protection/>
    </xf>
    <xf numFmtId="0" fontId="6" fillId="0" borderId="19" xfId="134" applyFont="1" applyBorder="1">
      <alignment/>
      <protection/>
    </xf>
    <xf numFmtId="187" fontId="6" fillId="0" borderId="19" xfId="128" applyNumberFormat="1" applyFont="1" applyBorder="1" applyAlignment="1">
      <alignment/>
      <protection/>
    </xf>
    <xf numFmtId="0" fontId="14" fillId="0" borderId="25" xfId="128" applyFont="1" applyBorder="1">
      <alignment/>
      <protection/>
    </xf>
    <xf numFmtId="187" fontId="14" fillId="0" borderId="25" xfId="128" applyNumberFormat="1" applyFont="1" applyBorder="1" applyAlignment="1">
      <alignment horizontal="center"/>
      <protection/>
    </xf>
    <xf numFmtId="3" fontId="6" fillId="0" borderId="17" xfId="128" applyNumberFormat="1" applyBorder="1">
      <alignment/>
      <protection/>
    </xf>
    <xf numFmtId="0" fontId="6" fillId="0" borderId="19" xfId="128" applyFont="1" applyBorder="1" applyAlignment="1">
      <alignment wrapText="1"/>
      <protection/>
    </xf>
    <xf numFmtId="187" fontId="6" fillId="0" borderId="19" xfId="128" applyNumberFormat="1" applyFont="1" applyBorder="1" applyAlignment="1">
      <alignment wrapText="1"/>
      <protection/>
    </xf>
    <xf numFmtId="0" fontId="14" fillId="0" borderId="0" xfId="128" applyFont="1" applyBorder="1" applyAlignment="1">
      <alignment horizontal="center" vertical="center"/>
      <protection/>
    </xf>
    <xf numFmtId="0" fontId="6" fillId="0" borderId="0" xfId="128" applyFont="1" applyBorder="1" applyAlignment="1">
      <alignment wrapText="1"/>
      <protection/>
    </xf>
    <xf numFmtId="187" fontId="6" fillId="0" borderId="0" xfId="128" applyNumberFormat="1" applyFont="1" applyBorder="1" applyAlignment="1">
      <alignment wrapText="1"/>
      <protection/>
    </xf>
    <xf numFmtId="0" fontId="6" fillId="0" borderId="0" xfId="134" applyFont="1">
      <alignment/>
      <protection/>
    </xf>
    <xf numFmtId="185" fontId="62" fillId="36" borderId="17" xfId="134" applyNumberFormat="1" applyFont="1" applyFill="1" applyBorder="1" applyAlignment="1">
      <alignment/>
      <protection/>
    </xf>
    <xf numFmtId="185" fontId="62" fillId="36" borderId="1" xfId="134" applyNumberFormat="1" applyFont="1" applyFill="1" applyBorder="1" applyAlignment="1">
      <alignment horizontal="right"/>
      <protection/>
    </xf>
    <xf numFmtId="185" fontId="6" fillId="0" borderId="0" xfId="134" applyNumberFormat="1">
      <alignment/>
      <protection/>
    </xf>
    <xf numFmtId="166" fontId="6" fillId="0" borderId="17" xfId="134" applyNumberFormat="1" applyBorder="1">
      <alignment/>
      <protection/>
    </xf>
    <xf numFmtId="186" fontId="6" fillId="0" borderId="17" xfId="134" applyNumberFormat="1" applyBorder="1" applyAlignment="1">
      <alignment/>
      <protection/>
    </xf>
    <xf numFmtId="186" fontId="6" fillId="0" borderId="17" xfId="134" applyNumberFormat="1" applyFont="1" applyBorder="1" applyAlignment="1">
      <alignment/>
      <protection/>
    </xf>
    <xf numFmtId="185" fontId="6" fillId="0" borderId="16" xfId="134" applyNumberFormat="1" applyFill="1" applyBorder="1" applyAlignment="1">
      <alignment horizontal="right"/>
      <protection/>
    </xf>
    <xf numFmtId="0" fontId="14" fillId="0" borderId="0" xfId="134" applyFont="1" applyBorder="1">
      <alignment/>
      <protection/>
    </xf>
    <xf numFmtId="187" fontId="6" fillId="0" borderId="0" xfId="134" applyNumberFormat="1">
      <alignment/>
      <protection/>
    </xf>
    <xf numFmtId="0" fontId="14" fillId="0" borderId="25" xfId="128" applyFont="1" applyBorder="1" applyAlignment="1">
      <alignment horizontal="center"/>
      <protection/>
    </xf>
    <xf numFmtId="168" fontId="63" fillId="0" borderId="0" xfId="146" applyNumberFormat="1" applyFont="1">
      <alignment/>
      <protection/>
    </xf>
    <xf numFmtId="0" fontId="6" fillId="0" borderId="14" xfId="128" applyFont="1" applyBorder="1" applyAlignment="1">
      <alignment wrapText="1"/>
      <protection/>
    </xf>
    <xf numFmtId="188" fontId="6" fillId="0" borderId="17" xfId="128" applyNumberFormat="1" applyFont="1" applyBorder="1" applyAlignment="1">
      <alignment/>
      <protection/>
    </xf>
    <xf numFmtId="187" fontId="6" fillId="0" borderId="19" xfId="128" applyNumberFormat="1" applyFont="1" applyBorder="1">
      <alignment/>
      <protection/>
    </xf>
    <xf numFmtId="3" fontId="6" fillId="0" borderId="20" xfId="128" applyNumberFormat="1" applyFont="1" applyBorder="1" applyAlignment="1">
      <alignment/>
      <protection/>
    </xf>
    <xf numFmtId="0" fontId="6" fillId="0" borderId="14" xfId="128" applyFont="1" applyFill="1" applyBorder="1" applyAlignment="1">
      <alignment horizontal="left"/>
      <protection/>
    </xf>
    <xf numFmtId="3" fontId="6" fillId="0" borderId="17" xfId="128" applyNumberFormat="1" applyFont="1" applyBorder="1" applyAlignment="1">
      <alignment/>
      <protection/>
    </xf>
    <xf numFmtId="0" fontId="6" fillId="0" borderId="14" xfId="128" applyFont="1" applyBorder="1">
      <alignment/>
      <protection/>
    </xf>
    <xf numFmtId="3" fontId="6" fillId="0" borderId="17" xfId="128" applyNumberFormat="1" applyFont="1" applyBorder="1" applyAlignment="1">
      <alignment wrapText="1"/>
      <protection/>
    </xf>
    <xf numFmtId="0" fontId="6" fillId="0" borderId="15" xfId="128" applyFont="1" applyBorder="1">
      <alignment/>
      <protection/>
    </xf>
    <xf numFmtId="3" fontId="6" fillId="0" borderId="19" xfId="128" applyNumberFormat="1" applyFont="1" applyBorder="1">
      <alignment/>
      <protection/>
    </xf>
    <xf numFmtId="4" fontId="6" fillId="0" borderId="20" xfId="128" applyNumberFormat="1" applyFont="1" applyBorder="1" applyAlignment="1">
      <alignment/>
      <protection/>
    </xf>
    <xf numFmtId="4" fontId="6" fillId="0" borderId="17" xfId="128" applyNumberFormat="1" applyFont="1" applyBorder="1" applyAlignment="1">
      <alignment/>
      <protection/>
    </xf>
    <xf numFmtId="4" fontId="6" fillId="0" borderId="17" xfId="128" applyNumberFormat="1" applyFont="1" applyBorder="1" applyAlignment="1">
      <alignment wrapText="1"/>
      <protection/>
    </xf>
    <xf numFmtId="4" fontId="6" fillId="0" borderId="19" xfId="128" applyNumberFormat="1" applyFont="1" applyBorder="1">
      <alignment/>
      <protection/>
    </xf>
    <xf numFmtId="0" fontId="6" fillId="0" borderId="0" xfId="128" applyFont="1" applyBorder="1">
      <alignment/>
      <protection/>
    </xf>
    <xf numFmtId="49" fontId="6" fillId="37" borderId="0" xfId="0" applyNumberFormat="1" applyFont="1" applyFill="1" applyAlignment="1">
      <alignment/>
    </xf>
    <xf numFmtId="49" fontId="6" fillId="37" borderId="0" xfId="0" applyNumberFormat="1" applyFont="1" applyFill="1" applyAlignment="1">
      <alignment horizontal="right"/>
    </xf>
    <xf numFmtId="3" fontId="6" fillId="37" borderId="0" xfId="0" applyNumberFormat="1" applyFont="1" applyFill="1" applyBorder="1" applyAlignment="1">
      <alignment horizontal="right"/>
    </xf>
    <xf numFmtId="37" fontId="6" fillId="37" borderId="0" xfId="0" applyFont="1" applyFill="1" applyBorder="1" applyAlignment="1">
      <alignment horizontal="right"/>
    </xf>
    <xf numFmtId="37" fontId="25" fillId="37" borderId="0" xfId="0" applyFont="1" applyFill="1" applyBorder="1" applyAlignment="1">
      <alignment horizontal="right"/>
    </xf>
    <xf numFmtId="37" fontId="6" fillId="37" borderId="0" xfId="0" applyFont="1" applyFill="1" applyAlignment="1">
      <alignment/>
    </xf>
    <xf numFmtId="49" fontId="6" fillId="37" borderId="0" xfId="0" applyNumberFormat="1" applyFont="1" applyFill="1" applyBorder="1" applyAlignment="1">
      <alignment/>
    </xf>
    <xf numFmtId="3" fontId="6" fillId="37" borderId="0" xfId="0" applyNumberFormat="1" applyFont="1" applyFill="1" applyBorder="1" applyAlignment="1">
      <alignment/>
    </xf>
    <xf numFmtId="49" fontId="6" fillId="37" borderId="0" xfId="0" applyNumberFormat="1" applyFont="1" applyFill="1" applyBorder="1" applyAlignment="1">
      <alignment horizontal="right"/>
    </xf>
    <xf numFmtId="1" fontId="14" fillId="37" borderId="26" xfId="141" applyNumberFormat="1" applyFont="1" applyFill="1" applyBorder="1" applyAlignment="1">
      <alignment horizontal="right"/>
      <protection/>
    </xf>
    <xf numFmtId="1" fontId="14" fillId="37" borderId="27" xfId="141" applyNumberFormat="1" applyFont="1" applyFill="1" applyBorder="1" applyAlignment="1">
      <alignment horizontal="right"/>
      <protection/>
    </xf>
    <xf numFmtId="1" fontId="14" fillId="37" borderId="28" xfId="141" applyNumberFormat="1" applyFont="1" applyFill="1" applyBorder="1" applyAlignment="1">
      <alignment horizontal="right"/>
      <protection/>
    </xf>
    <xf numFmtId="1" fontId="14" fillId="37" borderId="29" xfId="141" applyNumberFormat="1" applyFont="1" applyFill="1" applyBorder="1">
      <alignment/>
      <protection/>
    </xf>
    <xf numFmtId="3" fontId="14" fillId="37" borderId="30" xfId="141" applyNumberFormat="1" applyFont="1" applyFill="1" applyBorder="1">
      <alignment/>
      <protection/>
    </xf>
    <xf numFmtId="3" fontId="14" fillId="37" borderId="31" xfId="141" applyNumberFormat="1" applyFont="1" applyFill="1" applyBorder="1">
      <alignment/>
      <protection/>
    </xf>
    <xf numFmtId="165" fontId="14" fillId="37" borderId="32" xfId="141" applyNumberFormat="1" applyFont="1" applyFill="1" applyBorder="1" applyAlignment="1">
      <alignment horizontal="right"/>
      <protection/>
    </xf>
    <xf numFmtId="1" fontId="14" fillId="37" borderId="33" xfId="141" applyNumberFormat="1" applyFont="1" applyFill="1" applyBorder="1">
      <alignment/>
      <protection/>
    </xf>
    <xf numFmtId="3" fontId="14" fillId="37" borderId="33" xfId="141" applyNumberFormat="1" applyFont="1" applyFill="1" applyBorder="1">
      <alignment/>
      <protection/>
    </xf>
    <xf numFmtId="3" fontId="14" fillId="37" borderId="25" xfId="141" applyNumberFormat="1" applyFont="1" applyFill="1" applyBorder="1">
      <alignment/>
      <protection/>
    </xf>
    <xf numFmtId="165" fontId="14" fillId="37" borderId="34" xfId="0" applyNumberFormat="1" applyFont="1" applyFill="1" applyBorder="1" applyAlignment="1">
      <alignment horizontal="right"/>
    </xf>
    <xf numFmtId="1" fontId="14" fillId="37" borderId="35" xfId="141" applyNumberFormat="1" applyFont="1" applyFill="1" applyBorder="1">
      <alignment/>
      <protection/>
    </xf>
    <xf numFmtId="3" fontId="14" fillId="37" borderId="26" xfId="141" applyNumberFormat="1" applyFont="1" applyFill="1" applyBorder="1">
      <alignment/>
      <protection/>
    </xf>
    <xf numFmtId="3" fontId="14" fillId="37" borderId="27" xfId="141" applyNumberFormat="1" applyFont="1" applyFill="1" applyBorder="1">
      <alignment/>
      <protection/>
    </xf>
    <xf numFmtId="165" fontId="14" fillId="37" borderId="28" xfId="141" applyNumberFormat="1" applyFont="1" applyFill="1" applyBorder="1" applyAlignment="1">
      <alignment horizontal="right"/>
      <protection/>
    </xf>
    <xf numFmtId="1" fontId="14" fillId="37" borderId="36" xfId="141" applyNumberFormat="1" applyFont="1" applyFill="1" applyBorder="1">
      <alignment/>
      <protection/>
    </xf>
    <xf numFmtId="3" fontId="6" fillId="37" borderId="37" xfId="141" applyNumberFormat="1" applyFont="1" applyFill="1" applyBorder="1">
      <alignment/>
      <protection/>
    </xf>
    <xf numFmtId="1" fontId="14" fillId="37" borderId="17" xfId="141" applyNumberFormat="1" applyFont="1" applyFill="1" applyBorder="1">
      <alignment/>
      <protection/>
    </xf>
    <xf numFmtId="165" fontId="14" fillId="37" borderId="38" xfId="141" applyNumberFormat="1" applyFont="1" applyFill="1" applyBorder="1" applyAlignment="1">
      <alignment horizontal="right"/>
      <protection/>
    </xf>
    <xf numFmtId="1" fontId="6" fillId="37" borderId="37" xfId="0" applyNumberFormat="1" applyFont="1" applyFill="1" applyBorder="1" applyAlignment="1">
      <alignment/>
    </xf>
    <xf numFmtId="1" fontId="14" fillId="37" borderId="37" xfId="0" applyNumberFormat="1" applyFont="1" applyFill="1" applyBorder="1" applyAlignment="1">
      <alignment horizontal="right"/>
    </xf>
    <xf numFmtId="1" fontId="14" fillId="37" borderId="17" xfId="0" applyNumberFormat="1" applyFont="1" applyFill="1" applyBorder="1" applyAlignment="1">
      <alignment horizontal="right"/>
    </xf>
    <xf numFmtId="1" fontId="14" fillId="37" borderId="38" xfId="0" applyNumberFormat="1" applyFont="1" applyFill="1" applyBorder="1" applyAlignment="1">
      <alignment horizontal="right"/>
    </xf>
    <xf numFmtId="49" fontId="14" fillId="37" borderId="39" xfId="0" applyNumberFormat="1" applyFont="1" applyFill="1" applyBorder="1" applyAlignment="1">
      <alignment/>
    </xf>
    <xf numFmtId="3" fontId="14" fillId="37" borderId="39" xfId="0" applyNumberFormat="1" applyFont="1" applyFill="1" applyBorder="1" applyAlignment="1">
      <alignment/>
    </xf>
    <xf numFmtId="3" fontId="14" fillId="37" borderId="25" xfId="0" applyNumberFormat="1" applyFont="1" applyFill="1" applyBorder="1" applyAlignment="1">
      <alignment/>
    </xf>
    <xf numFmtId="49" fontId="6" fillId="37" borderId="39" xfId="0" applyNumberFormat="1" applyFont="1" applyFill="1" applyBorder="1" applyAlignment="1">
      <alignment/>
    </xf>
    <xf numFmtId="3" fontId="6" fillId="37" borderId="33" xfId="141" applyNumberFormat="1" applyFont="1" applyFill="1" applyBorder="1">
      <alignment/>
      <protection/>
    </xf>
    <xf numFmtId="3" fontId="6" fillId="37" borderId="25" xfId="141" applyNumberFormat="1" applyFont="1" applyFill="1" applyBorder="1">
      <alignment/>
      <protection/>
    </xf>
    <xf numFmtId="165" fontId="6" fillId="37" borderId="34" xfId="0" applyNumberFormat="1" applyFont="1" applyFill="1" applyBorder="1" applyAlignment="1">
      <alignment horizontal="right"/>
    </xf>
    <xf numFmtId="3" fontId="6" fillId="37" borderId="39" xfId="0" applyNumberFormat="1" applyFont="1" applyFill="1" applyBorder="1" applyAlignment="1">
      <alignment/>
    </xf>
    <xf numFmtId="3" fontId="6" fillId="37" borderId="25" xfId="0" applyNumberFormat="1" applyFont="1" applyFill="1" applyBorder="1" applyAlignment="1">
      <alignment/>
    </xf>
    <xf numFmtId="49" fontId="6" fillId="37" borderId="33" xfId="0" applyNumberFormat="1" applyFont="1" applyFill="1" applyBorder="1" applyAlignment="1">
      <alignment/>
    </xf>
    <xf numFmtId="49" fontId="6" fillId="37" borderId="39" xfId="0" applyNumberFormat="1" applyFont="1" applyFill="1" applyBorder="1" applyAlignment="1">
      <alignment horizontal="left"/>
    </xf>
    <xf numFmtId="49" fontId="6" fillId="37" borderId="26" xfId="0" applyNumberFormat="1" applyFont="1" applyFill="1" applyBorder="1" applyAlignment="1">
      <alignment horizontal="left"/>
    </xf>
    <xf numFmtId="3" fontId="6" fillId="37" borderId="35" xfId="141" applyNumberFormat="1" applyFont="1" applyFill="1" applyBorder="1">
      <alignment/>
      <protection/>
    </xf>
    <xf numFmtId="3" fontId="6" fillId="37" borderId="27" xfId="141" applyNumberFormat="1" applyFont="1" applyFill="1" applyBorder="1">
      <alignment/>
      <protection/>
    </xf>
    <xf numFmtId="165" fontId="6" fillId="37" borderId="28" xfId="0" applyNumberFormat="1" applyFont="1" applyFill="1" applyBorder="1" applyAlignment="1">
      <alignment horizontal="right"/>
    </xf>
    <xf numFmtId="3" fontId="6" fillId="37" borderId="26" xfId="0" applyNumberFormat="1" applyFont="1" applyFill="1" applyBorder="1" applyAlignment="1">
      <alignment/>
    </xf>
    <xf numFmtId="3" fontId="6" fillId="37" borderId="27" xfId="0" applyNumberFormat="1" applyFont="1" applyFill="1" applyBorder="1" applyAlignment="1">
      <alignment/>
    </xf>
    <xf numFmtId="49" fontId="6" fillId="37" borderId="0" xfId="0" applyNumberFormat="1" applyFont="1" applyFill="1" applyBorder="1" applyAlignment="1">
      <alignment horizontal="left"/>
    </xf>
    <xf numFmtId="165" fontId="6" fillId="37" borderId="0" xfId="0" applyNumberFormat="1" applyFont="1" applyFill="1" applyBorder="1" applyAlignment="1">
      <alignment horizontal="right"/>
    </xf>
    <xf numFmtId="37" fontId="6" fillId="37" borderId="0" xfId="0" applyFont="1" applyFill="1" applyBorder="1" applyAlignment="1">
      <alignment/>
    </xf>
    <xf numFmtId="49" fontId="6" fillId="37" borderId="0" xfId="141" applyNumberFormat="1" applyFont="1" applyFill="1" applyBorder="1" applyAlignment="1">
      <alignment horizontal="left"/>
      <protection/>
    </xf>
    <xf numFmtId="49" fontId="14" fillId="37" borderId="0" xfId="141" applyNumberFormat="1" applyFont="1" applyFill="1" applyBorder="1" applyAlignment="1">
      <alignment horizontal="center"/>
      <protection/>
    </xf>
    <xf numFmtId="49" fontId="64" fillId="37" borderId="0" xfId="141" applyNumberFormat="1" applyFont="1" applyFill="1" applyBorder="1" applyAlignment="1">
      <alignment horizontal="center"/>
      <protection/>
    </xf>
    <xf numFmtId="165" fontId="14" fillId="37" borderId="34" xfId="141" applyNumberFormat="1" applyFont="1" applyFill="1" applyBorder="1" applyAlignment="1">
      <alignment horizontal="right"/>
      <protection/>
    </xf>
    <xf numFmtId="37" fontId="14" fillId="37" borderId="39" xfId="0" applyFont="1" applyFill="1" applyBorder="1" applyAlignment="1">
      <alignment/>
    </xf>
    <xf numFmtId="49" fontId="25" fillId="37" borderId="39" xfId="0" applyNumberFormat="1" applyFont="1" applyFill="1" applyBorder="1" applyAlignment="1">
      <alignment/>
    </xf>
    <xf numFmtId="49" fontId="25" fillId="37" borderId="25" xfId="0" applyNumberFormat="1" applyFont="1" applyFill="1" applyBorder="1" applyAlignment="1">
      <alignment/>
    </xf>
    <xf numFmtId="37" fontId="25" fillId="37" borderId="34" xfId="0" applyFont="1" applyFill="1" applyBorder="1" applyAlignment="1">
      <alignment horizontal="right"/>
    </xf>
    <xf numFmtId="49" fontId="25" fillId="37" borderId="34" xfId="0" applyNumberFormat="1" applyFont="1" applyFill="1" applyBorder="1" applyAlignment="1">
      <alignment horizontal="right"/>
    </xf>
    <xf numFmtId="49" fontId="6" fillId="37" borderId="39" xfId="155" applyNumberFormat="1" applyFont="1" applyFill="1" applyBorder="1">
      <alignment/>
      <protection/>
    </xf>
    <xf numFmtId="37" fontId="6" fillId="37" borderId="39" xfId="0" applyFont="1" applyFill="1" applyBorder="1" applyAlignment="1">
      <alignment/>
    </xf>
    <xf numFmtId="37" fontId="6" fillId="37" borderId="26" xfId="0" applyFont="1" applyFill="1" applyBorder="1" applyAlignment="1">
      <alignment/>
    </xf>
    <xf numFmtId="3" fontId="14" fillId="0" borderId="39" xfId="0" applyNumberFormat="1" applyFont="1" applyBorder="1" applyAlignment="1">
      <alignment/>
    </xf>
    <xf numFmtId="3" fontId="14" fillId="0" borderId="25" xfId="0" applyNumberFormat="1" applyFont="1" applyBorder="1" applyAlignment="1">
      <alignment/>
    </xf>
    <xf numFmtId="165" fontId="14" fillId="0" borderId="40" xfId="0" applyNumberFormat="1" applyFont="1" applyBorder="1" applyAlignment="1">
      <alignment horizontal="right"/>
    </xf>
    <xf numFmtId="3" fontId="14" fillId="0" borderId="41" xfId="0" applyNumberFormat="1" applyFont="1" applyBorder="1" applyAlignment="1">
      <alignment/>
    </xf>
    <xf numFmtId="165" fontId="14" fillId="0" borderId="34" xfId="0" applyNumberFormat="1" applyFont="1" applyBorder="1" applyAlignment="1">
      <alignment horizontal="right"/>
    </xf>
    <xf numFmtId="1" fontId="6" fillId="0" borderId="39" xfId="0" applyNumberFormat="1" applyFont="1" applyBorder="1" applyAlignment="1">
      <alignment/>
    </xf>
    <xf numFmtId="1" fontId="14" fillId="0" borderId="39" xfId="0" applyNumberFormat="1" applyFont="1" applyBorder="1" applyAlignment="1">
      <alignment/>
    </xf>
    <xf numFmtId="1" fontId="14" fillId="0" borderId="25" xfId="0" applyNumberFormat="1" applyFont="1" applyBorder="1" applyAlignment="1">
      <alignment/>
    </xf>
    <xf numFmtId="49" fontId="14" fillId="0" borderId="39" xfId="0" applyNumberFormat="1" applyFont="1" applyBorder="1" applyAlignment="1">
      <alignment/>
    </xf>
    <xf numFmtId="49" fontId="6" fillId="0" borderId="39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3" fontId="6" fillId="0" borderId="25" xfId="0" applyNumberFormat="1" applyFont="1" applyBorder="1" applyAlignment="1">
      <alignment/>
    </xf>
    <xf numFmtId="165" fontId="6" fillId="0" borderId="34" xfId="0" applyNumberFormat="1" applyFont="1" applyBorder="1" applyAlignment="1">
      <alignment horizontal="right"/>
    </xf>
    <xf numFmtId="49" fontId="6" fillId="0" borderId="39" xfId="0" applyNumberFormat="1" applyFont="1" applyBorder="1" applyAlignment="1">
      <alignment horizontal="left"/>
    </xf>
    <xf numFmtId="49" fontId="6" fillId="0" borderId="26" xfId="0" applyNumberFormat="1" applyFont="1" applyBorder="1" applyAlignment="1">
      <alignment horizontal="left"/>
    </xf>
    <xf numFmtId="3" fontId="6" fillId="0" borderId="26" xfId="0" applyNumberFormat="1" applyFont="1" applyBorder="1" applyAlignment="1">
      <alignment/>
    </xf>
    <xf numFmtId="3" fontId="6" fillId="0" borderId="27" xfId="0" applyNumberFormat="1" applyFont="1" applyBorder="1" applyAlignment="1">
      <alignment/>
    </xf>
    <xf numFmtId="165" fontId="6" fillId="0" borderId="28" xfId="0" applyNumberFormat="1" applyFont="1" applyBorder="1" applyAlignment="1">
      <alignment horizontal="right"/>
    </xf>
    <xf numFmtId="3" fontId="14" fillId="0" borderId="33" xfId="0" applyNumberFormat="1" applyFont="1" applyBorder="1" applyAlignment="1">
      <alignment/>
    </xf>
    <xf numFmtId="37" fontId="14" fillId="0" borderId="39" xfId="0" applyFont="1" applyBorder="1" applyAlignment="1">
      <alignment/>
    </xf>
    <xf numFmtId="49" fontId="25" fillId="0" borderId="39" xfId="0" applyNumberFormat="1" applyFont="1" applyBorder="1" applyAlignment="1">
      <alignment/>
    </xf>
    <xf numFmtId="49" fontId="25" fillId="0" borderId="25" xfId="0" applyNumberFormat="1" applyFont="1" applyBorder="1" applyAlignment="1">
      <alignment/>
    </xf>
    <xf numFmtId="37" fontId="25" fillId="0" borderId="34" xfId="0" applyFont="1" applyBorder="1" applyAlignment="1">
      <alignment horizontal="right"/>
    </xf>
    <xf numFmtId="49" fontId="25" fillId="0" borderId="34" xfId="0" applyNumberFormat="1" applyFont="1" applyBorder="1" applyAlignment="1">
      <alignment horizontal="right"/>
    </xf>
    <xf numFmtId="49" fontId="6" fillId="0" borderId="39" xfId="155" applyNumberFormat="1" applyFont="1" applyBorder="1">
      <alignment/>
      <protection/>
    </xf>
    <xf numFmtId="37" fontId="6" fillId="0" borderId="39" xfId="0" applyFont="1" applyBorder="1" applyAlignment="1">
      <alignment/>
    </xf>
    <xf numFmtId="37" fontId="6" fillId="0" borderId="26" xfId="0" applyFont="1" applyBorder="1" applyAlignment="1">
      <alignment/>
    </xf>
    <xf numFmtId="3" fontId="6" fillId="37" borderId="1" xfId="0" applyNumberFormat="1" applyFont="1" applyFill="1" applyBorder="1" applyAlignment="1">
      <alignment horizontal="right"/>
    </xf>
    <xf numFmtId="37" fontId="6" fillId="37" borderId="14" xfId="0" applyFont="1" applyFill="1" applyBorder="1" applyAlignment="1">
      <alignment horizontal="right"/>
    </xf>
    <xf numFmtId="37" fontId="6" fillId="37" borderId="1" xfId="0" applyFont="1" applyFill="1" applyBorder="1" applyAlignment="1">
      <alignment horizontal="right"/>
    </xf>
    <xf numFmtId="37" fontId="25" fillId="37" borderId="1" xfId="0" applyFont="1" applyFill="1" applyBorder="1" applyAlignment="1">
      <alignment horizontal="right"/>
    </xf>
    <xf numFmtId="37" fontId="25" fillId="37" borderId="14" xfId="0" applyFont="1" applyFill="1" applyBorder="1" applyAlignment="1">
      <alignment horizontal="right"/>
    </xf>
    <xf numFmtId="37" fontId="4" fillId="0" borderId="13" xfId="0" applyNumberFormat="1" applyFont="1" applyFill="1" applyBorder="1" applyAlignment="1" applyProtection="1">
      <alignment horizontal="center"/>
      <protection/>
    </xf>
    <xf numFmtId="37" fontId="4" fillId="0" borderId="18" xfId="0" applyNumberFormat="1" applyFont="1" applyFill="1" applyBorder="1" applyAlignment="1" applyProtection="1">
      <alignment horizontal="center"/>
      <protection/>
    </xf>
    <xf numFmtId="37" fontId="4" fillId="0" borderId="21" xfId="0" applyNumberFormat="1" applyFont="1" applyFill="1" applyBorder="1" applyAlignment="1" applyProtection="1">
      <alignment horizontal="center"/>
      <protection/>
    </xf>
    <xf numFmtId="37" fontId="4" fillId="0" borderId="15" xfId="0" applyNumberFormat="1" applyFont="1" applyFill="1" applyBorder="1" applyAlignment="1" applyProtection="1">
      <alignment horizontal="center" vertical="center"/>
      <protection/>
    </xf>
    <xf numFmtId="37" fontId="4" fillId="0" borderId="12" xfId="0" applyNumberFormat="1" applyFont="1" applyFill="1" applyBorder="1" applyAlignment="1" applyProtection="1">
      <alignment horizontal="center" vertical="center"/>
      <protection/>
    </xf>
    <xf numFmtId="37" fontId="4" fillId="0" borderId="16" xfId="0" applyNumberFormat="1" applyFont="1" applyFill="1" applyBorder="1" applyAlignment="1" applyProtection="1">
      <alignment horizontal="center" vertical="center"/>
      <protection/>
    </xf>
    <xf numFmtId="37" fontId="9" fillId="0" borderId="15" xfId="0" applyFont="1" applyBorder="1" applyAlignment="1">
      <alignment horizontal="center" vertical="center"/>
    </xf>
    <xf numFmtId="37" fontId="9" fillId="0" borderId="12" xfId="0" applyFont="1" applyBorder="1" applyAlignment="1">
      <alignment horizontal="center" vertical="center"/>
    </xf>
    <xf numFmtId="37" fontId="9" fillId="0" borderId="16" xfId="0" applyFont="1" applyBorder="1" applyAlignment="1">
      <alignment horizontal="center" vertical="center"/>
    </xf>
    <xf numFmtId="0" fontId="14" fillId="0" borderId="20" xfId="128" applyFont="1" applyBorder="1" applyAlignment="1">
      <alignment horizontal="center" vertical="center"/>
      <protection/>
    </xf>
    <xf numFmtId="0" fontId="14" fillId="0" borderId="17" xfId="128" applyFont="1" applyBorder="1" applyAlignment="1">
      <alignment horizontal="center" vertical="center"/>
      <protection/>
    </xf>
    <xf numFmtId="0" fontId="14" fillId="0" borderId="19" xfId="128" applyFont="1" applyBorder="1" applyAlignment="1">
      <alignment horizontal="center" vertical="center"/>
      <protection/>
    </xf>
    <xf numFmtId="0" fontId="18" fillId="0" borderId="0" xfId="134" applyFont="1" applyAlignment="1">
      <alignment horizontal="center"/>
      <protection/>
    </xf>
    <xf numFmtId="0" fontId="6" fillId="0" borderId="0" xfId="134" applyAlignment="1">
      <alignment horizontal="center"/>
      <protection/>
    </xf>
    <xf numFmtId="0" fontId="6" fillId="0" borderId="0" xfId="134" applyAlignment="1">
      <alignment/>
      <protection/>
    </xf>
    <xf numFmtId="0" fontId="14" fillId="0" borderId="0" xfId="154" applyFont="1" applyBorder="1" applyAlignment="1">
      <alignment horizontal="center"/>
      <protection/>
    </xf>
    <xf numFmtId="0" fontId="14" fillId="0" borderId="25" xfId="128" applyFont="1" applyBorder="1" applyAlignment="1">
      <alignment horizontal="center" vertical="center"/>
      <protection/>
    </xf>
    <xf numFmtId="0" fontId="16" fillId="0" borderId="0" xfId="138" applyFont="1" applyAlignment="1">
      <alignment horizontal="center"/>
      <protection/>
    </xf>
    <xf numFmtId="0" fontId="16" fillId="0" borderId="23" xfId="138" applyFont="1" applyBorder="1" applyAlignment="1">
      <alignment horizontal="center" wrapText="1"/>
      <protection/>
    </xf>
    <xf numFmtId="0" fontId="6" fillId="0" borderId="23" xfId="138" applyBorder="1" applyAlignment="1">
      <alignment wrapText="1"/>
      <protection/>
    </xf>
    <xf numFmtId="0" fontId="6" fillId="0" borderId="24" xfId="138" applyBorder="1" applyAlignment="1">
      <alignment wrapText="1"/>
      <protection/>
    </xf>
    <xf numFmtId="49" fontId="14" fillId="37" borderId="0" xfId="141" applyNumberFormat="1" applyFont="1" applyFill="1" applyAlignment="1">
      <alignment horizontal="center"/>
      <protection/>
    </xf>
    <xf numFmtId="49" fontId="14" fillId="37" borderId="42" xfId="141" applyNumberFormat="1" applyFont="1" applyFill="1" applyBorder="1" applyAlignment="1">
      <alignment horizontal="center"/>
      <protection/>
    </xf>
    <xf numFmtId="49" fontId="14" fillId="37" borderId="43" xfId="141" applyNumberFormat="1" applyFont="1" applyFill="1" applyBorder="1" applyAlignment="1">
      <alignment horizontal="center"/>
      <protection/>
    </xf>
    <xf numFmtId="1" fontId="14" fillId="37" borderId="30" xfId="141" applyNumberFormat="1" applyFont="1" applyFill="1" applyBorder="1" applyAlignment="1">
      <alignment horizontal="center"/>
      <protection/>
    </xf>
    <xf numFmtId="1" fontId="14" fillId="37" borderId="31" xfId="141" applyNumberFormat="1" applyFont="1" applyFill="1" applyBorder="1" applyAlignment="1">
      <alignment horizontal="center"/>
      <protection/>
    </xf>
    <xf numFmtId="1" fontId="14" fillId="37" borderId="32" xfId="141" applyNumberFormat="1" applyFont="1" applyFill="1" applyBorder="1" applyAlignment="1">
      <alignment horizontal="center"/>
      <protection/>
    </xf>
  </cellXfs>
  <cellStyles count="162">
    <cellStyle name="Normal" xfId="0"/>
    <cellStyle name="1st indent" xfId="15"/>
    <cellStyle name="1st indent 2" xfId="16"/>
    <cellStyle name="1st indent 3" xfId="17"/>
    <cellStyle name="1st indent 4" xfId="18"/>
    <cellStyle name="1st indent 5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nd indent" xfId="26"/>
    <cellStyle name="2nd indent 2" xfId="27"/>
    <cellStyle name="2nd indent 3" xfId="28"/>
    <cellStyle name="2nd indent 4" xfId="29"/>
    <cellStyle name="2nd indent 5" xfId="30"/>
    <cellStyle name="3rd indent" xfId="31"/>
    <cellStyle name="3rd indent 2" xfId="32"/>
    <cellStyle name="3rd indent 3" xfId="33"/>
    <cellStyle name="3rd indent 4" xfId="34"/>
    <cellStyle name="3rd indent 5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4th indent" xfId="42"/>
    <cellStyle name="4th indent 2" xfId="43"/>
    <cellStyle name="4th indent 3" xfId="44"/>
    <cellStyle name="4th indent 4" xfId="45"/>
    <cellStyle name="4th indent 5" xfId="46"/>
    <cellStyle name="5th indent" xfId="47"/>
    <cellStyle name="5th indent 2" xfId="48"/>
    <cellStyle name="5th indent 3" xfId="49"/>
    <cellStyle name="5th indent 4" xfId="50"/>
    <cellStyle name="5th indent 5" xfId="51"/>
    <cellStyle name="60% - Accent1" xfId="52"/>
    <cellStyle name="60% - Accent2" xfId="53"/>
    <cellStyle name="60% - Accent3" xfId="54"/>
    <cellStyle name="60% - Accent4" xfId="55"/>
    <cellStyle name="60% - Accent5" xfId="56"/>
    <cellStyle name="60% - Accent6" xfId="57"/>
    <cellStyle name="6th indent" xfId="58"/>
    <cellStyle name="6th indent 2" xfId="59"/>
    <cellStyle name="6th indent 3" xfId="60"/>
    <cellStyle name="6th indent 4" xfId="61"/>
    <cellStyle name="6th indent 5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mma" xfId="72"/>
    <cellStyle name="Comma [0]" xfId="73"/>
    <cellStyle name="Comma 2" xfId="74"/>
    <cellStyle name="Comma 2 2" xfId="75"/>
    <cellStyle name="Comma 2 3" xfId="76"/>
    <cellStyle name="Comma 3" xfId="77"/>
    <cellStyle name="Comma 3 2" xfId="78"/>
    <cellStyle name="Comma 4" xfId="79"/>
    <cellStyle name="Comma 5" xfId="80"/>
    <cellStyle name="Comma 5 2" xfId="81"/>
    <cellStyle name="Comma 6" xfId="82"/>
    <cellStyle name="Comma 6 2" xfId="83"/>
    <cellStyle name="Comma 7" xfId="84"/>
    <cellStyle name="Comma 7 2" xfId="85"/>
    <cellStyle name="Comma 8" xfId="86"/>
    <cellStyle name="Comma 9" xfId="87"/>
    <cellStyle name="Comma0" xfId="88"/>
    <cellStyle name="Comma0 2" xfId="89"/>
    <cellStyle name="Comma0 3" xfId="90"/>
    <cellStyle name="Comma0_2007 Annual Report v3" xfId="91"/>
    <cellStyle name="Currency" xfId="92"/>
    <cellStyle name="Currency [0]" xfId="93"/>
    <cellStyle name="Currency 2" xfId="94"/>
    <cellStyle name="Currency 3" xfId="95"/>
    <cellStyle name="Currency 3 2" xfId="96"/>
    <cellStyle name="Currency0" xfId="97"/>
    <cellStyle name="Currency0 2" xfId="98"/>
    <cellStyle name="Currency0 3" xfId="99"/>
    <cellStyle name="Currency0_2007 Annual Report v3" xfId="100"/>
    <cellStyle name="Date" xfId="101"/>
    <cellStyle name="Date 2" xfId="102"/>
    <cellStyle name="Date 3" xfId="103"/>
    <cellStyle name="Date_2007 Annual Report v3" xfId="104"/>
    <cellStyle name="Explanatory Text" xfId="105"/>
    <cellStyle name="Fixed" xfId="106"/>
    <cellStyle name="Fixed 2" xfId="107"/>
    <cellStyle name="Fixed 3" xfId="108"/>
    <cellStyle name="Fixed_2007 Annual Report v3" xfId="109"/>
    <cellStyle name="FOOTNOTE" xfId="110"/>
    <cellStyle name="Good" xfId="111"/>
    <cellStyle name="HEADING" xfId="112"/>
    <cellStyle name="Heading 1" xfId="113"/>
    <cellStyle name="Heading 1 2" xfId="114"/>
    <cellStyle name="Heading 1 2 2" xfId="115"/>
    <cellStyle name="Heading 1 3" xfId="116"/>
    <cellStyle name="Heading 1 4" xfId="117"/>
    <cellStyle name="Heading 2" xfId="118"/>
    <cellStyle name="Heading 2 2" xfId="119"/>
    <cellStyle name="Heading 2 2 2" xfId="120"/>
    <cellStyle name="Heading 2 3" xfId="121"/>
    <cellStyle name="Heading 2 4" xfId="122"/>
    <cellStyle name="Heading 3" xfId="123"/>
    <cellStyle name="Heading 4" xfId="124"/>
    <cellStyle name="Input" xfId="125"/>
    <cellStyle name="Linked Cell" xfId="126"/>
    <cellStyle name="Neutral" xfId="127"/>
    <cellStyle name="Normal 10" xfId="128"/>
    <cellStyle name="Normal 10 2" xfId="129"/>
    <cellStyle name="Normal 11" xfId="130"/>
    <cellStyle name="Normal 12" xfId="131"/>
    <cellStyle name="Normal 13" xfId="132"/>
    <cellStyle name="Normal 14" xfId="133"/>
    <cellStyle name="Normal 15" xfId="134"/>
    <cellStyle name="Normal 16" xfId="135"/>
    <cellStyle name="Normal 17" xfId="136"/>
    <cellStyle name="Normal 18" xfId="137"/>
    <cellStyle name="Normal 19" xfId="138"/>
    <cellStyle name="Normal 2" xfId="139"/>
    <cellStyle name="Normal 2 2" xfId="140"/>
    <cellStyle name="Normal 2 2 2" xfId="141"/>
    <cellStyle name="Normal 2 3" xfId="142"/>
    <cellStyle name="Normal 2 3 2" xfId="143"/>
    <cellStyle name="Normal 2_2007 Annual Report v3" xfId="144"/>
    <cellStyle name="Normal 3" xfId="145"/>
    <cellStyle name="Normal 3 2" xfId="146"/>
    <cellStyle name="Normal 4" xfId="147"/>
    <cellStyle name="Normal 5" xfId="148"/>
    <cellStyle name="Normal 6" xfId="149"/>
    <cellStyle name="Normal 6 2" xfId="150"/>
    <cellStyle name="Normal 7" xfId="151"/>
    <cellStyle name="Normal 8" xfId="152"/>
    <cellStyle name="Normal 9" xfId="153"/>
    <cellStyle name="Normal_MMA arrival and LOS 2005" xfId="154"/>
    <cellStyle name="Normal_update 3-month seats" xfId="155"/>
    <cellStyle name="Note" xfId="156"/>
    <cellStyle name="Output" xfId="157"/>
    <cellStyle name="Percent" xfId="158"/>
    <cellStyle name="Percent 2" xfId="159"/>
    <cellStyle name="Percent 2 2" xfId="160"/>
    <cellStyle name="Percent 3" xfId="161"/>
    <cellStyle name="Percent 3 2" xfId="162"/>
    <cellStyle name="Percent 4" xfId="163"/>
    <cellStyle name="Percent 4 2" xfId="164"/>
    <cellStyle name="Percent 5" xfId="165"/>
    <cellStyle name="Percent 5 2" xfId="166"/>
    <cellStyle name="Percent 6" xfId="167"/>
    <cellStyle name="Title" xfId="168"/>
    <cellStyle name="TITLE 2" xfId="169"/>
    <cellStyle name="Total" xfId="170"/>
    <cellStyle name="Total 2" xfId="171"/>
    <cellStyle name="Total 2 2" xfId="172"/>
    <cellStyle name="Total 3" xfId="173"/>
    <cellStyle name="Total 4" xfId="174"/>
    <cellStyle name="Warning Text" xfId="1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L\Public\Tourism%20data\Tourism%20Research\Highlights\Highlight%202013\August\LL\CANADA13vs12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L\Public\Tourism%20data\Tourism%20Research\Highlights\Highlight%202013\August\LL\Japan13vs12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ourism%20Research\Tourism%20Research\Highlight\Highlight%202013\JULY\USeast13vs12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LL\Public\Tourism%20data\Tourism%20Research\Highlights\Highlight%202013\August\LL\USwest13vs12M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LL\Public\Tourism%20data\Tourism%20Research\Highlights\Highlight%202013\June\NewZealand13vs12M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\tourism%20data\Tourism%20Research\2000%20Annual%20Report\Japan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3 Prelim"/>
      <sheetName val="2013 vs. 2012"/>
      <sheetName val="2012"/>
      <sheetName val="HL13 TABLE"/>
      <sheetName val="Q4"/>
      <sheetName val="January"/>
      <sheetName val="February"/>
      <sheetName val="March"/>
      <sheetName val="April"/>
      <sheetName val="May"/>
      <sheetName val="June"/>
      <sheetName val="July"/>
      <sheetName val="August"/>
      <sheetName val="Sep"/>
      <sheetName val="Oct"/>
      <sheetName val="Nov"/>
      <sheetName val="Dec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3 Prelim"/>
      <sheetName val="2013 vs. 2012"/>
      <sheetName val="2012"/>
      <sheetName val="HL01 TABLE"/>
      <sheetName val="January"/>
      <sheetName val="February"/>
      <sheetName val="March"/>
      <sheetName val="April"/>
      <sheetName val="May"/>
      <sheetName val="June"/>
      <sheetName val="July"/>
      <sheetName val="August"/>
      <sheetName val="Sep"/>
      <sheetName val="Oct"/>
      <sheetName val="Nov"/>
      <sheetName val="Dec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3 Prelim"/>
      <sheetName val="2013 vs. 2012"/>
      <sheetName val="2012"/>
      <sheetName val="HL01 TABLE"/>
      <sheetName val="January"/>
      <sheetName val="February"/>
      <sheetName val="March"/>
      <sheetName val="April"/>
      <sheetName val="May"/>
      <sheetName val="June"/>
      <sheetName val="July"/>
      <sheetName val="August"/>
      <sheetName val="Sep"/>
      <sheetName val="Oct"/>
      <sheetName val="Nov"/>
      <sheetName val="Dec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13 Prelim"/>
      <sheetName val="2012"/>
      <sheetName val="2013 vs. 2012"/>
      <sheetName val="HL01 TABLE"/>
      <sheetName val="January"/>
      <sheetName val="February"/>
      <sheetName val="March"/>
      <sheetName val="April"/>
      <sheetName val="May"/>
      <sheetName val="June"/>
      <sheetName val="July"/>
      <sheetName val="August"/>
      <sheetName val="Sep"/>
      <sheetName val="Oct"/>
      <sheetName val="Nov"/>
      <sheetName val="Dec"/>
      <sheetName val="X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13 Prelim"/>
      <sheetName val="2013 VS 2012"/>
      <sheetName val="2012"/>
      <sheetName val="Sheet2"/>
      <sheetName val="Hl12 TABLE"/>
      <sheetName val="January"/>
      <sheetName val="February"/>
      <sheetName val="March"/>
      <sheetName val="April"/>
      <sheetName val="May"/>
      <sheetName val="Jun"/>
      <sheetName val="Jul"/>
      <sheetName val="Aug"/>
      <sheetName val="Sep"/>
      <sheetName val="Oct"/>
      <sheetName val="Nov"/>
      <sheetName val="Dec"/>
      <sheetName val="Sheet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ABLE 19"/>
      <sheetName val="TABLE 20"/>
      <sheetName val="TABLE 20 (adj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BC311"/>
  <sheetViews>
    <sheetView showGridLines="0" tabSelected="1" zoomScalePageLayoutView="0" workbookViewId="0" topLeftCell="A1">
      <selection activeCell="D28" sqref="D28"/>
    </sheetView>
  </sheetViews>
  <sheetFormatPr defaultColWidth="13.796875" defaultRowHeight="15"/>
  <cols>
    <col min="1" max="1" width="29.69921875" style="4" customWidth="1"/>
    <col min="2" max="2" width="9.8984375" style="28" customWidth="1"/>
    <col min="3" max="3" width="9.8984375" style="4" customWidth="1"/>
    <col min="4" max="4" width="7.09765625" style="4" bestFit="1" customWidth="1"/>
    <col min="5" max="6" width="9.8984375" style="4" customWidth="1"/>
    <col min="7" max="7" width="7.09765625" style="4" bestFit="1" customWidth="1"/>
    <col min="8" max="8" width="5.69921875" style="4" customWidth="1"/>
    <col min="9" max="9" width="7.09765625" style="4" customWidth="1"/>
    <col min="10" max="55" width="8.296875" style="4" customWidth="1"/>
    <col min="56" max="236" width="13.796875" style="4" customWidth="1"/>
    <col min="237" max="16384" width="13.796875" style="4" customWidth="1"/>
  </cols>
  <sheetData>
    <row r="1" spans="1:55" ht="12">
      <c r="A1" s="1" t="s">
        <v>0</v>
      </c>
      <c r="B1" s="2"/>
      <c r="C1" s="2"/>
      <c r="D1" s="2"/>
      <c r="E1" s="2"/>
      <c r="F1" s="2"/>
      <c r="G1" s="3"/>
      <c r="J1" s="5"/>
      <c r="M1" s="5"/>
      <c r="P1" s="5"/>
      <c r="S1" s="5"/>
      <c r="V1" s="5"/>
      <c r="Y1" s="5"/>
      <c r="AB1" s="5"/>
      <c r="AE1" s="5"/>
      <c r="AH1" s="5"/>
      <c r="AK1" s="5"/>
      <c r="AN1" s="5"/>
      <c r="AQ1" s="5"/>
      <c r="AT1" s="5"/>
      <c r="AW1" s="5"/>
      <c r="AZ1" s="5"/>
      <c r="BC1" s="5"/>
    </row>
    <row r="2" spans="1:55" ht="15.75" customHeight="1">
      <c r="A2" s="6"/>
      <c r="B2" s="392" t="s">
        <v>1</v>
      </c>
      <c r="C2" s="393"/>
      <c r="D2" s="393"/>
      <c r="E2" s="393"/>
      <c r="F2" s="393"/>
      <c r="G2" s="394"/>
      <c r="J2" s="5"/>
      <c r="M2" s="5"/>
      <c r="P2" s="5"/>
      <c r="S2" s="5"/>
      <c r="V2" s="5"/>
      <c r="Y2" s="5"/>
      <c r="AB2" s="5"/>
      <c r="AE2" s="5"/>
      <c r="AH2" s="5"/>
      <c r="AK2" s="5"/>
      <c r="AN2" s="5"/>
      <c r="AQ2" s="5"/>
      <c r="AT2" s="5"/>
      <c r="AW2" s="5"/>
      <c r="AZ2" s="5"/>
      <c r="BC2" s="5"/>
    </row>
    <row r="3" spans="1:7" ht="15.75" customHeight="1">
      <c r="A3" s="7"/>
      <c r="B3" s="8"/>
      <c r="C3" s="2"/>
      <c r="D3" s="2"/>
      <c r="E3" s="2"/>
      <c r="F3" s="2"/>
      <c r="G3" s="9"/>
    </row>
    <row r="4" spans="1:55" ht="15">
      <c r="A4" s="10"/>
      <c r="B4" s="7"/>
      <c r="C4" s="11" t="s">
        <v>2</v>
      </c>
      <c r="D4" s="12"/>
      <c r="E4" s="13"/>
      <c r="F4" s="14" t="s">
        <v>3</v>
      </c>
      <c r="G4" s="15"/>
      <c r="I4" s="5"/>
      <c r="J4" s="16"/>
      <c r="L4" s="17"/>
      <c r="M4" s="16"/>
      <c r="O4" s="17"/>
      <c r="P4" s="16"/>
      <c r="R4" s="17"/>
      <c r="S4" s="16"/>
      <c r="U4" s="17"/>
      <c r="V4" s="16"/>
      <c r="X4" s="17"/>
      <c r="Y4" s="16"/>
      <c r="AA4" s="17"/>
      <c r="AB4" s="16"/>
      <c r="AD4" s="17"/>
      <c r="AE4" s="16"/>
      <c r="AF4" s="18"/>
      <c r="AG4" s="19"/>
      <c r="AH4" s="20"/>
      <c r="AI4" s="18"/>
      <c r="AJ4" s="19"/>
      <c r="AK4" s="20"/>
      <c r="AL4" s="18"/>
      <c r="AM4" s="19"/>
      <c r="AN4" s="20"/>
      <c r="AO4" s="18"/>
      <c r="AP4" s="19"/>
      <c r="AQ4" s="20"/>
      <c r="AS4" s="17"/>
      <c r="AT4" s="16"/>
      <c r="AV4" s="17"/>
      <c r="AW4" s="16"/>
      <c r="AY4" s="17"/>
      <c r="AZ4" s="16"/>
      <c r="BB4" s="17"/>
      <c r="BC4" s="16"/>
    </row>
    <row r="5" spans="1:55" s="26" customFormat="1" ht="12">
      <c r="A5" s="21"/>
      <c r="B5" s="22" t="s">
        <v>4</v>
      </c>
      <c r="C5" s="23">
        <v>2012</v>
      </c>
      <c r="D5" s="24" t="s">
        <v>5</v>
      </c>
      <c r="E5" s="22" t="s">
        <v>4</v>
      </c>
      <c r="F5" s="23">
        <v>2012</v>
      </c>
      <c r="G5" s="24" t="s">
        <v>5</v>
      </c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</row>
    <row r="6" spans="1:55" ht="12">
      <c r="A6" s="7"/>
      <c r="B6" s="27" t="s">
        <v>6</v>
      </c>
      <c r="C6" s="28"/>
      <c r="D6" s="29"/>
      <c r="E6" s="7"/>
      <c r="F6" s="28"/>
      <c r="G6" s="30"/>
      <c r="H6" s="31"/>
      <c r="I6" s="31"/>
      <c r="J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Z6" s="31"/>
      <c r="BA6" s="31"/>
      <c r="BB6" s="31"/>
      <c r="BC6" s="31"/>
    </row>
    <row r="7" spans="1:55" ht="12">
      <c r="A7" s="27" t="s">
        <v>7</v>
      </c>
      <c r="B7" s="32">
        <v>6599153.49</v>
      </c>
      <c r="C7" s="33">
        <v>6438854.650911561</v>
      </c>
      <c r="D7" s="34">
        <v>0.0248955517369452</v>
      </c>
      <c r="E7" s="32">
        <v>51375126.32</v>
      </c>
      <c r="F7" s="33">
        <v>49879615.12630087</v>
      </c>
      <c r="G7" s="35">
        <v>0.02998241245270887</v>
      </c>
      <c r="H7" s="17"/>
      <c r="I7" s="17"/>
      <c r="J7" s="36"/>
      <c r="K7" s="17"/>
      <c r="L7" s="17"/>
      <c r="M7" s="36"/>
      <c r="N7" s="17"/>
      <c r="O7" s="17"/>
      <c r="P7" s="36"/>
      <c r="Q7" s="17"/>
      <c r="R7" s="17"/>
      <c r="S7" s="36"/>
      <c r="T7" s="17"/>
      <c r="U7" s="17"/>
      <c r="V7" s="36"/>
      <c r="W7" s="17"/>
      <c r="X7" s="17"/>
      <c r="Y7" s="36"/>
      <c r="Z7" s="17"/>
      <c r="AA7" s="17"/>
      <c r="AB7" s="36"/>
      <c r="AC7" s="17"/>
      <c r="AD7" s="17"/>
      <c r="AE7" s="36"/>
      <c r="AF7" s="17"/>
      <c r="AG7" s="17"/>
      <c r="AH7" s="36"/>
      <c r="AI7" s="17"/>
      <c r="AJ7" s="17"/>
      <c r="AK7" s="36"/>
      <c r="AL7" s="17"/>
      <c r="AM7" s="17"/>
      <c r="AN7" s="36"/>
      <c r="AO7" s="17"/>
      <c r="AP7" s="17"/>
      <c r="AQ7" s="36"/>
      <c r="AR7" s="17"/>
      <c r="AS7" s="17"/>
      <c r="AT7" s="36"/>
      <c r="AU7" s="17"/>
      <c r="AV7" s="17"/>
      <c r="AW7" s="36"/>
      <c r="AX7" s="17"/>
      <c r="AY7" s="17"/>
      <c r="AZ7" s="36"/>
      <c r="BA7" s="17"/>
      <c r="BB7" s="17"/>
      <c r="BC7" s="36"/>
    </row>
    <row r="8" spans="1:55" ht="12">
      <c r="A8" s="27" t="s">
        <v>8</v>
      </c>
      <c r="B8" s="32">
        <v>746877</v>
      </c>
      <c r="C8" s="33">
        <v>728842.0024269393</v>
      </c>
      <c r="D8" s="34">
        <v>0.024744728642156637</v>
      </c>
      <c r="E8" s="32">
        <v>5560292</v>
      </c>
      <c r="F8" s="33">
        <v>5298495.372564624</v>
      </c>
      <c r="G8" s="35">
        <v>0.04940961707562252</v>
      </c>
      <c r="H8" s="17"/>
      <c r="I8" s="17"/>
      <c r="J8" s="36"/>
      <c r="K8" s="17"/>
      <c r="L8" s="17"/>
      <c r="M8" s="36"/>
      <c r="N8" s="17"/>
      <c r="O8" s="17"/>
      <c r="P8" s="36"/>
      <c r="Q8" s="17"/>
      <c r="R8" s="17"/>
      <c r="S8" s="36"/>
      <c r="T8" s="17"/>
      <c r="U8" s="17"/>
      <c r="V8" s="36"/>
      <c r="W8" s="17"/>
      <c r="X8" s="17"/>
      <c r="Y8" s="36"/>
      <c r="Z8" s="17"/>
      <c r="AA8" s="17"/>
      <c r="AB8" s="36"/>
      <c r="AC8" s="17"/>
      <c r="AD8" s="17"/>
      <c r="AE8" s="36"/>
      <c r="AF8" s="17"/>
      <c r="AG8" s="17"/>
      <c r="AH8" s="36"/>
      <c r="AI8" s="17"/>
      <c r="AJ8" s="17"/>
      <c r="AK8" s="36"/>
      <c r="AL8" s="17"/>
      <c r="AM8" s="17"/>
      <c r="AN8" s="36"/>
      <c r="AO8" s="17"/>
      <c r="AP8" s="17"/>
      <c r="AQ8" s="36"/>
      <c r="AR8" s="17"/>
      <c r="AS8" s="17"/>
      <c r="AT8" s="36"/>
      <c r="AU8" s="17"/>
      <c r="AV8" s="17"/>
      <c r="AW8" s="36"/>
      <c r="AX8" s="17"/>
      <c r="AY8" s="17"/>
      <c r="AZ8" s="36"/>
      <c r="BA8" s="17"/>
      <c r="BB8" s="17"/>
      <c r="BC8" s="36"/>
    </row>
    <row r="9" spans="1:55" ht="12">
      <c r="A9" s="27" t="s">
        <v>9</v>
      </c>
      <c r="B9" s="32">
        <v>496585</v>
      </c>
      <c r="C9" s="33">
        <v>496529.00242693676</v>
      </c>
      <c r="D9" s="34">
        <v>0.0001127780508077836</v>
      </c>
      <c r="E9" s="32">
        <v>3806264</v>
      </c>
      <c r="F9" s="33">
        <v>3678738.3725646194</v>
      </c>
      <c r="G9" s="35">
        <v>0.03466558763364206</v>
      </c>
      <c r="H9" s="17"/>
      <c r="I9" s="17"/>
      <c r="J9" s="36"/>
      <c r="K9" s="17"/>
      <c r="L9" s="17"/>
      <c r="M9" s="36"/>
      <c r="N9" s="17"/>
      <c r="O9" s="17"/>
      <c r="P9" s="36"/>
      <c r="Q9" s="17"/>
      <c r="R9" s="17"/>
      <c r="S9" s="36"/>
      <c r="T9" s="17"/>
      <c r="U9" s="17"/>
      <c r="V9" s="36"/>
      <c r="W9" s="17"/>
      <c r="X9" s="17"/>
      <c r="Y9" s="36"/>
      <c r="Z9" s="17"/>
      <c r="AA9" s="17"/>
      <c r="AB9" s="36"/>
      <c r="AC9" s="17"/>
      <c r="AD9" s="17"/>
      <c r="AE9" s="36"/>
      <c r="AF9" s="17"/>
      <c r="AG9" s="17"/>
      <c r="AH9" s="36"/>
      <c r="AI9" s="17"/>
      <c r="AJ9" s="17"/>
      <c r="AK9" s="36"/>
      <c r="AL9" s="17"/>
      <c r="AM9" s="17"/>
      <c r="AN9" s="36"/>
      <c r="AO9" s="17"/>
      <c r="AP9" s="17"/>
      <c r="AQ9" s="36"/>
      <c r="AR9" s="17"/>
      <c r="AS9" s="17"/>
      <c r="AT9" s="36"/>
      <c r="AU9" s="17"/>
      <c r="AV9" s="17"/>
      <c r="AW9" s="36"/>
      <c r="AX9" s="17"/>
      <c r="AY9" s="17"/>
      <c r="AZ9" s="36"/>
      <c r="BA9" s="17"/>
      <c r="BB9" s="17"/>
      <c r="BC9" s="36"/>
    </row>
    <row r="10" spans="1:55" ht="12">
      <c r="A10" s="27" t="s">
        <v>10</v>
      </c>
      <c r="B10" s="32">
        <v>250292</v>
      </c>
      <c r="C10" s="33">
        <v>232313.00000000253</v>
      </c>
      <c r="D10" s="34">
        <v>0.07739127814628227</v>
      </c>
      <c r="E10" s="32">
        <v>1754028</v>
      </c>
      <c r="F10" s="33">
        <v>1619757.0000000047</v>
      </c>
      <c r="G10" s="35">
        <v>0.08289576769848499</v>
      </c>
      <c r="H10" s="17"/>
      <c r="I10" s="17"/>
      <c r="J10" s="36"/>
      <c r="K10" s="17"/>
      <c r="L10" s="17"/>
      <c r="M10" s="36"/>
      <c r="N10" s="17"/>
      <c r="O10" s="17"/>
      <c r="P10" s="36"/>
      <c r="Q10" s="17"/>
      <c r="R10" s="17"/>
      <c r="S10" s="36"/>
      <c r="T10" s="17"/>
      <c r="U10" s="17"/>
      <c r="V10" s="36"/>
      <c r="W10" s="17"/>
      <c r="X10" s="17"/>
      <c r="Y10" s="36"/>
      <c r="Z10" s="17"/>
      <c r="AA10" s="17"/>
      <c r="AB10" s="36"/>
      <c r="AC10" s="17"/>
      <c r="AD10" s="17"/>
      <c r="AE10" s="36"/>
      <c r="AF10" s="17"/>
      <c r="AG10" s="17"/>
      <c r="AH10" s="36"/>
      <c r="AI10" s="17"/>
      <c r="AJ10" s="17"/>
      <c r="AK10" s="36"/>
      <c r="AL10" s="17"/>
      <c r="AM10" s="17"/>
      <c r="AN10" s="36"/>
      <c r="AO10" s="17"/>
      <c r="AP10" s="17"/>
      <c r="AQ10" s="36"/>
      <c r="AR10" s="17"/>
      <c r="AS10" s="17"/>
      <c r="AT10" s="36"/>
      <c r="AU10" s="17"/>
      <c r="AV10" s="17"/>
      <c r="AW10" s="36"/>
      <c r="AX10" s="17"/>
      <c r="AY10" s="17"/>
      <c r="AZ10" s="36"/>
      <c r="BA10" s="17"/>
      <c r="BB10" s="17"/>
      <c r="BC10" s="36"/>
    </row>
    <row r="11" spans="1:55" ht="12">
      <c r="A11" s="27" t="s">
        <v>11</v>
      </c>
      <c r="B11" s="32">
        <v>212875.91903225804</v>
      </c>
      <c r="C11" s="33">
        <v>207704.98873908262</v>
      </c>
      <c r="D11" s="34">
        <v>0.024895551736945052</v>
      </c>
      <c r="E11" s="32">
        <v>211420.2729218107</v>
      </c>
      <c r="F11" s="33">
        <v>204424.65215697078</v>
      </c>
      <c r="G11" s="35">
        <v>0.03422102320354312</v>
      </c>
      <c r="H11" s="17"/>
      <c r="I11" s="17"/>
      <c r="J11" s="36"/>
      <c r="K11" s="17"/>
      <c r="L11" s="17"/>
      <c r="M11" s="36"/>
      <c r="N11" s="17"/>
      <c r="O11" s="17"/>
      <c r="P11" s="36"/>
      <c r="Q11" s="17"/>
      <c r="R11" s="17"/>
      <c r="S11" s="36"/>
      <c r="T11" s="17"/>
      <c r="U11" s="17"/>
      <c r="V11" s="36"/>
      <c r="W11" s="17"/>
      <c r="X11" s="17"/>
      <c r="Y11" s="36"/>
      <c r="Z11" s="17"/>
      <c r="AA11" s="17"/>
      <c r="AB11" s="36"/>
      <c r="AC11" s="17"/>
      <c r="AD11" s="17"/>
      <c r="AE11" s="36"/>
      <c r="AF11" s="17"/>
      <c r="AG11" s="17"/>
      <c r="AH11" s="36"/>
      <c r="AI11" s="17"/>
      <c r="AJ11" s="17"/>
      <c r="AK11" s="36"/>
      <c r="AL11" s="17"/>
      <c r="AM11" s="17"/>
      <c r="AN11" s="36"/>
      <c r="AO11" s="17"/>
      <c r="AP11" s="17"/>
      <c r="AQ11" s="36"/>
      <c r="AR11" s="17"/>
      <c r="AS11" s="17"/>
      <c r="AT11" s="36"/>
      <c r="AU11" s="17"/>
      <c r="AV11" s="17"/>
      <c r="AW11" s="36"/>
      <c r="AX11" s="17"/>
      <c r="AY11" s="17"/>
      <c r="AZ11" s="36"/>
      <c r="BA11" s="17"/>
      <c r="BB11" s="17"/>
      <c r="BC11" s="36"/>
    </row>
    <row r="12" spans="1:55" ht="12">
      <c r="A12" s="27" t="s">
        <v>12</v>
      </c>
      <c r="B12" s="32">
        <v>984483</v>
      </c>
      <c r="C12" s="33">
        <v>956414</v>
      </c>
      <c r="D12" s="34">
        <v>0.02934816930743381</v>
      </c>
      <c r="E12" s="32">
        <v>7392959</v>
      </c>
      <c r="F12" s="33">
        <v>6862186</v>
      </c>
      <c r="G12" s="35">
        <v>0.07734750996256878</v>
      </c>
      <c r="H12" s="17"/>
      <c r="I12" s="17"/>
      <c r="J12" s="36"/>
      <c r="K12" s="17"/>
      <c r="L12" s="17"/>
      <c r="M12" s="36"/>
      <c r="N12" s="17"/>
      <c r="O12" s="17"/>
      <c r="P12" s="36"/>
      <c r="Q12" s="17"/>
      <c r="R12" s="17"/>
      <c r="S12" s="36"/>
      <c r="T12" s="17"/>
      <c r="U12" s="17"/>
      <c r="V12" s="36"/>
      <c r="W12" s="17"/>
      <c r="X12" s="17"/>
      <c r="Y12" s="36"/>
      <c r="Z12" s="17"/>
      <c r="AA12" s="17"/>
      <c r="AB12" s="36"/>
      <c r="AC12" s="17"/>
      <c r="AD12" s="17"/>
      <c r="AE12" s="36"/>
      <c r="AF12" s="17"/>
      <c r="AG12" s="17"/>
      <c r="AH12" s="36"/>
      <c r="AI12" s="17"/>
      <c r="AJ12" s="17"/>
      <c r="AK12" s="36"/>
      <c r="AL12" s="17"/>
      <c r="AM12" s="17"/>
      <c r="AN12" s="36"/>
      <c r="AO12" s="17"/>
      <c r="AP12" s="17"/>
      <c r="AQ12" s="36"/>
      <c r="AR12" s="17"/>
      <c r="AS12" s="17"/>
      <c r="AT12" s="36"/>
      <c r="AU12" s="17"/>
      <c r="AV12" s="17"/>
      <c r="AW12" s="36"/>
      <c r="AX12" s="17"/>
      <c r="AY12" s="17"/>
      <c r="AZ12" s="36"/>
      <c r="BA12" s="17"/>
      <c r="BB12" s="17"/>
      <c r="BC12" s="36"/>
    </row>
    <row r="13" spans="1:55" ht="12">
      <c r="A13" s="27" t="s">
        <v>13</v>
      </c>
      <c r="B13" s="37">
        <v>0.8819888205281351</v>
      </c>
      <c r="C13" s="34">
        <v>0.8798093712555441</v>
      </c>
      <c r="D13" s="38">
        <v>0.21794492725909498</v>
      </c>
      <c r="E13" s="37">
        <v>0.8819024966863741</v>
      </c>
      <c r="F13" s="34">
        <v>0.9024387858275501</v>
      </c>
      <c r="G13" s="39">
        <v>-2.0536289141176</v>
      </c>
      <c r="H13" s="32"/>
      <c r="I13" s="17"/>
      <c r="J13" s="36"/>
      <c r="K13" s="17"/>
      <c r="L13" s="17"/>
      <c r="M13" s="36"/>
      <c r="N13" s="17"/>
      <c r="O13" s="17"/>
      <c r="P13" s="36"/>
      <c r="Q13" s="17"/>
      <c r="R13" s="17"/>
      <c r="S13" s="36"/>
      <c r="T13" s="17"/>
      <c r="U13" s="17"/>
      <c r="V13" s="36"/>
      <c r="W13" s="17"/>
      <c r="X13" s="17"/>
      <c r="Y13" s="36"/>
      <c r="Z13" s="17"/>
      <c r="AA13" s="17"/>
      <c r="AB13" s="36"/>
      <c r="AC13" s="17"/>
      <c r="AD13" s="17"/>
      <c r="AE13" s="36"/>
      <c r="AF13" s="17"/>
      <c r="AG13" s="17"/>
      <c r="AH13" s="36"/>
      <c r="AI13" s="17"/>
      <c r="AJ13" s="17"/>
      <c r="AK13" s="36"/>
      <c r="AL13" s="17"/>
      <c r="AM13" s="17"/>
      <c r="AN13" s="36"/>
      <c r="AO13" s="17"/>
      <c r="AP13" s="17"/>
      <c r="AQ13" s="36"/>
      <c r="AR13" s="17"/>
      <c r="AS13" s="17"/>
      <c r="AT13" s="36"/>
      <c r="AU13" s="17"/>
      <c r="AV13" s="17"/>
      <c r="AW13" s="36"/>
      <c r="AX13" s="17"/>
      <c r="AY13" s="17"/>
      <c r="AZ13" s="36"/>
      <c r="BA13" s="17"/>
      <c r="BB13" s="17"/>
      <c r="BC13" s="36"/>
    </row>
    <row r="14" spans="1:55" ht="8.25" customHeight="1">
      <c r="A14" s="40"/>
      <c r="B14" s="41"/>
      <c r="C14" s="42"/>
      <c r="D14" s="43"/>
      <c r="E14" s="44"/>
      <c r="F14" s="43"/>
      <c r="G14" s="45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</row>
    <row r="15" spans="1:55" ht="13.5" customHeight="1">
      <c r="A15" s="27" t="s">
        <v>14</v>
      </c>
      <c r="B15" s="32"/>
      <c r="C15" s="33"/>
      <c r="D15" s="29"/>
      <c r="E15" s="46"/>
      <c r="F15" s="29"/>
      <c r="G15" s="30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</row>
    <row r="16" spans="1:55" ht="12">
      <c r="A16" s="27" t="s">
        <v>15</v>
      </c>
      <c r="B16" s="32">
        <v>486473</v>
      </c>
      <c r="C16" s="33">
        <v>466004.3001857826</v>
      </c>
      <c r="D16" s="34">
        <v>0.04392384320500285</v>
      </c>
      <c r="E16" s="32">
        <v>3493800</v>
      </c>
      <c r="F16" s="33">
        <v>3282757.05060721</v>
      </c>
      <c r="G16" s="35">
        <v>0.06428832415537832</v>
      </c>
      <c r="H16" s="17"/>
      <c r="I16" s="17"/>
      <c r="J16" s="36"/>
      <c r="K16" s="17"/>
      <c r="L16" s="17"/>
      <c r="M16" s="36"/>
      <c r="N16" s="17"/>
      <c r="O16" s="17"/>
      <c r="P16" s="36"/>
      <c r="Q16" s="17"/>
      <c r="R16" s="17"/>
      <c r="S16" s="36"/>
      <c r="T16" s="17"/>
      <c r="U16" s="17"/>
      <c r="V16" s="36"/>
      <c r="W16" s="17"/>
      <c r="X16" s="17"/>
      <c r="Y16" s="36"/>
      <c r="Z16" s="17"/>
      <c r="AA16" s="17"/>
      <c r="AB16" s="36"/>
      <c r="AC16" s="17"/>
      <c r="AD16" s="17"/>
      <c r="AE16" s="36"/>
      <c r="AF16" s="17"/>
      <c r="AG16" s="17"/>
      <c r="AH16" s="36"/>
      <c r="AI16" s="17"/>
      <c r="AJ16" s="17"/>
      <c r="AK16" s="36"/>
      <c r="AL16" s="17"/>
      <c r="AM16" s="17"/>
      <c r="AN16" s="36"/>
      <c r="AO16" s="17"/>
      <c r="AP16" s="17"/>
      <c r="AQ16" s="36"/>
      <c r="AR16" s="17"/>
      <c r="AS16" s="17"/>
      <c r="AT16" s="36"/>
      <c r="AU16" s="17"/>
      <c r="AV16" s="17"/>
      <c r="AW16" s="36"/>
      <c r="AX16" s="17"/>
      <c r="AY16" s="17"/>
      <c r="AZ16" s="36"/>
      <c r="BA16" s="17"/>
      <c r="BB16" s="17"/>
      <c r="BC16" s="36"/>
    </row>
    <row r="17" spans="1:55" ht="12">
      <c r="A17" s="27" t="s">
        <v>16</v>
      </c>
      <c r="B17" s="32">
        <v>366726</v>
      </c>
      <c r="C17" s="33">
        <v>353005.2684543204</v>
      </c>
      <c r="D17" s="34">
        <v>0.038868347789135366</v>
      </c>
      <c r="E17" s="32">
        <v>2584097</v>
      </c>
      <c r="F17" s="33">
        <v>2431756.4693165277</v>
      </c>
      <c r="G17" s="35">
        <v>0.06264629398777308</v>
      </c>
      <c r="H17" s="17"/>
      <c r="I17" s="17"/>
      <c r="J17" s="36"/>
      <c r="K17" s="17"/>
      <c r="L17" s="17"/>
      <c r="M17" s="36"/>
      <c r="N17" s="17"/>
      <c r="O17" s="17"/>
      <c r="P17" s="36"/>
      <c r="Q17" s="17"/>
      <c r="R17" s="17"/>
      <c r="S17" s="36"/>
      <c r="T17" s="17"/>
      <c r="U17" s="17"/>
      <c r="V17" s="36"/>
      <c r="W17" s="17"/>
      <c r="X17" s="17"/>
      <c r="Y17" s="36"/>
      <c r="Z17" s="17"/>
      <c r="AA17" s="17"/>
      <c r="AB17" s="36"/>
      <c r="AC17" s="17"/>
      <c r="AD17" s="17"/>
      <c r="AE17" s="36"/>
      <c r="AF17" s="17"/>
      <c r="AG17" s="17"/>
      <c r="AH17" s="36"/>
      <c r="AI17" s="17"/>
      <c r="AJ17" s="17"/>
      <c r="AK17" s="36"/>
      <c r="AL17" s="17"/>
      <c r="AM17" s="17"/>
      <c r="AN17" s="36"/>
      <c r="AO17" s="17"/>
      <c r="AP17" s="17"/>
      <c r="AQ17" s="36"/>
      <c r="AR17" s="17"/>
      <c r="AS17" s="17"/>
      <c r="AT17" s="36"/>
      <c r="AU17" s="17"/>
      <c r="AV17" s="17"/>
      <c r="AW17" s="36"/>
      <c r="AX17" s="17"/>
      <c r="AY17" s="17"/>
      <c r="AZ17" s="36"/>
      <c r="BA17" s="17"/>
      <c r="BB17" s="17"/>
      <c r="BC17" s="36"/>
    </row>
    <row r="18" spans="1:55" ht="12">
      <c r="A18" s="27"/>
      <c r="B18" s="32"/>
      <c r="C18" s="33"/>
      <c r="D18" s="29"/>
      <c r="E18" s="46"/>
      <c r="F18" s="29"/>
      <c r="G18" s="30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</row>
    <row r="19" spans="1:55" ht="12">
      <c r="A19" s="27" t="s">
        <v>17</v>
      </c>
      <c r="B19" s="32">
        <v>100778</v>
      </c>
      <c r="C19" s="33">
        <v>100502.66271220423</v>
      </c>
      <c r="D19" s="34">
        <v>0.0027396019206398486</v>
      </c>
      <c r="E19" s="32">
        <v>771067</v>
      </c>
      <c r="F19" s="33">
        <v>736439.0050281929</v>
      </c>
      <c r="G19" s="35">
        <v>0.047020859481066546</v>
      </c>
      <c r="H19" s="17"/>
      <c r="I19" s="17"/>
      <c r="J19" s="36"/>
      <c r="K19" s="17"/>
      <c r="L19" s="17"/>
      <c r="M19" s="36"/>
      <c r="N19" s="17"/>
      <c r="O19" s="17"/>
      <c r="P19" s="36"/>
      <c r="Q19" s="17"/>
      <c r="R19" s="17"/>
      <c r="S19" s="36"/>
      <c r="T19" s="17"/>
      <c r="U19" s="17"/>
      <c r="V19" s="36"/>
      <c r="W19" s="17"/>
      <c r="X19" s="17"/>
      <c r="Y19" s="36"/>
      <c r="Z19" s="17"/>
      <c r="AA19" s="17"/>
      <c r="AB19" s="36"/>
      <c r="AC19" s="17"/>
      <c r="AD19" s="17"/>
      <c r="AE19" s="36"/>
      <c r="AF19" s="17"/>
      <c r="AG19" s="17"/>
      <c r="AH19" s="36"/>
      <c r="AI19" s="17"/>
      <c r="AJ19" s="17"/>
      <c r="AK19" s="36"/>
      <c r="AL19" s="17"/>
      <c r="AM19" s="17"/>
      <c r="AN19" s="36"/>
      <c r="AO19" s="17"/>
      <c r="AP19" s="17"/>
      <c r="AQ19" s="36"/>
      <c r="AR19" s="17"/>
      <c r="AS19" s="17"/>
      <c r="AT19" s="36"/>
      <c r="AU19" s="17"/>
      <c r="AV19" s="17"/>
      <c r="AW19" s="36"/>
      <c r="AX19" s="17"/>
      <c r="AY19" s="17"/>
      <c r="AZ19" s="36"/>
      <c r="BA19" s="17"/>
      <c r="BB19" s="17"/>
      <c r="BC19" s="36"/>
    </row>
    <row r="20" spans="1:55" ht="12">
      <c r="A20" s="27" t="s">
        <v>18</v>
      </c>
      <c r="B20" s="32">
        <v>54694</v>
      </c>
      <c r="C20" s="33">
        <v>54023.30563449483</v>
      </c>
      <c r="D20" s="34">
        <v>0.012414907929605156</v>
      </c>
      <c r="E20" s="32">
        <v>414816</v>
      </c>
      <c r="F20" s="33">
        <v>395906.25778357685</v>
      </c>
      <c r="G20" s="35">
        <v>0.047763180916327454</v>
      </c>
      <c r="H20" s="17"/>
      <c r="I20" s="17"/>
      <c r="J20" s="36"/>
      <c r="K20" s="17"/>
      <c r="L20" s="17"/>
      <c r="M20" s="36"/>
      <c r="N20" s="17"/>
      <c r="O20" s="17"/>
      <c r="P20" s="36"/>
      <c r="Q20" s="17"/>
      <c r="R20" s="17"/>
      <c r="S20" s="36"/>
      <c r="T20" s="17"/>
      <c r="U20" s="17"/>
      <c r="V20" s="36"/>
      <c r="W20" s="17"/>
      <c r="X20" s="17"/>
      <c r="Y20" s="36"/>
      <c r="Z20" s="17"/>
      <c r="AA20" s="17"/>
      <c r="AB20" s="36"/>
      <c r="AC20" s="17"/>
      <c r="AD20" s="17"/>
      <c r="AE20" s="36"/>
      <c r="AF20" s="17"/>
      <c r="AG20" s="17"/>
      <c r="AH20" s="36"/>
      <c r="AI20" s="17"/>
      <c r="AJ20" s="17"/>
      <c r="AK20" s="36"/>
      <c r="AL20" s="17"/>
      <c r="AM20" s="17"/>
      <c r="AN20" s="36"/>
      <c r="AO20" s="17"/>
      <c r="AP20" s="17"/>
      <c r="AQ20" s="36"/>
      <c r="AR20" s="17"/>
      <c r="AS20" s="17"/>
      <c r="AT20" s="36"/>
      <c r="AU20" s="17"/>
      <c r="AV20" s="17"/>
      <c r="AW20" s="36"/>
      <c r="AX20" s="17"/>
      <c r="AY20" s="17"/>
      <c r="AZ20" s="36"/>
      <c r="BA20" s="17"/>
      <c r="BB20" s="17"/>
      <c r="BC20" s="36"/>
    </row>
    <row r="21" spans="1:55" ht="12">
      <c r="A21" s="27"/>
      <c r="B21" s="32"/>
      <c r="C21" s="33"/>
      <c r="D21" s="29"/>
      <c r="E21" s="46"/>
      <c r="F21" s="29"/>
      <c r="G21" s="30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</row>
    <row r="22" spans="1:55" ht="12">
      <c r="A22" s="27" t="s">
        <v>19</v>
      </c>
      <c r="B22" s="32">
        <v>213655</v>
      </c>
      <c r="C22" s="33">
        <v>207927.99268720488</v>
      </c>
      <c r="D22" s="34">
        <v>0.027543224165158486</v>
      </c>
      <c r="E22" s="32">
        <v>1666689</v>
      </c>
      <c r="F22" s="33">
        <v>1604246.6694705395</v>
      </c>
      <c r="G22" s="35">
        <v>0.03892314799074429</v>
      </c>
      <c r="H22" s="17"/>
      <c r="I22" s="17"/>
      <c r="J22" s="36"/>
      <c r="K22" s="17"/>
      <c r="L22" s="17"/>
      <c r="M22" s="36"/>
      <c r="N22" s="17"/>
      <c r="O22" s="17"/>
      <c r="P22" s="36"/>
      <c r="Q22" s="17"/>
      <c r="R22" s="17"/>
      <c r="S22" s="36"/>
      <c r="T22" s="17"/>
      <c r="U22" s="17"/>
      <c r="V22" s="36"/>
      <c r="W22" s="17"/>
      <c r="X22" s="17"/>
      <c r="Y22" s="36"/>
      <c r="Z22" s="17"/>
      <c r="AA22" s="17"/>
      <c r="AB22" s="36"/>
      <c r="AC22" s="17"/>
      <c r="AD22" s="17"/>
      <c r="AE22" s="36"/>
      <c r="AF22" s="17"/>
      <c r="AG22" s="17"/>
      <c r="AH22" s="36"/>
      <c r="AI22" s="17"/>
      <c r="AJ22" s="17"/>
      <c r="AK22" s="36"/>
      <c r="AL22" s="17"/>
      <c r="AM22" s="17"/>
      <c r="AN22" s="36"/>
      <c r="AO22" s="17"/>
      <c r="AP22" s="17"/>
      <c r="AQ22" s="36"/>
      <c r="AR22" s="17"/>
      <c r="AS22" s="17"/>
      <c r="AT22" s="36"/>
      <c r="AU22" s="17"/>
      <c r="AV22" s="17"/>
      <c r="AW22" s="36"/>
      <c r="AX22" s="17"/>
      <c r="AY22" s="17"/>
      <c r="AZ22" s="36"/>
      <c r="BA22" s="17"/>
      <c r="BB22" s="17"/>
      <c r="BC22" s="36"/>
    </row>
    <row r="23" spans="1:55" ht="12">
      <c r="A23" s="27" t="s">
        <v>20</v>
      </c>
      <c r="B23" s="32">
        <v>210350</v>
      </c>
      <c r="C23" s="33">
        <v>204669.25570473573</v>
      </c>
      <c r="D23" s="34">
        <v>0.027755728507947226</v>
      </c>
      <c r="E23" s="32">
        <v>1636653</v>
      </c>
      <c r="F23" s="33">
        <v>1574719.5933984278</v>
      </c>
      <c r="G23" s="35">
        <v>0.03932979996007587</v>
      </c>
      <c r="H23" s="17"/>
      <c r="I23" s="17"/>
      <c r="J23" s="36"/>
      <c r="K23" s="17"/>
      <c r="L23" s="17"/>
      <c r="M23" s="36"/>
      <c r="N23" s="17"/>
      <c r="O23" s="17"/>
      <c r="P23" s="36"/>
      <c r="Q23" s="17"/>
      <c r="R23" s="17"/>
      <c r="S23" s="36"/>
      <c r="T23" s="17"/>
      <c r="U23" s="17"/>
      <c r="V23" s="36"/>
      <c r="W23" s="17"/>
      <c r="X23" s="17"/>
      <c r="Y23" s="36"/>
      <c r="Z23" s="17"/>
      <c r="AA23" s="17"/>
      <c r="AB23" s="36"/>
      <c r="AC23" s="17"/>
      <c r="AD23" s="17"/>
      <c r="AE23" s="36"/>
      <c r="AF23" s="17"/>
      <c r="AG23" s="17"/>
      <c r="AH23" s="36"/>
      <c r="AI23" s="17"/>
      <c r="AJ23" s="17"/>
      <c r="AK23" s="36"/>
      <c r="AL23" s="17"/>
      <c r="AM23" s="17"/>
      <c r="AN23" s="36"/>
      <c r="AO23" s="17"/>
      <c r="AP23" s="17"/>
      <c r="AQ23" s="36"/>
      <c r="AR23" s="17"/>
      <c r="AS23" s="17"/>
      <c r="AT23" s="36"/>
      <c r="AU23" s="17"/>
      <c r="AV23" s="17"/>
      <c r="AW23" s="36"/>
      <c r="AX23" s="17"/>
      <c r="AY23" s="17"/>
      <c r="AZ23" s="36"/>
      <c r="BA23" s="17"/>
      <c r="BB23" s="17"/>
      <c r="BC23" s="36"/>
    </row>
    <row r="24" spans="1:55" ht="12">
      <c r="A24" s="27" t="s">
        <v>21</v>
      </c>
      <c r="B24" s="32">
        <v>126211</v>
      </c>
      <c r="C24" s="33">
        <v>125811.66282789811</v>
      </c>
      <c r="D24" s="34">
        <v>0.0031740870689242733</v>
      </c>
      <c r="E24" s="32">
        <v>1004573</v>
      </c>
      <c r="F24" s="33">
        <v>985190.5759477033</v>
      </c>
      <c r="G24" s="35">
        <v>0.01967378142411864</v>
      </c>
      <c r="H24" s="17"/>
      <c r="I24" s="17"/>
      <c r="J24" s="36"/>
      <c r="K24" s="17"/>
      <c r="L24" s="17"/>
      <c r="M24" s="36"/>
      <c r="N24" s="17"/>
      <c r="O24" s="17"/>
      <c r="P24" s="36"/>
      <c r="Q24" s="17"/>
      <c r="R24" s="17"/>
      <c r="S24" s="36"/>
      <c r="T24" s="17"/>
      <c r="U24" s="17"/>
      <c r="V24" s="36"/>
      <c r="W24" s="17"/>
      <c r="X24" s="17"/>
      <c r="Y24" s="36"/>
      <c r="Z24" s="17"/>
      <c r="AA24" s="17"/>
      <c r="AB24" s="36"/>
      <c r="AC24" s="17"/>
      <c r="AD24" s="17"/>
      <c r="AE24" s="36"/>
      <c r="AF24" s="17"/>
      <c r="AG24" s="17"/>
      <c r="AH24" s="36"/>
      <c r="AI24" s="17"/>
      <c r="AJ24" s="17"/>
      <c r="AK24" s="36"/>
      <c r="AL24" s="17"/>
      <c r="AM24" s="17"/>
      <c r="AN24" s="36"/>
      <c r="AO24" s="17"/>
      <c r="AP24" s="17"/>
      <c r="AQ24" s="36"/>
      <c r="AR24" s="17"/>
      <c r="AS24" s="17"/>
      <c r="AT24" s="36"/>
      <c r="AU24" s="17"/>
      <c r="AV24" s="17"/>
      <c r="AW24" s="36"/>
      <c r="AX24" s="17"/>
      <c r="AY24" s="17"/>
      <c r="AZ24" s="36"/>
      <c r="BA24" s="17"/>
      <c r="BB24" s="17"/>
      <c r="BC24" s="36"/>
    </row>
    <row r="25" spans="1:55" ht="12">
      <c r="A25" s="7"/>
      <c r="B25" s="32"/>
      <c r="C25" s="33"/>
      <c r="D25" s="29"/>
      <c r="E25" s="46"/>
      <c r="F25" s="29"/>
      <c r="G25" s="30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</row>
    <row r="26" spans="1:55" ht="12.75">
      <c r="A26" s="27" t="s">
        <v>22</v>
      </c>
      <c r="B26" s="32">
        <v>3872</v>
      </c>
      <c r="C26" s="33">
        <v>4036.4251039000037</v>
      </c>
      <c r="D26" s="34">
        <v>-0.04073532882875388</v>
      </c>
      <c r="E26" s="32">
        <v>36558</v>
      </c>
      <c r="F26" s="33">
        <v>35990.053177322254</v>
      </c>
      <c r="G26" s="35">
        <v>0.01578066083646734</v>
      </c>
      <c r="H26" s="17"/>
      <c r="I26" s="17"/>
      <c r="J26" s="36"/>
      <c r="K26" s="17"/>
      <c r="L26" s="17"/>
      <c r="M26" s="36"/>
      <c r="N26" s="17"/>
      <c r="O26" s="17"/>
      <c r="P26" s="36"/>
      <c r="Q26" s="17"/>
      <c r="R26" s="17"/>
      <c r="S26" s="36"/>
      <c r="T26" s="17"/>
      <c r="U26" s="17"/>
      <c r="V26" s="36"/>
      <c r="W26" s="17"/>
      <c r="X26" s="17"/>
      <c r="Y26" s="36"/>
      <c r="Z26" s="17"/>
      <c r="AA26" s="17"/>
      <c r="AB26" s="36"/>
      <c r="AC26" s="17"/>
      <c r="AD26" s="17"/>
      <c r="AE26" s="36"/>
      <c r="AF26" s="17"/>
      <c r="AG26" s="17"/>
      <c r="AH26" s="36"/>
      <c r="AI26" s="17"/>
      <c r="AJ26" s="17"/>
      <c r="AK26" s="36"/>
      <c r="AL26" s="17"/>
      <c r="AM26" s="17"/>
      <c r="AN26" s="36"/>
      <c r="AO26" s="17"/>
      <c r="AP26" s="17"/>
      <c r="AQ26" s="36"/>
      <c r="AR26" s="17"/>
      <c r="AS26" s="17"/>
      <c r="AT26" s="36"/>
      <c r="AU26" s="17"/>
      <c r="AV26" s="17"/>
      <c r="AW26" s="36"/>
      <c r="AX26" s="17"/>
      <c r="AY26" s="17"/>
      <c r="AZ26" s="36"/>
      <c r="BA26" s="17"/>
      <c r="BB26" s="17"/>
      <c r="BC26" s="36"/>
    </row>
    <row r="27" spans="1:55" ht="12.75">
      <c r="A27" s="27" t="s">
        <v>23</v>
      </c>
      <c r="B27" s="32">
        <v>414</v>
      </c>
      <c r="C27" s="33">
        <v>519.2210983409158</v>
      </c>
      <c r="D27" s="34">
        <v>-0.20265181572384522</v>
      </c>
      <c r="E27" s="32">
        <v>4598</v>
      </c>
      <c r="F27" s="33">
        <v>5139.7845590274355</v>
      </c>
      <c r="G27" s="35">
        <v>-0.10540997444646853</v>
      </c>
      <c r="H27" s="17"/>
      <c r="I27" s="17"/>
      <c r="J27" s="36"/>
      <c r="K27" s="17"/>
      <c r="L27" s="17"/>
      <c r="M27" s="36"/>
      <c r="N27" s="17"/>
      <c r="O27" s="17"/>
      <c r="P27" s="36"/>
      <c r="Q27" s="17"/>
      <c r="R27" s="17"/>
      <c r="S27" s="36"/>
      <c r="T27" s="17"/>
      <c r="U27" s="17"/>
      <c r="V27" s="36"/>
      <c r="W27" s="17"/>
      <c r="X27" s="17"/>
      <c r="Y27" s="36"/>
      <c r="Z27" s="17"/>
      <c r="AA27" s="17"/>
      <c r="AB27" s="36"/>
      <c r="AC27" s="17"/>
      <c r="AD27" s="17"/>
      <c r="AE27" s="36"/>
      <c r="AF27" s="17"/>
      <c r="AG27" s="17"/>
      <c r="AH27" s="36"/>
      <c r="AI27" s="17"/>
      <c r="AJ27" s="17"/>
      <c r="AK27" s="36"/>
      <c r="AL27" s="17"/>
      <c r="AM27" s="17"/>
      <c r="AN27" s="36"/>
      <c r="AO27" s="17"/>
      <c r="AP27" s="17"/>
      <c r="AQ27" s="36"/>
      <c r="AR27" s="17"/>
      <c r="AS27" s="17"/>
      <c r="AT27" s="36"/>
      <c r="AU27" s="17"/>
      <c r="AV27" s="17"/>
      <c r="AW27" s="36"/>
      <c r="AX27" s="17"/>
      <c r="AY27" s="17"/>
      <c r="AZ27" s="36"/>
      <c r="BA27" s="17"/>
      <c r="BB27" s="17"/>
      <c r="BC27" s="36"/>
    </row>
    <row r="28" spans="1:55" ht="12">
      <c r="A28" s="27"/>
      <c r="B28" s="32"/>
      <c r="C28" s="33"/>
      <c r="D28" s="29"/>
      <c r="E28" s="46"/>
      <c r="F28" s="29"/>
      <c r="G28" s="30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</row>
    <row r="29" spans="1:55" ht="12.75">
      <c r="A29" s="27" t="s">
        <v>24</v>
      </c>
      <c r="B29" s="32">
        <v>6278</v>
      </c>
      <c r="C29" s="33">
        <v>6592.54894655982</v>
      </c>
      <c r="D29" s="34">
        <v>-0.04771279653888059</v>
      </c>
      <c r="E29" s="32">
        <v>50786</v>
      </c>
      <c r="F29" s="33">
        <v>50140.11485695454</v>
      </c>
      <c r="G29" s="35">
        <v>0.012881604776696559</v>
      </c>
      <c r="H29" s="17"/>
      <c r="I29" s="17"/>
      <c r="J29" s="36"/>
      <c r="K29" s="17"/>
      <c r="L29" s="17"/>
      <c r="M29" s="36"/>
      <c r="N29" s="17"/>
      <c r="O29" s="17"/>
      <c r="P29" s="36"/>
      <c r="Q29" s="17"/>
      <c r="R29" s="17"/>
      <c r="S29" s="36"/>
      <c r="T29" s="17"/>
      <c r="U29" s="17"/>
      <c r="V29" s="36"/>
      <c r="W29" s="17"/>
      <c r="X29" s="17"/>
      <c r="Y29" s="36"/>
      <c r="Z29" s="17"/>
      <c r="AA29" s="17"/>
      <c r="AB29" s="36"/>
      <c r="AC29" s="17"/>
      <c r="AD29" s="17"/>
      <c r="AE29" s="36"/>
      <c r="AF29" s="17"/>
      <c r="AG29" s="17"/>
      <c r="AH29" s="36"/>
      <c r="AI29" s="17"/>
      <c r="AJ29" s="17"/>
      <c r="AK29" s="36"/>
      <c r="AL29" s="17"/>
      <c r="AM29" s="17"/>
      <c r="AN29" s="36"/>
      <c r="AO29" s="17"/>
      <c r="AP29" s="17"/>
      <c r="AQ29" s="36"/>
      <c r="AR29" s="17"/>
      <c r="AS29" s="17"/>
      <c r="AT29" s="36"/>
      <c r="AU29" s="17"/>
      <c r="AV29" s="17"/>
      <c r="AW29" s="36"/>
      <c r="AX29" s="17"/>
      <c r="AY29" s="17"/>
      <c r="AZ29" s="36"/>
      <c r="BA29" s="17"/>
      <c r="BB29" s="17"/>
      <c r="BC29" s="36"/>
    </row>
    <row r="30" spans="1:55" ht="12.75">
      <c r="A30" s="27" t="s">
        <v>25</v>
      </c>
      <c r="B30" s="32">
        <v>871</v>
      </c>
      <c r="C30" s="33">
        <v>801.8112569954426</v>
      </c>
      <c r="D30" s="34">
        <v>0.08629056077838362</v>
      </c>
      <c r="E30" s="32">
        <v>7261</v>
      </c>
      <c r="F30" s="33">
        <v>7171.169320894089</v>
      </c>
      <c r="G30" s="35">
        <v>0.01252664315764773</v>
      </c>
      <c r="H30" s="17"/>
      <c r="I30" s="17"/>
      <c r="J30" s="36"/>
      <c r="K30" s="17"/>
      <c r="L30" s="17"/>
      <c r="M30" s="36"/>
      <c r="N30" s="17"/>
      <c r="O30" s="17"/>
      <c r="P30" s="36"/>
      <c r="Q30" s="17"/>
      <c r="R30" s="17"/>
      <c r="S30" s="36"/>
      <c r="T30" s="17"/>
      <c r="U30" s="17"/>
      <c r="V30" s="36"/>
      <c r="W30" s="17"/>
      <c r="X30" s="17"/>
      <c r="Y30" s="36"/>
      <c r="Z30" s="17"/>
      <c r="AA30" s="17"/>
      <c r="AB30" s="36"/>
      <c r="AC30" s="17"/>
      <c r="AD30" s="17"/>
      <c r="AE30" s="36"/>
      <c r="AF30" s="17"/>
      <c r="AG30" s="17"/>
      <c r="AH30" s="36"/>
      <c r="AI30" s="17"/>
      <c r="AJ30" s="17"/>
      <c r="AK30" s="36"/>
      <c r="AL30" s="17"/>
      <c r="AM30" s="17"/>
      <c r="AN30" s="36"/>
      <c r="AO30" s="17"/>
      <c r="AP30" s="17"/>
      <c r="AQ30" s="36"/>
      <c r="AR30" s="17"/>
      <c r="AS30" s="17"/>
      <c r="AT30" s="36"/>
      <c r="AU30" s="17"/>
      <c r="AV30" s="17"/>
      <c r="AW30" s="36"/>
      <c r="AX30" s="17"/>
      <c r="AY30" s="17"/>
      <c r="AZ30" s="36"/>
      <c r="BA30" s="17"/>
      <c r="BB30" s="17"/>
      <c r="BC30" s="36"/>
    </row>
    <row r="31" spans="1:55" ht="12">
      <c r="A31" s="27"/>
      <c r="B31" s="32"/>
      <c r="C31" s="33"/>
      <c r="D31" s="29"/>
      <c r="E31" s="46"/>
      <c r="F31" s="29"/>
      <c r="G31" s="30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</row>
    <row r="32" spans="1:55" ht="12">
      <c r="A32" s="27" t="s">
        <v>26</v>
      </c>
      <c r="B32" s="32">
        <v>128281</v>
      </c>
      <c r="C32" s="33">
        <v>129441.40450840602</v>
      </c>
      <c r="D32" s="34">
        <v>-0.008964708879767002</v>
      </c>
      <c r="E32" s="32">
        <v>1017628</v>
      </c>
      <c r="F32" s="33">
        <v>975039.6924429503</v>
      </c>
      <c r="G32" s="35">
        <v>0.043678537281231264</v>
      </c>
      <c r="H32" s="17"/>
      <c r="I32" s="17"/>
      <c r="J32" s="36"/>
      <c r="K32" s="17"/>
      <c r="L32" s="17"/>
      <c r="M32" s="36"/>
      <c r="N32" s="17"/>
      <c r="O32" s="17"/>
      <c r="P32" s="36"/>
      <c r="Q32" s="17"/>
      <c r="R32" s="17"/>
      <c r="S32" s="36"/>
      <c r="T32" s="17"/>
      <c r="U32" s="17"/>
      <c r="V32" s="36"/>
      <c r="W32" s="17"/>
      <c r="X32" s="17"/>
      <c r="Y32" s="36"/>
      <c r="Z32" s="17"/>
      <c r="AA32" s="17"/>
      <c r="AB32" s="36"/>
      <c r="AC32" s="17"/>
      <c r="AD32" s="17"/>
      <c r="AE32" s="36"/>
      <c r="AF32" s="17"/>
      <c r="AG32" s="17"/>
      <c r="AH32" s="36"/>
      <c r="AI32" s="17"/>
      <c r="AJ32" s="17"/>
      <c r="AK32" s="36"/>
      <c r="AL32" s="17"/>
      <c r="AM32" s="17"/>
      <c r="AN32" s="36"/>
      <c r="AO32" s="17"/>
      <c r="AP32" s="17"/>
      <c r="AQ32" s="36"/>
      <c r="AR32" s="17"/>
      <c r="AS32" s="17"/>
      <c r="AT32" s="36"/>
      <c r="AU32" s="17"/>
      <c r="AV32" s="17"/>
      <c r="AW32" s="36"/>
      <c r="AX32" s="17"/>
      <c r="AY32" s="17"/>
      <c r="AZ32" s="36"/>
      <c r="BA32" s="17"/>
      <c r="BB32" s="17"/>
      <c r="BC32" s="36"/>
    </row>
    <row r="33" spans="1:55" ht="12">
      <c r="A33" s="27" t="s">
        <v>27</v>
      </c>
      <c r="B33" s="32">
        <v>108267</v>
      </c>
      <c r="C33" s="33">
        <v>110222.99282995985</v>
      </c>
      <c r="D33" s="34">
        <v>-0.01774577862331636</v>
      </c>
      <c r="E33" s="32">
        <v>845056</v>
      </c>
      <c r="F33" s="33">
        <v>811209.4080049831</v>
      </c>
      <c r="G33" s="35">
        <v>0.04172361866248103</v>
      </c>
      <c r="H33" s="17"/>
      <c r="I33" s="17"/>
      <c r="J33" s="36"/>
      <c r="K33" s="17"/>
      <c r="L33" s="17"/>
      <c r="M33" s="36"/>
      <c r="N33" s="17"/>
      <c r="O33" s="17"/>
      <c r="P33" s="36"/>
      <c r="Q33" s="17"/>
      <c r="R33" s="17"/>
      <c r="S33" s="36"/>
      <c r="T33" s="17"/>
      <c r="U33" s="17"/>
      <c r="V33" s="36"/>
      <c r="W33" s="17"/>
      <c r="X33" s="17"/>
      <c r="Y33" s="36"/>
      <c r="Z33" s="17"/>
      <c r="AA33" s="17"/>
      <c r="AB33" s="36"/>
      <c r="AC33" s="17"/>
      <c r="AD33" s="17"/>
      <c r="AE33" s="36"/>
      <c r="AF33" s="17"/>
      <c r="AG33" s="17"/>
      <c r="AH33" s="36"/>
      <c r="AI33" s="17"/>
      <c r="AJ33" s="17"/>
      <c r="AK33" s="36"/>
      <c r="AL33" s="17"/>
      <c r="AM33" s="17"/>
      <c r="AN33" s="36"/>
      <c r="AO33" s="17"/>
      <c r="AP33" s="17"/>
      <c r="AQ33" s="36"/>
      <c r="AR33" s="17"/>
      <c r="AS33" s="17"/>
      <c r="AT33" s="36"/>
      <c r="AU33" s="17"/>
      <c r="AV33" s="17"/>
      <c r="AW33" s="36"/>
      <c r="AX33" s="17"/>
      <c r="AY33" s="17"/>
      <c r="AZ33" s="36"/>
      <c r="BA33" s="17"/>
      <c r="BB33" s="17"/>
      <c r="BC33" s="36"/>
    </row>
    <row r="34" spans="1:55" ht="12">
      <c r="A34" s="27" t="s">
        <v>28</v>
      </c>
      <c r="B34" s="32">
        <v>45553</v>
      </c>
      <c r="C34" s="33">
        <v>47537.14112336926</v>
      </c>
      <c r="D34" s="34">
        <v>-0.04173875577035615</v>
      </c>
      <c r="E34" s="32">
        <v>375924</v>
      </c>
      <c r="F34" s="33">
        <v>360506.9322281203</v>
      </c>
      <c r="G34" s="35">
        <v>0.0427649689746442</v>
      </c>
      <c r="H34" s="17"/>
      <c r="I34" s="17"/>
      <c r="J34" s="36"/>
      <c r="K34" s="17"/>
      <c r="L34" s="17"/>
      <c r="M34" s="36"/>
      <c r="N34" s="17"/>
      <c r="O34" s="17"/>
      <c r="P34" s="36"/>
      <c r="Q34" s="17"/>
      <c r="R34" s="17"/>
      <c r="S34" s="36"/>
      <c r="T34" s="17"/>
      <c r="U34" s="17"/>
      <c r="V34" s="36"/>
      <c r="W34" s="17"/>
      <c r="X34" s="17"/>
      <c r="Y34" s="36"/>
      <c r="Z34" s="17"/>
      <c r="AA34" s="17"/>
      <c r="AB34" s="36"/>
      <c r="AC34" s="17"/>
      <c r="AD34" s="17"/>
      <c r="AE34" s="36"/>
      <c r="AF34" s="17"/>
      <c r="AG34" s="17"/>
      <c r="AH34" s="36"/>
      <c r="AI34" s="17"/>
      <c r="AJ34" s="17"/>
      <c r="AK34" s="36"/>
      <c r="AL34" s="17"/>
      <c r="AM34" s="17"/>
      <c r="AN34" s="36"/>
      <c r="AO34" s="17"/>
      <c r="AP34" s="17"/>
      <c r="AQ34" s="36"/>
      <c r="AR34" s="17"/>
      <c r="AS34" s="17"/>
      <c r="AT34" s="36"/>
      <c r="AU34" s="17"/>
      <c r="AV34" s="17"/>
      <c r="AW34" s="36"/>
      <c r="AX34" s="17"/>
      <c r="AY34" s="17"/>
      <c r="AZ34" s="36"/>
      <c r="BA34" s="17"/>
      <c r="BB34" s="17"/>
      <c r="BC34" s="36"/>
    </row>
    <row r="35" spans="1:55" ht="12">
      <c r="A35" s="27" t="s">
        <v>29</v>
      </c>
      <c r="B35" s="32">
        <v>55828</v>
      </c>
      <c r="C35" s="33">
        <v>60149.60551716834</v>
      </c>
      <c r="D35" s="34">
        <v>-0.071847611967045</v>
      </c>
      <c r="E35" s="32">
        <v>466051</v>
      </c>
      <c r="F35" s="33">
        <v>457735.5353062638</v>
      </c>
      <c r="G35" s="35">
        <v>0.018166526416115974</v>
      </c>
      <c r="H35" s="17"/>
      <c r="I35" s="17"/>
      <c r="J35" s="36"/>
      <c r="K35" s="17"/>
      <c r="L35" s="17"/>
      <c r="M35" s="36"/>
      <c r="N35" s="17"/>
      <c r="O35" s="17"/>
      <c r="P35" s="36"/>
      <c r="Q35" s="17"/>
      <c r="R35" s="17"/>
      <c r="S35" s="36"/>
      <c r="T35" s="17"/>
      <c r="U35" s="17"/>
      <c r="V35" s="36"/>
      <c r="W35" s="17"/>
      <c r="X35" s="17"/>
      <c r="Y35" s="36"/>
      <c r="Z35" s="17"/>
      <c r="AA35" s="17"/>
      <c r="AB35" s="36"/>
      <c r="AC35" s="17"/>
      <c r="AD35" s="17"/>
      <c r="AE35" s="36"/>
      <c r="AF35" s="17"/>
      <c r="AG35" s="17"/>
      <c r="AH35" s="36"/>
      <c r="AI35" s="17"/>
      <c r="AJ35" s="17"/>
      <c r="AK35" s="36"/>
      <c r="AL35" s="17"/>
      <c r="AM35" s="17"/>
      <c r="AN35" s="36"/>
      <c r="AO35" s="17"/>
      <c r="AP35" s="17"/>
      <c r="AQ35" s="36"/>
      <c r="AR35" s="17"/>
      <c r="AS35" s="17"/>
      <c r="AT35" s="36"/>
      <c r="AU35" s="17"/>
      <c r="AV35" s="17"/>
      <c r="AW35" s="36"/>
      <c r="AX35" s="17"/>
      <c r="AY35" s="17"/>
      <c r="AZ35" s="36"/>
      <c r="BA35" s="17"/>
      <c r="BB35" s="17"/>
      <c r="BC35" s="36"/>
    </row>
    <row r="36" spans="1:55" ht="12">
      <c r="A36" s="27"/>
      <c r="B36" s="32"/>
      <c r="C36" s="33"/>
      <c r="D36" s="29"/>
      <c r="E36" s="46"/>
      <c r="F36" s="29"/>
      <c r="G36" s="30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</row>
    <row r="37" spans="1:55" ht="12">
      <c r="A37" s="27" t="s">
        <v>30</v>
      </c>
      <c r="B37" s="32">
        <v>380151</v>
      </c>
      <c r="C37" s="33">
        <v>375836.7339727318</v>
      </c>
      <c r="D37" s="34">
        <v>0.01147909620665555</v>
      </c>
      <c r="E37" s="32">
        <v>2976195</v>
      </c>
      <c r="F37" s="33">
        <v>2843032.2474896354</v>
      </c>
      <c r="G37" s="35">
        <v>0.04683828423963386</v>
      </c>
      <c r="H37" s="17"/>
      <c r="I37" s="17"/>
      <c r="J37" s="36"/>
      <c r="K37" s="17"/>
      <c r="L37" s="17"/>
      <c r="M37" s="36"/>
      <c r="N37" s="17"/>
      <c r="O37" s="17"/>
      <c r="P37" s="36"/>
      <c r="Q37" s="17"/>
      <c r="R37" s="17"/>
      <c r="S37" s="36"/>
      <c r="T37" s="17"/>
      <c r="U37" s="17"/>
      <c r="V37" s="36"/>
      <c r="W37" s="17"/>
      <c r="X37" s="17"/>
      <c r="Y37" s="36"/>
      <c r="Z37" s="17"/>
      <c r="AA37" s="17"/>
      <c r="AB37" s="36"/>
      <c r="AC37" s="17"/>
      <c r="AD37" s="17"/>
      <c r="AE37" s="36"/>
      <c r="AF37" s="17"/>
      <c r="AG37" s="17"/>
      <c r="AH37" s="36"/>
      <c r="AI37" s="17"/>
      <c r="AJ37" s="17"/>
      <c r="AK37" s="36"/>
      <c r="AL37" s="17"/>
      <c r="AM37" s="17"/>
      <c r="AN37" s="36"/>
      <c r="AO37" s="17"/>
      <c r="AP37" s="17"/>
      <c r="AQ37" s="36"/>
      <c r="AR37" s="17"/>
      <c r="AS37" s="17"/>
      <c r="AT37" s="36"/>
      <c r="AU37" s="17"/>
      <c r="AV37" s="17"/>
      <c r="AW37" s="36"/>
      <c r="AX37" s="17"/>
      <c r="AY37" s="17"/>
      <c r="AZ37" s="36"/>
      <c r="BA37" s="17"/>
      <c r="BB37" s="17"/>
      <c r="BC37" s="36"/>
    </row>
    <row r="38" spans="1:55" ht="12">
      <c r="A38" s="27" t="s">
        <v>31</v>
      </c>
      <c r="B38" s="32">
        <v>260404</v>
      </c>
      <c r="C38" s="33">
        <v>262837.70224126964</v>
      </c>
      <c r="D38" s="34">
        <v>-0.00925933464079534</v>
      </c>
      <c r="E38" s="32">
        <v>2066492</v>
      </c>
      <c r="F38" s="33">
        <v>2007458.484840453</v>
      </c>
      <c r="G38" s="35">
        <v>0.029407091407042927</v>
      </c>
      <c r="H38" s="17"/>
      <c r="I38" s="17"/>
      <c r="J38" s="36"/>
      <c r="K38" s="17"/>
      <c r="L38" s="17"/>
      <c r="M38" s="36"/>
      <c r="N38" s="17"/>
      <c r="O38" s="17"/>
      <c r="P38" s="36"/>
      <c r="Q38" s="17"/>
      <c r="R38" s="17"/>
      <c r="S38" s="36"/>
      <c r="T38" s="17"/>
      <c r="U38" s="17"/>
      <c r="V38" s="36"/>
      <c r="W38" s="17"/>
      <c r="X38" s="17"/>
      <c r="Y38" s="36"/>
      <c r="Z38" s="17"/>
      <c r="AA38" s="17"/>
      <c r="AB38" s="36"/>
      <c r="AC38" s="17"/>
      <c r="AD38" s="17"/>
      <c r="AE38" s="36"/>
      <c r="AF38" s="17"/>
      <c r="AG38" s="17"/>
      <c r="AH38" s="36"/>
      <c r="AI38" s="17"/>
      <c r="AJ38" s="17"/>
      <c r="AK38" s="36"/>
      <c r="AL38" s="17"/>
      <c r="AM38" s="17"/>
      <c r="AN38" s="36"/>
      <c r="AO38" s="17"/>
      <c r="AP38" s="17"/>
      <c r="AQ38" s="36"/>
      <c r="AR38" s="17"/>
      <c r="AS38" s="17"/>
      <c r="AT38" s="36"/>
      <c r="AU38" s="17"/>
      <c r="AV38" s="17"/>
      <c r="AW38" s="36"/>
      <c r="AX38" s="17"/>
      <c r="AY38" s="17"/>
      <c r="AZ38" s="36"/>
      <c r="BA38" s="17"/>
      <c r="BB38" s="17"/>
      <c r="BC38" s="36"/>
    </row>
    <row r="39" spans="1:55" ht="12">
      <c r="A39" s="27" t="s">
        <v>32</v>
      </c>
      <c r="B39" s="32">
        <v>119747</v>
      </c>
      <c r="C39" s="33">
        <v>112999.0317314622</v>
      </c>
      <c r="D39" s="34">
        <v>0.05971704505020973</v>
      </c>
      <c r="E39" s="32">
        <v>909703</v>
      </c>
      <c r="F39" s="33">
        <v>835573.7626491823</v>
      </c>
      <c r="G39" s="35">
        <v>0.08871656897865161</v>
      </c>
      <c r="H39" s="17"/>
      <c r="I39" s="17"/>
      <c r="J39" s="36"/>
      <c r="K39" s="17"/>
      <c r="L39" s="17"/>
      <c r="M39" s="36"/>
      <c r="N39" s="17"/>
      <c r="O39" s="17"/>
      <c r="P39" s="36"/>
      <c r="Q39" s="17"/>
      <c r="R39" s="17"/>
      <c r="S39" s="36"/>
      <c r="T39" s="17"/>
      <c r="U39" s="17"/>
      <c r="V39" s="36"/>
      <c r="W39" s="17"/>
      <c r="X39" s="17"/>
      <c r="Y39" s="36"/>
      <c r="Z39" s="17"/>
      <c r="AA39" s="17"/>
      <c r="AB39" s="36"/>
      <c r="AC39" s="17"/>
      <c r="AD39" s="17"/>
      <c r="AE39" s="36"/>
      <c r="AF39" s="17"/>
      <c r="AG39" s="17"/>
      <c r="AH39" s="36"/>
      <c r="AI39" s="17"/>
      <c r="AJ39" s="17"/>
      <c r="AK39" s="36"/>
      <c r="AL39" s="17"/>
      <c r="AM39" s="17"/>
      <c r="AN39" s="36"/>
      <c r="AO39" s="17"/>
      <c r="AP39" s="17"/>
      <c r="AQ39" s="36"/>
      <c r="AR39" s="17"/>
      <c r="AS39" s="17"/>
      <c r="AT39" s="36"/>
      <c r="AU39" s="17"/>
      <c r="AV39" s="17"/>
      <c r="AW39" s="36"/>
      <c r="AX39" s="17"/>
      <c r="AY39" s="17"/>
      <c r="AZ39" s="36"/>
      <c r="BA39" s="17"/>
      <c r="BB39" s="17"/>
      <c r="BC39" s="36"/>
    </row>
    <row r="40" spans="1:55" ht="12">
      <c r="A40" s="27" t="s">
        <v>33</v>
      </c>
      <c r="B40" s="32">
        <v>604744</v>
      </c>
      <c r="C40" s="33">
        <v>594310.874789218</v>
      </c>
      <c r="D40" s="34">
        <v>0.017554996304724065</v>
      </c>
      <c r="E40" s="32">
        <v>4481396</v>
      </c>
      <c r="F40" s="33">
        <v>4234592.795240164</v>
      </c>
      <c r="G40" s="35">
        <v>0.058282629923059416</v>
      </c>
      <c r="H40" s="17"/>
      <c r="I40" s="17"/>
      <c r="J40" s="36"/>
      <c r="K40" s="17"/>
      <c r="L40" s="17"/>
      <c r="M40" s="36"/>
      <c r="N40" s="17"/>
      <c r="O40" s="17"/>
      <c r="P40" s="36"/>
      <c r="Q40" s="17"/>
      <c r="R40" s="17"/>
      <c r="S40" s="36"/>
      <c r="T40" s="17"/>
      <c r="U40" s="17"/>
      <c r="V40" s="36"/>
      <c r="W40" s="17"/>
      <c r="X40" s="17"/>
      <c r="Y40" s="36"/>
      <c r="Z40" s="17"/>
      <c r="AA40" s="17"/>
      <c r="AB40" s="36"/>
      <c r="AC40" s="17"/>
      <c r="AD40" s="17"/>
      <c r="AE40" s="36"/>
      <c r="AF40" s="17"/>
      <c r="AG40" s="17"/>
      <c r="AH40" s="36"/>
      <c r="AI40" s="17"/>
      <c r="AJ40" s="17"/>
      <c r="AK40" s="36"/>
      <c r="AL40" s="17"/>
      <c r="AM40" s="17"/>
      <c r="AN40" s="36"/>
      <c r="AO40" s="17"/>
      <c r="AP40" s="17"/>
      <c r="AQ40" s="36"/>
      <c r="AR40" s="17"/>
      <c r="AS40" s="17"/>
      <c r="AT40" s="36"/>
      <c r="AU40" s="17"/>
      <c r="AV40" s="17"/>
      <c r="AW40" s="36"/>
      <c r="AX40" s="17"/>
      <c r="AY40" s="17"/>
      <c r="AZ40" s="36"/>
      <c r="BA40" s="17"/>
      <c r="BB40" s="17"/>
      <c r="BC40" s="36"/>
    </row>
    <row r="41" spans="1:55" ht="12">
      <c r="A41" s="47" t="s">
        <v>34</v>
      </c>
      <c r="B41" s="32">
        <v>142133</v>
      </c>
      <c r="C41" s="33">
        <v>134531.1276378342</v>
      </c>
      <c r="D41" s="34">
        <v>0.056506419708533866</v>
      </c>
      <c r="E41" s="32">
        <v>1078896</v>
      </c>
      <c r="F41" s="33">
        <v>1063902.5773244603</v>
      </c>
      <c r="G41" s="35">
        <v>0.014092853044162867</v>
      </c>
      <c r="H41" s="17"/>
      <c r="I41" s="17"/>
      <c r="J41" s="36"/>
      <c r="K41" s="17"/>
      <c r="L41" s="17"/>
      <c r="M41" s="36"/>
      <c r="N41" s="17"/>
      <c r="O41" s="17"/>
      <c r="P41" s="36"/>
      <c r="Q41" s="17"/>
      <c r="R41" s="17"/>
      <c r="S41" s="36"/>
      <c r="T41" s="17"/>
      <c r="U41" s="17"/>
      <c r="V41" s="36"/>
      <c r="W41" s="17"/>
      <c r="X41" s="17"/>
      <c r="Y41" s="36"/>
      <c r="Z41" s="17"/>
      <c r="AA41" s="17"/>
      <c r="AB41" s="36"/>
      <c r="AC41" s="17"/>
      <c r="AD41" s="17"/>
      <c r="AE41" s="36"/>
      <c r="AF41" s="17"/>
      <c r="AG41" s="17"/>
      <c r="AH41" s="36"/>
      <c r="AI41" s="17"/>
      <c r="AJ41" s="17"/>
      <c r="AK41" s="36"/>
      <c r="AL41" s="17"/>
      <c r="AM41" s="17"/>
      <c r="AN41" s="36"/>
      <c r="AO41" s="17"/>
      <c r="AP41" s="17"/>
      <c r="AQ41" s="36"/>
      <c r="AR41" s="17"/>
      <c r="AS41" s="17"/>
      <c r="AT41" s="36"/>
      <c r="AU41" s="17"/>
      <c r="AV41" s="17"/>
      <c r="AW41" s="36"/>
      <c r="AX41" s="17"/>
      <c r="AY41" s="17"/>
      <c r="AZ41" s="36"/>
      <c r="BA41" s="17"/>
      <c r="BB41" s="17"/>
      <c r="BC41" s="36"/>
    </row>
    <row r="42" spans="1:55" ht="12">
      <c r="A42" s="47" t="s">
        <v>35</v>
      </c>
      <c r="B42" s="48">
        <v>1.2532612464970805</v>
      </c>
      <c r="C42" s="49">
        <v>1.2502663048057987</v>
      </c>
      <c r="D42" s="50">
        <v>0.0023954430186351227</v>
      </c>
      <c r="E42" s="48">
        <v>1.2600942540427733</v>
      </c>
      <c r="F42" s="49">
        <v>1.2560330889351716</v>
      </c>
      <c r="G42" s="35">
        <v>0.0032333265288772136</v>
      </c>
      <c r="H42" s="51"/>
      <c r="I42" s="51"/>
      <c r="J42" s="36"/>
      <c r="K42" s="51"/>
      <c r="L42" s="51"/>
      <c r="M42" s="36"/>
      <c r="N42" s="51"/>
      <c r="O42" s="51"/>
      <c r="P42" s="36"/>
      <c r="Q42" s="51"/>
      <c r="R42" s="51"/>
      <c r="S42" s="36"/>
      <c r="T42" s="51"/>
      <c r="U42" s="51"/>
      <c r="V42" s="36"/>
      <c r="W42" s="51"/>
      <c r="X42" s="51"/>
      <c r="Y42" s="36"/>
      <c r="Z42" s="51"/>
      <c r="AA42" s="51"/>
      <c r="AB42" s="36"/>
      <c r="AC42" s="51"/>
      <c r="AD42" s="51"/>
      <c r="AE42" s="36"/>
      <c r="AF42" s="51"/>
      <c r="AG42" s="51"/>
      <c r="AH42" s="36"/>
      <c r="AI42" s="51"/>
      <c r="AJ42" s="51"/>
      <c r="AK42" s="36"/>
      <c r="AL42" s="51"/>
      <c r="AM42" s="51"/>
      <c r="AN42" s="36"/>
      <c r="AO42" s="51"/>
      <c r="AP42" s="51"/>
      <c r="AQ42" s="36"/>
      <c r="AR42" s="51"/>
      <c r="AS42" s="51"/>
      <c r="AT42" s="36"/>
      <c r="AU42" s="51"/>
      <c r="AV42" s="51"/>
      <c r="AW42" s="36"/>
      <c r="AX42" s="51"/>
      <c r="AY42" s="51"/>
      <c r="AZ42" s="36"/>
      <c r="BA42" s="51"/>
      <c r="BB42" s="51"/>
      <c r="BC42" s="36"/>
    </row>
    <row r="43" spans="1:55" ht="12">
      <c r="A43" s="7"/>
      <c r="B43" s="32"/>
      <c r="C43" s="33"/>
      <c r="D43" s="29"/>
      <c r="E43" s="52"/>
      <c r="F43" s="53"/>
      <c r="G43" s="30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</row>
    <row r="44" spans="1:55" ht="12">
      <c r="A44" s="27" t="s">
        <v>36</v>
      </c>
      <c r="B44" s="32"/>
      <c r="C44" s="33"/>
      <c r="D44" s="29"/>
      <c r="E44" s="52"/>
      <c r="F44" s="53"/>
      <c r="G44" s="30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</row>
    <row r="45" spans="1:55" ht="12">
      <c r="A45" s="27" t="s">
        <v>37</v>
      </c>
      <c r="B45" s="48">
        <v>8.83566302081869</v>
      </c>
      <c r="C45" s="49">
        <v>8.834362769257396</v>
      </c>
      <c r="D45" s="34">
        <v>0.00014718113748033305</v>
      </c>
      <c r="E45" s="48">
        <v>9.239645385530114</v>
      </c>
      <c r="F45" s="49">
        <v>9.413920673513351</v>
      </c>
      <c r="G45" s="35">
        <v>-0.01851250865896622</v>
      </c>
      <c r="H45" s="51"/>
      <c r="I45" s="51"/>
      <c r="J45" s="36"/>
      <c r="K45" s="51"/>
      <c r="L45" s="51"/>
      <c r="M45" s="36"/>
      <c r="N45" s="51"/>
      <c r="O45" s="51"/>
      <c r="P45" s="36"/>
      <c r="Q45" s="51"/>
      <c r="R45" s="51"/>
      <c r="S45" s="36"/>
      <c r="T45" s="51"/>
      <c r="U45" s="51"/>
      <c r="V45" s="36"/>
      <c r="W45" s="51"/>
      <c r="X45" s="51"/>
      <c r="Y45" s="36"/>
      <c r="Z45" s="51"/>
      <c r="AA45" s="51"/>
      <c r="AB45" s="36"/>
      <c r="AC45" s="51"/>
      <c r="AD45" s="51"/>
      <c r="AE45" s="36"/>
      <c r="AF45" s="51"/>
      <c r="AG45" s="51"/>
      <c r="AH45" s="36"/>
      <c r="AI45" s="51"/>
      <c r="AJ45" s="51"/>
      <c r="AK45" s="36"/>
      <c r="AL45" s="51"/>
      <c r="AM45" s="51"/>
      <c r="AN45" s="36"/>
      <c r="AO45" s="51"/>
      <c r="AP45" s="51"/>
      <c r="AQ45" s="36"/>
      <c r="AR45" s="51"/>
      <c r="AS45" s="51"/>
      <c r="AT45" s="36"/>
      <c r="AU45" s="51"/>
      <c r="AV45" s="51"/>
      <c r="AW45" s="36"/>
      <c r="AX45" s="51"/>
      <c r="AY45" s="51"/>
      <c r="AZ45" s="36"/>
      <c r="BA45" s="51"/>
      <c r="BB45" s="51"/>
      <c r="BC45" s="36"/>
    </row>
    <row r="46" spans="1:55" ht="8.25" customHeight="1">
      <c r="A46" s="40"/>
      <c r="B46" s="41"/>
      <c r="C46" s="42"/>
      <c r="D46" s="43"/>
      <c r="E46" s="44"/>
      <c r="F46" s="43"/>
      <c r="G46" s="45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</row>
    <row r="47" spans="1:55" ht="13.5" customHeight="1">
      <c r="A47" s="27" t="s">
        <v>38</v>
      </c>
      <c r="B47" s="32"/>
      <c r="C47" s="33"/>
      <c r="D47" s="29"/>
      <c r="E47" s="46"/>
      <c r="F47" s="29"/>
      <c r="G47" s="30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</row>
    <row r="48" spans="1:55" ht="12">
      <c r="A48" s="27" t="s">
        <v>39</v>
      </c>
      <c r="B48" s="32">
        <v>479726</v>
      </c>
      <c r="C48" s="33">
        <v>478824.858167283</v>
      </c>
      <c r="D48" s="34">
        <v>0.0018819863199378247</v>
      </c>
      <c r="E48" s="32">
        <v>3489564</v>
      </c>
      <c r="F48" s="33">
        <v>3365022.431949499</v>
      </c>
      <c r="G48" s="35">
        <v>0.037010620454719756</v>
      </c>
      <c r="H48" s="17"/>
      <c r="I48" s="17"/>
      <c r="J48" s="36"/>
      <c r="K48" s="17"/>
      <c r="L48" s="17"/>
      <c r="M48" s="36"/>
      <c r="N48" s="17"/>
      <c r="O48" s="17"/>
      <c r="P48" s="36"/>
      <c r="Q48" s="17"/>
      <c r="R48" s="17"/>
      <c r="S48" s="36"/>
      <c r="T48" s="17"/>
      <c r="U48" s="17"/>
      <c r="V48" s="36"/>
      <c r="W48" s="17"/>
      <c r="X48" s="17"/>
      <c r="Y48" s="36"/>
      <c r="Z48" s="17"/>
      <c r="AA48" s="17"/>
      <c r="AB48" s="36"/>
      <c r="AC48" s="17"/>
      <c r="AD48" s="17"/>
      <c r="AE48" s="36"/>
      <c r="AF48" s="17"/>
      <c r="AG48" s="17"/>
      <c r="AH48" s="36"/>
      <c r="AI48" s="17"/>
      <c r="AJ48" s="17"/>
      <c r="AK48" s="36"/>
      <c r="AL48" s="17"/>
      <c r="AM48" s="17"/>
      <c r="AN48" s="36"/>
      <c r="AO48" s="17"/>
      <c r="AP48" s="17"/>
      <c r="AQ48" s="36"/>
      <c r="AR48" s="17"/>
      <c r="AS48" s="17"/>
      <c r="AT48" s="36"/>
      <c r="AU48" s="17"/>
      <c r="AV48" s="17"/>
      <c r="AW48" s="36"/>
      <c r="AX48" s="17"/>
      <c r="AY48" s="17"/>
      <c r="AZ48" s="36"/>
      <c r="BA48" s="17"/>
      <c r="BB48" s="17"/>
      <c r="BC48" s="36"/>
    </row>
    <row r="49" spans="1:55" ht="12">
      <c r="A49" s="27" t="s">
        <v>40</v>
      </c>
      <c r="B49" s="32">
        <v>422926</v>
      </c>
      <c r="C49" s="33">
        <v>420295.95036154427</v>
      </c>
      <c r="D49" s="34">
        <v>0.0062576135606192</v>
      </c>
      <c r="E49" s="32">
        <v>3052372</v>
      </c>
      <c r="F49" s="33">
        <v>2944638.3391061807</v>
      </c>
      <c r="G49" s="35">
        <v>0.036586381241820315</v>
      </c>
      <c r="H49" s="17"/>
      <c r="I49" s="17"/>
      <c r="J49" s="36"/>
      <c r="K49" s="17"/>
      <c r="L49" s="17"/>
      <c r="M49" s="36"/>
      <c r="N49" s="17"/>
      <c r="O49" s="17"/>
      <c r="P49" s="36"/>
      <c r="Q49" s="17"/>
      <c r="R49" s="17"/>
      <c r="S49" s="36"/>
      <c r="T49" s="17"/>
      <c r="U49" s="17"/>
      <c r="V49" s="36"/>
      <c r="W49" s="17"/>
      <c r="X49" s="17"/>
      <c r="Y49" s="36"/>
      <c r="Z49" s="17"/>
      <c r="AA49" s="17"/>
      <c r="AB49" s="36"/>
      <c r="AC49" s="17"/>
      <c r="AD49" s="17"/>
      <c r="AE49" s="36"/>
      <c r="AF49" s="17"/>
      <c r="AG49" s="17"/>
      <c r="AH49" s="36"/>
      <c r="AI49" s="17"/>
      <c r="AJ49" s="17"/>
      <c r="AK49" s="36"/>
      <c r="AL49" s="17"/>
      <c r="AM49" s="17"/>
      <c r="AN49" s="36"/>
      <c r="AO49" s="17"/>
      <c r="AP49" s="17"/>
      <c r="AQ49" s="36"/>
      <c r="AR49" s="17"/>
      <c r="AS49" s="17"/>
      <c r="AT49" s="36"/>
      <c r="AU49" s="17"/>
      <c r="AV49" s="17"/>
      <c r="AW49" s="36"/>
      <c r="AX49" s="17"/>
      <c r="AY49" s="17"/>
      <c r="AZ49" s="36"/>
      <c r="BA49" s="17"/>
      <c r="BB49" s="17"/>
      <c r="BC49" s="36"/>
    </row>
    <row r="50" spans="1:55" ht="12">
      <c r="A50" s="27" t="s">
        <v>41</v>
      </c>
      <c r="B50" s="32">
        <v>131588</v>
      </c>
      <c r="C50" s="33">
        <v>120104.49251312684</v>
      </c>
      <c r="D50" s="34">
        <v>0.09561263901613064</v>
      </c>
      <c r="E50" s="32">
        <v>1016371</v>
      </c>
      <c r="F50" s="33">
        <v>945159.4785151657</v>
      </c>
      <c r="G50" s="35">
        <v>0.07534339241532731</v>
      </c>
      <c r="H50" s="17"/>
      <c r="I50" s="17"/>
      <c r="J50" s="36"/>
      <c r="K50" s="17"/>
      <c r="L50" s="17"/>
      <c r="M50" s="36"/>
      <c r="N50" s="17"/>
      <c r="O50" s="17"/>
      <c r="P50" s="36"/>
      <c r="Q50" s="17"/>
      <c r="R50" s="17"/>
      <c r="S50" s="36"/>
      <c r="T50" s="17"/>
      <c r="U50" s="17"/>
      <c r="V50" s="36"/>
      <c r="W50" s="17"/>
      <c r="X50" s="17"/>
      <c r="Y50" s="36"/>
      <c r="Z50" s="17"/>
      <c r="AA50" s="17"/>
      <c r="AB50" s="36"/>
      <c r="AC50" s="17"/>
      <c r="AD50" s="17"/>
      <c r="AE50" s="36"/>
      <c r="AF50" s="17"/>
      <c r="AG50" s="17"/>
      <c r="AH50" s="36"/>
      <c r="AI50" s="17"/>
      <c r="AJ50" s="17"/>
      <c r="AK50" s="36"/>
      <c r="AL50" s="17"/>
      <c r="AM50" s="17"/>
      <c r="AN50" s="36"/>
      <c r="AO50" s="17"/>
      <c r="AP50" s="17"/>
      <c r="AQ50" s="36"/>
      <c r="AR50" s="17"/>
      <c r="AS50" s="17"/>
      <c r="AT50" s="36"/>
      <c r="AU50" s="17"/>
      <c r="AV50" s="17"/>
      <c r="AW50" s="36"/>
      <c r="AX50" s="17"/>
      <c r="AY50" s="17"/>
      <c r="AZ50" s="36"/>
      <c r="BA50" s="17"/>
      <c r="BB50" s="17"/>
      <c r="BC50" s="36"/>
    </row>
    <row r="51" spans="1:55" ht="12">
      <c r="A51" s="27" t="s">
        <v>42</v>
      </c>
      <c r="B51" s="32">
        <v>100745</v>
      </c>
      <c r="C51" s="33">
        <v>91261.77685577256</v>
      </c>
      <c r="D51" s="34">
        <v>0.10391232201422555</v>
      </c>
      <c r="E51" s="32">
        <v>789204</v>
      </c>
      <c r="F51" s="33">
        <v>734716.6911502106</v>
      </c>
      <c r="G51" s="35">
        <v>0.07416097865489989</v>
      </c>
      <c r="H51" s="17"/>
      <c r="I51" s="17"/>
      <c r="J51" s="36"/>
      <c r="K51" s="17"/>
      <c r="L51" s="17"/>
      <c r="M51" s="36"/>
      <c r="N51" s="17"/>
      <c r="O51" s="17"/>
      <c r="P51" s="36"/>
      <c r="Q51" s="17"/>
      <c r="R51" s="17"/>
      <c r="S51" s="36"/>
      <c r="T51" s="17"/>
      <c r="U51" s="17"/>
      <c r="V51" s="36"/>
      <c r="W51" s="17"/>
      <c r="X51" s="17"/>
      <c r="Y51" s="36"/>
      <c r="Z51" s="17"/>
      <c r="AA51" s="17"/>
      <c r="AB51" s="36"/>
      <c r="AC51" s="17"/>
      <c r="AD51" s="17"/>
      <c r="AE51" s="36"/>
      <c r="AF51" s="17"/>
      <c r="AG51" s="17"/>
      <c r="AH51" s="36"/>
      <c r="AI51" s="17"/>
      <c r="AJ51" s="17"/>
      <c r="AK51" s="36"/>
      <c r="AL51" s="17"/>
      <c r="AM51" s="17"/>
      <c r="AN51" s="36"/>
      <c r="AO51" s="17"/>
      <c r="AP51" s="17"/>
      <c r="AQ51" s="36"/>
      <c r="AR51" s="17"/>
      <c r="AS51" s="17"/>
      <c r="AT51" s="36"/>
      <c r="AU51" s="17"/>
      <c r="AV51" s="17"/>
      <c r="AW51" s="36"/>
      <c r="AX51" s="17"/>
      <c r="AY51" s="17"/>
      <c r="AZ51" s="36"/>
      <c r="BA51" s="17"/>
      <c r="BB51" s="17"/>
      <c r="BC51" s="36"/>
    </row>
    <row r="52" spans="1:55" ht="12">
      <c r="A52" s="27" t="s">
        <v>43</v>
      </c>
      <c r="B52" s="32">
        <v>75924</v>
      </c>
      <c r="C52" s="33">
        <v>71339.23917950198</v>
      </c>
      <c r="D52" s="34">
        <v>0.06426702714002826</v>
      </c>
      <c r="E52" s="32">
        <v>525096</v>
      </c>
      <c r="F52" s="33">
        <v>513781.19277044595</v>
      </c>
      <c r="G52" s="35">
        <v>0.02202261855585171</v>
      </c>
      <c r="H52" s="17"/>
      <c r="I52" s="17"/>
      <c r="J52" s="36"/>
      <c r="K52" s="17"/>
      <c r="L52" s="17"/>
      <c r="M52" s="36"/>
      <c r="N52" s="17"/>
      <c r="O52" s="17"/>
      <c r="P52" s="36"/>
      <c r="Q52" s="17"/>
      <c r="R52" s="17"/>
      <c r="S52" s="36"/>
      <c r="T52" s="17"/>
      <c r="U52" s="17"/>
      <c r="V52" s="36"/>
      <c r="W52" s="17"/>
      <c r="X52" s="17"/>
      <c r="Y52" s="36"/>
      <c r="Z52" s="17"/>
      <c r="AA52" s="17"/>
      <c r="AB52" s="36"/>
      <c r="AC52" s="17"/>
      <c r="AD52" s="17"/>
      <c r="AE52" s="36"/>
      <c r="AF52" s="17"/>
      <c r="AG52" s="17"/>
      <c r="AH52" s="36"/>
      <c r="AI52" s="17"/>
      <c r="AJ52" s="17"/>
      <c r="AK52" s="36"/>
      <c r="AL52" s="17"/>
      <c r="AM52" s="17"/>
      <c r="AN52" s="36"/>
      <c r="AO52" s="17"/>
      <c r="AP52" s="17"/>
      <c r="AQ52" s="36"/>
      <c r="AR52" s="17"/>
      <c r="AS52" s="17"/>
      <c r="AT52" s="36"/>
      <c r="AU52" s="17"/>
      <c r="AV52" s="17"/>
      <c r="AW52" s="36"/>
      <c r="AX52" s="17"/>
      <c r="AY52" s="17"/>
      <c r="AZ52" s="36"/>
      <c r="BA52" s="17"/>
      <c r="BB52" s="17"/>
      <c r="BC52" s="36"/>
    </row>
    <row r="53" spans="1:55" ht="12">
      <c r="A53" s="27" t="s">
        <v>44</v>
      </c>
      <c r="B53" s="32">
        <v>58373</v>
      </c>
      <c r="C53" s="33">
        <v>54730.57141228473</v>
      </c>
      <c r="D53" s="34">
        <v>0.06655199267475032</v>
      </c>
      <c r="E53" s="32">
        <v>402373</v>
      </c>
      <c r="F53" s="33">
        <v>393051.0083401714</v>
      </c>
      <c r="G53" s="35">
        <v>0.02371700227712107</v>
      </c>
      <c r="H53" s="17"/>
      <c r="I53" s="17"/>
      <c r="J53" s="36"/>
      <c r="K53" s="17"/>
      <c r="L53" s="17"/>
      <c r="M53" s="36"/>
      <c r="N53" s="17"/>
      <c r="O53" s="17"/>
      <c r="P53" s="36"/>
      <c r="Q53" s="17"/>
      <c r="R53" s="17"/>
      <c r="S53" s="36"/>
      <c r="T53" s="17"/>
      <c r="U53" s="17"/>
      <c r="V53" s="36"/>
      <c r="W53" s="17"/>
      <c r="X53" s="17"/>
      <c r="Y53" s="36"/>
      <c r="Z53" s="17"/>
      <c r="AA53" s="17"/>
      <c r="AB53" s="36"/>
      <c r="AC53" s="17"/>
      <c r="AD53" s="17"/>
      <c r="AE53" s="36"/>
      <c r="AF53" s="17"/>
      <c r="AG53" s="17"/>
      <c r="AH53" s="36"/>
      <c r="AI53" s="17"/>
      <c r="AJ53" s="17"/>
      <c r="AK53" s="36"/>
      <c r="AL53" s="17"/>
      <c r="AM53" s="17"/>
      <c r="AN53" s="36"/>
      <c r="AO53" s="17"/>
      <c r="AP53" s="17"/>
      <c r="AQ53" s="36"/>
      <c r="AR53" s="17"/>
      <c r="AS53" s="17"/>
      <c r="AT53" s="36"/>
      <c r="AU53" s="17"/>
      <c r="AV53" s="17"/>
      <c r="AW53" s="36"/>
      <c r="AX53" s="17"/>
      <c r="AY53" s="17"/>
      <c r="AZ53" s="36"/>
      <c r="BA53" s="17"/>
      <c r="BB53" s="17"/>
      <c r="BC53" s="36"/>
    </row>
    <row r="54" spans="1:55" ht="12">
      <c r="A54" s="7"/>
      <c r="B54" s="32"/>
      <c r="C54" s="33"/>
      <c r="D54" s="29"/>
      <c r="E54" s="46"/>
      <c r="F54" s="29"/>
      <c r="G54" s="30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</row>
    <row r="55" spans="1:55" ht="12">
      <c r="A55" s="27" t="s">
        <v>45</v>
      </c>
      <c r="B55" s="32">
        <v>10356</v>
      </c>
      <c r="C55" s="33">
        <v>11296.256854006857</v>
      </c>
      <c r="D55" s="34">
        <v>-0.0832361432781463</v>
      </c>
      <c r="E55" s="32">
        <v>85088</v>
      </c>
      <c r="F55" s="33">
        <v>87607.78741174957</v>
      </c>
      <c r="G55" s="35">
        <v>-0.028762139601891418</v>
      </c>
      <c r="H55" s="17"/>
      <c r="I55" s="17"/>
      <c r="J55" s="36"/>
      <c r="K55" s="17"/>
      <c r="L55" s="17"/>
      <c r="M55" s="36"/>
      <c r="N55" s="17"/>
      <c r="O55" s="17"/>
      <c r="P55" s="36"/>
      <c r="Q55" s="17"/>
      <c r="R55" s="17"/>
      <c r="S55" s="36"/>
      <c r="T55" s="17"/>
      <c r="U55" s="17"/>
      <c r="V55" s="36"/>
      <c r="W55" s="17"/>
      <c r="X55" s="17"/>
      <c r="Y55" s="36"/>
      <c r="Z55" s="17"/>
      <c r="AA55" s="17"/>
      <c r="AB55" s="36"/>
      <c r="AC55" s="17"/>
      <c r="AD55" s="17"/>
      <c r="AE55" s="36"/>
      <c r="AF55" s="17"/>
      <c r="AG55" s="17"/>
      <c r="AH55" s="36"/>
      <c r="AI55" s="17"/>
      <c r="AJ55" s="17"/>
      <c r="AK55" s="36"/>
      <c r="AL55" s="17"/>
      <c r="AM55" s="17"/>
      <c r="AN55" s="36"/>
      <c r="AO55" s="17"/>
      <c r="AP55" s="17"/>
      <c r="AQ55" s="36"/>
      <c r="AR55" s="17"/>
      <c r="AS55" s="17"/>
      <c r="AT55" s="36"/>
      <c r="AU55" s="17"/>
      <c r="AV55" s="17"/>
      <c r="AW55" s="36"/>
      <c r="AX55" s="17"/>
      <c r="AY55" s="17"/>
      <c r="AZ55" s="36"/>
      <c r="BA55" s="17"/>
      <c r="BB55" s="17"/>
      <c r="BC55" s="36"/>
    </row>
    <row r="56" spans="1:55" ht="12">
      <c r="A56" s="27" t="s">
        <v>46</v>
      </c>
      <c r="B56" s="32">
        <v>60730</v>
      </c>
      <c r="C56" s="33">
        <v>60379.17993043047</v>
      </c>
      <c r="D56" s="34">
        <v>0.005810282119991451</v>
      </c>
      <c r="E56" s="32">
        <v>494347</v>
      </c>
      <c r="F56" s="33">
        <v>473241.93322546454</v>
      </c>
      <c r="G56" s="35">
        <v>0.044596780827705025</v>
      </c>
      <c r="H56" s="17"/>
      <c r="I56" s="17"/>
      <c r="J56" s="36"/>
      <c r="K56" s="17"/>
      <c r="L56" s="17"/>
      <c r="M56" s="36"/>
      <c r="N56" s="17"/>
      <c r="O56" s="17"/>
      <c r="P56" s="36"/>
      <c r="Q56" s="17"/>
      <c r="R56" s="17"/>
      <c r="S56" s="36"/>
      <c r="T56" s="17"/>
      <c r="U56" s="17"/>
      <c r="V56" s="36"/>
      <c r="W56" s="17"/>
      <c r="X56" s="17"/>
      <c r="Y56" s="36"/>
      <c r="Z56" s="17"/>
      <c r="AA56" s="17"/>
      <c r="AB56" s="36"/>
      <c r="AC56" s="17"/>
      <c r="AD56" s="17"/>
      <c r="AE56" s="36"/>
      <c r="AF56" s="17"/>
      <c r="AG56" s="17"/>
      <c r="AH56" s="36"/>
      <c r="AI56" s="17"/>
      <c r="AJ56" s="17"/>
      <c r="AK56" s="36"/>
      <c r="AL56" s="17"/>
      <c r="AM56" s="17"/>
      <c r="AN56" s="36"/>
      <c r="AO56" s="17"/>
      <c r="AP56" s="17"/>
      <c r="AQ56" s="36"/>
      <c r="AR56" s="17"/>
      <c r="AS56" s="17"/>
      <c r="AT56" s="36"/>
      <c r="AU56" s="17"/>
      <c r="AV56" s="17"/>
      <c r="AW56" s="36"/>
      <c r="AX56" s="17"/>
      <c r="AY56" s="17"/>
      <c r="AZ56" s="36"/>
      <c r="BA56" s="17"/>
      <c r="BB56" s="17"/>
      <c r="BC56" s="36"/>
    </row>
    <row r="57" spans="1:55" ht="12">
      <c r="A57" s="27" t="s">
        <v>47</v>
      </c>
      <c r="B57" s="32">
        <v>6385</v>
      </c>
      <c r="C57" s="33">
        <v>6367.771958123038</v>
      </c>
      <c r="D57" s="34">
        <v>0.0027055054719705308</v>
      </c>
      <c r="E57" s="32">
        <v>57489</v>
      </c>
      <c r="F57" s="33">
        <v>50006.89006456986</v>
      </c>
      <c r="G57" s="35">
        <v>0.14962158066156675</v>
      </c>
      <c r="H57" s="17"/>
      <c r="I57" s="17"/>
      <c r="J57" s="36"/>
      <c r="K57" s="17"/>
      <c r="L57" s="17"/>
      <c r="M57" s="36"/>
      <c r="N57" s="17"/>
      <c r="O57" s="17"/>
      <c r="P57" s="36"/>
      <c r="Q57" s="17"/>
      <c r="R57" s="17"/>
      <c r="S57" s="36"/>
      <c r="T57" s="17"/>
      <c r="U57" s="17"/>
      <c r="V57" s="36"/>
      <c r="W57" s="17"/>
      <c r="X57" s="17"/>
      <c r="Y57" s="36"/>
      <c r="Z57" s="17"/>
      <c r="AA57" s="17"/>
      <c r="AB57" s="36"/>
      <c r="AC57" s="17"/>
      <c r="AD57" s="17"/>
      <c r="AE57" s="36"/>
      <c r="AF57" s="17"/>
      <c r="AG57" s="17"/>
      <c r="AH57" s="36"/>
      <c r="AI57" s="17"/>
      <c r="AJ57" s="17"/>
      <c r="AK57" s="36"/>
      <c r="AL57" s="17"/>
      <c r="AM57" s="17"/>
      <c r="AN57" s="36"/>
      <c r="AO57" s="17"/>
      <c r="AP57" s="17"/>
      <c r="AQ57" s="36"/>
      <c r="AR57" s="17"/>
      <c r="AS57" s="17"/>
      <c r="AT57" s="36"/>
      <c r="AU57" s="17"/>
      <c r="AV57" s="17"/>
      <c r="AW57" s="36"/>
      <c r="AX57" s="17"/>
      <c r="AY57" s="17"/>
      <c r="AZ57" s="36"/>
      <c r="BA57" s="17"/>
      <c r="BB57" s="17"/>
      <c r="BC57" s="36"/>
    </row>
    <row r="58" spans="1:55" ht="12">
      <c r="A58" s="27" t="s">
        <v>48</v>
      </c>
      <c r="B58" s="32">
        <v>9108</v>
      </c>
      <c r="C58" s="33">
        <v>9786.76468339575</v>
      </c>
      <c r="D58" s="34">
        <v>-0.0693553697625267</v>
      </c>
      <c r="E58" s="32">
        <v>74027</v>
      </c>
      <c r="F58" s="33">
        <v>76577.68817532234</v>
      </c>
      <c r="G58" s="35">
        <v>-0.033308503248134336</v>
      </c>
      <c r="H58" s="17"/>
      <c r="I58" s="17"/>
      <c r="J58" s="36"/>
      <c r="K58" s="17"/>
      <c r="L58" s="17"/>
      <c r="M58" s="36"/>
      <c r="N58" s="17"/>
      <c r="O58" s="17"/>
      <c r="P58" s="36"/>
      <c r="Q58" s="17"/>
      <c r="R58" s="17"/>
      <c r="S58" s="36"/>
      <c r="T58" s="17"/>
      <c r="U58" s="17"/>
      <c r="V58" s="36"/>
      <c r="W58" s="17"/>
      <c r="X58" s="17"/>
      <c r="Y58" s="36"/>
      <c r="Z58" s="17"/>
      <c r="AA58" s="17"/>
      <c r="AB58" s="36"/>
      <c r="AC58" s="17"/>
      <c r="AD58" s="17"/>
      <c r="AE58" s="36"/>
      <c r="AF58" s="17"/>
      <c r="AG58" s="17"/>
      <c r="AH58" s="36"/>
      <c r="AI58" s="17"/>
      <c r="AJ58" s="17"/>
      <c r="AK58" s="36"/>
      <c r="AL58" s="17"/>
      <c r="AM58" s="17"/>
      <c r="AN58" s="36"/>
      <c r="AO58" s="17"/>
      <c r="AP58" s="17"/>
      <c r="AQ58" s="36"/>
      <c r="AR58" s="17"/>
      <c r="AS58" s="17"/>
      <c r="AT58" s="36"/>
      <c r="AU58" s="17"/>
      <c r="AV58" s="17"/>
      <c r="AW58" s="36"/>
      <c r="AX58" s="17"/>
      <c r="AY58" s="17"/>
      <c r="AZ58" s="36"/>
      <c r="BA58" s="17"/>
      <c r="BB58" s="17"/>
      <c r="BC58" s="36"/>
    </row>
    <row r="59" spans="1:55" ht="12">
      <c r="A59" s="54"/>
      <c r="B59" s="55"/>
      <c r="C59" s="56"/>
      <c r="D59" s="57"/>
      <c r="E59" s="55"/>
      <c r="F59" s="56"/>
      <c r="G59" s="58"/>
      <c r="H59" s="17"/>
      <c r="I59" s="17"/>
      <c r="J59" s="36"/>
      <c r="K59" s="17"/>
      <c r="L59" s="17"/>
      <c r="M59" s="36"/>
      <c r="N59" s="17"/>
      <c r="O59" s="17"/>
      <c r="P59" s="36"/>
      <c r="Q59" s="17"/>
      <c r="R59" s="17"/>
      <c r="S59" s="36"/>
      <c r="T59" s="17"/>
      <c r="U59" s="17"/>
      <c r="V59" s="36"/>
      <c r="W59" s="17"/>
      <c r="X59" s="17"/>
      <c r="Y59" s="36"/>
      <c r="Z59" s="17"/>
      <c r="AA59" s="17"/>
      <c r="AB59" s="36"/>
      <c r="AC59" s="17"/>
      <c r="AD59" s="17"/>
      <c r="AE59" s="36"/>
      <c r="AF59" s="17"/>
      <c r="AG59" s="17"/>
      <c r="AH59" s="36"/>
      <c r="AI59" s="17"/>
      <c r="AJ59" s="17"/>
      <c r="AK59" s="36"/>
      <c r="AL59" s="17"/>
      <c r="AM59" s="17"/>
      <c r="AN59" s="36"/>
      <c r="AO59" s="17"/>
      <c r="AP59" s="17"/>
      <c r="AQ59" s="36"/>
      <c r="AR59" s="17"/>
      <c r="AS59" s="17"/>
      <c r="AT59" s="36"/>
      <c r="AU59" s="17"/>
      <c r="AV59" s="17"/>
      <c r="AW59" s="36"/>
      <c r="AX59" s="17"/>
      <c r="AY59" s="17"/>
      <c r="AZ59" s="36"/>
      <c r="BA59" s="17"/>
      <c r="BB59" s="17"/>
      <c r="BC59" s="36"/>
    </row>
    <row r="60" spans="1:55" ht="5.25" customHeight="1">
      <c r="A60" s="59"/>
      <c r="B60" s="60"/>
      <c r="C60" s="60"/>
      <c r="D60" s="61"/>
      <c r="E60" s="60"/>
      <c r="F60" s="60"/>
      <c r="G60" s="61"/>
      <c r="H60" s="17"/>
      <c r="I60" s="17"/>
      <c r="J60" s="36"/>
      <c r="K60" s="17"/>
      <c r="L60" s="17"/>
      <c r="M60" s="36"/>
      <c r="N60" s="17"/>
      <c r="O60" s="17"/>
      <c r="P60" s="36"/>
      <c r="Q60" s="17"/>
      <c r="R60" s="17"/>
      <c r="S60" s="36"/>
      <c r="T60" s="17"/>
      <c r="U60" s="17"/>
      <c r="V60" s="36"/>
      <c r="W60" s="17"/>
      <c r="X60" s="17"/>
      <c r="Y60" s="36"/>
      <c r="Z60" s="17"/>
      <c r="AA60" s="17"/>
      <c r="AB60" s="36"/>
      <c r="AC60" s="17"/>
      <c r="AD60" s="17"/>
      <c r="AE60" s="36"/>
      <c r="AF60" s="17"/>
      <c r="AG60" s="17"/>
      <c r="AH60" s="36"/>
      <c r="AI60" s="17"/>
      <c r="AJ60" s="17"/>
      <c r="AK60" s="36"/>
      <c r="AL60" s="17"/>
      <c r="AM60" s="17"/>
      <c r="AN60" s="36"/>
      <c r="AO60" s="17"/>
      <c r="AP60" s="17"/>
      <c r="AQ60" s="36"/>
      <c r="AR60" s="17"/>
      <c r="AS60" s="17"/>
      <c r="AT60" s="36"/>
      <c r="AU60" s="17"/>
      <c r="AV60" s="17"/>
      <c r="AW60" s="36"/>
      <c r="AX60" s="17"/>
      <c r="AY60" s="17"/>
      <c r="AZ60" s="36"/>
      <c r="BA60" s="17"/>
      <c r="BB60" s="17"/>
      <c r="BC60" s="36"/>
    </row>
    <row r="61" spans="1:55" ht="12.75">
      <c r="A61" s="62" t="s">
        <v>49</v>
      </c>
      <c r="B61" s="33"/>
      <c r="C61" s="33"/>
      <c r="D61" s="34"/>
      <c r="E61" s="33"/>
      <c r="F61" s="33"/>
      <c r="G61" s="34"/>
      <c r="H61" s="17"/>
      <c r="I61" s="17"/>
      <c r="J61" s="36"/>
      <c r="K61" s="17"/>
      <c r="L61" s="17"/>
      <c r="M61" s="36"/>
      <c r="N61" s="17"/>
      <c r="O61" s="17"/>
      <c r="P61" s="36"/>
      <c r="Q61" s="17"/>
      <c r="R61" s="17"/>
      <c r="S61" s="36"/>
      <c r="T61" s="17"/>
      <c r="U61" s="17"/>
      <c r="V61" s="36"/>
      <c r="W61" s="17"/>
      <c r="X61" s="17"/>
      <c r="Y61" s="36"/>
      <c r="Z61" s="17"/>
      <c r="AA61" s="17"/>
      <c r="AB61" s="36"/>
      <c r="AC61" s="17"/>
      <c r="AD61" s="17"/>
      <c r="AE61" s="36"/>
      <c r="AF61" s="17"/>
      <c r="AG61" s="17"/>
      <c r="AH61" s="36"/>
      <c r="AI61" s="17"/>
      <c r="AJ61" s="17"/>
      <c r="AK61" s="36"/>
      <c r="AL61" s="17"/>
      <c r="AM61" s="17"/>
      <c r="AN61" s="36"/>
      <c r="AO61" s="17"/>
      <c r="AP61" s="17"/>
      <c r="AQ61" s="36"/>
      <c r="AR61" s="17"/>
      <c r="AS61" s="17"/>
      <c r="AT61" s="36"/>
      <c r="AU61" s="17"/>
      <c r="AV61" s="17"/>
      <c r="AW61" s="36"/>
      <c r="AX61" s="17"/>
      <c r="AY61" s="17"/>
      <c r="AZ61" s="36"/>
      <c r="BA61" s="17"/>
      <c r="BB61" s="17"/>
      <c r="BC61" s="36"/>
    </row>
    <row r="62" spans="1:55" ht="15" customHeight="1">
      <c r="A62" s="63"/>
      <c r="B62" s="392" t="s">
        <v>50</v>
      </c>
      <c r="C62" s="393"/>
      <c r="D62" s="393"/>
      <c r="E62" s="393"/>
      <c r="F62" s="393"/>
      <c r="G62" s="394"/>
      <c r="H62" s="31"/>
      <c r="I62" s="31"/>
      <c r="J62" s="17"/>
      <c r="K62" s="31"/>
      <c r="L62" s="31"/>
      <c r="M62" s="17"/>
      <c r="N62" s="31"/>
      <c r="O62" s="31"/>
      <c r="P62" s="17"/>
      <c r="Q62" s="31"/>
      <c r="R62" s="31"/>
      <c r="S62" s="17"/>
      <c r="T62" s="31"/>
      <c r="U62" s="31"/>
      <c r="V62" s="17"/>
      <c r="W62" s="31"/>
      <c r="X62" s="31"/>
      <c r="Y62" s="17"/>
      <c r="Z62" s="31"/>
      <c r="AA62" s="31"/>
      <c r="AB62" s="17"/>
      <c r="AC62" s="31"/>
      <c r="AD62" s="31"/>
      <c r="AE62" s="17"/>
      <c r="AF62" s="31"/>
      <c r="AG62" s="31"/>
      <c r="AH62" s="17"/>
      <c r="AI62" s="31"/>
      <c r="AJ62" s="31"/>
      <c r="AK62" s="17"/>
      <c r="AL62" s="31"/>
      <c r="AM62" s="31"/>
      <c r="AN62" s="17"/>
      <c r="AO62" s="31"/>
      <c r="AP62" s="31"/>
      <c r="AQ62" s="17"/>
      <c r="AR62" s="31"/>
      <c r="AS62" s="31"/>
      <c r="AT62" s="17"/>
      <c r="AU62" s="31"/>
      <c r="AV62" s="31"/>
      <c r="AW62" s="17"/>
      <c r="AX62" s="31"/>
      <c r="AY62" s="31"/>
      <c r="AZ62" s="17"/>
      <c r="BA62" s="31"/>
      <c r="BB62" s="31"/>
      <c r="BC62" s="17"/>
    </row>
    <row r="63" spans="1:55" ht="15" customHeight="1">
      <c r="A63" s="7"/>
      <c r="B63" s="55"/>
      <c r="C63" s="56"/>
      <c r="D63" s="64"/>
      <c r="E63" s="64"/>
      <c r="F63" s="64"/>
      <c r="G63" s="65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</row>
    <row r="64" spans="1:55" ht="15">
      <c r="A64" s="66"/>
      <c r="B64" s="7"/>
      <c r="C64" s="11" t="s">
        <v>51</v>
      </c>
      <c r="D64" s="12"/>
      <c r="E64" s="13"/>
      <c r="F64" s="14" t="s">
        <v>3</v>
      </c>
      <c r="G64" s="15"/>
      <c r="I64" s="5"/>
      <c r="J64" s="16"/>
      <c r="L64" s="17"/>
      <c r="M64" s="16"/>
      <c r="O64" s="17"/>
      <c r="P64" s="16"/>
      <c r="R64" s="17"/>
      <c r="S64" s="16"/>
      <c r="U64" s="17"/>
      <c r="V64" s="16"/>
      <c r="X64" s="17"/>
      <c r="Y64" s="16"/>
      <c r="AA64" s="17"/>
      <c r="AB64" s="16"/>
      <c r="AD64" s="17"/>
      <c r="AE64" s="16"/>
      <c r="AF64" s="18"/>
      <c r="AG64" s="19"/>
      <c r="AH64" s="20"/>
      <c r="AI64" s="18"/>
      <c r="AJ64" s="19"/>
      <c r="AK64" s="20"/>
      <c r="AL64" s="18"/>
      <c r="AM64" s="19"/>
      <c r="AN64" s="20"/>
      <c r="AO64" s="18"/>
      <c r="AP64" s="19"/>
      <c r="AQ64" s="20"/>
      <c r="AS64" s="17"/>
      <c r="AT64" s="16"/>
      <c r="AV64" s="17"/>
      <c r="AW64" s="16"/>
      <c r="AY64" s="17"/>
      <c r="AZ64" s="16"/>
      <c r="BB64" s="17"/>
      <c r="BC64" s="16"/>
    </row>
    <row r="65" spans="1:55" s="26" customFormat="1" ht="12">
      <c r="A65" s="67"/>
      <c r="B65" s="22" t="s">
        <v>4</v>
      </c>
      <c r="C65" s="23">
        <v>2012</v>
      </c>
      <c r="D65" s="24" t="s">
        <v>5</v>
      </c>
      <c r="E65" s="22" t="s">
        <v>4</v>
      </c>
      <c r="F65" s="23">
        <v>2012</v>
      </c>
      <c r="G65" s="24" t="s">
        <v>5</v>
      </c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</row>
    <row r="66" spans="1:55" ht="12">
      <c r="A66" s="7"/>
      <c r="B66" s="32"/>
      <c r="C66" s="33"/>
      <c r="D66" s="29"/>
      <c r="E66" s="46"/>
      <c r="F66" s="29"/>
      <c r="G66" s="30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17"/>
      <c r="AG66" s="17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</row>
    <row r="67" spans="1:55" ht="12">
      <c r="A67" s="27" t="s">
        <v>52</v>
      </c>
      <c r="B67" s="32"/>
      <c r="C67" s="33"/>
      <c r="D67" s="29"/>
      <c r="E67" s="46"/>
      <c r="F67" s="29"/>
      <c r="G67" s="30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68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</row>
    <row r="68" spans="1:55" ht="12">
      <c r="A68" s="27" t="s">
        <v>53</v>
      </c>
      <c r="B68" s="32">
        <v>648364</v>
      </c>
      <c r="C68" s="33">
        <v>633514.8918337583</v>
      </c>
      <c r="D68" s="34">
        <v>0.023439240904439936</v>
      </c>
      <c r="E68" s="32">
        <v>4648756</v>
      </c>
      <c r="F68" s="33">
        <v>4436152.1222709045</v>
      </c>
      <c r="G68" s="35">
        <v>0.04792529017698829</v>
      </c>
      <c r="H68" s="17"/>
      <c r="I68" s="17"/>
      <c r="J68" s="36"/>
      <c r="K68" s="17"/>
      <c r="L68" s="17"/>
      <c r="M68" s="36"/>
      <c r="N68" s="17"/>
      <c r="O68" s="17"/>
      <c r="P68" s="36"/>
      <c r="Q68" s="17"/>
      <c r="R68" s="17"/>
      <c r="S68" s="36"/>
      <c r="T68" s="17"/>
      <c r="U68" s="17"/>
      <c r="V68" s="36"/>
      <c r="W68" s="17"/>
      <c r="X68" s="17"/>
      <c r="Y68" s="36"/>
      <c r="Z68" s="17"/>
      <c r="AA68" s="17"/>
      <c r="AB68" s="36"/>
      <c r="AC68" s="17"/>
      <c r="AD68" s="17"/>
      <c r="AE68" s="36"/>
      <c r="AF68" s="17"/>
      <c r="AG68" s="17"/>
      <c r="AH68" s="36"/>
      <c r="AI68" s="17"/>
      <c r="AJ68" s="17"/>
      <c r="AK68" s="36"/>
      <c r="AL68" s="17"/>
      <c r="AM68" s="17"/>
      <c r="AN68" s="36"/>
      <c r="AO68" s="17"/>
      <c r="AP68" s="17"/>
      <c r="AQ68" s="36"/>
      <c r="AR68" s="17"/>
      <c r="AS68" s="17"/>
      <c r="AT68" s="36"/>
      <c r="AU68" s="17"/>
      <c r="AV68" s="17"/>
      <c r="AW68" s="36"/>
      <c r="AX68" s="17"/>
      <c r="AY68" s="17"/>
      <c r="AZ68" s="36"/>
      <c r="BA68" s="17"/>
      <c r="BB68" s="17"/>
      <c r="BC68" s="36"/>
    </row>
    <row r="69" spans="1:55" ht="12">
      <c r="A69" s="27" t="s">
        <v>54</v>
      </c>
      <c r="B69" s="32">
        <v>38502</v>
      </c>
      <c r="C69" s="33">
        <v>42936.59598369857</v>
      </c>
      <c r="D69" s="34">
        <v>-0.10328243033942938</v>
      </c>
      <c r="E69" s="32">
        <v>345549</v>
      </c>
      <c r="F69" s="33">
        <v>356204.3922564467</v>
      </c>
      <c r="G69" s="35">
        <v>-0.029913702604698472</v>
      </c>
      <c r="H69" s="17"/>
      <c r="I69" s="17"/>
      <c r="J69" s="36"/>
      <c r="K69" s="17"/>
      <c r="L69" s="17"/>
      <c r="M69" s="36"/>
      <c r="N69" s="17"/>
      <c r="O69" s="17"/>
      <c r="P69" s="36"/>
      <c r="Q69" s="17"/>
      <c r="R69" s="17"/>
      <c r="S69" s="36"/>
      <c r="T69" s="17"/>
      <c r="U69" s="17"/>
      <c r="V69" s="36"/>
      <c r="W69" s="17"/>
      <c r="X69" s="17"/>
      <c r="Y69" s="36"/>
      <c r="Z69" s="17"/>
      <c r="AA69" s="17"/>
      <c r="AB69" s="36"/>
      <c r="AC69" s="17"/>
      <c r="AD69" s="17"/>
      <c r="AE69" s="36"/>
      <c r="AF69" s="17"/>
      <c r="AG69" s="17"/>
      <c r="AH69" s="36"/>
      <c r="AI69" s="17"/>
      <c r="AJ69" s="17"/>
      <c r="AK69" s="36"/>
      <c r="AL69" s="17"/>
      <c r="AM69" s="17"/>
      <c r="AN69" s="36"/>
      <c r="AO69" s="17"/>
      <c r="AP69" s="17"/>
      <c r="AQ69" s="36"/>
      <c r="AR69" s="17"/>
      <c r="AS69" s="17"/>
      <c r="AT69" s="36"/>
      <c r="AU69" s="17"/>
      <c r="AV69" s="17"/>
      <c r="AW69" s="36"/>
      <c r="AX69" s="17"/>
      <c r="AY69" s="17"/>
      <c r="AZ69" s="36"/>
      <c r="BA69" s="17"/>
      <c r="BB69" s="17"/>
      <c r="BC69" s="36"/>
    </row>
    <row r="70" spans="1:55" ht="12">
      <c r="A70" s="27" t="s">
        <v>55</v>
      </c>
      <c r="B70" s="32">
        <v>8397</v>
      </c>
      <c r="C70" s="33">
        <v>8936.36544943559</v>
      </c>
      <c r="D70" s="34">
        <v>-0.06035624354078494</v>
      </c>
      <c r="E70" s="32">
        <v>79525</v>
      </c>
      <c r="F70" s="33">
        <v>80099.71483390288</v>
      </c>
      <c r="G70" s="35">
        <v>-0.0071749922592686454</v>
      </c>
      <c r="H70" s="17"/>
      <c r="I70" s="17"/>
      <c r="J70" s="36"/>
      <c r="K70" s="17"/>
      <c r="L70" s="17"/>
      <c r="M70" s="36"/>
      <c r="N70" s="17"/>
      <c r="O70" s="17"/>
      <c r="P70" s="36"/>
      <c r="Q70" s="17"/>
      <c r="R70" s="17"/>
      <c r="S70" s="36"/>
      <c r="T70" s="17"/>
      <c r="U70" s="17"/>
      <c r="V70" s="36"/>
      <c r="W70" s="17"/>
      <c r="X70" s="17"/>
      <c r="Y70" s="36"/>
      <c r="Z70" s="17"/>
      <c r="AA70" s="17"/>
      <c r="AB70" s="36"/>
      <c r="AC70" s="17"/>
      <c r="AD70" s="17"/>
      <c r="AE70" s="36"/>
      <c r="AF70" s="17"/>
      <c r="AG70" s="17"/>
      <c r="AH70" s="36"/>
      <c r="AI70" s="17"/>
      <c r="AJ70" s="17"/>
      <c r="AK70" s="36"/>
      <c r="AL70" s="17"/>
      <c r="AM70" s="17"/>
      <c r="AN70" s="36"/>
      <c r="AO70" s="17"/>
      <c r="AP70" s="17"/>
      <c r="AQ70" s="36"/>
      <c r="AR70" s="17"/>
      <c r="AS70" s="17"/>
      <c r="AT70" s="36"/>
      <c r="AU70" s="17"/>
      <c r="AV70" s="17"/>
      <c r="AW70" s="36"/>
      <c r="AX70" s="17"/>
      <c r="AY70" s="17"/>
      <c r="AZ70" s="36"/>
      <c r="BA70" s="17"/>
      <c r="BB70" s="17"/>
      <c r="BC70" s="36"/>
    </row>
    <row r="71" spans="1:55" ht="12">
      <c r="A71" s="27" t="s">
        <v>56</v>
      </c>
      <c r="B71" s="32">
        <v>609999</v>
      </c>
      <c r="C71" s="33">
        <v>395886.3201516265</v>
      </c>
      <c r="D71" s="34">
        <v>0.5408438456938024</v>
      </c>
      <c r="E71" s="32">
        <v>4300976</v>
      </c>
      <c r="F71" s="33">
        <v>3884537.329931727</v>
      </c>
      <c r="G71" s="35">
        <v>0.10720418796325275</v>
      </c>
      <c r="H71" s="17"/>
      <c r="I71" s="17"/>
      <c r="J71" s="36"/>
      <c r="K71" s="17"/>
      <c r="L71" s="17"/>
      <c r="M71" s="36"/>
      <c r="N71" s="17"/>
      <c r="O71" s="17"/>
      <c r="P71" s="36"/>
      <c r="Q71" s="17"/>
      <c r="R71" s="17"/>
      <c r="S71" s="36"/>
      <c r="T71" s="17"/>
      <c r="U71" s="17"/>
      <c r="V71" s="36"/>
      <c r="W71" s="17"/>
      <c r="X71" s="17"/>
      <c r="Y71" s="36"/>
      <c r="Z71" s="17"/>
      <c r="AA71" s="17"/>
      <c r="AB71" s="36"/>
      <c r="AC71" s="17"/>
      <c r="AD71" s="17"/>
      <c r="AE71" s="36"/>
      <c r="AF71" s="17"/>
      <c r="AG71" s="17"/>
      <c r="AH71" s="36"/>
      <c r="AI71" s="17"/>
      <c r="AJ71" s="17"/>
      <c r="AK71" s="36"/>
      <c r="AL71" s="17"/>
      <c r="AM71" s="17"/>
      <c r="AN71" s="36"/>
      <c r="AO71" s="17"/>
      <c r="AP71" s="17"/>
      <c r="AQ71" s="36"/>
      <c r="AR71" s="17"/>
      <c r="AS71" s="17"/>
      <c r="AT71" s="36"/>
      <c r="AU71" s="17"/>
      <c r="AV71" s="17"/>
      <c r="AW71" s="36"/>
      <c r="AX71" s="17"/>
      <c r="AY71" s="17"/>
      <c r="AZ71" s="36"/>
      <c r="BA71" s="17"/>
      <c r="BB71" s="17"/>
      <c r="BC71" s="36"/>
    </row>
    <row r="72" spans="1:55" ht="12">
      <c r="A72" s="7"/>
      <c r="B72" s="32"/>
      <c r="C72" s="33"/>
      <c r="D72" s="29"/>
      <c r="E72" s="46"/>
      <c r="F72" s="29"/>
      <c r="G72" s="30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</row>
    <row r="73" spans="1:55" ht="12">
      <c r="A73" s="27" t="s">
        <v>57</v>
      </c>
      <c r="B73" s="32">
        <v>23200</v>
      </c>
      <c r="C73" s="33">
        <v>19423.846674527827</v>
      </c>
      <c r="D73" s="34">
        <v>0.19440811023411597</v>
      </c>
      <c r="E73" s="32">
        <v>339056</v>
      </c>
      <c r="F73" s="33">
        <v>298446.1745345014</v>
      </c>
      <c r="G73" s="35">
        <v>0.13607085273865346</v>
      </c>
      <c r="H73" s="17"/>
      <c r="I73" s="17"/>
      <c r="J73" s="36"/>
      <c r="K73" s="17"/>
      <c r="L73" s="17"/>
      <c r="M73" s="36"/>
      <c r="N73" s="17"/>
      <c r="O73" s="17"/>
      <c r="P73" s="36"/>
      <c r="Q73" s="17"/>
      <c r="R73" s="17"/>
      <c r="S73" s="36"/>
      <c r="T73" s="17"/>
      <c r="U73" s="17"/>
      <c r="V73" s="36"/>
      <c r="W73" s="17"/>
      <c r="X73" s="17"/>
      <c r="Y73" s="36"/>
      <c r="Z73" s="17"/>
      <c r="AA73" s="17"/>
      <c r="AB73" s="36"/>
      <c r="AC73" s="17"/>
      <c r="AD73" s="17"/>
      <c r="AE73" s="36"/>
      <c r="AF73" s="17"/>
      <c r="AG73" s="17"/>
      <c r="AH73" s="36"/>
      <c r="AI73" s="17"/>
      <c r="AJ73" s="17"/>
      <c r="AK73" s="36"/>
      <c r="AL73" s="17"/>
      <c r="AM73" s="17"/>
      <c r="AN73" s="36"/>
      <c r="AO73" s="17"/>
      <c r="AP73" s="17"/>
      <c r="AQ73" s="36"/>
      <c r="AR73" s="17"/>
      <c r="AS73" s="17"/>
      <c r="AT73" s="36"/>
      <c r="AU73" s="17"/>
      <c r="AV73" s="17"/>
      <c r="AW73" s="36"/>
      <c r="AX73" s="17"/>
      <c r="AY73" s="17"/>
      <c r="AZ73" s="36"/>
      <c r="BA73" s="17"/>
      <c r="BB73" s="17"/>
      <c r="BC73" s="36"/>
    </row>
    <row r="74" spans="1:55" ht="12">
      <c r="A74" s="27" t="s">
        <v>58</v>
      </c>
      <c r="B74" s="32">
        <v>9995</v>
      </c>
      <c r="C74" s="33">
        <v>9619.6858906766</v>
      </c>
      <c r="D74" s="34">
        <v>0.039015214591066355</v>
      </c>
      <c r="E74" s="32">
        <v>175305</v>
      </c>
      <c r="F74" s="33">
        <v>173346.98923450662</v>
      </c>
      <c r="G74" s="35">
        <v>0.011295326063290046</v>
      </c>
      <c r="H74" s="17"/>
      <c r="I74" s="17"/>
      <c r="J74" s="36"/>
      <c r="K74" s="17"/>
      <c r="L74" s="17"/>
      <c r="M74" s="36"/>
      <c r="N74" s="17"/>
      <c r="O74" s="17"/>
      <c r="P74" s="36"/>
      <c r="Q74" s="17"/>
      <c r="R74" s="17"/>
      <c r="S74" s="36"/>
      <c r="T74" s="17"/>
      <c r="U74" s="17"/>
      <c r="V74" s="36"/>
      <c r="W74" s="17"/>
      <c r="X74" s="17"/>
      <c r="Y74" s="36"/>
      <c r="Z74" s="17"/>
      <c r="AA74" s="17"/>
      <c r="AB74" s="36"/>
      <c r="AC74" s="17"/>
      <c r="AD74" s="17"/>
      <c r="AE74" s="36"/>
      <c r="AF74" s="17"/>
      <c r="AG74" s="17"/>
      <c r="AH74" s="36"/>
      <c r="AI74" s="17"/>
      <c r="AJ74" s="17"/>
      <c r="AK74" s="36"/>
      <c r="AL74" s="17"/>
      <c r="AM74" s="17"/>
      <c r="AN74" s="36"/>
      <c r="AO74" s="17"/>
      <c r="AP74" s="17"/>
      <c r="AQ74" s="36"/>
      <c r="AR74" s="17"/>
      <c r="AS74" s="17"/>
      <c r="AT74" s="36"/>
      <c r="AU74" s="17"/>
      <c r="AV74" s="17"/>
      <c r="AW74" s="36"/>
      <c r="AX74" s="17"/>
      <c r="AY74" s="17"/>
      <c r="AZ74" s="36"/>
      <c r="BA74" s="17"/>
      <c r="BB74" s="17"/>
      <c r="BC74" s="36"/>
    </row>
    <row r="75" spans="1:55" ht="12">
      <c r="A75" s="27" t="s">
        <v>59</v>
      </c>
      <c r="B75" s="32">
        <v>4653</v>
      </c>
      <c r="C75" s="33">
        <v>5041.7659233067</v>
      </c>
      <c r="D75" s="34">
        <v>-0.07710907829130693</v>
      </c>
      <c r="E75" s="32">
        <v>55993</v>
      </c>
      <c r="F75" s="33">
        <v>61165.73492036491</v>
      </c>
      <c r="G75" s="35">
        <v>-0.08456916159185497</v>
      </c>
      <c r="H75" s="17"/>
      <c r="I75" s="17"/>
      <c r="J75" s="36"/>
      <c r="K75" s="17"/>
      <c r="L75" s="17"/>
      <c r="M75" s="36"/>
      <c r="N75" s="17"/>
      <c r="O75" s="17"/>
      <c r="P75" s="36"/>
      <c r="Q75" s="17"/>
      <c r="R75" s="17"/>
      <c r="S75" s="36"/>
      <c r="T75" s="17"/>
      <c r="U75" s="17"/>
      <c r="V75" s="36"/>
      <c r="W75" s="17"/>
      <c r="X75" s="17"/>
      <c r="Y75" s="36"/>
      <c r="Z75" s="17"/>
      <c r="AA75" s="17"/>
      <c r="AB75" s="36"/>
      <c r="AC75" s="17"/>
      <c r="AD75" s="17"/>
      <c r="AE75" s="36"/>
      <c r="AF75" s="17"/>
      <c r="AG75" s="17"/>
      <c r="AH75" s="36"/>
      <c r="AI75" s="17"/>
      <c r="AJ75" s="17"/>
      <c r="AK75" s="36"/>
      <c r="AL75" s="17"/>
      <c r="AM75" s="17"/>
      <c r="AN75" s="36"/>
      <c r="AO75" s="17"/>
      <c r="AP75" s="17"/>
      <c r="AQ75" s="36"/>
      <c r="AR75" s="17"/>
      <c r="AS75" s="17"/>
      <c r="AT75" s="36"/>
      <c r="AU75" s="17"/>
      <c r="AV75" s="17"/>
      <c r="AW75" s="36"/>
      <c r="AX75" s="17"/>
      <c r="AY75" s="17"/>
      <c r="AZ75" s="36"/>
      <c r="BA75" s="17"/>
      <c r="BB75" s="17"/>
      <c r="BC75" s="36"/>
    </row>
    <row r="76" spans="1:55" ht="12">
      <c r="A76" s="27" t="s">
        <v>60</v>
      </c>
      <c r="B76" s="32">
        <v>9594</v>
      </c>
      <c r="C76" s="33">
        <v>5170.980421226344</v>
      </c>
      <c r="D76" s="34">
        <v>0.8553541530765837</v>
      </c>
      <c r="E76" s="32">
        <v>119869</v>
      </c>
      <c r="F76" s="33">
        <v>75023.71890123439</v>
      </c>
      <c r="G76" s="35">
        <v>0.5977480422931655</v>
      </c>
      <c r="H76" s="17"/>
      <c r="I76" s="17"/>
      <c r="J76" s="36"/>
      <c r="K76" s="17"/>
      <c r="L76" s="17"/>
      <c r="M76" s="36"/>
      <c r="N76" s="17"/>
      <c r="O76" s="17"/>
      <c r="P76" s="36"/>
      <c r="Q76" s="17"/>
      <c r="R76" s="17"/>
      <c r="S76" s="36"/>
      <c r="T76" s="17"/>
      <c r="U76" s="17"/>
      <c r="V76" s="36"/>
      <c r="W76" s="17"/>
      <c r="X76" s="17"/>
      <c r="Y76" s="36"/>
      <c r="Z76" s="17"/>
      <c r="AA76" s="17"/>
      <c r="AB76" s="36"/>
      <c r="AC76" s="17"/>
      <c r="AD76" s="17"/>
      <c r="AE76" s="36"/>
      <c r="AF76" s="17"/>
      <c r="AG76" s="17"/>
      <c r="AH76" s="36"/>
      <c r="AI76" s="17"/>
      <c r="AJ76" s="17"/>
      <c r="AK76" s="36"/>
      <c r="AL76" s="17"/>
      <c r="AM76" s="17"/>
      <c r="AN76" s="36"/>
      <c r="AO76" s="17"/>
      <c r="AP76" s="17"/>
      <c r="AQ76" s="36"/>
      <c r="AR76" s="17"/>
      <c r="AS76" s="17"/>
      <c r="AT76" s="36"/>
      <c r="AU76" s="17"/>
      <c r="AV76" s="17"/>
      <c r="AW76" s="36"/>
      <c r="AX76" s="17"/>
      <c r="AY76" s="17"/>
      <c r="AZ76" s="36"/>
      <c r="BA76" s="17"/>
      <c r="BB76" s="17"/>
      <c r="BC76" s="36"/>
    </row>
    <row r="77" spans="1:55" ht="12">
      <c r="A77" s="7"/>
      <c r="B77" s="32"/>
      <c r="C77" s="33"/>
      <c r="D77" s="29"/>
      <c r="E77" s="46"/>
      <c r="F77" s="29"/>
      <c r="G77" s="30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</row>
    <row r="78" spans="1:55" ht="12">
      <c r="A78" s="27" t="s">
        <v>61</v>
      </c>
      <c r="B78" s="32">
        <v>18453</v>
      </c>
      <c r="C78" s="33">
        <v>19582.35912231646</v>
      </c>
      <c r="D78" s="34">
        <v>-0.05767227100995292</v>
      </c>
      <c r="E78" s="32">
        <v>163812</v>
      </c>
      <c r="F78" s="33">
        <v>166807.20113803272</v>
      </c>
      <c r="G78" s="35">
        <v>-0.017956066150610562</v>
      </c>
      <c r="H78" s="17"/>
      <c r="I78" s="17"/>
      <c r="J78" s="36"/>
      <c r="K78" s="17"/>
      <c r="L78" s="17"/>
      <c r="M78" s="36"/>
      <c r="N78" s="17"/>
      <c r="O78" s="17"/>
      <c r="P78" s="36"/>
      <c r="Q78" s="17"/>
      <c r="R78" s="17"/>
      <c r="S78" s="36"/>
      <c r="T78" s="17"/>
      <c r="U78" s="17"/>
      <c r="V78" s="36"/>
      <c r="W78" s="17"/>
      <c r="X78" s="17"/>
      <c r="Y78" s="36"/>
      <c r="Z78" s="17"/>
      <c r="AA78" s="17"/>
      <c r="AB78" s="36"/>
      <c r="AC78" s="17"/>
      <c r="AD78" s="17"/>
      <c r="AE78" s="36"/>
      <c r="AF78" s="17"/>
      <c r="AG78" s="17"/>
      <c r="AH78" s="36"/>
      <c r="AI78" s="17"/>
      <c r="AJ78" s="17"/>
      <c r="AK78" s="36"/>
      <c r="AL78" s="17"/>
      <c r="AM78" s="17"/>
      <c r="AN78" s="36"/>
      <c r="AO78" s="17"/>
      <c r="AP78" s="17"/>
      <c r="AQ78" s="36"/>
      <c r="AR78" s="17"/>
      <c r="AS78" s="17"/>
      <c r="AT78" s="36"/>
      <c r="AU78" s="17"/>
      <c r="AV78" s="17"/>
      <c r="AW78" s="36"/>
      <c r="AX78" s="17"/>
      <c r="AY78" s="17"/>
      <c r="AZ78" s="36"/>
      <c r="BA78" s="17"/>
      <c r="BB78" s="17"/>
      <c r="BC78" s="36"/>
    </row>
    <row r="79" spans="1:55" ht="12">
      <c r="A79" s="27" t="s">
        <v>62</v>
      </c>
      <c r="B79" s="32">
        <v>58931</v>
      </c>
      <c r="C79" s="33">
        <v>57954.948678129775</v>
      </c>
      <c r="D79" s="34">
        <v>0.016841552691056975</v>
      </c>
      <c r="E79" s="32">
        <v>469224</v>
      </c>
      <c r="F79" s="33">
        <v>448516.2024407423</v>
      </c>
      <c r="G79" s="35">
        <v>0.04616956410174194</v>
      </c>
      <c r="H79" s="17"/>
      <c r="I79" s="17"/>
      <c r="J79" s="36"/>
      <c r="K79" s="17"/>
      <c r="L79" s="17"/>
      <c r="M79" s="36"/>
      <c r="N79" s="17"/>
      <c r="O79" s="17"/>
      <c r="P79" s="36"/>
      <c r="Q79" s="17"/>
      <c r="R79" s="17"/>
      <c r="S79" s="36"/>
      <c r="T79" s="17"/>
      <c r="U79" s="17"/>
      <c r="V79" s="36"/>
      <c r="W79" s="17"/>
      <c r="X79" s="17"/>
      <c r="Y79" s="36"/>
      <c r="Z79" s="17"/>
      <c r="AA79" s="17"/>
      <c r="AB79" s="36"/>
      <c r="AC79" s="17"/>
      <c r="AD79" s="17"/>
      <c r="AE79" s="36"/>
      <c r="AF79" s="17"/>
      <c r="AG79" s="17"/>
      <c r="AH79" s="36"/>
      <c r="AI79" s="17"/>
      <c r="AJ79" s="17"/>
      <c r="AK79" s="36"/>
      <c r="AL79" s="17"/>
      <c r="AM79" s="17"/>
      <c r="AN79" s="36"/>
      <c r="AO79" s="17"/>
      <c r="AP79" s="17"/>
      <c r="AQ79" s="36"/>
      <c r="AR79" s="17"/>
      <c r="AS79" s="17"/>
      <c r="AT79" s="36"/>
      <c r="AU79" s="17"/>
      <c r="AV79" s="17"/>
      <c r="AW79" s="36"/>
      <c r="AX79" s="17"/>
      <c r="AY79" s="17"/>
      <c r="AZ79" s="36"/>
      <c r="BA79" s="17"/>
      <c r="BB79" s="17"/>
      <c r="BC79" s="36"/>
    </row>
    <row r="80" spans="1:55" ht="12">
      <c r="A80" s="27" t="s">
        <v>63</v>
      </c>
      <c r="B80" s="32">
        <v>6323</v>
      </c>
      <c r="C80" s="33">
        <v>9266.592823625962</v>
      </c>
      <c r="D80" s="34">
        <v>-0.31765643313052705</v>
      </c>
      <c r="E80" s="32">
        <v>49562</v>
      </c>
      <c r="F80" s="33">
        <v>66960.91499405402</v>
      </c>
      <c r="G80" s="35">
        <v>-0.2598368764166231</v>
      </c>
      <c r="H80" s="17"/>
      <c r="I80" s="17"/>
      <c r="J80" s="36"/>
      <c r="K80" s="17"/>
      <c r="L80" s="17"/>
      <c r="M80" s="36"/>
      <c r="N80" s="17"/>
      <c r="O80" s="17"/>
      <c r="P80" s="36"/>
      <c r="Q80" s="17"/>
      <c r="R80" s="17"/>
      <c r="S80" s="36"/>
      <c r="T80" s="17"/>
      <c r="U80" s="17"/>
      <c r="V80" s="36"/>
      <c r="W80" s="17"/>
      <c r="X80" s="17"/>
      <c r="Y80" s="36"/>
      <c r="Z80" s="17"/>
      <c r="AA80" s="17"/>
      <c r="AB80" s="36"/>
      <c r="AC80" s="17"/>
      <c r="AD80" s="17"/>
      <c r="AE80" s="36"/>
      <c r="AF80" s="17"/>
      <c r="AG80" s="17"/>
      <c r="AH80" s="36"/>
      <c r="AI80" s="17"/>
      <c r="AJ80" s="17"/>
      <c r="AK80" s="36"/>
      <c r="AL80" s="17"/>
      <c r="AM80" s="17"/>
      <c r="AN80" s="36"/>
      <c r="AO80" s="17"/>
      <c r="AP80" s="17"/>
      <c r="AQ80" s="36"/>
      <c r="AR80" s="17"/>
      <c r="AS80" s="17"/>
      <c r="AT80" s="36"/>
      <c r="AU80" s="17"/>
      <c r="AV80" s="17"/>
      <c r="AW80" s="36"/>
      <c r="AX80" s="17"/>
      <c r="AY80" s="17"/>
      <c r="AZ80" s="36"/>
      <c r="BA80" s="17"/>
      <c r="BB80" s="17"/>
      <c r="BC80" s="36"/>
    </row>
    <row r="81" spans="1:55" ht="12">
      <c r="A81" s="27" t="s">
        <v>64</v>
      </c>
      <c r="B81" s="32">
        <v>5401</v>
      </c>
      <c r="C81" s="33">
        <v>4564.977080802316</v>
      </c>
      <c r="D81" s="34">
        <v>0.18313847022661267</v>
      </c>
      <c r="E81" s="32">
        <v>15672</v>
      </c>
      <c r="F81" s="33">
        <v>17803.591276886567</v>
      </c>
      <c r="G81" s="35">
        <v>-0.11972816291586609</v>
      </c>
      <c r="H81" s="17"/>
      <c r="I81" s="17"/>
      <c r="J81" s="36"/>
      <c r="K81" s="17"/>
      <c r="L81" s="17"/>
      <c r="M81" s="36"/>
      <c r="N81" s="17"/>
      <c r="O81" s="17"/>
      <c r="P81" s="36"/>
      <c r="Q81" s="17"/>
      <c r="R81" s="17"/>
      <c r="S81" s="36"/>
      <c r="T81" s="17"/>
      <c r="U81" s="17"/>
      <c r="V81" s="36"/>
      <c r="W81" s="17"/>
      <c r="X81" s="17"/>
      <c r="Y81" s="36"/>
      <c r="Z81" s="17"/>
      <c r="AA81" s="17"/>
      <c r="AB81" s="36"/>
      <c r="AC81" s="17"/>
      <c r="AD81" s="17"/>
      <c r="AE81" s="36"/>
      <c r="AF81" s="17"/>
      <c r="AG81" s="17"/>
      <c r="AH81" s="36"/>
      <c r="AI81" s="17"/>
      <c r="AJ81" s="17"/>
      <c r="AK81" s="36"/>
      <c r="AL81" s="17"/>
      <c r="AM81" s="17"/>
      <c r="AN81" s="36"/>
      <c r="AO81" s="17"/>
      <c r="AP81" s="17"/>
      <c r="AQ81" s="36"/>
      <c r="AR81" s="17"/>
      <c r="AS81" s="17"/>
      <c r="AT81" s="36"/>
      <c r="AU81" s="17"/>
      <c r="AV81" s="17"/>
      <c r="AW81" s="36"/>
      <c r="AX81" s="17"/>
      <c r="AY81" s="17"/>
      <c r="AZ81" s="36"/>
      <c r="BA81" s="17"/>
      <c r="BB81" s="17"/>
      <c r="BC81" s="36"/>
    </row>
    <row r="82" spans="1:55" ht="12">
      <c r="A82" s="27" t="s">
        <v>65</v>
      </c>
      <c r="B82" s="32">
        <v>8354</v>
      </c>
      <c r="C82" s="33">
        <v>5921.358807318859</v>
      </c>
      <c r="D82" s="34">
        <v>0.41082482447683655</v>
      </c>
      <c r="E82" s="32">
        <v>50666</v>
      </c>
      <c r="F82" s="33">
        <v>51145.76477664771</v>
      </c>
      <c r="G82" s="35">
        <v>-0.009380342218809911</v>
      </c>
      <c r="H82" s="17"/>
      <c r="I82" s="17"/>
      <c r="J82" s="36"/>
      <c r="K82" s="17"/>
      <c r="L82" s="17"/>
      <c r="M82" s="36"/>
      <c r="N82" s="17"/>
      <c r="O82" s="17"/>
      <c r="P82" s="36"/>
      <c r="Q82" s="17"/>
      <c r="R82" s="17"/>
      <c r="S82" s="36"/>
      <c r="T82" s="17"/>
      <c r="U82" s="17"/>
      <c r="V82" s="36"/>
      <c r="W82" s="17"/>
      <c r="X82" s="17"/>
      <c r="Y82" s="36"/>
      <c r="Z82" s="17"/>
      <c r="AA82" s="17"/>
      <c r="AB82" s="36"/>
      <c r="AC82" s="17"/>
      <c r="AD82" s="17"/>
      <c r="AE82" s="36"/>
      <c r="AF82" s="17"/>
      <c r="AG82" s="17"/>
      <c r="AH82" s="36"/>
      <c r="AI82" s="17"/>
      <c r="AJ82" s="17"/>
      <c r="AK82" s="36"/>
      <c r="AL82" s="17"/>
      <c r="AM82" s="17"/>
      <c r="AN82" s="36"/>
      <c r="AO82" s="17"/>
      <c r="AP82" s="17"/>
      <c r="AQ82" s="36"/>
      <c r="AR82" s="17"/>
      <c r="AS82" s="17"/>
      <c r="AT82" s="36"/>
      <c r="AU82" s="17"/>
      <c r="AV82" s="17"/>
      <c r="AW82" s="36"/>
      <c r="AX82" s="17"/>
      <c r="AY82" s="17"/>
      <c r="AZ82" s="36"/>
      <c r="BA82" s="17"/>
      <c r="BB82" s="17"/>
      <c r="BC82" s="36"/>
    </row>
    <row r="83" spans="1:55" ht="8.25" customHeight="1">
      <c r="A83" s="40"/>
      <c r="B83" s="41"/>
      <c r="C83" s="42"/>
      <c r="D83" s="45"/>
      <c r="E83" s="44"/>
      <c r="F83" s="43"/>
      <c r="G83" s="45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</row>
    <row r="84" spans="1:55" ht="13.5" customHeight="1">
      <c r="A84" s="27" t="s">
        <v>66</v>
      </c>
      <c r="B84" s="32"/>
      <c r="C84" s="33"/>
      <c r="D84" s="29"/>
      <c r="E84" s="46"/>
      <c r="F84" s="29"/>
      <c r="G84" s="30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</row>
    <row r="85" spans="1:55" ht="12">
      <c r="A85" s="27" t="s">
        <v>67</v>
      </c>
      <c r="B85" s="69">
        <v>33.246362118528225</v>
      </c>
      <c r="C85" s="70">
        <v>33.48414725097941</v>
      </c>
      <c r="D85" s="71">
        <v>-0.2377851324511866</v>
      </c>
      <c r="E85" s="69">
        <v>34.700137043162485</v>
      </c>
      <c r="F85" s="70">
        <v>34.79000743374725</v>
      </c>
      <c r="G85" s="72">
        <v>-0.08987039058476398</v>
      </c>
      <c r="H85" s="73"/>
      <c r="I85" s="73"/>
      <c r="J85" s="36"/>
      <c r="K85" s="73"/>
      <c r="L85" s="73"/>
      <c r="M85" s="36"/>
      <c r="N85" s="73"/>
      <c r="O85" s="73"/>
      <c r="P85" s="36"/>
      <c r="Q85" s="73"/>
      <c r="R85" s="73"/>
      <c r="S85" s="36"/>
      <c r="T85" s="73"/>
      <c r="U85" s="73"/>
      <c r="V85" s="36"/>
      <c r="W85" s="73"/>
      <c r="X85" s="73"/>
      <c r="Y85" s="36"/>
      <c r="Z85" s="73"/>
      <c r="AA85" s="73"/>
      <c r="AB85" s="36"/>
      <c r="AC85" s="73"/>
      <c r="AD85" s="73"/>
      <c r="AE85" s="36"/>
      <c r="AF85" s="73"/>
      <c r="AG85" s="73"/>
      <c r="AH85" s="36"/>
      <c r="AI85" s="73"/>
      <c r="AJ85" s="73"/>
      <c r="AK85" s="36"/>
      <c r="AL85" s="73"/>
      <c r="AM85" s="73"/>
      <c r="AN85" s="36"/>
      <c r="AO85" s="73"/>
      <c r="AP85" s="73"/>
      <c r="AQ85" s="36"/>
      <c r="AR85" s="73"/>
      <c r="AS85" s="73"/>
      <c r="AT85" s="36"/>
      <c r="AU85" s="73"/>
      <c r="AV85" s="73"/>
      <c r="AW85" s="36"/>
      <c r="AX85" s="73"/>
      <c r="AY85" s="73"/>
      <c r="AZ85" s="36"/>
      <c r="BA85" s="73"/>
      <c r="BB85" s="73"/>
      <c r="BC85" s="36"/>
    </row>
    <row r="86" spans="1:55" ht="12">
      <c r="A86" s="27" t="s">
        <v>68</v>
      </c>
      <c r="B86" s="69">
        <v>66.75363788147178</v>
      </c>
      <c r="C86" s="70">
        <v>66.51585274902058</v>
      </c>
      <c r="D86" s="71">
        <v>0.2377851324511937</v>
      </c>
      <c r="E86" s="69">
        <v>65.29986295683753</v>
      </c>
      <c r="F86" s="70">
        <v>65.20999256625274</v>
      </c>
      <c r="G86" s="72">
        <v>0.0898703905847924</v>
      </c>
      <c r="H86" s="73"/>
      <c r="I86" s="73"/>
      <c r="J86" s="36"/>
      <c r="K86" s="73"/>
      <c r="L86" s="73"/>
      <c r="M86" s="36"/>
      <c r="N86" s="73"/>
      <c r="O86" s="73"/>
      <c r="P86" s="36"/>
      <c r="Q86" s="73"/>
      <c r="R86" s="73"/>
      <c r="S86" s="36"/>
      <c r="T86" s="73"/>
      <c r="U86" s="73"/>
      <c r="V86" s="36"/>
      <c r="W86" s="73"/>
      <c r="X86" s="73"/>
      <c r="Y86" s="36"/>
      <c r="Z86" s="73"/>
      <c r="AA86" s="73"/>
      <c r="AB86" s="36"/>
      <c r="AC86" s="73"/>
      <c r="AD86" s="73"/>
      <c r="AE86" s="36"/>
      <c r="AF86" s="73"/>
      <c r="AG86" s="73"/>
      <c r="AH86" s="36"/>
      <c r="AI86" s="73"/>
      <c r="AJ86" s="73"/>
      <c r="AK86" s="36"/>
      <c r="AL86" s="73"/>
      <c r="AM86" s="73"/>
      <c r="AN86" s="36"/>
      <c r="AO86" s="73"/>
      <c r="AP86" s="73"/>
      <c r="AQ86" s="36"/>
      <c r="AR86" s="73"/>
      <c r="AS86" s="73"/>
      <c r="AT86" s="36"/>
      <c r="AU86" s="73"/>
      <c r="AV86" s="73"/>
      <c r="AW86" s="36"/>
      <c r="AX86" s="73"/>
      <c r="AY86" s="73"/>
      <c r="AZ86" s="36"/>
      <c r="BA86" s="73"/>
      <c r="BB86" s="73"/>
      <c r="BC86" s="36"/>
    </row>
    <row r="87" spans="1:55" ht="12">
      <c r="A87" s="27" t="s">
        <v>69</v>
      </c>
      <c r="B87" s="48">
        <v>4.983918128420075</v>
      </c>
      <c r="C87" s="49">
        <v>4.951212695545174</v>
      </c>
      <c r="D87" s="34">
        <v>0.006605539871944278</v>
      </c>
      <c r="E87" s="48">
        <v>4.959859958793531</v>
      </c>
      <c r="F87" s="49">
        <v>4.87805470977917</v>
      </c>
      <c r="G87" s="35">
        <v>0.016770055663861895</v>
      </c>
      <c r="H87" s="51"/>
      <c r="I87" s="51"/>
      <c r="J87" s="36"/>
      <c r="K87" s="73"/>
      <c r="L87" s="73"/>
      <c r="M87" s="36"/>
      <c r="N87" s="73"/>
      <c r="O87" s="73"/>
      <c r="P87" s="36"/>
      <c r="Q87" s="73"/>
      <c r="R87" s="73"/>
      <c r="S87" s="36"/>
      <c r="T87" s="73"/>
      <c r="U87" s="73"/>
      <c r="V87" s="36"/>
      <c r="W87" s="73"/>
      <c r="X87" s="73"/>
      <c r="Y87" s="36"/>
      <c r="Z87" s="73"/>
      <c r="AA87" s="73"/>
      <c r="AB87" s="36"/>
      <c r="AC87" s="73"/>
      <c r="AD87" s="73"/>
      <c r="AE87" s="36"/>
      <c r="AF87" s="73"/>
      <c r="AG87" s="73"/>
      <c r="AH87" s="36"/>
      <c r="AI87" s="73"/>
      <c r="AJ87" s="73"/>
      <c r="AK87" s="36"/>
      <c r="AL87" s="73"/>
      <c r="AM87" s="73"/>
      <c r="AN87" s="36"/>
      <c r="AO87" s="73"/>
      <c r="AP87" s="73"/>
      <c r="AQ87" s="36"/>
      <c r="AR87" s="73"/>
      <c r="AS87" s="73"/>
      <c r="AT87" s="36"/>
      <c r="AU87" s="73"/>
      <c r="AV87" s="73"/>
      <c r="AW87" s="36"/>
      <c r="AX87" s="73"/>
      <c r="AY87" s="73"/>
      <c r="AZ87" s="36"/>
      <c r="BA87" s="73"/>
      <c r="BB87" s="73"/>
      <c r="BC87" s="36"/>
    </row>
    <row r="88" spans="1:55" ht="12">
      <c r="A88" s="7"/>
      <c r="B88" s="32"/>
      <c r="C88" s="33"/>
      <c r="D88" s="29"/>
      <c r="E88" s="32"/>
      <c r="F88" s="33"/>
      <c r="G88" s="30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</row>
    <row r="89" spans="1:55" ht="12">
      <c r="A89" s="10" t="s">
        <v>70</v>
      </c>
      <c r="B89" s="33">
        <v>60716</v>
      </c>
      <c r="C89" s="33">
        <v>52120.95197083465</v>
      </c>
      <c r="D89" s="34">
        <v>0.16490581434458232</v>
      </c>
      <c r="E89" s="32">
        <v>478759</v>
      </c>
      <c r="F89" s="33">
        <v>471236.324279133</v>
      </c>
      <c r="G89" s="35">
        <v>0.015963700872114874</v>
      </c>
      <c r="H89" s="17"/>
      <c r="I89" s="17"/>
      <c r="J89" s="36"/>
      <c r="K89" s="17"/>
      <c r="L89" s="17"/>
      <c r="M89" s="36"/>
      <c r="N89" s="17"/>
      <c r="O89" s="17"/>
      <c r="P89" s="36"/>
      <c r="Q89" s="17"/>
      <c r="R89" s="17"/>
      <c r="S89" s="36"/>
      <c r="T89" s="17"/>
      <c r="U89" s="17"/>
      <c r="V89" s="36"/>
      <c r="W89" s="17"/>
      <c r="X89" s="17"/>
      <c r="Y89" s="36"/>
      <c r="Z89" s="17"/>
      <c r="AA89" s="17"/>
      <c r="AB89" s="36"/>
      <c r="AC89" s="17"/>
      <c r="AD89" s="17"/>
      <c r="AE89" s="36"/>
      <c r="AF89" s="17"/>
      <c r="AG89" s="17"/>
      <c r="AH89" s="36"/>
      <c r="AI89" s="17"/>
      <c r="AJ89" s="17"/>
      <c r="AK89" s="36"/>
      <c r="AL89" s="17"/>
      <c r="AM89" s="17"/>
      <c r="AN89" s="36"/>
      <c r="AO89" s="17"/>
      <c r="AP89" s="17"/>
      <c r="AQ89" s="36"/>
      <c r="AR89" s="17"/>
      <c r="AS89" s="17"/>
      <c r="AT89" s="36"/>
      <c r="AU89" s="17"/>
      <c r="AV89" s="17"/>
      <c r="AW89" s="36"/>
      <c r="AX89" s="17"/>
      <c r="AY89" s="17"/>
      <c r="AZ89" s="36"/>
      <c r="BA89" s="17"/>
      <c r="BB89" s="17"/>
      <c r="BC89" s="36"/>
    </row>
    <row r="90" spans="1:55" ht="12">
      <c r="A90" s="27" t="s">
        <v>71</v>
      </c>
      <c r="B90" s="32">
        <v>686161</v>
      </c>
      <c r="C90" s="33">
        <v>676721.0504561046</v>
      </c>
      <c r="D90" s="34">
        <v>0.013949543223951704</v>
      </c>
      <c r="E90" s="32">
        <v>5081533</v>
      </c>
      <c r="F90" s="33">
        <v>4827259.048285491</v>
      </c>
      <c r="G90" s="35">
        <v>0.052674602537607806</v>
      </c>
      <c r="H90" s="17"/>
      <c r="I90" s="17"/>
      <c r="J90" s="36"/>
      <c r="K90" s="17"/>
      <c r="L90" s="17"/>
      <c r="M90" s="36"/>
      <c r="N90" s="17"/>
      <c r="O90" s="17"/>
      <c r="P90" s="36"/>
      <c r="Q90" s="17"/>
      <c r="R90" s="17"/>
      <c r="S90" s="36"/>
      <c r="T90" s="17"/>
      <c r="U90" s="17"/>
      <c r="V90" s="36"/>
      <c r="W90" s="17"/>
      <c r="X90" s="17"/>
      <c r="Y90" s="36"/>
      <c r="Z90" s="17"/>
      <c r="AA90" s="17"/>
      <c r="AB90" s="36"/>
      <c r="AC90" s="17"/>
      <c r="AD90" s="17"/>
      <c r="AE90" s="36"/>
      <c r="AF90" s="17"/>
      <c r="AG90" s="17"/>
      <c r="AH90" s="36"/>
      <c r="AI90" s="17"/>
      <c r="AJ90" s="17"/>
      <c r="AK90" s="36"/>
      <c r="AL90" s="17"/>
      <c r="AM90" s="17"/>
      <c r="AN90" s="36"/>
      <c r="AO90" s="17"/>
      <c r="AP90" s="17"/>
      <c r="AQ90" s="36"/>
      <c r="AR90" s="17"/>
      <c r="AS90" s="17"/>
      <c r="AT90" s="36"/>
      <c r="AU90" s="17"/>
      <c r="AV90" s="17"/>
      <c r="AW90" s="36"/>
      <c r="AX90" s="17"/>
      <c r="AY90" s="17"/>
      <c r="AZ90" s="36"/>
      <c r="BA90" s="17"/>
      <c r="BB90" s="17"/>
      <c r="BC90" s="36"/>
    </row>
    <row r="91" spans="1:55" ht="12">
      <c r="A91" s="7"/>
      <c r="B91" s="32"/>
      <c r="C91" s="33"/>
      <c r="D91" s="29"/>
      <c r="E91" s="32"/>
      <c r="F91" s="29"/>
      <c r="G91" s="30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</row>
    <row r="92" spans="1:55" ht="12">
      <c r="A92" s="27" t="s">
        <v>72</v>
      </c>
      <c r="B92" s="32">
        <v>263349</v>
      </c>
      <c r="C92" s="33">
        <v>263852.7875228661</v>
      </c>
      <c r="D92" s="34">
        <v>-0.001909350769403716</v>
      </c>
      <c r="E92" s="32">
        <v>1868366</v>
      </c>
      <c r="F92" s="33">
        <v>1843687.6265965237</v>
      </c>
      <c r="G92" s="35">
        <v>0.01338533331106256</v>
      </c>
      <c r="H92" s="17"/>
      <c r="I92" s="17"/>
      <c r="J92" s="36"/>
      <c r="K92" s="17"/>
      <c r="L92" s="17"/>
      <c r="M92" s="36"/>
      <c r="N92" s="17"/>
      <c r="O92" s="17"/>
      <c r="P92" s="36"/>
      <c r="Q92" s="17"/>
      <c r="R92" s="17"/>
      <c r="S92" s="36"/>
      <c r="T92" s="17"/>
      <c r="U92" s="17"/>
      <c r="V92" s="36"/>
      <c r="W92" s="17"/>
      <c r="X92" s="17"/>
      <c r="Y92" s="36"/>
      <c r="Z92" s="17"/>
      <c r="AA92" s="17"/>
      <c r="AB92" s="36"/>
      <c r="AC92" s="17"/>
      <c r="AD92" s="17"/>
      <c r="AE92" s="36"/>
      <c r="AF92" s="17"/>
      <c r="AG92" s="17"/>
      <c r="AH92" s="36"/>
      <c r="AI92" s="17"/>
      <c r="AJ92" s="17"/>
      <c r="AK92" s="36"/>
      <c r="AL92" s="17"/>
      <c r="AM92" s="17"/>
      <c r="AN92" s="36"/>
      <c r="AO92" s="17"/>
      <c r="AP92" s="17"/>
      <c r="AQ92" s="36"/>
      <c r="AR92" s="17"/>
      <c r="AS92" s="17"/>
      <c r="AT92" s="36"/>
      <c r="AU92" s="17"/>
      <c r="AV92" s="17"/>
      <c r="AW92" s="36"/>
      <c r="AX92" s="17"/>
      <c r="AY92" s="17"/>
      <c r="AZ92" s="36"/>
      <c r="BA92" s="17"/>
      <c r="BB92" s="17"/>
      <c r="BC92" s="36"/>
    </row>
    <row r="93" spans="1:55" ht="12">
      <c r="A93" s="27" t="s">
        <v>73</v>
      </c>
      <c r="B93" s="32">
        <v>483528</v>
      </c>
      <c r="C93" s="33">
        <v>464989.2149040732</v>
      </c>
      <c r="D93" s="34">
        <v>0.03986927976329798</v>
      </c>
      <c r="E93" s="32">
        <v>3691926</v>
      </c>
      <c r="F93" s="33">
        <v>3454807.7459681</v>
      </c>
      <c r="G93" s="35">
        <v>0.06863428342970065</v>
      </c>
      <c r="H93" s="17"/>
      <c r="I93" s="17"/>
      <c r="J93" s="36"/>
      <c r="K93" s="17"/>
      <c r="L93" s="17"/>
      <c r="M93" s="36"/>
      <c r="N93" s="17"/>
      <c r="O93" s="17"/>
      <c r="P93" s="36"/>
      <c r="Q93" s="17"/>
      <c r="R93" s="17"/>
      <c r="S93" s="36"/>
      <c r="T93" s="17"/>
      <c r="U93" s="17"/>
      <c r="V93" s="36"/>
      <c r="W93" s="17"/>
      <c r="X93" s="17"/>
      <c r="Y93" s="36"/>
      <c r="Z93" s="17"/>
      <c r="AA93" s="17"/>
      <c r="AB93" s="36"/>
      <c r="AC93" s="17"/>
      <c r="AD93" s="17"/>
      <c r="AE93" s="36"/>
      <c r="AF93" s="17"/>
      <c r="AG93" s="17"/>
      <c r="AH93" s="36"/>
      <c r="AI93" s="17"/>
      <c r="AJ93" s="17"/>
      <c r="AK93" s="36"/>
      <c r="AL93" s="17"/>
      <c r="AM93" s="17"/>
      <c r="AN93" s="36"/>
      <c r="AO93" s="17"/>
      <c r="AP93" s="17"/>
      <c r="AQ93" s="36"/>
      <c r="AR93" s="17"/>
      <c r="AS93" s="17"/>
      <c r="AT93" s="36"/>
      <c r="AU93" s="17"/>
      <c r="AV93" s="17"/>
      <c r="AW93" s="36"/>
      <c r="AX93" s="17"/>
      <c r="AY93" s="17"/>
      <c r="AZ93" s="36"/>
      <c r="BA93" s="17"/>
      <c r="BB93" s="17"/>
      <c r="BC93" s="36"/>
    </row>
    <row r="94" spans="1:55" ht="12">
      <c r="A94" s="7"/>
      <c r="B94" s="32"/>
      <c r="C94" s="33"/>
      <c r="D94" s="29"/>
      <c r="E94" s="32"/>
      <c r="F94" s="29"/>
      <c r="G94" s="30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</row>
    <row r="95" spans="1:55" ht="12">
      <c r="A95" s="27" t="s">
        <v>74</v>
      </c>
      <c r="B95" s="32">
        <v>474473</v>
      </c>
      <c r="C95" s="33">
        <v>457132.13816160086</v>
      </c>
      <c r="D95" s="34">
        <v>0.037934024739842226</v>
      </c>
      <c r="E95" s="32">
        <v>3610644</v>
      </c>
      <c r="F95" s="33">
        <v>3384165.48664309</v>
      </c>
      <c r="G95" s="35">
        <v>0.06692300191902394</v>
      </c>
      <c r="H95" s="17"/>
      <c r="I95" s="17"/>
      <c r="J95" s="36"/>
      <c r="K95" s="17"/>
      <c r="L95" s="17"/>
      <c r="M95" s="36"/>
      <c r="N95" s="17"/>
      <c r="O95" s="17"/>
      <c r="P95" s="36"/>
      <c r="Q95" s="17"/>
      <c r="R95" s="17"/>
      <c r="S95" s="36"/>
      <c r="T95" s="17"/>
      <c r="U95" s="17"/>
      <c r="V95" s="36"/>
      <c r="W95" s="17"/>
      <c r="X95" s="17"/>
      <c r="Y95" s="36"/>
      <c r="Z95" s="17"/>
      <c r="AA95" s="17"/>
      <c r="AB95" s="36"/>
      <c r="AC95" s="17"/>
      <c r="AD95" s="17"/>
      <c r="AE95" s="36"/>
      <c r="AF95" s="17"/>
      <c r="AG95" s="17"/>
      <c r="AH95" s="36"/>
      <c r="AI95" s="17"/>
      <c r="AJ95" s="17"/>
      <c r="AK95" s="36"/>
      <c r="AL95" s="17"/>
      <c r="AM95" s="17"/>
      <c r="AN95" s="36"/>
      <c r="AO95" s="17"/>
      <c r="AP95" s="17"/>
      <c r="AQ95" s="36"/>
      <c r="AR95" s="17"/>
      <c r="AS95" s="17"/>
      <c r="AT95" s="36"/>
      <c r="AU95" s="17"/>
      <c r="AV95" s="17"/>
      <c r="AW95" s="36"/>
      <c r="AX95" s="17"/>
      <c r="AY95" s="17"/>
      <c r="AZ95" s="36"/>
      <c r="BA95" s="17"/>
      <c r="BB95" s="17"/>
      <c r="BC95" s="36"/>
    </row>
    <row r="96" spans="1:55" ht="12">
      <c r="A96" s="54"/>
      <c r="B96" s="55"/>
      <c r="C96" s="56"/>
      <c r="D96" s="57"/>
      <c r="E96" s="55"/>
      <c r="F96" s="56"/>
      <c r="G96" s="58"/>
      <c r="H96" s="17"/>
      <c r="I96" s="17"/>
      <c r="J96" s="36"/>
      <c r="K96" s="17"/>
      <c r="L96" s="17"/>
      <c r="M96" s="36"/>
      <c r="N96" s="17"/>
      <c r="O96" s="17"/>
      <c r="P96" s="36"/>
      <c r="Q96" s="17"/>
      <c r="R96" s="17"/>
      <c r="S96" s="36"/>
      <c r="T96" s="17"/>
      <c r="U96" s="17"/>
      <c r="V96" s="36"/>
      <c r="W96" s="17"/>
      <c r="X96" s="17"/>
      <c r="Y96" s="36"/>
      <c r="Z96" s="17"/>
      <c r="AA96" s="17"/>
      <c r="AB96" s="36"/>
      <c r="AC96" s="17"/>
      <c r="AD96" s="17"/>
      <c r="AE96" s="36"/>
      <c r="AF96" s="17"/>
      <c r="AG96" s="17"/>
      <c r="AH96" s="36"/>
      <c r="AI96" s="17"/>
      <c r="AJ96" s="17"/>
      <c r="AK96" s="36"/>
      <c r="AL96" s="17"/>
      <c r="AM96" s="17"/>
      <c r="AN96" s="36"/>
      <c r="AO96" s="17"/>
      <c r="AP96" s="17"/>
      <c r="AQ96" s="36"/>
      <c r="AR96" s="17"/>
      <c r="AS96" s="17"/>
      <c r="AT96" s="36"/>
      <c r="AU96" s="17"/>
      <c r="AV96" s="17"/>
      <c r="AW96" s="36"/>
      <c r="AX96" s="17"/>
      <c r="AY96" s="17"/>
      <c r="AZ96" s="36"/>
      <c r="BA96" s="17"/>
      <c r="BB96" s="17"/>
      <c r="BC96" s="36"/>
    </row>
    <row r="97" spans="1:55" ht="6" customHeight="1">
      <c r="A97" s="74"/>
      <c r="B97" s="60"/>
      <c r="C97" s="60"/>
      <c r="D97" s="75"/>
      <c r="E97" s="75"/>
      <c r="F97" s="75"/>
      <c r="G97" s="75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</row>
    <row r="98" spans="1:55" ht="12">
      <c r="A98" s="74" t="s">
        <v>75</v>
      </c>
      <c r="B98" s="33"/>
      <c r="C98" s="33"/>
      <c r="D98" s="29"/>
      <c r="E98" s="29"/>
      <c r="F98" s="29"/>
      <c r="G98" s="29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</row>
    <row r="99" spans="1:55" ht="12">
      <c r="A99" s="74"/>
      <c r="B99" s="33"/>
      <c r="C99" s="33"/>
      <c r="D99" s="29"/>
      <c r="E99" s="29"/>
      <c r="F99" s="29"/>
      <c r="G99" s="29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</row>
    <row r="100" spans="1:55" ht="15.75" customHeight="1">
      <c r="A100" s="6"/>
      <c r="B100" s="392" t="s">
        <v>76</v>
      </c>
      <c r="C100" s="393"/>
      <c r="D100" s="393"/>
      <c r="E100" s="393"/>
      <c r="F100" s="393"/>
      <c r="G100" s="394"/>
      <c r="J100" s="5"/>
      <c r="M100" s="5"/>
      <c r="P100" s="5"/>
      <c r="S100" s="5"/>
      <c r="V100" s="5"/>
      <c r="Y100" s="5"/>
      <c r="AB100" s="5"/>
      <c r="AE100" s="5"/>
      <c r="AH100" s="5"/>
      <c r="AK100" s="5"/>
      <c r="AN100" s="5"/>
      <c r="AQ100" s="5"/>
      <c r="AT100" s="5"/>
      <c r="AW100" s="5"/>
      <c r="AZ100" s="5"/>
      <c r="BC100" s="5"/>
    </row>
    <row r="101" spans="1:7" ht="15.75" customHeight="1">
      <c r="A101" s="7"/>
      <c r="B101" s="398" t="s">
        <v>77</v>
      </c>
      <c r="C101" s="399"/>
      <c r="D101" s="399"/>
      <c r="E101" s="399"/>
      <c r="F101" s="399"/>
      <c r="G101" s="400"/>
    </row>
    <row r="102" spans="1:55" ht="15">
      <c r="A102" s="10"/>
      <c r="C102" s="11" t="s">
        <v>2</v>
      </c>
      <c r="D102" s="12"/>
      <c r="E102" s="76"/>
      <c r="F102" s="14" t="s">
        <v>3</v>
      </c>
      <c r="G102" s="15"/>
      <c r="I102" s="5"/>
      <c r="J102" s="16"/>
      <c r="L102" s="17"/>
      <c r="M102" s="16"/>
      <c r="O102" s="17"/>
      <c r="P102" s="16"/>
      <c r="R102" s="17"/>
      <c r="S102" s="16"/>
      <c r="U102" s="17"/>
      <c r="V102" s="16"/>
      <c r="X102" s="17"/>
      <c r="Y102" s="16"/>
      <c r="AA102" s="17"/>
      <c r="AB102" s="16"/>
      <c r="AD102" s="17"/>
      <c r="AE102" s="16"/>
      <c r="AF102" s="18"/>
      <c r="AG102" s="19"/>
      <c r="AH102" s="20"/>
      <c r="AI102" s="18"/>
      <c r="AJ102" s="19"/>
      <c r="AK102" s="20"/>
      <c r="AL102" s="18"/>
      <c r="AM102" s="19"/>
      <c r="AN102" s="20"/>
      <c r="AO102" s="18"/>
      <c r="AP102" s="19"/>
      <c r="AQ102" s="20"/>
      <c r="AS102" s="17"/>
      <c r="AT102" s="16"/>
      <c r="AV102" s="17"/>
      <c r="AW102" s="16"/>
      <c r="AY102" s="17"/>
      <c r="AZ102" s="16"/>
      <c r="BB102" s="17"/>
      <c r="BC102" s="16"/>
    </row>
    <row r="103" spans="1:55" s="26" customFormat="1" ht="12">
      <c r="A103" s="77"/>
      <c r="B103" s="22" t="s">
        <v>4</v>
      </c>
      <c r="C103" s="23">
        <v>2012</v>
      </c>
      <c r="D103" s="24" t="s">
        <v>5</v>
      </c>
      <c r="E103" s="22" t="s">
        <v>4</v>
      </c>
      <c r="F103" s="23">
        <v>2012</v>
      </c>
      <c r="G103" s="24" t="s">
        <v>5</v>
      </c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</row>
    <row r="104" spans="1:55" ht="12">
      <c r="A104" s="78"/>
      <c r="B104" s="60"/>
      <c r="C104" s="33"/>
      <c r="D104" s="29"/>
      <c r="E104" s="46"/>
      <c r="F104" s="29"/>
      <c r="G104" s="30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</row>
    <row r="105" spans="1:55" ht="12">
      <c r="A105" s="10" t="s">
        <v>78</v>
      </c>
      <c r="B105" s="33">
        <v>4792045.25</v>
      </c>
      <c r="C105" s="33">
        <v>4736079.318107467</v>
      </c>
      <c r="D105" s="34">
        <v>0.011816932980526346</v>
      </c>
      <c r="E105" s="32">
        <v>38038833.65</v>
      </c>
      <c r="F105" s="33">
        <v>37102603.14978086</v>
      </c>
      <c r="G105" s="35">
        <v>0.025233552924565243</v>
      </c>
      <c r="H105" s="17"/>
      <c r="I105" s="17"/>
      <c r="J105" s="36"/>
      <c r="K105" s="17"/>
      <c r="L105" s="17"/>
      <c r="M105" s="36"/>
      <c r="N105" s="17"/>
      <c r="O105" s="17"/>
      <c r="P105" s="36"/>
      <c r="Q105" s="17"/>
      <c r="R105" s="17"/>
      <c r="S105" s="36"/>
      <c r="T105" s="17"/>
      <c r="U105" s="17"/>
      <c r="V105" s="36"/>
      <c r="W105" s="17"/>
      <c r="X105" s="17"/>
      <c r="Y105" s="36"/>
      <c r="Z105" s="17"/>
      <c r="AA105" s="17"/>
      <c r="AB105" s="36"/>
      <c r="AC105" s="17"/>
      <c r="AD105" s="17"/>
      <c r="AE105" s="36"/>
      <c r="AF105" s="17"/>
      <c r="AG105" s="17"/>
      <c r="AH105" s="36"/>
      <c r="AI105" s="17"/>
      <c r="AJ105" s="17"/>
      <c r="AK105" s="36"/>
      <c r="AL105" s="17"/>
      <c r="AM105" s="17"/>
      <c r="AN105" s="36"/>
      <c r="AO105" s="17"/>
      <c r="AP105" s="17"/>
      <c r="AQ105" s="36"/>
      <c r="AR105" s="17"/>
      <c r="AS105" s="17"/>
      <c r="AT105" s="36"/>
      <c r="AU105" s="17"/>
      <c r="AV105" s="17"/>
      <c r="AW105" s="36"/>
      <c r="AX105" s="17"/>
      <c r="AY105" s="17"/>
      <c r="AZ105" s="36"/>
      <c r="BA105" s="17"/>
      <c r="BB105" s="17"/>
      <c r="BC105" s="36"/>
    </row>
    <row r="106" spans="1:55" ht="12">
      <c r="A106" s="10" t="s">
        <v>79</v>
      </c>
      <c r="B106" s="33">
        <v>496585</v>
      </c>
      <c r="C106" s="33">
        <v>496529.00242693676</v>
      </c>
      <c r="D106" s="34">
        <v>0.0001127780508077836</v>
      </c>
      <c r="E106" s="32">
        <v>3806264</v>
      </c>
      <c r="F106" s="33">
        <v>3678738.3725646194</v>
      </c>
      <c r="G106" s="35">
        <v>0.03466558763364206</v>
      </c>
      <c r="H106" s="17"/>
      <c r="I106" s="17"/>
      <c r="J106" s="36"/>
      <c r="K106" s="17"/>
      <c r="L106" s="17"/>
      <c r="M106" s="36"/>
      <c r="N106" s="17"/>
      <c r="O106" s="17"/>
      <c r="P106" s="36"/>
      <c r="Q106" s="17"/>
      <c r="R106" s="17"/>
      <c r="S106" s="36"/>
      <c r="T106" s="17"/>
      <c r="U106" s="17"/>
      <c r="V106" s="36"/>
      <c r="W106" s="17"/>
      <c r="X106" s="17"/>
      <c r="Y106" s="36"/>
      <c r="Z106" s="17"/>
      <c r="AA106" s="17"/>
      <c r="AB106" s="36"/>
      <c r="AC106" s="17"/>
      <c r="AD106" s="17"/>
      <c r="AE106" s="36"/>
      <c r="AF106" s="17"/>
      <c r="AG106" s="17"/>
      <c r="AH106" s="36"/>
      <c r="AI106" s="17"/>
      <c r="AJ106" s="17"/>
      <c r="AK106" s="36"/>
      <c r="AL106" s="17"/>
      <c r="AM106" s="17"/>
      <c r="AN106" s="36"/>
      <c r="AO106" s="17"/>
      <c r="AP106" s="17"/>
      <c r="AQ106" s="36"/>
      <c r="AR106" s="17"/>
      <c r="AS106" s="17"/>
      <c r="AT106" s="36"/>
      <c r="AU106" s="17"/>
      <c r="AV106" s="17"/>
      <c r="AW106" s="36"/>
      <c r="AX106" s="17"/>
      <c r="AY106" s="17"/>
      <c r="AZ106" s="36"/>
      <c r="BA106" s="17"/>
      <c r="BB106" s="17"/>
      <c r="BC106" s="36"/>
    </row>
    <row r="107" spans="1:55" ht="12">
      <c r="A107" s="10" t="s">
        <v>80</v>
      </c>
      <c r="B107" s="33">
        <v>154582.10483870967</v>
      </c>
      <c r="C107" s="33">
        <v>152776.75219701507</v>
      </c>
      <c r="D107" s="34">
        <v>0.011816932980526272</v>
      </c>
      <c r="E107" s="32">
        <v>156538.41008230453</v>
      </c>
      <c r="F107" s="33">
        <v>152059.84897451173</v>
      </c>
      <c r="G107" s="35">
        <v>0.029452621043596465</v>
      </c>
      <c r="H107" s="17"/>
      <c r="I107" s="17"/>
      <c r="J107" s="36"/>
      <c r="K107" s="17"/>
      <c r="L107" s="17"/>
      <c r="M107" s="36"/>
      <c r="N107" s="17"/>
      <c r="O107" s="17"/>
      <c r="P107" s="36"/>
      <c r="Q107" s="17"/>
      <c r="R107" s="17"/>
      <c r="S107" s="36"/>
      <c r="T107" s="17"/>
      <c r="U107" s="17"/>
      <c r="V107" s="36"/>
      <c r="W107" s="17"/>
      <c r="X107" s="17"/>
      <c r="Y107" s="36"/>
      <c r="Z107" s="17"/>
      <c r="AA107" s="17"/>
      <c r="AB107" s="36"/>
      <c r="AC107" s="17"/>
      <c r="AD107" s="17"/>
      <c r="AE107" s="36"/>
      <c r="AF107" s="17"/>
      <c r="AG107" s="17"/>
      <c r="AH107" s="36"/>
      <c r="AI107" s="17"/>
      <c r="AJ107" s="17"/>
      <c r="AK107" s="36"/>
      <c r="AL107" s="17"/>
      <c r="AM107" s="17"/>
      <c r="AN107" s="36"/>
      <c r="AO107" s="17"/>
      <c r="AP107" s="17"/>
      <c r="AQ107" s="36"/>
      <c r="AR107" s="17"/>
      <c r="AS107" s="17"/>
      <c r="AT107" s="36"/>
      <c r="AU107" s="17"/>
      <c r="AV107" s="17"/>
      <c r="AW107" s="36"/>
      <c r="AX107" s="17"/>
      <c r="AY107" s="17"/>
      <c r="AZ107" s="36"/>
      <c r="BA107" s="17"/>
      <c r="BB107" s="17"/>
      <c r="BC107" s="36"/>
    </row>
    <row r="108" spans="1:55" ht="12">
      <c r="A108" s="10" t="s">
        <v>81</v>
      </c>
      <c r="B108" s="33">
        <v>661834</v>
      </c>
      <c r="C108" s="33">
        <v>664201</v>
      </c>
      <c r="D108" s="34">
        <v>-0.003563680271484084</v>
      </c>
      <c r="E108" s="32">
        <v>4988901</v>
      </c>
      <c r="F108" s="33">
        <v>4714368</v>
      </c>
      <c r="G108" s="35">
        <v>0.05823325629225381</v>
      </c>
      <c r="H108" s="17"/>
      <c r="I108" s="17"/>
      <c r="J108" s="36"/>
      <c r="K108" s="17"/>
      <c r="L108" s="17"/>
      <c r="M108" s="36"/>
      <c r="N108" s="17"/>
      <c r="O108" s="17"/>
      <c r="P108" s="36"/>
      <c r="Q108" s="17"/>
      <c r="R108" s="17"/>
      <c r="S108" s="36"/>
      <c r="T108" s="17"/>
      <c r="U108" s="17"/>
      <c r="V108" s="36"/>
      <c r="W108" s="17"/>
      <c r="X108" s="17"/>
      <c r="Y108" s="36"/>
      <c r="Z108" s="17"/>
      <c r="AA108" s="17"/>
      <c r="AB108" s="36"/>
      <c r="AC108" s="17"/>
      <c r="AD108" s="17"/>
      <c r="AE108" s="36"/>
      <c r="AF108" s="17"/>
      <c r="AG108" s="17"/>
      <c r="AH108" s="36"/>
      <c r="AI108" s="17"/>
      <c r="AJ108" s="17"/>
      <c r="AK108" s="36"/>
      <c r="AL108" s="17"/>
      <c r="AM108" s="17"/>
      <c r="AN108" s="36"/>
      <c r="AO108" s="17"/>
      <c r="AP108" s="17"/>
      <c r="AQ108" s="36"/>
      <c r="AR108" s="17"/>
      <c r="AS108" s="17"/>
      <c r="AT108" s="36"/>
      <c r="AU108" s="17"/>
      <c r="AV108" s="17"/>
      <c r="AW108" s="36"/>
      <c r="AX108" s="17"/>
      <c r="AY108" s="17"/>
      <c r="AZ108" s="36"/>
      <c r="BA108" s="17"/>
      <c r="BB108" s="17"/>
      <c r="BC108" s="36"/>
    </row>
    <row r="109" spans="1:55" ht="12">
      <c r="A109" s="27" t="s">
        <v>82</v>
      </c>
      <c r="B109" s="37">
        <v>0.9022458803869248</v>
      </c>
      <c r="C109" s="34">
        <v>0.8903630075835478</v>
      </c>
      <c r="D109" s="38">
        <v>1.1882872803376965</v>
      </c>
      <c r="E109" s="37">
        <v>0.9171001789772938</v>
      </c>
      <c r="F109" s="34">
        <v>0.9390142522739903</v>
      </c>
      <c r="G109" s="39">
        <v>-2.191407329669648</v>
      </c>
      <c r="H109" s="17"/>
      <c r="I109" s="17"/>
      <c r="J109" s="36"/>
      <c r="K109" s="17"/>
      <c r="L109" s="17"/>
      <c r="M109" s="36"/>
      <c r="N109" s="17"/>
      <c r="O109" s="17"/>
      <c r="P109" s="36"/>
      <c r="Q109" s="17"/>
      <c r="R109" s="17"/>
      <c r="S109" s="36"/>
      <c r="T109" s="17"/>
      <c r="U109" s="17"/>
      <c r="V109" s="36"/>
      <c r="W109" s="17"/>
      <c r="X109" s="17"/>
      <c r="Y109" s="36"/>
      <c r="Z109" s="17"/>
      <c r="AA109" s="17"/>
      <c r="AB109" s="36"/>
      <c r="AC109" s="17"/>
      <c r="AD109" s="17"/>
      <c r="AE109" s="36"/>
      <c r="AF109" s="17"/>
      <c r="AG109" s="17"/>
      <c r="AH109" s="36"/>
      <c r="AI109" s="17"/>
      <c r="AJ109" s="17"/>
      <c r="AK109" s="36"/>
      <c r="AL109" s="17"/>
      <c r="AM109" s="17"/>
      <c r="AN109" s="36"/>
      <c r="AO109" s="17"/>
      <c r="AP109" s="17"/>
      <c r="AQ109" s="36"/>
      <c r="AR109" s="17"/>
      <c r="AS109" s="17"/>
      <c r="AT109" s="36"/>
      <c r="AU109" s="17"/>
      <c r="AV109" s="17"/>
      <c r="AW109" s="36"/>
      <c r="AX109" s="17"/>
      <c r="AY109" s="17"/>
      <c r="AZ109" s="36"/>
      <c r="BA109" s="17"/>
      <c r="BB109" s="17"/>
      <c r="BC109" s="36"/>
    </row>
    <row r="110" spans="1:55" ht="8.25" customHeight="1">
      <c r="A110" s="79"/>
      <c r="B110" s="42"/>
      <c r="C110" s="42"/>
      <c r="D110" s="43"/>
      <c r="E110" s="44"/>
      <c r="F110" s="43"/>
      <c r="G110" s="45"/>
      <c r="H110" s="31"/>
      <c r="I110" s="31"/>
      <c r="J110" s="31"/>
      <c r="K110" s="31"/>
      <c r="L110" s="31"/>
      <c r="M110" s="31"/>
      <c r="N110" s="17"/>
      <c r="O110" s="17"/>
      <c r="P110" s="31"/>
      <c r="Q110" s="31"/>
      <c r="R110" s="31"/>
      <c r="S110" s="31"/>
      <c r="T110" s="17"/>
      <c r="U110" s="17"/>
      <c r="V110" s="31"/>
      <c r="W110" s="31"/>
      <c r="X110" s="31"/>
      <c r="Y110" s="31"/>
      <c r="Z110" s="17"/>
      <c r="AA110" s="17"/>
      <c r="AB110" s="31"/>
      <c r="AC110" s="31"/>
      <c r="AD110" s="31"/>
      <c r="AE110" s="31"/>
      <c r="AF110" s="17"/>
      <c r="AG110" s="17"/>
      <c r="AH110" s="31"/>
      <c r="AI110" s="31"/>
      <c r="AJ110" s="31"/>
      <c r="AK110" s="31"/>
      <c r="AL110" s="17"/>
      <c r="AM110" s="17"/>
      <c r="AN110" s="31"/>
      <c r="AO110" s="31"/>
      <c r="AP110" s="31"/>
      <c r="AQ110" s="31"/>
      <c r="AR110" s="17"/>
      <c r="AS110" s="17"/>
      <c r="AT110" s="31"/>
      <c r="AU110" s="31"/>
      <c r="AV110" s="31"/>
      <c r="AW110" s="31"/>
      <c r="AX110" s="17"/>
      <c r="AY110" s="17"/>
      <c r="AZ110" s="31"/>
      <c r="BA110" s="31"/>
      <c r="BB110" s="31"/>
      <c r="BC110" s="31"/>
    </row>
    <row r="111" spans="1:55" ht="13.5" customHeight="1">
      <c r="A111" s="10" t="s">
        <v>14</v>
      </c>
      <c r="B111" s="33"/>
      <c r="C111" s="33"/>
      <c r="D111" s="29"/>
      <c r="E111" s="46"/>
      <c r="F111" s="29"/>
      <c r="G111" s="30"/>
      <c r="H111" s="31"/>
      <c r="I111" s="31"/>
      <c r="J111" s="31"/>
      <c r="K111" s="31"/>
      <c r="L111" s="31"/>
      <c r="M111" s="31"/>
      <c r="N111" s="17"/>
      <c r="O111" s="17"/>
      <c r="P111" s="31"/>
      <c r="Q111" s="31"/>
      <c r="R111" s="31"/>
      <c r="S111" s="31"/>
      <c r="T111" s="17"/>
      <c r="U111" s="17"/>
      <c r="V111" s="31"/>
      <c r="W111" s="31"/>
      <c r="X111" s="31"/>
      <c r="Y111" s="31"/>
      <c r="Z111" s="17"/>
      <c r="AA111" s="17"/>
      <c r="AB111" s="31"/>
      <c r="AC111" s="31"/>
      <c r="AD111" s="31"/>
      <c r="AE111" s="31"/>
      <c r="AF111" s="17"/>
      <c r="AG111" s="17"/>
      <c r="AH111" s="31"/>
      <c r="AI111" s="31"/>
      <c r="AJ111" s="31"/>
      <c r="AK111" s="31"/>
      <c r="AL111" s="17"/>
      <c r="AM111" s="17"/>
      <c r="AN111" s="31"/>
      <c r="AO111" s="31"/>
      <c r="AP111" s="31"/>
      <c r="AQ111" s="31"/>
      <c r="AR111" s="17"/>
      <c r="AS111" s="17"/>
      <c r="AT111" s="31"/>
      <c r="AU111" s="31"/>
      <c r="AV111" s="31"/>
      <c r="AW111" s="31"/>
      <c r="AX111" s="17"/>
      <c r="AY111" s="17"/>
      <c r="AZ111" s="31"/>
      <c r="BA111" s="31"/>
      <c r="BB111" s="31"/>
      <c r="BC111" s="31"/>
    </row>
    <row r="112" spans="1:55" ht="12">
      <c r="A112" s="10" t="s">
        <v>15</v>
      </c>
      <c r="B112" s="33">
        <v>257110</v>
      </c>
      <c r="C112" s="33">
        <v>252948.72586704278</v>
      </c>
      <c r="D112" s="34">
        <v>0.016451057892042924</v>
      </c>
      <c r="E112" s="32">
        <v>1940447</v>
      </c>
      <c r="F112" s="33">
        <v>1864509.843122659</v>
      </c>
      <c r="G112" s="35">
        <v>0.04072767819244243</v>
      </c>
      <c r="H112" s="17"/>
      <c r="I112" s="17"/>
      <c r="J112" s="36"/>
      <c r="K112" s="17"/>
      <c r="L112" s="17"/>
      <c r="M112" s="36"/>
      <c r="N112" s="17"/>
      <c r="O112" s="17"/>
      <c r="P112" s="36"/>
      <c r="Q112" s="17"/>
      <c r="R112" s="17"/>
      <c r="S112" s="36"/>
      <c r="T112" s="17"/>
      <c r="U112" s="17"/>
      <c r="V112" s="36"/>
      <c r="W112" s="17"/>
      <c r="X112" s="17"/>
      <c r="Y112" s="36"/>
      <c r="Z112" s="17"/>
      <c r="AA112" s="17"/>
      <c r="AB112" s="36"/>
      <c r="AC112" s="17"/>
      <c r="AD112" s="17"/>
      <c r="AE112" s="36"/>
      <c r="AF112" s="17"/>
      <c r="AG112" s="17"/>
      <c r="AH112" s="36"/>
      <c r="AI112" s="17"/>
      <c r="AJ112" s="17"/>
      <c r="AK112" s="36"/>
      <c r="AL112" s="17"/>
      <c r="AM112" s="17"/>
      <c r="AN112" s="36"/>
      <c r="AO112" s="17"/>
      <c r="AP112" s="17"/>
      <c r="AQ112" s="36"/>
      <c r="AR112" s="17"/>
      <c r="AS112" s="17"/>
      <c r="AT112" s="36"/>
      <c r="AU112" s="17"/>
      <c r="AV112" s="17"/>
      <c r="AW112" s="36"/>
      <c r="AX112" s="17"/>
      <c r="AY112" s="17"/>
      <c r="AZ112" s="36"/>
      <c r="BA112" s="17"/>
      <c r="BB112" s="17"/>
      <c r="BC112" s="36"/>
    </row>
    <row r="113" spans="1:55" ht="12">
      <c r="A113" s="10" t="s">
        <v>16</v>
      </c>
      <c r="B113" s="33">
        <v>180830</v>
      </c>
      <c r="C113" s="33">
        <v>179997.79391487993</v>
      </c>
      <c r="D113" s="34">
        <v>0.00462342380436958</v>
      </c>
      <c r="E113" s="32">
        <v>1376203</v>
      </c>
      <c r="F113" s="33">
        <v>1315009.543990052</v>
      </c>
      <c r="G113" s="35">
        <v>0.04653460979779083</v>
      </c>
      <c r="H113" s="17"/>
      <c r="I113" s="17"/>
      <c r="J113" s="36"/>
      <c r="K113" s="17"/>
      <c r="L113" s="17"/>
      <c r="M113" s="36"/>
      <c r="N113" s="17"/>
      <c r="O113" s="17"/>
      <c r="P113" s="36"/>
      <c r="Q113" s="17"/>
      <c r="R113" s="17"/>
      <c r="S113" s="36"/>
      <c r="T113" s="17"/>
      <c r="U113" s="17"/>
      <c r="V113" s="36"/>
      <c r="W113" s="17"/>
      <c r="X113" s="17"/>
      <c r="Y113" s="36"/>
      <c r="Z113" s="17"/>
      <c r="AA113" s="17"/>
      <c r="AB113" s="36"/>
      <c r="AC113" s="17"/>
      <c r="AD113" s="17"/>
      <c r="AE113" s="36"/>
      <c r="AF113" s="17"/>
      <c r="AG113" s="17"/>
      <c r="AH113" s="36"/>
      <c r="AI113" s="17"/>
      <c r="AJ113" s="17"/>
      <c r="AK113" s="36"/>
      <c r="AL113" s="17"/>
      <c r="AM113" s="17"/>
      <c r="AN113" s="36"/>
      <c r="AO113" s="17"/>
      <c r="AP113" s="17"/>
      <c r="AQ113" s="36"/>
      <c r="AR113" s="17"/>
      <c r="AS113" s="17"/>
      <c r="AT113" s="36"/>
      <c r="AU113" s="17"/>
      <c r="AV113" s="17"/>
      <c r="AW113" s="36"/>
      <c r="AX113" s="17"/>
      <c r="AY113" s="17"/>
      <c r="AZ113" s="36"/>
      <c r="BA113" s="17"/>
      <c r="BB113" s="17"/>
      <c r="BC113" s="36"/>
    </row>
    <row r="114" spans="1:55" ht="12">
      <c r="A114" s="10"/>
      <c r="B114" s="33"/>
      <c r="C114" s="33"/>
      <c r="D114" s="29"/>
      <c r="E114" s="46"/>
      <c r="F114" s="29"/>
      <c r="G114" s="30"/>
      <c r="H114" s="31"/>
      <c r="I114" s="31"/>
      <c r="J114" s="31"/>
      <c r="K114" s="31"/>
      <c r="L114" s="31"/>
      <c r="M114" s="31"/>
      <c r="N114" s="17"/>
      <c r="O114" s="17"/>
      <c r="P114" s="31"/>
      <c r="Q114" s="31"/>
      <c r="R114" s="31"/>
      <c r="S114" s="31"/>
      <c r="T114" s="17"/>
      <c r="U114" s="17"/>
      <c r="V114" s="31"/>
      <c r="W114" s="31"/>
      <c r="X114" s="31"/>
      <c r="Y114" s="31"/>
      <c r="Z114" s="17"/>
      <c r="AA114" s="17"/>
      <c r="AB114" s="31"/>
      <c r="AC114" s="31"/>
      <c r="AD114" s="31"/>
      <c r="AE114" s="31"/>
      <c r="AF114" s="17"/>
      <c r="AG114" s="17"/>
      <c r="AH114" s="31"/>
      <c r="AI114" s="31"/>
      <c r="AJ114" s="31"/>
      <c r="AK114" s="31"/>
      <c r="AL114" s="17"/>
      <c r="AM114" s="17"/>
      <c r="AN114" s="31"/>
      <c r="AO114" s="31"/>
      <c r="AP114" s="31"/>
      <c r="AQ114" s="31"/>
      <c r="AR114" s="17"/>
      <c r="AS114" s="17"/>
      <c r="AT114" s="31"/>
      <c r="AU114" s="31"/>
      <c r="AV114" s="31"/>
      <c r="AW114" s="31"/>
      <c r="AX114" s="17"/>
      <c r="AY114" s="17"/>
      <c r="AZ114" s="31"/>
      <c r="BA114" s="31"/>
      <c r="BB114" s="31"/>
      <c r="BC114" s="31"/>
    </row>
    <row r="115" spans="1:55" ht="12">
      <c r="A115" s="10" t="s">
        <v>17</v>
      </c>
      <c r="B115" s="33">
        <v>93247</v>
      </c>
      <c r="C115" s="33">
        <v>90359.53466791223</v>
      </c>
      <c r="D115" s="34">
        <v>0.03195529218581892</v>
      </c>
      <c r="E115" s="32">
        <v>687765</v>
      </c>
      <c r="F115" s="33">
        <v>663603.7593810686</v>
      </c>
      <c r="G115" s="35">
        <v>0.036409137647842926</v>
      </c>
      <c r="H115" s="17"/>
      <c r="I115" s="17"/>
      <c r="J115" s="36"/>
      <c r="K115" s="17"/>
      <c r="L115" s="17"/>
      <c r="M115" s="36"/>
      <c r="N115" s="17"/>
      <c r="O115" s="17"/>
      <c r="P115" s="36"/>
      <c r="Q115" s="17"/>
      <c r="R115" s="17"/>
      <c r="S115" s="36"/>
      <c r="T115" s="17"/>
      <c r="U115" s="17"/>
      <c r="V115" s="36"/>
      <c r="W115" s="17"/>
      <c r="X115" s="17"/>
      <c r="Y115" s="36"/>
      <c r="Z115" s="17"/>
      <c r="AA115" s="17"/>
      <c r="AB115" s="36"/>
      <c r="AC115" s="17"/>
      <c r="AD115" s="17"/>
      <c r="AE115" s="36"/>
      <c r="AF115" s="17"/>
      <c r="AG115" s="17"/>
      <c r="AH115" s="36"/>
      <c r="AI115" s="17"/>
      <c r="AJ115" s="17"/>
      <c r="AK115" s="36"/>
      <c r="AL115" s="17"/>
      <c r="AM115" s="17"/>
      <c r="AN115" s="36"/>
      <c r="AO115" s="17"/>
      <c r="AP115" s="17"/>
      <c r="AQ115" s="36"/>
      <c r="AR115" s="17"/>
      <c r="AS115" s="17"/>
      <c r="AT115" s="36"/>
      <c r="AU115" s="17"/>
      <c r="AV115" s="17"/>
      <c r="AW115" s="36"/>
      <c r="AX115" s="17"/>
      <c r="AY115" s="17"/>
      <c r="AZ115" s="36"/>
      <c r="BA115" s="17"/>
      <c r="BB115" s="17"/>
      <c r="BC115" s="36"/>
    </row>
    <row r="116" spans="1:55" ht="12">
      <c r="A116" s="10" t="s">
        <v>18</v>
      </c>
      <c r="B116" s="33">
        <v>53523</v>
      </c>
      <c r="C116" s="33">
        <v>52162.006657768005</v>
      </c>
      <c r="D116" s="34">
        <v>0.026091659992327296</v>
      </c>
      <c r="E116" s="32">
        <v>399648</v>
      </c>
      <c r="F116" s="33">
        <v>379332.84915790486</v>
      </c>
      <c r="G116" s="35">
        <v>0.05355494755382642</v>
      </c>
      <c r="H116" s="17"/>
      <c r="I116" s="17"/>
      <c r="J116" s="36"/>
      <c r="K116" s="17"/>
      <c r="L116" s="17"/>
      <c r="M116" s="36"/>
      <c r="N116" s="17"/>
      <c r="O116" s="17"/>
      <c r="P116" s="36"/>
      <c r="Q116" s="17"/>
      <c r="R116" s="17"/>
      <c r="S116" s="36"/>
      <c r="T116" s="17"/>
      <c r="U116" s="17"/>
      <c r="V116" s="36"/>
      <c r="W116" s="17"/>
      <c r="X116" s="17"/>
      <c r="Y116" s="36"/>
      <c r="Z116" s="17"/>
      <c r="AA116" s="17"/>
      <c r="AB116" s="36"/>
      <c r="AC116" s="17"/>
      <c r="AD116" s="17"/>
      <c r="AE116" s="36"/>
      <c r="AF116" s="17"/>
      <c r="AG116" s="17"/>
      <c r="AH116" s="36"/>
      <c r="AI116" s="17"/>
      <c r="AJ116" s="17"/>
      <c r="AK116" s="36"/>
      <c r="AL116" s="17"/>
      <c r="AM116" s="17"/>
      <c r="AN116" s="36"/>
      <c r="AO116" s="17"/>
      <c r="AP116" s="17"/>
      <c r="AQ116" s="36"/>
      <c r="AR116" s="17"/>
      <c r="AS116" s="17"/>
      <c r="AT116" s="36"/>
      <c r="AU116" s="17"/>
      <c r="AV116" s="17"/>
      <c r="AW116" s="36"/>
      <c r="AX116" s="17"/>
      <c r="AY116" s="17"/>
      <c r="AZ116" s="36"/>
      <c r="BA116" s="17"/>
      <c r="BB116" s="17"/>
      <c r="BC116" s="36"/>
    </row>
    <row r="117" spans="1:55" ht="12">
      <c r="A117" s="10"/>
      <c r="B117" s="33"/>
      <c r="C117" s="33"/>
      <c r="D117" s="29"/>
      <c r="E117" s="46"/>
      <c r="F117" s="29"/>
      <c r="G117" s="30"/>
      <c r="H117" s="31"/>
      <c r="I117" s="31"/>
      <c r="J117" s="31"/>
      <c r="K117" s="31"/>
      <c r="L117" s="31"/>
      <c r="M117" s="31"/>
      <c r="N117" s="17"/>
      <c r="O117" s="17"/>
      <c r="P117" s="31"/>
      <c r="Q117" s="31"/>
      <c r="R117" s="31"/>
      <c r="S117" s="31"/>
      <c r="T117" s="17"/>
      <c r="U117" s="17"/>
      <c r="V117" s="31"/>
      <c r="W117" s="31"/>
      <c r="X117" s="31"/>
      <c r="Y117" s="31"/>
      <c r="Z117" s="17"/>
      <c r="AA117" s="17"/>
      <c r="AB117" s="31"/>
      <c r="AC117" s="31"/>
      <c r="AD117" s="31"/>
      <c r="AE117" s="31"/>
      <c r="AF117" s="17"/>
      <c r="AG117" s="17"/>
      <c r="AH117" s="31"/>
      <c r="AI117" s="31"/>
      <c r="AJ117" s="31"/>
      <c r="AK117" s="31"/>
      <c r="AL117" s="17"/>
      <c r="AM117" s="17"/>
      <c r="AN117" s="31"/>
      <c r="AO117" s="31"/>
      <c r="AP117" s="31"/>
      <c r="AQ117" s="31"/>
      <c r="AR117" s="17"/>
      <c r="AS117" s="17"/>
      <c r="AT117" s="31"/>
      <c r="AU117" s="31"/>
      <c r="AV117" s="31"/>
      <c r="AW117" s="31"/>
      <c r="AX117" s="17"/>
      <c r="AY117" s="17"/>
      <c r="AZ117" s="31"/>
      <c r="BA117" s="31"/>
      <c r="BB117" s="31"/>
      <c r="BC117" s="31"/>
    </row>
    <row r="118" spans="1:55" ht="12">
      <c r="A118" s="10" t="s">
        <v>19</v>
      </c>
      <c r="B118" s="33">
        <v>182409</v>
      </c>
      <c r="C118" s="33">
        <v>181015.13986480772</v>
      </c>
      <c r="D118" s="34">
        <v>0.0077002406330945435</v>
      </c>
      <c r="E118" s="32">
        <v>1364651</v>
      </c>
      <c r="F118" s="33">
        <v>1332082.387146364</v>
      </c>
      <c r="G118" s="35">
        <v>0.02444939830141116</v>
      </c>
      <c r="H118" s="17"/>
      <c r="I118" s="17"/>
      <c r="J118" s="36"/>
      <c r="K118" s="17"/>
      <c r="L118" s="17"/>
      <c r="M118" s="36"/>
      <c r="N118" s="17"/>
      <c r="O118" s="17"/>
      <c r="P118" s="36"/>
      <c r="Q118" s="17"/>
      <c r="R118" s="17"/>
      <c r="S118" s="36"/>
      <c r="T118" s="17"/>
      <c r="U118" s="17"/>
      <c r="V118" s="36"/>
      <c r="W118" s="17"/>
      <c r="X118" s="17"/>
      <c r="Y118" s="36"/>
      <c r="Z118" s="17"/>
      <c r="AA118" s="17"/>
      <c r="AB118" s="36"/>
      <c r="AC118" s="17"/>
      <c r="AD118" s="17"/>
      <c r="AE118" s="36"/>
      <c r="AF118" s="17"/>
      <c r="AG118" s="17"/>
      <c r="AH118" s="36"/>
      <c r="AI118" s="17"/>
      <c r="AJ118" s="17"/>
      <c r="AK118" s="36"/>
      <c r="AL118" s="17"/>
      <c r="AM118" s="17"/>
      <c r="AN118" s="36"/>
      <c r="AO118" s="17"/>
      <c r="AP118" s="17"/>
      <c r="AQ118" s="36"/>
      <c r="AR118" s="17"/>
      <c r="AS118" s="17"/>
      <c r="AT118" s="36"/>
      <c r="AU118" s="17"/>
      <c r="AV118" s="17"/>
      <c r="AW118" s="36"/>
      <c r="AX118" s="17"/>
      <c r="AY118" s="17"/>
      <c r="AZ118" s="36"/>
      <c r="BA118" s="17"/>
      <c r="BB118" s="17"/>
      <c r="BC118" s="36"/>
    </row>
    <row r="119" spans="1:55" ht="12">
      <c r="A119" s="10" t="s">
        <v>20</v>
      </c>
      <c r="B119" s="33">
        <v>179710</v>
      </c>
      <c r="C119" s="33">
        <v>178016.5487188094</v>
      </c>
      <c r="D119" s="34">
        <v>0.009512886826412539</v>
      </c>
      <c r="E119" s="32">
        <v>1339317</v>
      </c>
      <c r="F119" s="33">
        <v>1306504.9056684945</v>
      </c>
      <c r="G119" s="35">
        <v>0.02511440576238528</v>
      </c>
      <c r="H119" s="17"/>
      <c r="I119" s="17"/>
      <c r="J119" s="36"/>
      <c r="K119" s="17"/>
      <c r="L119" s="17"/>
      <c r="M119" s="36"/>
      <c r="N119" s="17"/>
      <c r="O119" s="17"/>
      <c r="P119" s="36"/>
      <c r="Q119" s="17"/>
      <c r="R119" s="17"/>
      <c r="S119" s="36"/>
      <c r="T119" s="17"/>
      <c r="U119" s="17"/>
      <c r="V119" s="36"/>
      <c r="W119" s="17"/>
      <c r="X119" s="17"/>
      <c r="Y119" s="36"/>
      <c r="Z119" s="17"/>
      <c r="AA119" s="17"/>
      <c r="AB119" s="36"/>
      <c r="AC119" s="17"/>
      <c r="AD119" s="17"/>
      <c r="AE119" s="36"/>
      <c r="AF119" s="17"/>
      <c r="AG119" s="17"/>
      <c r="AH119" s="36"/>
      <c r="AI119" s="17"/>
      <c r="AJ119" s="17"/>
      <c r="AK119" s="36"/>
      <c r="AL119" s="17"/>
      <c r="AM119" s="17"/>
      <c r="AN119" s="36"/>
      <c r="AO119" s="17"/>
      <c r="AP119" s="17"/>
      <c r="AQ119" s="36"/>
      <c r="AR119" s="17"/>
      <c r="AS119" s="17"/>
      <c r="AT119" s="36"/>
      <c r="AU119" s="17"/>
      <c r="AV119" s="17"/>
      <c r="AW119" s="36"/>
      <c r="AX119" s="17"/>
      <c r="AY119" s="17"/>
      <c r="AZ119" s="36"/>
      <c r="BA119" s="17"/>
      <c r="BB119" s="17"/>
      <c r="BC119" s="36"/>
    </row>
    <row r="120" spans="1:55" ht="12">
      <c r="A120" s="10" t="s">
        <v>21</v>
      </c>
      <c r="B120" s="33">
        <v>117204</v>
      </c>
      <c r="C120" s="33">
        <v>117860.98635907778</v>
      </c>
      <c r="D120" s="34">
        <v>-0.005574247928624945</v>
      </c>
      <c r="E120" s="32">
        <v>890021</v>
      </c>
      <c r="F120" s="33">
        <v>866658.3742110882</v>
      </c>
      <c r="G120" s="35">
        <v>0.026957133842015465</v>
      </c>
      <c r="H120" s="17"/>
      <c r="I120" s="17"/>
      <c r="J120" s="36"/>
      <c r="K120" s="17"/>
      <c r="L120" s="17"/>
      <c r="M120" s="36"/>
      <c r="N120" s="17"/>
      <c r="O120" s="17"/>
      <c r="P120" s="36"/>
      <c r="Q120" s="17"/>
      <c r="R120" s="17"/>
      <c r="S120" s="36"/>
      <c r="T120" s="17"/>
      <c r="U120" s="17"/>
      <c r="V120" s="36"/>
      <c r="W120" s="17"/>
      <c r="X120" s="17"/>
      <c r="Y120" s="36"/>
      <c r="Z120" s="17"/>
      <c r="AA120" s="17"/>
      <c r="AB120" s="36"/>
      <c r="AC120" s="17"/>
      <c r="AD120" s="17"/>
      <c r="AE120" s="36"/>
      <c r="AF120" s="17"/>
      <c r="AG120" s="17"/>
      <c r="AH120" s="36"/>
      <c r="AI120" s="17"/>
      <c r="AJ120" s="17"/>
      <c r="AK120" s="36"/>
      <c r="AL120" s="17"/>
      <c r="AM120" s="17"/>
      <c r="AN120" s="36"/>
      <c r="AO120" s="17"/>
      <c r="AP120" s="17"/>
      <c r="AQ120" s="36"/>
      <c r="AR120" s="17"/>
      <c r="AS120" s="17"/>
      <c r="AT120" s="36"/>
      <c r="AU120" s="17"/>
      <c r="AV120" s="17"/>
      <c r="AW120" s="36"/>
      <c r="AX120" s="17"/>
      <c r="AY120" s="17"/>
      <c r="AZ120" s="36"/>
      <c r="BA120" s="17"/>
      <c r="BB120" s="17"/>
      <c r="BC120" s="36"/>
    </row>
    <row r="121" spans="1:55" ht="12">
      <c r="A121" s="66"/>
      <c r="B121" s="33"/>
      <c r="C121" s="33"/>
      <c r="D121" s="29"/>
      <c r="E121" s="46"/>
      <c r="F121" s="29"/>
      <c r="G121" s="30"/>
      <c r="H121" s="31"/>
      <c r="I121" s="31"/>
      <c r="J121" s="31"/>
      <c r="K121" s="31"/>
      <c r="L121" s="31"/>
      <c r="M121" s="31"/>
      <c r="N121" s="17"/>
      <c r="O121" s="17"/>
      <c r="P121" s="31"/>
      <c r="Q121" s="31"/>
      <c r="R121" s="31"/>
      <c r="S121" s="31"/>
      <c r="T121" s="17"/>
      <c r="U121" s="17"/>
      <c r="V121" s="31"/>
      <c r="W121" s="31"/>
      <c r="X121" s="31"/>
      <c r="Y121" s="31"/>
      <c r="Z121" s="17"/>
      <c r="AA121" s="17"/>
      <c r="AB121" s="31"/>
      <c r="AC121" s="31"/>
      <c r="AD121" s="31"/>
      <c r="AE121" s="31"/>
      <c r="AF121" s="17"/>
      <c r="AG121" s="17"/>
      <c r="AH121" s="31"/>
      <c r="AI121" s="31"/>
      <c r="AJ121" s="31"/>
      <c r="AK121" s="31"/>
      <c r="AL121" s="17"/>
      <c r="AM121" s="17"/>
      <c r="AN121" s="31"/>
      <c r="AO121" s="31"/>
      <c r="AP121" s="31"/>
      <c r="AQ121" s="31"/>
      <c r="AR121" s="17"/>
      <c r="AS121" s="17"/>
      <c r="AT121" s="31"/>
      <c r="AU121" s="31"/>
      <c r="AV121" s="31"/>
      <c r="AW121" s="31"/>
      <c r="AX121" s="17"/>
      <c r="AY121" s="17"/>
      <c r="AZ121" s="31"/>
      <c r="BA121" s="31"/>
      <c r="BB121" s="31"/>
      <c r="BC121" s="31"/>
    </row>
    <row r="122" spans="1:55" ht="12.75">
      <c r="A122" s="10" t="s">
        <v>22</v>
      </c>
      <c r="B122" s="33">
        <v>3198</v>
      </c>
      <c r="C122" s="33">
        <v>3341.651522137254</v>
      </c>
      <c r="D122" s="34">
        <v>-0.042988181498164454</v>
      </c>
      <c r="E122" s="32">
        <v>28452</v>
      </c>
      <c r="F122" s="33">
        <v>28294.84958103279</v>
      </c>
      <c r="G122" s="35">
        <v>0.005554029135837962</v>
      </c>
      <c r="H122" s="17"/>
      <c r="I122" s="17"/>
      <c r="J122" s="36"/>
      <c r="K122" s="17"/>
      <c r="L122" s="17"/>
      <c r="M122" s="36"/>
      <c r="N122" s="17"/>
      <c r="O122" s="17"/>
      <c r="P122" s="36"/>
      <c r="Q122" s="17"/>
      <c r="R122" s="17"/>
      <c r="S122" s="36"/>
      <c r="T122" s="17"/>
      <c r="U122" s="17"/>
      <c r="V122" s="36"/>
      <c r="W122" s="17"/>
      <c r="X122" s="17"/>
      <c r="Y122" s="36"/>
      <c r="Z122" s="17"/>
      <c r="AA122" s="17"/>
      <c r="AB122" s="36"/>
      <c r="AC122" s="17"/>
      <c r="AD122" s="17"/>
      <c r="AE122" s="36"/>
      <c r="AF122" s="17"/>
      <c r="AG122" s="17"/>
      <c r="AH122" s="36"/>
      <c r="AI122" s="17"/>
      <c r="AJ122" s="17"/>
      <c r="AK122" s="36"/>
      <c r="AL122" s="17"/>
      <c r="AM122" s="17"/>
      <c r="AN122" s="36"/>
      <c r="AO122" s="17"/>
      <c r="AP122" s="17"/>
      <c r="AQ122" s="36"/>
      <c r="AR122" s="17"/>
      <c r="AS122" s="17"/>
      <c r="AT122" s="36"/>
      <c r="AU122" s="17"/>
      <c r="AV122" s="17"/>
      <c r="AW122" s="36"/>
      <c r="AX122" s="17"/>
      <c r="AY122" s="17"/>
      <c r="AZ122" s="36"/>
      <c r="BA122" s="17"/>
      <c r="BB122" s="17"/>
      <c r="BC122" s="36"/>
    </row>
    <row r="123" spans="1:55" ht="12.75">
      <c r="A123" s="10" t="s">
        <v>23</v>
      </c>
      <c r="B123" s="33">
        <v>388</v>
      </c>
      <c r="C123" s="33">
        <v>517.4763318352797</v>
      </c>
      <c r="D123" s="34">
        <v>-0.2502072536845876</v>
      </c>
      <c r="E123" s="32">
        <v>4242</v>
      </c>
      <c r="F123" s="33">
        <v>4453.864532685056</v>
      </c>
      <c r="G123" s="35">
        <v>-0.04756869705629124</v>
      </c>
      <c r="H123" s="17"/>
      <c r="I123" s="17"/>
      <c r="J123" s="36"/>
      <c r="K123" s="17"/>
      <c r="L123" s="17"/>
      <c r="M123" s="36"/>
      <c r="N123" s="17"/>
      <c r="O123" s="17"/>
      <c r="P123" s="36"/>
      <c r="Q123" s="17"/>
      <c r="R123" s="17"/>
      <c r="S123" s="36"/>
      <c r="T123" s="17"/>
      <c r="U123" s="17"/>
      <c r="V123" s="36"/>
      <c r="W123" s="17"/>
      <c r="X123" s="17"/>
      <c r="Y123" s="36"/>
      <c r="Z123" s="17"/>
      <c r="AA123" s="17"/>
      <c r="AB123" s="36"/>
      <c r="AC123" s="17"/>
      <c r="AD123" s="17"/>
      <c r="AE123" s="36"/>
      <c r="AF123" s="17"/>
      <c r="AG123" s="17"/>
      <c r="AH123" s="36"/>
      <c r="AI123" s="17"/>
      <c r="AJ123" s="17"/>
      <c r="AK123" s="36"/>
      <c r="AL123" s="17"/>
      <c r="AM123" s="17"/>
      <c r="AN123" s="36"/>
      <c r="AO123" s="17"/>
      <c r="AP123" s="17"/>
      <c r="AQ123" s="36"/>
      <c r="AR123" s="17"/>
      <c r="AS123" s="17"/>
      <c r="AT123" s="36"/>
      <c r="AU123" s="17"/>
      <c r="AV123" s="17"/>
      <c r="AW123" s="36"/>
      <c r="AX123" s="17"/>
      <c r="AY123" s="17"/>
      <c r="AZ123" s="36"/>
      <c r="BA123" s="17"/>
      <c r="BB123" s="17"/>
      <c r="BC123" s="36"/>
    </row>
    <row r="124" spans="1:55" ht="12">
      <c r="A124" s="10"/>
      <c r="B124" s="33"/>
      <c r="C124" s="33"/>
      <c r="D124" s="29"/>
      <c r="E124" s="46"/>
      <c r="F124" s="29"/>
      <c r="G124" s="30"/>
      <c r="H124" s="31"/>
      <c r="I124" s="31"/>
      <c r="J124" s="31"/>
      <c r="K124" s="31"/>
      <c r="L124" s="31"/>
      <c r="M124" s="31"/>
      <c r="N124" s="17"/>
      <c r="O124" s="17"/>
      <c r="P124" s="31"/>
      <c r="Q124" s="31"/>
      <c r="R124" s="31"/>
      <c r="S124" s="31"/>
      <c r="T124" s="17"/>
      <c r="U124" s="17"/>
      <c r="V124" s="31"/>
      <c r="W124" s="31"/>
      <c r="X124" s="31"/>
      <c r="Y124" s="31"/>
      <c r="Z124" s="17"/>
      <c r="AA124" s="17"/>
      <c r="AB124" s="31"/>
      <c r="AC124" s="31"/>
      <c r="AD124" s="31"/>
      <c r="AE124" s="31"/>
      <c r="AF124" s="17"/>
      <c r="AG124" s="17"/>
      <c r="AH124" s="31"/>
      <c r="AI124" s="31"/>
      <c r="AJ124" s="31"/>
      <c r="AK124" s="31"/>
      <c r="AL124" s="17"/>
      <c r="AM124" s="17"/>
      <c r="AN124" s="31"/>
      <c r="AO124" s="31"/>
      <c r="AP124" s="31"/>
      <c r="AQ124" s="31"/>
      <c r="AR124" s="17"/>
      <c r="AS124" s="17"/>
      <c r="AT124" s="31"/>
      <c r="AU124" s="31"/>
      <c r="AV124" s="31"/>
      <c r="AW124" s="31"/>
      <c r="AX124" s="17"/>
      <c r="AY124" s="17"/>
      <c r="AZ124" s="31"/>
      <c r="BA124" s="31"/>
      <c r="BB124" s="31"/>
      <c r="BC124" s="31"/>
    </row>
    <row r="125" spans="1:55" ht="12.75">
      <c r="A125" s="10" t="s">
        <v>24</v>
      </c>
      <c r="B125" s="33">
        <v>5056</v>
      </c>
      <c r="C125" s="33">
        <v>5264.922797004141</v>
      </c>
      <c r="D125" s="34">
        <v>-0.039682024800633896</v>
      </c>
      <c r="E125" s="32">
        <v>39735</v>
      </c>
      <c r="F125" s="33">
        <v>40145.33001821646</v>
      </c>
      <c r="G125" s="35">
        <v>-0.010221114586186433</v>
      </c>
      <c r="H125" s="17"/>
      <c r="I125" s="17"/>
      <c r="J125" s="36"/>
      <c r="K125" s="17"/>
      <c r="L125" s="17"/>
      <c r="M125" s="36"/>
      <c r="N125" s="17"/>
      <c r="O125" s="17"/>
      <c r="P125" s="36"/>
      <c r="Q125" s="17"/>
      <c r="R125" s="17"/>
      <c r="S125" s="36"/>
      <c r="T125" s="17"/>
      <c r="U125" s="17"/>
      <c r="V125" s="36"/>
      <c r="W125" s="17"/>
      <c r="X125" s="17"/>
      <c r="Y125" s="36"/>
      <c r="Z125" s="17"/>
      <c r="AA125" s="17"/>
      <c r="AB125" s="36"/>
      <c r="AC125" s="17"/>
      <c r="AD125" s="17"/>
      <c r="AE125" s="36"/>
      <c r="AF125" s="17"/>
      <c r="AG125" s="17"/>
      <c r="AH125" s="36"/>
      <c r="AI125" s="17"/>
      <c r="AJ125" s="17"/>
      <c r="AK125" s="36"/>
      <c r="AL125" s="17"/>
      <c r="AM125" s="17"/>
      <c r="AN125" s="36"/>
      <c r="AO125" s="17"/>
      <c r="AP125" s="17"/>
      <c r="AQ125" s="36"/>
      <c r="AR125" s="17"/>
      <c r="AS125" s="17"/>
      <c r="AT125" s="36"/>
      <c r="AU125" s="17"/>
      <c r="AV125" s="17"/>
      <c r="AW125" s="36"/>
      <c r="AX125" s="17"/>
      <c r="AY125" s="17"/>
      <c r="AZ125" s="36"/>
      <c r="BA125" s="17"/>
      <c r="BB125" s="17"/>
      <c r="BC125" s="36"/>
    </row>
    <row r="126" spans="1:55" ht="12.75">
      <c r="A126" s="10" t="s">
        <v>25</v>
      </c>
      <c r="B126" s="33">
        <v>854</v>
      </c>
      <c r="C126" s="33">
        <v>776.9474106521881</v>
      </c>
      <c r="D126" s="34">
        <v>0.09917349397320491</v>
      </c>
      <c r="E126" s="32">
        <v>6989</v>
      </c>
      <c r="F126" s="33">
        <v>6687.899823313892</v>
      </c>
      <c r="G126" s="35">
        <v>0.04502163379249173</v>
      </c>
      <c r="H126" s="17"/>
      <c r="I126" s="17"/>
      <c r="J126" s="36"/>
      <c r="K126" s="17"/>
      <c r="L126" s="17"/>
      <c r="M126" s="36"/>
      <c r="N126" s="17"/>
      <c r="O126" s="17"/>
      <c r="P126" s="36"/>
      <c r="Q126" s="17"/>
      <c r="R126" s="17"/>
      <c r="S126" s="36"/>
      <c r="T126" s="17"/>
      <c r="U126" s="17"/>
      <c r="V126" s="36"/>
      <c r="W126" s="17"/>
      <c r="X126" s="17"/>
      <c r="Y126" s="36"/>
      <c r="Z126" s="17"/>
      <c r="AA126" s="17"/>
      <c r="AB126" s="36"/>
      <c r="AC126" s="17"/>
      <c r="AD126" s="17"/>
      <c r="AE126" s="36"/>
      <c r="AF126" s="17"/>
      <c r="AG126" s="17"/>
      <c r="AH126" s="36"/>
      <c r="AI126" s="17"/>
      <c r="AJ126" s="17"/>
      <c r="AK126" s="36"/>
      <c r="AL126" s="17"/>
      <c r="AM126" s="17"/>
      <c r="AN126" s="36"/>
      <c r="AO126" s="17"/>
      <c r="AP126" s="17"/>
      <c r="AQ126" s="36"/>
      <c r="AR126" s="17"/>
      <c r="AS126" s="17"/>
      <c r="AT126" s="36"/>
      <c r="AU126" s="17"/>
      <c r="AV126" s="17"/>
      <c r="AW126" s="36"/>
      <c r="AX126" s="17"/>
      <c r="AY126" s="17"/>
      <c r="AZ126" s="36"/>
      <c r="BA126" s="17"/>
      <c r="BB126" s="17"/>
      <c r="BC126" s="36"/>
    </row>
    <row r="127" spans="1:55" ht="12">
      <c r="A127" s="10"/>
      <c r="B127" s="32"/>
      <c r="C127" s="33"/>
      <c r="D127" s="29"/>
      <c r="E127" s="46"/>
      <c r="F127" s="29"/>
      <c r="G127" s="30"/>
      <c r="H127" s="31"/>
      <c r="I127" s="31"/>
      <c r="J127" s="31"/>
      <c r="K127" s="31"/>
      <c r="L127" s="31"/>
      <c r="M127" s="31"/>
      <c r="N127" s="17"/>
      <c r="O127" s="17"/>
      <c r="P127" s="31"/>
      <c r="Q127" s="31"/>
      <c r="R127" s="31"/>
      <c r="S127" s="31"/>
      <c r="T127" s="17"/>
      <c r="U127" s="17"/>
      <c r="V127" s="31"/>
      <c r="W127" s="31"/>
      <c r="X127" s="31"/>
      <c r="Y127" s="31"/>
      <c r="Z127" s="17"/>
      <c r="AA127" s="17"/>
      <c r="AB127" s="31"/>
      <c r="AC127" s="31"/>
      <c r="AD127" s="31"/>
      <c r="AE127" s="31"/>
      <c r="AF127" s="17"/>
      <c r="AG127" s="17"/>
      <c r="AH127" s="31"/>
      <c r="AI127" s="31"/>
      <c r="AJ127" s="31"/>
      <c r="AK127" s="31"/>
      <c r="AL127" s="17"/>
      <c r="AM127" s="17"/>
      <c r="AN127" s="31"/>
      <c r="AO127" s="31"/>
      <c r="AP127" s="31"/>
      <c r="AQ127" s="31"/>
      <c r="AR127" s="17"/>
      <c r="AS127" s="17"/>
      <c r="AT127" s="31"/>
      <c r="AU127" s="31"/>
      <c r="AV127" s="31"/>
      <c r="AW127" s="31"/>
      <c r="AX127" s="17"/>
      <c r="AY127" s="17"/>
      <c r="AZ127" s="31"/>
      <c r="BA127" s="31"/>
      <c r="BB127" s="31"/>
      <c r="BC127" s="31"/>
    </row>
    <row r="128" spans="1:55" ht="12">
      <c r="A128" s="10" t="s">
        <v>26</v>
      </c>
      <c r="B128" s="32">
        <v>91908</v>
      </c>
      <c r="C128" s="33">
        <v>95545.91151166592</v>
      </c>
      <c r="D128" s="34">
        <v>-0.03807500974253349</v>
      </c>
      <c r="E128" s="32">
        <v>747347</v>
      </c>
      <c r="F128" s="33">
        <v>737848.8923345202</v>
      </c>
      <c r="G128" s="35">
        <v>0.012872700310531315</v>
      </c>
      <c r="H128" s="17"/>
      <c r="I128" s="17"/>
      <c r="J128" s="36"/>
      <c r="K128" s="17"/>
      <c r="L128" s="17"/>
      <c r="M128" s="36"/>
      <c r="N128" s="17"/>
      <c r="O128" s="17"/>
      <c r="P128" s="36"/>
      <c r="Q128" s="17"/>
      <c r="R128" s="17"/>
      <c r="S128" s="36"/>
      <c r="T128" s="17"/>
      <c r="U128" s="17"/>
      <c r="V128" s="36"/>
      <c r="W128" s="17"/>
      <c r="X128" s="17"/>
      <c r="Y128" s="36"/>
      <c r="Z128" s="17"/>
      <c r="AA128" s="17"/>
      <c r="AB128" s="36"/>
      <c r="AC128" s="17"/>
      <c r="AD128" s="17"/>
      <c r="AE128" s="36"/>
      <c r="AF128" s="17"/>
      <c r="AG128" s="17"/>
      <c r="AH128" s="36"/>
      <c r="AI128" s="17"/>
      <c r="AJ128" s="17"/>
      <c r="AK128" s="36"/>
      <c r="AL128" s="17"/>
      <c r="AM128" s="17"/>
      <c r="AN128" s="36"/>
      <c r="AO128" s="17"/>
      <c r="AP128" s="17"/>
      <c r="AQ128" s="36"/>
      <c r="AR128" s="17"/>
      <c r="AS128" s="17"/>
      <c r="AT128" s="36"/>
      <c r="AU128" s="17"/>
      <c r="AV128" s="17"/>
      <c r="AW128" s="36"/>
      <c r="AX128" s="17"/>
      <c r="AY128" s="17"/>
      <c r="AZ128" s="36"/>
      <c r="BA128" s="17"/>
      <c r="BB128" s="17"/>
      <c r="BC128" s="36"/>
    </row>
    <row r="129" spans="1:55" ht="12">
      <c r="A129" s="10" t="s">
        <v>27</v>
      </c>
      <c r="B129" s="32">
        <v>79115</v>
      </c>
      <c r="C129" s="33">
        <v>83052.2550208166</v>
      </c>
      <c r="D129" s="34">
        <v>-0.047406961073239426</v>
      </c>
      <c r="E129" s="32">
        <v>646765</v>
      </c>
      <c r="F129" s="33">
        <v>640114.1071972247</v>
      </c>
      <c r="G129" s="35">
        <v>0.010390167515439645</v>
      </c>
      <c r="H129" s="17"/>
      <c r="I129" s="17"/>
      <c r="J129" s="36"/>
      <c r="K129" s="17"/>
      <c r="L129" s="17"/>
      <c r="M129" s="36"/>
      <c r="N129" s="17"/>
      <c r="O129" s="17"/>
      <c r="P129" s="36"/>
      <c r="Q129" s="17"/>
      <c r="R129" s="17"/>
      <c r="S129" s="36"/>
      <c r="T129" s="17"/>
      <c r="U129" s="17"/>
      <c r="V129" s="36"/>
      <c r="W129" s="17"/>
      <c r="X129" s="17"/>
      <c r="Y129" s="36"/>
      <c r="Z129" s="17"/>
      <c r="AA129" s="17"/>
      <c r="AB129" s="36"/>
      <c r="AC129" s="17"/>
      <c r="AD129" s="17"/>
      <c r="AE129" s="36"/>
      <c r="AF129" s="17"/>
      <c r="AG129" s="17"/>
      <c r="AH129" s="36"/>
      <c r="AI129" s="17"/>
      <c r="AJ129" s="17"/>
      <c r="AK129" s="36"/>
      <c r="AL129" s="17"/>
      <c r="AM129" s="17"/>
      <c r="AN129" s="36"/>
      <c r="AO129" s="17"/>
      <c r="AP129" s="17"/>
      <c r="AQ129" s="36"/>
      <c r="AR129" s="17"/>
      <c r="AS129" s="17"/>
      <c r="AT129" s="36"/>
      <c r="AU129" s="17"/>
      <c r="AV129" s="17"/>
      <c r="AW129" s="36"/>
      <c r="AX129" s="17"/>
      <c r="AY129" s="17"/>
      <c r="AZ129" s="36"/>
      <c r="BA129" s="17"/>
      <c r="BB129" s="17"/>
      <c r="BC129" s="36"/>
    </row>
    <row r="130" spans="1:55" ht="12">
      <c r="A130" s="10" t="s">
        <v>28</v>
      </c>
      <c r="B130" s="32">
        <v>32838</v>
      </c>
      <c r="C130" s="33">
        <v>32213.13575233945</v>
      </c>
      <c r="D130" s="34">
        <v>0.019397808784112826</v>
      </c>
      <c r="E130" s="32">
        <v>252367</v>
      </c>
      <c r="F130" s="33">
        <v>250546.82064424665</v>
      </c>
      <c r="G130" s="35">
        <v>0.007264827193069193</v>
      </c>
      <c r="H130" s="17"/>
      <c r="I130" s="17"/>
      <c r="J130" s="36"/>
      <c r="K130" s="17"/>
      <c r="L130" s="17"/>
      <c r="M130" s="36"/>
      <c r="N130" s="17"/>
      <c r="O130" s="17"/>
      <c r="P130" s="36"/>
      <c r="Q130" s="17"/>
      <c r="R130" s="17"/>
      <c r="S130" s="36"/>
      <c r="T130" s="17"/>
      <c r="U130" s="17"/>
      <c r="V130" s="36"/>
      <c r="W130" s="17"/>
      <c r="X130" s="17"/>
      <c r="Y130" s="36"/>
      <c r="Z130" s="17"/>
      <c r="AA130" s="17"/>
      <c r="AB130" s="36"/>
      <c r="AC130" s="17"/>
      <c r="AD130" s="17"/>
      <c r="AE130" s="36"/>
      <c r="AF130" s="17"/>
      <c r="AG130" s="17"/>
      <c r="AH130" s="36"/>
      <c r="AI130" s="17"/>
      <c r="AJ130" s="17"/>
      <c r="AK130" s="36"/>
      <c r="AL130" s="17"/>
      <c r="AM130" s="17"/>
      <c r="AN130" s="36"/>
      <c r="AO130" s="17"/>
      <c r="AP130" s="17"/>
      <c r="AQ130" s="36"/>
      <c r="AR130" s="17"/>
      <c r="AS130" s="17"/>
      <c r="AT130" s="36"/>
      <c r="AU130" s="17"/>
      <c r="AV130" s="17"/>
      <c r="AW130" s="36"/>
      <c r="AX130" s="17"/>
      <c r="AY130" s="17"/>
      <c r="AZ130" s="36"/>
      <c r="BA130" s="17"/>
      <c r="BB130" s="17"/>
      <c r="BC130" s="36"/>
    </row>
    <row r="131" spans="1:55" ht="12">
      <c r="A131" s="10" t="s">
        <v>29</v>
      </c>
      <c r="B131" s="32">
        <v>46787</v>
      </c>
      <c r="C131" s="33">
        <v>51844.72973298268</v>
      </c>
      <c r="D131" s="34">
        <v>-0.09755533029165445</v>
      </c>
      <c r="E131" s="32">
        <v>413048</v>
      </c>
      <c r="F131" s="33">
        <v>409830.4106935283</v>
      </c>
      <c r="G131" s="35">
        <v>0.007851026235526998</v>
      </c>
      <c r="H131" s="17"/>
      <c r="I131" s="17"/>
      <c r="J131" s="36"/>
      <c r="K131" s="17"/>
      <c r="L131" s="17"/>
      <c r="M131" s="36"/>
      <c r="N131" s="17"/>
      <c r="O131" s="17"/>
      <c r="P131" s="36"/>
      <c r="Q131" s="17"/>
      <c r="R131" s="17"/>
      <c r="S131" s="36"/>
      <c r="T131" s="17"/>
      <c r="U131" s="17"/>
      <c r="V131" s="36"/>
      <c r="W131" s="17"/>
      <c r="X131" s="17"/>
      <c r="Y131" s="36"/>
      <c r="Z131" s="17"/>
      <c r="AA131" s="17"/>
      <c r="AB131" s="36"/>
      <c r="AC131" s="17"/>
      <c r="AD131" s="17"/>
      <c r="AE131" s="36"/>
      <c r="AF131" s="17"/>
      <c r="AG131" s="17"/>
      <c r="AH131" s="36"/>
      <c r="AI131" s="17"/>
      <c r="AJ131" s="17"/>
      <c r="AK131" s="36"/>
      <c r="AL131" s="17"/>
      <c r="AM131" s="17"/>
      <c r="AN131" s="36"/>
      <c r="AO131" s="17"/>
      <c r="AP131" s="17"/>
      <c r="AQ131" s="36"/>
      <c r="AR131" s="17"/>
      <c r="AS131" s="17"/>
      <c r="AT131" s="36"/>
      <c r="AU131" s="17"/>
      <c r="AV131" s="17"/>
      <c r="AW131" s="36"/>
      <c r="AX131" s="17"/>
      <c r="AY131" s="17"/>
      <c r="AZ131" s="36"/>
      <c r="BA131" s="17"/>
      <c r="BB131" s="17"/>
      <c r="BC131" s="36"/>
    </row>
    <row r="132" spans="1:55" ht="12">
      <c r="A132" s="10"/>
      <c r="B132" s="32"/>
      <c r="C132" s="33"/>
      <c r="D132" s="29"/>
      <c r="E132" s="46"/>
      <c r="F132" s="29"/>
      <c r="G132" s="30"/>
      <c r="H132" s="31"/>
      <c r="I132" s="31"/>
      <c r="J132" s="31"/>
      <c r="K132" s="31"/>
      <c r="L132" s="31"/>
      <c r="M132" s="31"/>
      <c r="N132" s="17"/>
      <c r="O132" s="17"/>
      <c r="P132" s="31"/>
      <c r="Q132" s="31"/>
      <c r="R132" s="31"/>
      <c r="S132" s="31"/>
      <c r="T132" s="17"/>
      <c r="U132" s="17"/>
      <c r="V132" s="31"/>
      <c r="W132" s="31"/>
      <c r="X132" s="31"/>
      <c r="Y132" s="31"/>
      <c r="Z132" s="17"/>
      <c r="AA132" s="17"/>
      <c r="AB132" s="31"/>
      <c r="AC132" s="31"/>
      <c r="AD132" s="31"/>
      <c r="AE132" s="31"/>
      <c r="AF132" s="17"/>
      <c r="AG132" s="17"/>
      <c r="AH132" s="31"/>
      <c r="AI132" s="31"/>
      <c r="AJ132" s="31"/>
      <c r="AK132" s="31"/>
      <c r="AL132" s="17"/>
      <c r="AM132" s="17"/>
      <c r="AN132" s="31"/>
      <c r="AO132" s="31"/>
      <c r="AP132" s="31"/>
      <c r="AQ132" s="31"/>
      <c r="AR132" s="17"/>
      <c r="AS132" s="17"/>
      <c r="AT132" s="31"/>
      <c r="AU132" s="31"/>
      <c r="AV132" s="31"/>
      <c r="AW132" s="31"/>
      <c r="AX132" s="17"/>
      <c r="AY132" s="17"/>
      <c r="AZ132" s="31"/>
      <c r="BA132" s="31"/>
      <c r="BB132" s="31"/>
      <c r="BC132" s="31"/>
    </row>
    <row r="133" spans="1:55" ht="12">
      <c r="A133" s="10" t="s">
        <v>30</v>
      </c>
      <c r="B133" s="32">
        <v>315755</v>
      </c>
      <c r="C133" s="33">
        <v>316531.20851218235</v>
      </c>
      <c r="D133" s="34">
        <v>-0.0024522337491801336</v>
      </c>
      <c r="E133" s="32">
        <v>2430061</v>
      </c>
      <c r="F133" s="33">
        <v>2363728.828574567</v>
      </c>
      <c r="G133" s="35">
        <v>0.028062513188297545</v>
      </c>
      <c r="H133" s="17"/>
      <c r="I133" s="17"/>
      <c r="J133" s="36"/>
      <c r="K133" s="17"/>
      <c r="L133" s="17"/>
      <c r="M133" s="36"/>
      <c r="N133" s="17"/>
      <c r="O133" s="17"/>
      <c r="P133" s="36"/>
      <c r="Q133" s="17"/>
      <c r="R133" s="17"/>
      <c r="S133" s="36"/>
      <c r="T133" s="17"/>
      <c r="U133" s="17"/>
      <c r="V133" s="36"/>
      <c r="W133" s="17"/>
      <c r="X133" s="17"/>
      <c r="Y133" s="36"/>
      <c r="Z133" s="17"/>
      <c r="AA133" s="17"/>
      <c r="AB133" s="36"/>
      <c r="AC133" s="17"/>
      <c r="AD133" s="17"/>
      <c r="AE133" s="36"/>
      <c r="AF133" s="17"/>
      <c r="AG133" s="17"/>
      <c r="AH133" s="36"/>
      <c r="AI133" s="17"/>
      <c r="AJ133" s="17"/>
      <c r="AK133" s="36"/>
      <c r="AL133" s="17"/>
      <c r="AM133" s="17"/>
      <c r="AN133" s="36"/>
      <c r="AO133" s="17"/>
      <c r="AP133" s="17"/>
      <c r="AQ133" s="36"/>
      <c r="AR133" s="17"/>
      <c r="AS133" s="17"/>
      <c r="AT133" s="36"/>
      <c r="AU133" s="17"/>
      <c r="AV133" s="17"/>
      <c r="AW133" s="36"/>
      <c r="AX133" s="17"/>
      <c r="AY133" s="17"/>
      <c r="AZ133" s="36"/>
      <c r="BA133" s="17"/>
      <c r="BB133" s="17"/>
      <c r="BC133" s="36"/>
    </row>
    <row r="134" spans="1:55" ht="12">
      <c r="A134" s="10" t="s">
        <v>31</v>
      </c>
      <c r="B134" s="33">
        <v>239475</v>
      </c>
      <c r="C134" s="33">
        <v>243580.27656001953</v>
      </c>
      <c r="D134" s="34">
        <v>-0.016853895635544056</v>
      </c>
      <c r="E134" s="32">
        <v>1865817</v>
      </c>
      <c r="F134" s="33">
        <v>1814228.5294420857</v>
      </c>
      <c r="G134" s="35">
        <v>0.028435486335218703</v>
      </c>
      <c r="H134" s="17"/>
      <c r="I134" s="17"/>
      <c r="J134" s="36"/>
      <c r="K134" s="17"/>
      <c r="L134" s="17"/>
      <c r="M134" s="36"/>
      <c r="N134" s="17"/>
      <c r="O134" s="17"/>
      <c r="P134" s="36"/>
      <c r="Q134" s="17"/>
      <c r="R134" s="17"/>
      <c r="S134" s="36"/>
      <c r="T134" s="17"/>
      <c r="U134" s="17"/>
      <c r="V134" s="36"/>
      <c r="W134" s="17"/>
      <c r="X134" s="17"/>
      <c r="Y134" s="36"/>
      <c r="Z134" s="17"/>
      <c r="AA134" s="17"/>
      <c r="AB134" s="36"/>
      <c r="AC134" s="17"/>
      <c r="AD134" s="17"/>
      <c r="AE134" s="36"/>
      <c r="AF134" s="17"/>
      <c r="AG134" s="17"/>
      <c r="AH134" s="36"/>
      <c r="AI134" s="17"/>
      <c r="AJ134" s="17"/>
      <c r="AK134" s="36"/>
      <c r="AL134" s="17"/>
      <c r="AM134" s="17"/>
      <c r="AN134" s="36"/>
      <c r="AO134" s="17"/>
      <c r="AP134" s="17"/>
      <c r="AQ134" s="36"/>
      <c r="AR134" s="17"/>
      <c r="AS134" s="17"/>
      <c r="AT134" s="36"/>
      <c r="AU134" s="17"/>
      <c r="AV134" s="17"/>
      <c r="AW134" s="36"/>
      <c r="AX134" s="17"/>
      <c r="AY134" s="17"/>
      <c r="AZ134" s="36"/>
      <c r="BA134" s="17"/>
      <c r="BB134" s="17"/>
      <c r="BC134" s="36"/>
    </row>
    <row r="135" spans="1:55" ht="12">
      <c r="A135" s="10" t="s">
        <v>32</v>
      </c>
      <c r="B135" s="33">
        <v>76280</v>
      </c>
      <c r="C135" s="33">
        <v>72950.93195216285</v>
      </c>
      <c r="D135" s="34">
        <v>0.04563434569993112</v>
      </c>
      <c r="E135" s="32">
        <v>564244</v>
      </c>
      <c r="F135" s="33">
        <v>549500.299132607</v>
      </c>
      <c r="G135" s="35">
        <v>0.026831106171673006</v>
      </c>
      <c r="H135" s="17"/>
      <c r="I135" s="17"/>
      <c r="J135" s="36"/>
      <c r="K135" s="17"/>
      <c r="L135" s="17"/>
      <c r="M135" s="36"/>
      <c r="N135" s="17"/>
      <c r="O135" s="17"/>
      <c r="P135" s="36"/>
      <c r="Q135" s="17"/>
      <c r="R135" s="17"/>
      <c r="S135" s="36"/>
      <c r="T135" s="17"/>
      <c r="U135" s="17"/>
      <c r="V135" s="36"/>
      <c r="W135" s="17"/>
      <c r="X135" s="17"/>
      <c r="Y135" s="36"/>
      <c r="Z135" s="17"/>
      <c r="AA135" s="17"/>
      <c r="AB135" s="36"/>
      <c r="AC135" s="17"/>
      <c r="AD135" s="17"/>
      <c r="AE135" s="36"/>
      <c r="AF135" s="17"/>
      <c r="AG135" s="17"/>
      <c r="AH135" s="36"/>
      <c r="AI135" s="17"/>
      <c r="AJ135" s="17"/>
      <c r="AK135" s="36"/>
      <c r="AL135" s="17"/>
      <c r="AM135" s="17"/>
      <c r="AN135" s="36"/>
      <c r="AO135" s="17"/>
      <c r="AP135" s="17"/>
      <c r="AQ135" s="36"/>
      <c r="AR135" s="17"/>
      <c r="AS135" s="17"/>
      <c r="AT135" s="36"/>
      <c r="AU135" s="17"/>
      <c r="AV135" s="17"/>
      <c r="AW135" s="36"/>
      <c r="AX135" s="17"/>
      <c r="AY135" s="17"/>
      <c r="AZ135" s="36"/>
      <c r="BA135" s="17"/>
      <c r="BB135" s="17"/>
      <c r="BC135" s="36"/>
    </row>
    <row r="136" spans="1:55" ht="12">
      <c r="A136" s="10" t="s">
        <v>33</v>
      </c>
      <c r="B136" s="33">
        <v>399586</v>
      </c>
      <c r="C136" s="33">
        <v>403159.9404071959</v>
      </c>
      <c r="D136" s="34">
        <v>-0.00886482025864516</v>
      </c>
      <c r="E136" s="32">
        <v>3090151</v>
      </c>
      <c r="F136" s="33">
        <v>2981972.942408573</v>
      </c>
      <c r="G136" s="35">
        <v>0.036277343785705345</v>
      </c>
      <c r="H136" s="17"/>
      <c r="I136" s="17"/>
      <c r="J136" s="36"/>
      <c r="K136" s="17"/>
      <c r="L136" s="17"/>
      <c r="M136" s="36"/>
      <c r="N136" s="17"/>
      <c r="O136" s="17"/>
      <c r="P136" s="36"/>
      <c r="Q136" s="17"/>
      <c r="R136" s="17"/>
      <c r="S136" s="36"/>
      <c r="T136" s="17"/>
      <c r="U136" s="17"/>
      <c r="V136" s="36"/>
      <c r="W136" s="17"/>
      <c r="X136" s="17"/>
      <c r="Y136" s="36"/>
      <c r="Z136" s="17"/>
      <c r="AA136" s="17"/>
      <c r="AB136" s="36"/>
      <c r="AC136" s="17"/>
      <c r="AD136" s="17"/>
      <c r="AE136" s="36"/>
      <c r="AF136" s="17"/>
      <c r="AG136" s="17"/>
      <c r="AH136" s="36"/>
      <c r="AI136" s="17"/>
      <c r="AJ136" s="17"/>
      <c r="AK136" s="36"/>
      <c r="AL136" s="17"/>
      <c r="AM136" s="17"/>
      <c r="AN136" s="36"/>
      <c r="AO136" s="17"/>
      <c r="AP136" s="17"/>
      <c r="AQ136" s="36"/>
      <c r="AR136" s="17"/>
      <c r="AS136" s="17"/>
      <c r="AT136" s="36"/>
      <c r="AU136" s="17"/>
      <c r="AV136" s="17"/>
      <c r="AW136" s="36"/>
      <c r="AX136" s="17"/>
      <c r="AY136" s="17"/>
      <c r="AZ136" s="36"/>
      <c r="BA136" s="17"/>
      <c r="BB136" s="17"/>
      <c r="BC136" s="36"/>
    </row>
    <row r="137" spans="1:55" ht="12">
      <c r="A137" s="80" t="s">
        <v>34</v>
      </c>
      <c r="B137" s="33">
        <v>96999</v>
      </c>
      <c r="C137" s="33">
        <v>93369.06201986643</v>
      </c>
      <c r="D137" s="34">
        <v>0.03887731012400254</v>
      </c>
      <c r="E137" s="32">
        <v>716113</v>
      </c>
      <c r="F137" s="33">
        <v>696765.4301560465</v>
      </c>
      <c r="G137" s="35">
        <v>0.027767694846198704</v>
      </c>
      <c r="H137" s="17"/>
      <c r="I137" s="17"/>
      <c r="J137" s="36"/>
      <c r="K137" s="17"/>
      <c r="L137" s="17"/>
      <c r="M137" s="36"/>
      <c r="N137" s="17"/>
      <c r="O137" s="17"/>
      <c r="P137" s="36"/>
      <c r="Q137" s="17"/>
      <c r="R137" s="17"/>
      <c r="S137" s="36"/>
      <c r="T137" s="17"/>
      <c r="U137" s="17"/>
      <c r="V137" s="36"/>
      <c r="W137" s="17"/>
      <c r="X137" s="17"/>
      <c r="Y137" s="36"/>
      <c r="Z137" s="17"/>
      <c r="AA137" s="17"/>
      <c r="AB137" s="36"/>
      <c r="AC137" s="17"/>
      <c r="AD137" s="17"/>
      <c r="AE137" s="36"/>
      <c r="AF137" s="17"/>
      <c r="AG137" s="17"/>
      <c r="AH137" s="36"/>
      <c r="AI137" s="17"/>
      <c r="AJ137" s="17"/>
      <c r="AK137" s="36"/>
      <c r="AL137" s="17"/>
      <c r="AM137" s="17"/>
      <c r="AN137" s="36"/>
      <c r="AO137" s="17"/>
      <c r="AP137" s="17"/>
      <c r="AQ137" s="36"/>
      <c r="AR137" s="17"/>
      <c r="AS137" s="17"/>
      <c r="AT137" s="36"/>
      <c r="AU137" s="17"/>
      <c r="AV137" s="17"/>
      <c r="AW137" s="36"/>
      <c r="AX137" s="17"/>
      <c r="AY137" s="17"/>
      <c r="AZ137" s="36"/>
      <c r="BA137" s="17"/>
      <c r="BB137" s="17"/>
      <c r="BC137" s="36"/>
    </row>
    <row r="138" spans="1:55" s="82" customFormat="1" ht="12">
      <c r="A138" s="80" t="s">
        <v>35</v>
      </c>
      <c r="B138" s="49">
        <v>1.2691261314779947</v>
      </c>
      <c r="C138" s="49">
        <v>1.2596994174100662</v>
      </c>
      <c r="D138" s="34">
        <v>0.00748330430072736</v>
      </c>
      <c r="E138" s="48">
        <v>1.2566293352221496</v>
      </c>
      <c r="F138" s="49">
        <v>1.261548691452771</v>
      </c>
      <c r="G138" s="35">
        <v>-0.0038994580739934196</v>
      </c>
      <c r="H138" s="81"/>
      <c r="I138" s="81"/>
      <c r="J138" s="36"/>
      <c r="K138" s="81"/>
      <c r="L138" s="81"/>
      <c r="M138" s="36"/>
      <c r="N138" s="81"/>
      <c r="O138" s="81"/>
      <c r="P138" s="36"/>
      <c r="Q138" s="81"/>
      <c r="R138" s="81"/>
      <c r="S138" s="36"/>
      <c r="T138" s="81"/>
      <c r="U138" s="81"/>
      <c r="V138" s="36"/>
      <c r="W138" s="81"/>
      <c r="X138" s="81"/>
      <c r="Y138" s="36"/>
      <c r="Z138" s="81"/>
      <c r="AA138" s="81"/>
      <c r="AB138" s="36"/>
      <c r="AC138" s="81"/>
      <c r="AD138" s="81"/>
      <c r="AE138" s="36"/>
      <c r="AF138" s="81"/>
      <c r="AG138" s="81"/>
      <c r="AH138" s="36"/>
      <c r="AI138" s="81"/>
      <c r="AJ138" s="81"/>
      <c r="AK138" s="36"/>
      <c r="AL138" s="81"/>
      <c r="AM138" s="81"/>
      <c r="AN138" s="36"/>
      <c r="AO138" s="81"/>
      <c r="AP138" s="81"/>
      <c r="AQ138" s="36"/>
      <c r="AR138" s="81"/>
      <c r="AS138" s="81"/>
      <c r="AT138" s="36"/>
      <c r="AU138" s="81"/>
      <c r="AV138" s="81"/>
      <c r="AW138" s="36"/>
      <c r="AX138" s="81"/>
      <c r="AY138" s="81"/>
      <c r="AZ138" s="36"/>
      <c r="BA138" s="81"/>
      <c r="BB138" s="81"/>
      <c r="BC138" s="36"/>
    </row>
    <row r="139" spans="1:55" ht="12">
      <c r="A139" s="66"/>
      <c r="B139" s="33"/>
      <c r="C139" s="33"/>
      <c r="D139" s="29"/>
      <c r="E139" s="46"/>
      <c r="F139" s="29"/>
      <c r="G139" s="30"/>
      <c r="H139" s="31"/>
      <c r="I139" s="31"/>
      <c r="J139" s="31"/>
      <c r="K139" s="31"/>
      <c r="L139" s="31"/>
      <c r="M139" s="31"/>
      <c r="N139" s="17"/>
      <c r="O139" s="17"/>
      <c r="P139" s="31"/>
      <c r="Q139" s="31"/>
      <c r="R139" s="31"/>
      <c r="S139" s="31"/>
      <c r="T139" s="17"/>
      <c r="U139" s="17"/>
      <c r="V139" s="31"/>
      <c r="W139" s="31"/>
      <c r="X139" s="31"/>
      <c r="Y139" s="31"/>
      <c r="Z139" s="17"/>
      <c r="AA139" s="17"/>
      <c r="AB139" s="31"/>
      <c r="AC139" s="31"/>
      <c r="AD139" s="31"/>
      <c r="AE139" s="31"/>
      <c r="AF139" s="17"/>
      <c r="AG139" s="17"/>
      <c r="AH139" s="31"/>
      <c r="AI139" s="31"/>
      <c r="AJ139" s="31"/>
      <c r="AK139" s="31"/>
      <c r="AL139" s="17"/>
      <c r="AM139" s="17"/>
      <c r="AN139" s="31"/>
      <c r="AO139" s="31"/>
      <c r="AP139" s="31"/>
      <c r="AQ139" s="31"/>
      <c r="AR139" s="17"/>
      <c r="AS139" s="17"/>
      <c r="AT139" s="31"/>
      <c r="AU139" s="31"/>
      <c r="AV139" s="31"/>
      <c r="AW139" s="31"/>
      <c r="AX139" s="17"/>
      <c r="AY139" s="17"/>
      <c r="AZ139" s="31"/>
      <c r="BA139" s="31"/>
      <c r="BB139" s="31"/>
      <c r="BC139" s="31"/>
    </row>
    <row r="140" spans="1:55" ht="12">
      <c r="A140" s="10" t="s">
        <v>36</v>
      </c>
      <c r="B140" s="33"/>
      <c r="C140" s="33"/>
      <c r="D140" s="29"/>
      <c r="E140" s="46"/>
      <c r="F140" s="29"/>
      <c r="G140" s="30"/>
      <c r="H140" s="31"/>
      <c r="I140" s="31"/>
      <c r="J140" s="31"/>
      <c r="K140" s="31"/>
      <c r="L140" s="31"/>
      <c r="M140" s="31"/>
      <c r="N140" s="17"/>
      <c r="O140" s="17"/>
      <c r="P140" s="31"/>
      <c r="Q140" s="31"/>
      <c r="R140" s="31"/>
      <c r="S140" s="31"/>
      <c r="T140" s="17"/>
      <c r="U140" s="17"/>
      <c r="V140" s="31"/>
      <c r="W140" s="31"/>
      <c r="X140" s="31"/>
      <c r="Y140" s="31"/>
      <c r="Z140" s="17"/>
      <c r="AA140" s="17"/>
      <c r="AB140" s="31"/>
      <c r="AC140" s="31"/>
      <c r="AD140" s="31"/>
      <c r="AE140" s="31"/>
      <c r="AF140" s="17"/>
      <c r="AG140" s="17"/>
      <c r="AH140" s="31"/>
      <c r="AI140" s="31"/>
      <c r="AJ140" s="31"/>
      <c r="AK140" s="31"/>
      <c r="AL140" s="17"/>
      <c r="AM140" s="17"/>
      <c r="AN140" s="31"/>
      <c r="AO140" s="31"/>
      <c r="AP140" s="31"/>
      <c r="AQ140" s="31"/>
      <c r="AR140" s="17"/>
      <c r="AS140" s="17"/>
      <c r="AT140" s="31"/>
      <c r="AU140" s="31"/>
      <c r="AV140" s="31"/>
      <c r="AW140" s="31"/>
      <c r="AX140" s="17"/>
      <c r="AY140" s="17"/>
      <c r="AZ140" s="31"/>
      <c r="BA140" s="31"/>
      <c r="BB140" s="31"/>
      <c r="BC140" s="31"/>
    </row>
    <row r="141" spans="1:55" s="82" customFormat="1" ht="12">
      <c r="A141" s="10" t="s">
        <v>37</v>
      </c>
      <c r="B141" s="49">
        <v>9.65</v>
      </c>
      <c r="C141" s="49">
        <v>9.538373982100616</v>
      </c>
      <c r="D141" s="34">
        <v>0.011702835106786331</v>
      </c>
      <c r="E141" s="48">
        <v>9.993745481133205</v>
      </c>
      <c r="F141" s="49">
        <v>10.085686828529454</v>
      </c>
      <c r="G141" s="35">
        <v>-0.0091160224345033</v>
      </c>
      <c r="H141" s="81"/>
      <c r="I141" s="81"/>
      <c r="J141" s="36"/>
      <c r="K141" s="81"/>
      <c r="L141" s="81"/>
      <c r="M141" s="36"/>
      <c r="N141" s="81"/>
      <c r="O141" s="81"/>
      <c r="P141" s="36"/>
      <c r="Q141" s="81"/>
      <c r="R141" s="81"/>
      <c r="S141" s="36"/>
      <c r="T141" s="81"/>
      <c r="U141" s="81"/>
      <c r="V141" s="36"/>
      <c r="W141" s="81"/>
      <c r="X141" s="81"/>
      <c r="Y141" s="36"/>
      <c r="Z141" s="81"/>
      <c r="AA141" s="81"/>
      <c r="AB141" s="36"/>
      <c r="AC141" s="81"/>
      <c r="AD141" s="81"/>
      <c r="AE141" s="36"/>
      <c r="AF141" s="81"/>
      <c r="AG141" s="81"/>
      <c r="AH141" s="36"/>
      <c r="AI141" s="81"/>
      <c r="AJ141" s="81"/>
      <c r="AK141" s="36"/>
      <c r="AL141" s="81"/>
      <c r="AM141" s="81"/>
      <c r="AN141" s="36"/>
      <c r="AO141" s="81"/>
      <c r="AP141" s="81"/>
      <c r="AQ141" s="36"/>
      <c r="AR141" s="81"/>
      <c r="AS141" s="81"/>
      <c r="AT141" s="36"/>
      <c r="AU141" s="81"/>
      <c r="AV141" s="81"/>
      <c r="AW141" s="36"/>
      <c r="AX141" s="81"/>
      <c r="AY141" s="81"/>
      <c r="AZ141" s="36"/>
      <c r="BA141" s="81"/>
      <c r="BB141" s="81"/>
      <c r="BC141" s="36"/>
    </row>
    <row r="142" spans="1:55" ht="8.25" customHeight="1">
      <c r="A142" s="79"/>
      <c r="B142" s="42"/>
      <c r="C142" s="42"/>
      <c r="D142" s="43"/>
      <c r="E142" s="44"/>
      <c r="F142" s="43"/>
      <c r="G142" s="45"/>
      <c r="H142" s="31"/>
      <c r="I142" s="31"/>
      <c r="J142" s="31"/>
      <c r="K142" s="31"/>
      <c r="L142" s="31"/>
      <c r="M142" s="31"/>
      <c r="N142" s="17"/>
      <c r="O142" s="17"/>
      <c r="P142" s="31"/>
      <c r="Q142" s="31"/>
      <c r="R142" s="31"/>
      <c r="S142" s="31"/>
      <c r="T142" s="17"/>
      <c r="U142" s="17"/>
      <c r="V142" s="31"/>
      <c r="W142" s="31"/>
      <c r="X142" s="31"/>
      <c r="Y142" s="31"/>
      <c r="Z142" s="17"/>
      <c r="AA142" s="17"/>
      <c r="AB142" s="31"/>
      <c r="AC142" s="31"/>
      <c r="AD142" s="31"/>
      <c r="AE142" s="31"/>
      <c r="AF142" s="17"/>
      <c r="AG142" s="17"/>
      <c r="AH142" s="31"/>
      <c r="AI142" s="31"/>
      <c r="AJ142" s="31"/>
      <c r="AK142" s="31"/>
      <c r="AL142" s="17"/>
      <c r="AM142" s="17"/>
      <c r="AN142" s="31"/>
      <c r="AO142" s="31"/>
      <c r="AP142" s="31"/>
      <c r="AQ142" s="31"/>
      <c r="AR142" s="17"/>
      <c r="AS142" s="17"/>
      <c r="AT142" s="31"/>
      <c r="AU142" s="31"/>
      <c r="AV142" s="31"/>
      <c r="AW142" s="31"/>
      <c r="AX142" s="17"/>
      <c r="AY142" s="17"/>
      <c r="AZ142" s="31"/>
      <c r="BA142" s="31"/>
      <c r="BB142" s="31"/>
      <c r="BC142" s="31"/>
    </row>
    <row r="143" spans="1:55" ht="13.5" customHeight="1">
      <c r="A143" s="10" t="s">
        <v>38</v>
      </c>
      <c r="B143" s="33"/>
      <c r="C143" s="33"/>
      <c r="D143" s="29"/>
      <c r="E143" s="46"/>
      <c r="F143" s="29"/>
      <c r="G143" s="30"/>
      <c r="H143" s="31"/>
      <c r="I143" s="31"/>
      <c r="J143" s="31"/>
      <c r="K143" s="31"/>
      <c r="L143" s="31"/>
      <c r="M143" s="31"/>
      <c r="N143" s="17"/>
      <c r="O143" s="17"/>
      <c r="P143" s="31"/>
      <c r="Q143" s="31"/>
      <c r="R143" s="31"/>
      <c r="S143" s="31"/>
      <c r="T143" s="17"/>
      <c r="U143" s="17"/>
      <c r="V143" s="31"/>
      <c r="W143" s="31"/>
      <c r="X143" s="31"/>
      <c r="Y143" s="31"/>
      <c r="Z143" s="17"/>
      <c r="AA143" s="17"/>
      <c r="AB143" s="31"/>
      <c r="AC143" s="31"/>
      <c r="AD143" s="31"/>
      <c r="AE143" s="31"/>
      <c r="AF143" s="17"/>
      <c r="AG143" s="17"/>
      <c r="AH143" s="31"/>
      <c r="AI143" s="31"/>
      <c r="AJ143" s="31"/>
      <c r="AK143" s="31"/>
      <c r="AL143" s="17"/>
      <c r="AM143" s="17"/>
      <c r="AN143" s="31"/>
      <c r="AO143" s="31"/>
      <c r="AP143" s="31"/>
      <c r="AQ143" s="31"/>
      <c r="AR143" s="17"/>
      <c r="AS143" s="17"/>
      <c r="AT143" s="31"/>
      <c r="AU143" s="31"/>
      <c r="AV143" s="31"/>
      <c r="AW143" s="31"/>
      <c r="AX143" s="17"/>
      <c r="AY143" s="17"/>
      <c r="AZ143" s="31"/>
      <c r="BA143" s="31"/>
      <c r="BB143" s="31"/>
      <c r="BC143" s="31"/>
    </row>
    <row r="144" spans="1:55" ht="12">
      <c r="A144" s="10" t="s">
        <v>39</v>
      </c>
      <c r="B144" s="33">
        <v>281348</v>
      </c>
      <c r="C144" s="33">
        <v>289758.9757460219</v>
      </c>
      <c r="D144" s="34">
        <v>-0.029027489914218375</v>
      </c>
      <c r="E144" s="32">
        <v>2079719</v>
      </c>
      <c r="F144" s="33">
        <v>2064456.111141644</v>
      </c>
      <c r="G144" s="35">
        <v>0.0073931767190321485</v>
      </c>
      <c r="H144" s="17"/>
      <c r="I144" s="17"/>
      <c r="J144" s="36"/>
      <c r="K144" s="17"/>
      <c r="L144" s="17"/>
      <c r="M144" s="36"/>
      <c r="N144" s="17"/>
      <c r="O144" s="17"/>
      <c r="P144" s="36"/>
      <c r="Q144" s="17"/>
      <c r="R144" s="17"/>
      <c r="S144" s="36"/>
      <c r="T144" s="17"/>
      <c r="U144" s="17"/>
      <c r="V144" s="36"/>
      <c r="W144" s="17"/>
      <c r="X144" s="17"/>
      <c r="Y144" s="36"/>
      <c r="Z144" s="17"/>
      <c r="AA144" s="17"/>
      <c r="AB144" s="36"/>
      <c r="AC144" s="17"/>
      <c r="AD144" s="17"/>
      <c r="AE144" s="36"/>
      <c r="AF144" s="17"/>
      <c r="AG144" s="17"/>
      <c r="AH144" s="36"/>
      <c r="AI144" s="17"/>
      <c r="AJ144" s="17"/>
      <c r="AK144" s="36"/>
      <c r="AL144" s="17"/>
      <c r="AM144" s="17"/>
      <c r="AN144" s="36"/>
      <c r="AO144" s="17"/>
      <c r="AP144" s="17"/>
      <c r="AQ144" s="36"/>
      <c r="AR144" s="17"/>
      <c r="AS144" s="17"/>
      <c r="AT144" s="36"/>
      <c r="AU144" s="17"/>
      <c r="AV144" s="17"/>
      <c r="AW144" s="36"/>
      <c r="AX144" s="17"/>
      <c r="AY144" s="17"/>
      <c r="AZ144" s="36"/>
      <c r="BA144" s="17"/>
      <c r="BB144" s="17"/>
      <c r="BC144" s="36"/>
    </row>
    <row r="145" spans="1:55" ht="12">
      <c r="A145" s="10" t="s">
        <v>40</v>
      </c>
      <c r="B145" s="33">
        <v>236112</v>
      </c>
      <c r="C145" s="33">
        <v>245493.10663442413</v>
      </c>
      <c r="D145" s="34">
        <v>-0.038213319970706934</v>
      </c>
      <c r="E145" s="32">
        <v>1729907</v>
      </c>
      <c r="F145" s="33">
        <v>1727518.4754561244</v>
      </c>
      <c r="G145" s="35">
        <v>0.001382633284570194</v>
      </c>
      <c r="H145" s="17"/>
      <c r="I145" s="17"/>
      <c r="J145" s="36"/>
      <c r="K145" s="17"/>
      <c r="L145" s="17"/>
      <c r="M145" s="36"/>
      <c r="N145" s="17"/>
      <c r="O145" s="17"/>
      <c r="P145" s="36"/>
      <c r="Q145" s="17"/>
      <c r="R145" s="17"/>
      <c r="S145" s="36"/>
      <c r="T145" s="17"/>
      <c r="U145" s="17"/>
      <c r="V145" s="36"/>
      <c r="W145" s="17"/>
      <c r="X145" s="17"/>
      <c r="Y145" s="36"/>
      <c r="Z145" s="17"/>
      <c r="AA145" s="17"/>
      <c r="AB145" s="36"/>
      <c r="AC145" s="17"/>
      <c r="AD145" s="17"/>
      <c r="AE145" s="36"/>
      <c r="AF145" s="17"/>
      <c r="AG145" s="17"/>
      <c r="AH145" s="36"/>
      <c r="AI145" s="17"/>
      <c r="AJ145" s="17"/>
      <c r="AK145" s="36"/>
      <c r="AL145" s="17"/>
      <c r="AM145" s="17"/>
      <c r="AN145" s="36"/>
      <c r="AO145" s="17"/>
      <c r="AP145" s="17"/>
      <c r="AQ145" s="36"/>
      <c r="AR145" s="17"/>
      <c r="AS145" s="17"/>
      <c r="AT145" s="36"/>
      <c r="AU145" s="17"/>
      <c r="AV145" s="17"/>
      <c r="AW145" s="36"/>
      <c r="AX145" s="17"/>
      <c r="AY145" s="17"/>
      <c r="AZ145" s="36"/>
      <c r="BA145" s="17"/>
      <c r="BB145" s="17"/>
      <c r="BC145" s="36"/>
    </row>
    <row r="146" spans="1:55" ht="12">
      <c r="A146" s="10" t="s">
        <v>41</v>
      </c>
      <c r="B146" s="33">
        <v>96529</v>
      </c>
      <c r="C146" s="33">
        <v>91252.08329099935</v>
      </c>
      <c r="D146" s="34">
        <v>0.057827903963274675</v>
      </c>
      <c r="E146" s="32">
        <v>779847</v>
      </c>
      <c r="F146" s="33">
        <v>726334.8702870298</v>
      </c>
      <c r="G146" s="35">
        <v>0.07367418514799316</v>
      </c>
      <c r="H146" s="17"/>
      <c r="I146" s="17"/>
      <c r="J146" s="36"/>
      <c r="K146" s="17"/>
      <c r="L146" s="17"/>
      <c r="M146" s="36"/>
      <c r="N146" s="17"/>
      <c r="O146" s="17"/>
      <c r="P146" s="36"/>
      <c r="Q146" s="17"/>
      <c r="R146" s="17"/>
      <c r="S146" s="36"/>
      <c r="T146" s="17"/>
      <c r="U146" s="17"/>
      <c r="V146" s="36"/>
      <c r="W146" s="17"/>
      <c r="X146" s="17"/>
      <c r="Y146" s="36"/>
      <c r="Z146" s="17"/>
      <c r="AA146" s="17"/>
      <c r="AB146" s="36"/>
      <c r="AC146" s="17"/>
      <c r="AD146" s="17"/>
      <c r="AE146" s="36"/>
      <c r="AF146" s="17"/>
      <c r="AG146" s="17"/>
      <c r="AH146" s="36"/>
      <c r="AI146" s="17"/>
      <c r="AJ146" s="17"/>
      <c r="AK146" s="36"/>
      <c r="AL146" s="17"/>
      <c r="AM146" s="17"/>
      <c r="AN146" s="36"/>
      <c r="AO146" s="17"/>
      <c r="AP146" s="17"/>
      <c r="AQ146" s="36"/>
      <c r="AR146" s="17"/>
      <c r="AS146" s="17"/>
      <c r="AT146" s="36"/>
      <c r="AU146" s="17"/>
      <c r="AV146" s="17"/>
      <c r="AW146" s="36"/>
      <c r="AX146" s="17"/>
      <c r="AY146" s="17"/>
      <c r="AZ146" s="36"/>
      <c r="BA146" s="17"/>
      <c r="BB146" s="17"/>
      <c r="BC146" s="36"/>
    </row>
    <row r="147" spans="1:55" ht="12">
      <c r="A147" s="10" t="s">
        <v>42</v>
      </c>
      <c r="B147" s="33">
        <v>74840</v>
      </c>
      <c r="C147" s="33">
        <v>71335.06665898096</v>
      </c>
      <c r="D147" s="34">
        <v>0.04913338565693735</v>
      </c>
      <c r="E147" s="32">
        <v>607915</v>
      </c>
      <c r="F147" s="33">
        <v>566349.1917235123</v>
      </c>
      <c r="G147" s="35">
        <v>0.07339254453598636</v>
      </c>
      <c r="H147" s="17"/>
      <c r="I147" s="17"/>
      <c r="J147" s="36"/>
      <c r="K147" s="17"/>
      <c r="L147" s="17"/>
      <c r="M147" s="36"/>
      <c r="N147" s="17"/>
      <c r="O147" s="17"/>
      <c r="P147" s="36"/>
      <c r="Q147" s="17"/>
      <c r="R147" s="17"/>
      <c r="S147" s="36"/>
      <c r="T147" s="17"/>
      <c r="U147" s="17"/>
      <c r="V147" s="36"/>
      <c r="W147" s="17"/>
      <c r="X147" s="17"/>
      <c r="Y147" s="36"/>
      <c r="Z147" s="17"/>
      <c r="AA147" s="17"/>
      <c r="AB147" s="36"/>
      <c r="AC147" s="17"/>
      <c r="AD147" s="17"/>
      <c r="AE147" s="36"/>
      <c r="AF147" s="17"/>
      <c r="AG147" s="17"/>
      <c r="AH147" s="36"/>
      <c r="AI147" s="17"/>
      <c r="AJ147" s="17"/>
      <c r="AK147" s="36"/>
      <c r="AL147" s="17"/>
      <c r="AM147" s="17"/>
      <c r="AN147" s="36"/>
      <c r="AO147" s="17"/>
      <c r="AP147" s="17"/>
      <c r="AQ147" s="36"/>
      <c r="AR147" s="17"/>
      <c r="AS147" s="17"/>
      <c r="AT147" s="36"/>
      <c r="AU147" s="17"/>
      <c r="AV147" s="17"/>
      <c r="AW147" s="36"/>
      <c r="AX147" s="17"/>
      <c r="AY147" s="17"/>
      <c r="AZ147" s="36"/>
      <c r="BA147" s="17"/>
      <c r="BB147" s="17"/>
      <c r="BC147" s="36"/>
    </row>
    <row r="148" spans="1:55" ht="12">
      <c r="A148" s="10" t="s">
        <v>43</v>
      </c>
      <c r="B148" s="33">
        <v>60536</v>
      </c>
      <c r="C148" s="33">
        <v>59302.9054198788</v>
      </c>
      <c r="D148" s="34">
        <v>0.020793156277767413</v>
      </c>
      <c r="E148" s="32">
        <v>452975</v>
      </c>
      <c r="F148" s="33">
        <v>441784.3543195627</v>
      </c>
      <c r="G148" s="35">
        <v>0.0253305613270826</v>
      </c>
      <c r="H148" s="17"/>
      <c r="I148" s="17"/>
      <c r="J148" s="36"/>
      <c r="K148" s="17"/>
      <c r="L148" s="17"/>
      <c r="M148" s="36"/>
      <c r="N148" s="17"/>
      <c r="O148" s="17"/>
      <c r="P148" s="36"/>
      <c r="Q148" s="17"/>
      <c r="R148" s="17"/>
      <c r="S148" s="36"/>
      <c r="T148" s="17"/>
      <c r="U148" s="17"/>
      <c r="V148" s="36"/>
      <c r="W148" s="17"/>
      <c r="X148" s="17"/>
      <c r="Y148" s="36"/>
      <c r="Z148" s="17"/>
      <c r="AA148" s="17"/>
      <c r="AB148" s="36"/>
      <c r="AC148" s="17"/>
      <c r="AD148" s="17"/>
      <c r="AE148" s="36"/>
      <c r="AF148" s="17"/>
      <c r="AG148" s="17"/>
      <c r="AH148" s="36"/>
      <c r="AI148" s="17"/>
      <c r="AJ148" s="17"/>
      <c r="AK148" s="36"/>
      <c r="AL148" s="17"/>
      <c r="AM148" s="17"/>
      <c r="AN148" s="36"/>
      <c r="AO148" s="17"/>
      <c r="AP148" s="17"/>
      <c r="AQ148" s="36"/>
      <c r="AR148" s="17"/>
      <c r="AS148" s="17"/>
      <c r="AT148" s="36"/>
      <c r="AU148" s="17"/>
      <c r="AV148" s="17"/>
      <c r="AW148" s="36"/>
      <c r="AX148" s="17"/>
      <c r="AY148" s="17"/>
      <c r="AZ148" s="36"/>
      <c r="BA148" s="17"/>
      <c r="BB148" s="17"/>
      <c r="BC148" s="36"/>
    </row>
    <row r="149" spans="1:55" ht="12">
      <c r="A149" s="66" t="s">
        <v>44</v>
      </c>
      <c r="B149" s="33">
        <v>46862</v>
      </c>
      <c r="C149" s="33">
        <v>45797.464002373</v>
      </c>
      <c r="D149" s="34">
        <v>0.02324443112334426</v>
      </c>
      <c r="E149" s="32">
        <v>347622</v>
      </c>
      <c r="F149" s="33">
        <v>339351.33899976336</v>
      </c>
      <c r="G149" s="35">
        <v>0.024371971021580095</v>
      </c>
      <c r="H149" s="17"/>
      <c r="I149" s="17"/>
      <c r="J149" s="36"/>
      <c r="K149" s="17"/>
      <c r="L149" s="17"/>
      <c r="M149" s="36"/>
      <c r="N149" s="17"/>
      <c r="O149" s="17"/>
      <c r="P149" s="36"/>
      <c r="Q149" s="17"/>
      <c r="R149" s="17"/>
      <c r="S149" s="36"/>
      <c r="T149" s="17"/>
      <c r="U149" s="17"/>
      <c r="V149" s="36"/>
      <c r="W149" s="17"/>
      <c r="X149" s="17"/>
      <c r="Y149" s="36"/>
      <c r="Z149" s="17"/>
      <c r="AA149" s="17"/>
      <c r="AB149" s="36"/>
      <c r="AC149" s="17"/>
      <c r="AD149" s="17"/>
      <c r="AE149" s="36"/>
      <c r="AF149" s="17"/>
      <c r="AG149" s="17"/>
      <c r="AH149" s="36"/>
      <c r="AI149" s="17"/>
      <c r="AJ149" s="17"/>
      <c r="AK149" s="36"/>
      <c r="AL149" s="17"/>
      <c r="AM149" s="17"/>
      <c r="AN149" s="36"/>
      <c r="AO149" s="17"/>
      <c r="AP149" s="17"/>
      <c r="AQ149" s="36"/>
      <c r="AR149" s="17"/>
      <c r="AS149" s="17"/>
      <c r="AT149" s="36"/>
      <c r="AU149" s="17"/>
      <c r="AV149" s="17"/>
      <c r="AW149" s="36"/>
      <c r="AX149" s="17"/>
      <c r="AY149" s="17"/>
      <c r="AZ149" s="36"/>
      <c r="BA149" s="17"/>
      <c r="BB149" s="17"/>
      <c r="BC149" s="36"/>
    </row>
    <row r="150" spans="1:55" ht="12">
      <c r="A150" s="66"/>
      <c r="B150" s="33"/>
      <c r="C150" s="33"/>
      <c r="D150" s="29"/>
      <c r="E150" s="46"/>
      <c r="F150" s="29"/>
      <c r="G150" s="30"/>
      <c r="H150" s="31"/>
      <c r="I150" s="31"/>
      <c r="J150" s="31"/>
      <c r="K150" s="31"/>
      <c r="L150" s="31"/>
      <c r="M150" s="31"/>
      <c r="N150" s="17"/>
      <c r="O150" s="17"/>
      <c r="P150" s="31"/>
      <c r="Q150" s="31"/>
      <c r="R150" s="31"/>
      <c r="S150" s="31"/>
      <c r="T150" s="17"/>
      <c r="U150" s="17"/>
      <c r="V150" s="31"/>
      <c r="W150" s="31"/>
      <c r="X150" s="31"/>
      <c r="Y150" s="31"/>
      <c r="Z150" s="17"/>
      <c r="AA150" s="17"/>
      <c r="AB150" s="31"/>
      <c r="AC150" s="31"/>
      <c r="AD150" s="31"/>
      <c r="AE150" s="31"/>
      <c r="AF150" s="17"/>
      <c r="AG150" s="17"/>
      <c r="AH150" s="31"/>
      <c r="AI150" s="31"/>
      <c r="AJ150" s="31"/>
      <c r="AK150" s="31"/>
      <c r="AL150" s="17"/>
      <c r="AM150" s="17"/>
      <c r="AN150" s="31"/>
      <c r="AO150" s="31"/>
      <c r="AP150" s="31"/>
      <c r="AQ150" s="31"/>
      <c r="AR150" s="17"/>
      <c r="AS150" s="17"/>
      <c r="AT150" s="31"/>
      <c r="AU150" s="31"/>
      <c r="AV150" s="31"/>
      <c r="AW150" s="31"/>
      <c r="AX150" s="17"/>
      <c r="AY150" s="17"/>
      <c r="AZ150" s="31"/>
      <c r="BA150" s="31"/>
      <c r="BB150" s="31"/>
      <c r="BC150" s="31"/>
    </row>
    <row r="151" spans="1:55" ht="12">
      <c r="A151" s="10" t="s">
        <v>45</v>
      </c>
      <c r="B151" s="33">
        <v>9424</v>
      </c>
      <c r="C151" s="33">
        <v>9620.60960577316</v>
      </c>
      <c r="D151" s="34">
        <v>-0.020436293938710215</v>
      </c>
      <c r="E151" s="32">
        <v>70120</v>
      </c>
      <c r="F151" s="33">
        <v>75761.91754397129</v>
      </c>
      <c r="G151" s="35">
        <v>-0.07446904364183742</v>
      </c>
      <c r="H151" s="17"/>
      <c r="I151" s="17"/>
      <c r="J151" s="36"/>
      <c r="K151" s="17"/>
      <c r="L151" s="17"/>
      <c r="M151" s="36"/>
      <c r="N151" s="17"/>
      <c r="O151" s="17"/>
      <c r="P151" s="36"/>
      <c r="Q151" s="17"/>
      <c r="R151" s="17"/>
      <c r="S151" s="36"/>
      <c r="T151" s="17"/>
      <c r="U151" s="17"/>
      <c r="V151" s="36"/>
      <c r="W151" s="17"/>
      <c r="X151" s="17"/>
      <c r="Y151" s="36"/>
      <c r="Z151" s="17"/>
      <c r="AA151" s="17"/>
      <c r="AB151" s="36"/>
      <c r="AC151" s="17"/>
      <c r="AD151" s="17"/>
      <c r="AE151" s="36"/>
      <c r="AF151" s="17"/>
      <c r="AG151" s="17"/>
      <c r="AH151" s="36"/>
      <c r="AI151" s="17"/>
      <c r="AJ151" s="17"/>
      <c r="AK151" s="36"/>
      <c r="AL151" s="17"/>
      <c r="AM151" s="17"/>
      <c r="AN151" s="36"/>
      <c r="AO151" s="17"/>
      <c r="AP151" s="17"/>
      <c r="AQ151" s="36"/>
      <c r="AR151" s="17"/>
      <c r="AS151" s="17"/>
      <c r="AT151" s="36"/>
      <c r="AU151" s="17"/>
      <c r="AV151" s="17"/>
      <c r="AW151" s="36"/>
      <c r="AX151" s="17"/>
      <c r="AY151" s="17"/>
      <c r="AZ151" s="36"/>
      <c r="BA151" s="17"/>
      <c r="BB151" s="17"/>
      <c r="BC151" s="36"/>
    </row>
    <row r="152" spans="1:55" ht="12">
      <c r="A152" s="10" t="s">
        <v>46</v>
      </c>
      <c r="B152" s="33">
        <v>52006</v>
      </c>
      <c r="C152" s="33">
        <v>53089.774612454996</v>
      </c>
      <c r="D152" s="34">
        <v>-0.02041399912443289</v>
      </c>
      <c r="E152" s="32">
        <v>438910</v>
      </c>
      <c r="F152" s="33">
        <v>417121.6002026564</v>
      </c>
      <c r="G152" s="35">
        <v>0.052235127087060004</v>
      </c>
      <c r="H152" s="17"/>
      <c r="I152" s="17"/>
      <c r="J152" s="36"/>
      <c r="K152" s="17"/>
      <c r="L152" s="17"/>
      <c r="M152" s="36"/>
      <c r="N152" s="17"/>
      <c r="O152" s="17"/>
      <c r="P152" s="36"/>
      <c r="Q152" s="17"/>
      <c r="R152" s="17"/>
      <c r="S152" s="36"/>
      <c r="T152" s="17"/>
      <c r="U152" s="17"/>
      <c r="V152" s="36"/>
      <c r="W152" s="17"/>
      <c r="X152" s="17"/>
      <c r="Y152" s="36"/>
      <c r="Z152" s="17"/>
      <c r="AA152" s="17"/>
      <c r="AB152" s="36"/>
      <c r="AC152" s="17"/>
      <c r="AD152" s="17"/>
      <c r="AE152" s="36"/>
      <c r="AF152" s="17"/>
      <c r="AG152" s="17"/>
      <c r="AH152" s="36"/>
      <c r="AI152" s="17"/>
      <c r="AJ152" s="17"/>
      <c r="AK152" s="36"/>
      <c r="AL152" s="17"/>
      <c r="AM152" s="17"/>
      <c r="AN152" s="36"/>
      <c r="AO152" s="17"/>
      <c r="AP152" s="17"/>
      <c r="AQ152" s="36"/>
      <c r="AR152" s="17"/>
      <c r="AS152" s="17"/>
      <c r="AT152" s="36"/>
      <c r="AU152" s="17"/>
      <c r="AV152" s="17"/>
      <c r="AW152" s="36"/>
      <c r="AX152" s="17"/>
      <c r="AY152" s="17"/>
      <c r="AZ152" s="36"/>
      <c r="BA152" s="17"/>
      <c r="BB152" s="17"/>
      <c r="BC152" s="36"/>
    </row>
    <row r="153" spans="1:55" ht="12">
      <c r="A153" s="10" t="s">
        <v>47</v>
      </c>
      <c r="B153" s="33">
        <v>5670</v>
      </c>
      <c r="C153" s="33">
        <v>5141.932012208647</v>
      </c>
      <c r="D153" s="34">
        <v>0.10269836056516199</v>
      </c>
      <c r="E153" s="32">
        <v>45045</v>
      </c>
      <c r="F153" s="33">
        <v>42150.47884221851</v>
      </c>
      <c r="G153" s="35">
        <v>0.06867113345536419</v>
      </c>
      <c r="H153" s="17"/>
      <c r="I153" s="17"/>
      <c r="J153" s="36"/>
      <c r="K153" s="17"/>
      <c r="L153" s="17"/>
      <c r="M153" s="36"/>
      <c r="N153" s="17"/>
      <c r="O153" s="17"/>
      <c r="P153" s="36"/>
      <c r="Q153" s="17"/>
      <c r="R153" s="17"/>
      <c r="S153" s="36"/>
      <c r="T153" s="17"/>
      <c r="U153" s="17"/>
      <c r="V153" s="36"/>
      <c r="W153" s="17"/>
      <c r="X153" s="17"/>
      <c r="Y153" s="36"/>
      <c r="Z153" s="17"/>
      <c r="AA153" s="17"/>
      <c r="AB153" s="36"/>
      <c r="AC153" s="17"/>
      <c r="AD153" s="17"/>
      <c r="AE153" s="36"/>
      <c r="AF153" s="17"/>
      <c r="AG153" s="17"/>
      <c r="AH153" s="36"/>
      <c r="AI153" s="17"/>
      <c r="AJ153" s="17"/>
      <c r="AK153" s="36"/>
      <c r="AL153" s="17"/>
      <c r="AM153" s="17"/>
      <c r="AN153" s="36"/>
      <c r="AO153" s="17"/>
      <c r="AP153" s="17"/>
      <c r="AQ153" s="36"/>
      <c r="AR153" s="17"/>
      <c r="AS153" s="17"/>
      <c r="AT153" s="36"/>
      <c r="AU153" s="17"/>
      <c r="AV153" s="17"/>
      <c r="AW153" s="36"/>
      <c r="AX153" s="17"/>
      <c r="AY153" s="17"/>
      <c r="AZ153" s="36"/>
      <c r="BA153" s="17"/>
      <c r="BB153" s="17"/>
      <c r="BC153" s="36"/>
    </row>
    <row r="154" spans="1:55" ht="12">
      <c r="A154" s="10" t="s">
        <v>48</v>
      </c>
      <c r="B154" s="33">
        <v>8198</v>
      </c>
      <c r="C154" s="33">
        <v>8457.668685771694</v>
      </c>
      <c r="D154" s="34">
        <v>-0.030702158646688748</v>
      </c>
      <c r="E154" s="32">
        <v>65836</v>
      </c>
      <c r="F154" s="33">
        <v>66206.33687160353</v>
      </c>
      <c r="G154" s="35">
        <v>-0.0055936771176713996</v>
      </c>
      <c r="H154" s="17"/>
      <c r="I154" s="17"/>
      <c r="J154" s="36"/>
      <c r="K154" s="17"/>
      <c r="L154" s="17"/>
      <c r="M154" s="36"/>
      <c r="N154" s="17"/>
      <c r="O154" s="17"/>
      <c r="P154" s="36"/>
      <c r="Q154" s="17"/>
      <c r="R154" s="17"/>
      <c r="S154" s="36"/>
      <c r="T154" s="17"/>
      <c r="U154" s="17"/>
      <c r="V154" s="36"/>
      <c r="W154" s="17"/>
      <c r="X154" s="17"/>
      <c r="Y154" s="36"/>
      <c r="Z154" s="17"/>
      <c r="AA154" s="17"/>
      <c r="AB154" s="36"/>
      <c r="AC154" s="17"/>
      <c r="AD154" s="17"/>
      <c r="AE154" s="36"/>
      <c r="AF154" s="17"/>
      <c r="AG154" s="17"/>
      <c r="AH154" s="36"/>
      <c r="AI154" s="17"/>
      <c r="AJ154" s="17"/>
      <c r="AK154" s="36"/>
      <c r="AL154" s="17"/>
      <c r="AM154" s="17"/>
      <c r="AN154" s="36"/>
      <c r="AO154" s="17"/>
      <c r="AP154" s="17"/>
      <c r="AQ154" s="36"/>
      <c r="AR154" s="17"/>
      <c r="AS154" s="17"/>
      <c r="AT154" s="36"/>
      <c r="AU154" s="17"/>
      <c r="AV154" s="17"/>
      <c r="AW154" s="36"/>
      <c r="AX154" s="17"/>
      <c r="AY154" s="17"/>
      <c r="AZ154" s="36"/>
      <c r="BA154" s="17"/>
      <c r="BB154" s="17"/>
      <c r="BC154" s="36"/>
    </row>
    <row r="155" spans="1:55" ht="12">
      <c r="A155" s="67"/>
      <c r="B155" s="56"/>
      <c r="C155" s="56"/>
      <c r="D155" s="64"/>
      <c r="E155" s="83"/>
      <c r="F155" s="64"/>
      <c r="G155" s="65"/>
      <c r="H155" s="31"/>
      <c r="I155" s="31"/>
      <c r="J155" s="31"/>
      <c r="K155" s="31"/>
      <c r="L155" s="31"/>
      <c r="M155" s="31"/>
      <c r="N155" s="17"/>
      <c r="O155" s="17"/>
      <c r="P155" s="31"/>
      <c r="Q155" s="31"/>
      <c r="R155" s="31"/>
      <c r="S155" s="31"/>
      <c r="T155" s="17"/>
      <c r="U155" s="17"/>
      <c r="V155" s="31"/>
      <c r="W155" s="31"/>
      <c r="X155" s="31"/>
      <c r="Y155" s="31"/>
      <c r="Z155" s="17"/>
      <c r="AA155" s="17"/>
      <c r="AB155" s="31"/>
      <c r="AC155" s="31"/>
      <c r="AD155" s="31"/>
      <c r="AE155" s="31"/>
      <c r="AF155" s="17"/>
      <c r="AG155" s="17"/>
      <c r="AH155" s="31"/>
      <c r="AI155" s="31"/>
      <c r="AJ155" s="31"/>
      <c r="AK155" s="31"/>
      <c r="AL155" s="17"/>
      <c r="AM155" s="17"/>
      <c r="AN155" s="31"/>
      <c r="AO155" s="31"/>
      <c r="AP155" s="31"/>
      <c r="AQ155" s="31"/>
      <c r="AR155" s="17"/>
      <c r="AS155" s="17"/>
      <c r="AT155" s="31"/>
      <c r="AU155" s="31"/>
      <c r="AV155" s="31"/>
      <c r="AW155" s="31"/>
      <c r="AX155" s="17"/>
      <c r="AY155" s="17"/>
      <c r="AZ155" s="31"/>
      <c r="BA155" s="31"/>
      <c r="BB155" s="31"/>
      <c r="BC155" s="31"/>
    </row>
    <row r="156" spans="1:55" ht="6" customHeight="1">
      <c r="A156" s="84"/>
      <c r="B156" s="60"/>
      <c r="C156" s="60"/>
      <c r="D156" s="75"/>
      <c r="E156" s="75"/>
      <c r="F156" s="75"/>
      <c r="G156" s="75"/>
      <c r="H156" s="31"/>
      <c r="I156" s="31"/>
      <c r="J156" s="31"/>
      <c r="K156" s="31"/>
      <c r="L156" s="31"/>
      <c r="M156" s="31"/>
      <c r="N156" s="17"/>
      <c r="O156" s="17"/>
      <c r="P156" s="31"/>
      <c r="Q156" s="31"/>
      <c r="R156" s="31"/>
      <c r="S156" s="31"/>
      <c r="T156" s="17"/>
      <c r="U156" s="17"/>
      <c r="V156" s="31"/>
      <c r="W156" s="31"/>
      <c r="X156" s="31"/>
      <c r="Y156" s="31"/>
      <c r="Z156" s="17"/>
      <c r="AA156" s="17"/>
      <c r="AB156" s="31"/>
      <c r="AC156" s="31"/>
      <c r="AD156" s="31"/>
      <c r="AE156" s="31"/>
      <c r="AF156" s="17"/>
      <c r="AG156" s="17"/>
      <c r="AH156" s="31"/>
      <c r="AI156" s="31"/>
      <c r="AJ156" s="31"/>
      <c r="AK156" s="31"/>
      <c r="AL156" s="17"/>
      <c r="AM156" s="17"/>
      <c r="AN156" s="31"/>
      <c r="AO156" s="31"/>
      <c r="AP156" s="31"/>
      <c r="AQ156" s="31"/>
      <c r="AR156" s="17"/>
      <c r="AS156" s="17"/>
      <c r="AT156" s="31"/>
      <c r="AU156" s="31"/>
      <c r="AV156" s="31"/>
      <c r="AW156" s="31"/>
      <c r="AX156" s="17"/>
      <c r="AY156" s="17"/>
      <c r="AZ156" s="31"/>
      <c r="BA156" s="31"/>
      <c r="BB156" s="31"/>
      <c r="BC156" s="31"/>
    </row>
    <row r="157" spans="1:55" ht="12.75">
      <c r="A157" s="62" t="s">
        <v>49</v>
      </c>
      <c r="B157" s="33"/>
      <c r="C157" s="33"/>
      <c r="D157" s="29"/>
      <c r="E157" s="29"/>
      <c r="F157" s="29"/>
      <c r="G157" s="29"/>
      <c r="H157" s="31"/>
      <c r="I157" s="31"/>
      <c r="J157" s="31"/>
      <c r="K157" s="31"/>
      <c r="L157" s="31"/>
      <c r="M157" s="31"/>
      <c r="N157" s="17"/>
      <c r="O157" s="17"/>
      <c r="P157" s="31"/>
      <c r="Q157" s="31"/>
      <c r="R157" s="31"/>
      <c r="S157" s="31"/>
      <c r="T157" s="17"/>
      <c r="U157" s="17"/>
      <c r="V157" s="31"/>
      <c r="W157" s="31"/>
      <c r="X157" s="31"/>
      <c r="Y157" s="31"/>
      <c r="Z157" s="17"/>
      <c r="AA157" s="17"/>
      <c r="AB157" s="31"/>
      <c r="AC157" s="31"/>
      <c r="AD157" s="31"/>
      <c r="AE157" s="31"/>
      <c r="AF157" s="17"/>
      <c r="AG157" s="17"/>
      <c r="AH157" s="31"/>
      <c r="AI157" s="31"/>
      <c r="AJ157" s="31"/>
      <c r="AK157" s="31"/>
      <c r="AL157" s="17"/>
      <c r="AM157" s="17"/>
      <c r="AN157" s="31"/>
      <c r="AO157" s="31"/>
      <c r="AP157" s="31"/>
      <c r="AQ157" s="31"/>
      <c r="AR157" s="17"/>
      <c r="AS157" s="17"/>
      <c r="AT157" s="31"/>
      <c r="AU157" s="31"/>
      <c r="AV157" s="31"/>
      <c r="AW157" s="31"/>
      <c r="AX157" s="17"/>
      <c r="AY157" s="17"/>
      <c r="AZ157" s="31"/>
      <c r="BA157" s="31"/>
      <c r="BB157" s="31"/>
      <c r="BC157" s="31"/>
    </row>
    <row r="158" spans="1:55" ht="12.75">
      <c r="A158" s="62"/>
      <c r="B158" s="33"/>
      <c r="C158" s="33"/>
      <c r="D158" s="29"/>
      <c r="E158" s="29"/>
      <c r="F158" s="29"/>
      <c r="G158" s="29"/>
      <c r="H158" s="31"/>
      <c r="I158" s="31"/>
      <c r="J158" s="31"/>
      <c r="K158" s="31"/>
      <c r="L158" s="31"/>
      <c r="M158" s="31"/>
      <c r="N158" s="17"/>
      <c r="O158" s="17"/>
      <c r="P158" s="31"/>
      <c r="Q158" s="31"/>
      <c r="R158" s="31"/>
      <c r="S158" s="31"/>
      <c r="T158" s="17"/>
      <c r="U158" s="17"/>
      <c r="V158" s="31"/>
      <c r="W158" s="31"/>
      <c r="X158" s="31"/>
      <c r="Y158" s="31"/>
      <c r="Z158" s="17"/>
      <c r="AA158" s="17"/>
      <c r="AB158" s="31"/>
      <c r="AC158" s="31"/>
      <c r="AD158" s="31"/>
      <c r="AE158" s="31"/>
      <c r="AF158" s="17"/>
      <c r="AG158" s="17"/>
      <c r="AH158" s="31"/>
      <c r="AI158" s="31"/>
      <c r="AJ158" s="31"/>
      <c r="AK158" s="31"/>
      <c r="AL158" s="17"/>
      <c r="AM158" s="17"/>
      <c r="AN158" s="31"/>
      <c r="AO158" s="31"/>
      <c r="AP158" s="31"/>
      <c r="AQ158" s="31"/>
      <c r="AR158" s="17"/>
      <c r="AS158" s="17"/>
      <c r="AT158" s="31"/>
      <c r="AU158" s="31"/>
      <c r="AV158" s="31"/>
      <c r="AW158" s="31"/>
      <c r="AX158" s="17"/>
      <c r="AY158" s="17"/>
      <c r="AZ158" s="31"/>
      <c r="BA158" s="31"/>
      <c r="BB158" s="31"/>
      <c r="BC158" s="31"/>
    </row>
    <row r="159" spans="1:55" ht="15.75" customHeight="1">
      <c r="A159" s="6"/>
      <c r="B159" s="392" t="s">
        <v>83</v>
      </c>
      <c r="C159" s="393"/>
      <c r="D159" s="393"/>
      <c r="E159" s="393"/>
      <c r="F159" s="393"/>
      <c r="G159" s="394"/>
      <c r="J159" s="5"/>
      <c r="M159" s="5"/>
      <c r="P159" s="5"/>
      <c r="S159" s="5"/>
      <c r="V159" s="5"/>
      <c r="Y159" s="5"/>
      <c r="AB159" s="5"/>
      <c r="AE159" s="5"/>
      <c r="AH159" s="5"/>
      <c r="AK159" s="5"/>
      <c r="AN159" s="5"/>
      <c r="AQ159" s="5"/>
      <c r="AT159" s="5"/>
      <c r="AW159" s="5"/>
      <c r="AZ159" s="5"/>
      <c r="BC159" s="5"/>
    </row>
    <row r="160" spans="1:7" ht="15.75" customHeight="1">
      <c r="A160" s="7"/>
      <c r="B160" s="398" t="s">
        <v>77</v>
      </c>
      <c r="C160" s="399"/>
      <c r="D160" s="399"/>
      <c r="E160" s="399"/>
      <c r="F160" s="399"/>
      <c r="G160" s="400"/>
    </row>
    <row r="161" spans="1:55" ht="15">
      <c r="A161" s="10"/>
      <c r="B161" s="84"/>
      <c r="C161" s="85" t="s">
        <v>2</v>
      </c>
      <c r="D161" s="86"/>
      <c r="E161" s="76"/>
      <c r="F161" s="87" t="s">
        <v>3</v>
      </c>
      <c r="G161" s="88"/>
      <c r="I161" s="5"/>
      <c r="J161" s="16"/>
      <c r="L161" s="17"/>
      <c r="M161" s="16"/>
      <c r="O161" s="17"/>
      <c r="P161" s="16"/>
      <c r="R161" s="17"/>
      <c r="S161" s="16"/>
      <c r="U161" s="17"/>
      <c r="V161" s="16"/>
      <c r="X161" s="17"/>
      <c r="Y161" s="16"/>
      <c r="AA161" s="17"/>
      <c r="AB161" s="16"/>
      <c r="AD161" s="17"/>
      <c r="AE161" s="16"/>
      <c r="AF161" s="18"/>
      <c r="AG161" s="19"/>
      <c r="AH161" s="20"/>
      <c r="AI161" s="18"/>
      <c r="AJ161" s="19"/>
      <c r="AK161" s="20"/>
      <c r="AL161" s="18"/>
      <c r="AM161" s="19"/>
      <c r="AN161" s="20"/>
      <c r="AO161" s="18"/>
      <c r="AP161" s="19"/>
      <c r="AQ161" s="20"/>
      <c r="AS161" s="17"/>
      <c r="AT161" s="16"/>
      <c r="AV161" s="17"/>
      <c r="AW161" s="16"/>
      <c r="AY161" s="17"/>
      <c r="AZ161" s="16"/>
      <c r="BB161" s="17"/>
      <c r="BC161" s="16"/>
    </row>
    <row r="162" spans="1:55" s="26" customFormat="1" ht="12">
      <c r="A162" s="77"/>
      <c r="B162" s="22" t="s">
        <v>4</v>
      </c>
      <c r="C162" s="23">
        <v>2012</v>
      </c>
      <c r="D162" s="24" t="s">
        <v>5</v>
      </c>
      <c r="E162" s="22" t="s">
        <v>4</v>
      </c>
      <c r="F162" s="23">
        <v>2012</v>
      </c>
      <c r="G162" s="24" t="s">
        <v>5</v>
      </c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</row>
    <row r="163" spans="1:55" ht="12">
      <c r="A163" s="66"/>
      <c r="B163" s="33"/>
      <c r="C163" s="33"/>
      <c r="D163" s="29"/>
      <c r="E163" s="46"/>
      <c r="F163" s="29"/>
      <c r="G163" s="30"/>
      <c r="H163" s="31"/>
      <c r="I163" s="31"/>
      <c r="J163" s="31"/>
      <c r="K163" s="31"/>
      <c r="L163" s="31"/>
      <c r="M163" s="31"/>
      <c r="N163" s="17"/>
      <c r="O163" s="17"/>
      <c r="P163" s="31"/>
      <c r="Q163" s="31"/>
      <c r="R163" s="31"/>
      <c r="S163" s="31"/>
      <c r="T163" s="17"/>
      <c r="U163" s="17"/>
      <c r="V163" s="31"/>
      <c r="W163" s="31"/>
      <c r="X163" s="31"/>
      <c r="Y163" s="31"/>
      <c r="Z163" s="17"/>
      <c r="AA163" s="17"/>
      <c r="AB163" s="31"/>
      <c r="AC163" s="31"/>
      <c r="AD163" s="31"/>
      <c r="AE163" s="31"/>
      <c r="AF163" s="17"/>
      <c r="AG163" s="17"/>
      <c r="AH163" s="31"/>
      <c r="AI163" s="31"/>
      <c r="AJ163" s="31"/>
      <c r="AK163" s="31"/>
      <c r="AL163" s="17"/>
      <c r="AM163" s="17"/>
      <c r="AN163" s="31"/>
      <c r="AO163" s="31"/>
      <c r="AP163" s="31"/>
      <c r="AQ163" s="31"/>
      <c r="AR163" s="17"/>
      <c r="AS163" s="17"/>
      <c r="AT163" s="31"/>
      <c r="AU163" s="31"/>
      <c r="AV163" s="31"/>
      <c r="AW163" s="31"/>
      <c r="AX163" s="17"/>
      <c r="AY163" s="17"/>
      <c r="AZ163" s="31"/>
      <c r="BA163" s="31"/>
      <c r="BB163" s="31"/>
      <c r="BC163" s="31"/>
    </row>
    <row r="164" spans="1:55" ht="12">
      <c r="A164" s="10" t="s">
        <v>52</v>
      </c>
      <c r="B164" s="33"/>
      <c r="C164" s="33"/>
      <c r="D164" s="29"/>
      <c r="E164" s="46"/>
      <c r="F164" s="29"/>
      <c r="G164" s="30"/>
      <c r="H164" s="31"/>
      <c r="I164" s="31"/>
      <c r="J164" s="31"/>
      <c r="K164" s="31"/>
      <c r="L164" s="31"/>
      <c r="M164" s="31"/>
      <c r="N164" s="17"/>
      <c r="O164" s="17"/>
      <c r="P164" s="31"/>
      <c r="Q164" s="31"/>
      <c r="R164" s="31"/>
      <c r="S164" s="31"/>
      <c r="T164" s="17"/>
      <c r="U164" s="17"/>
      <c r="V164" s="31"/>
      <c r="W164" s="31"/>
      <c r="X164" s="31"/>
      <c r="Y164" s="31"/>
      <c r="Z164" s="17"/>
      <c r="AA164" s="17"/>
      <c r="AB164" s="31"/>
      <c r="AC164" s="31"/>
      <c r="AD164" s="31"/>
      <c r="AE164" s="31"/>
      <c r="AF164" s="17"/>
      <c r="AG164" s="17"/>
      <c r="AH164" s="31"/>
      <c r="AI164" s="31"/>
      <c r="AJ164" s="31"/>
      <c r="AK164" s="31"/>
      <c r="AL164" s="17"/>
      <c r="AM164" s="17"/>
      <c r="AN164" s="31"/>
      <c r="AO164" s="31"/>
      <c r="AP164" s="31"/>
      <c r="AQ164" s="31"/>
      <c r="AR164" s="17"/>
      <c r="AS164" s="17"/>
      <c r="AT164" s="31"/>
      <c r="AU164" s="31"/>
      <c r="AV164" s="31"/>
      <c r="AW164" s="31"/>
      <c r="AX164" s="17"/>
      <c r="AY164" s="17"/>
      <c r="AZ164" s="31"/>
      <c r="BA164" s="31"/>
      <c r="BB164" s="31"/>
      <c r="BC164" s="31"/>
    </row>
    <row r="165" spans="1:55" ht="12">
      <c r="A165" s="10" t="s">
        <v>53</v>
      </c>
      <c r="B165" s="33">
        <v>423993</v>
      </c>
      <c r="C165" s="33">
        <v>421835.1490309346</v>
      </c>
      <c r="D165" s="34">
        <v>0.005115389208373306</v>
      </c>
      <c r="E165" s="32">
        <v>3147160</v>
      </c>
      <c r="F165" s="33">
        <v>3031012.1086884164</v>
      </c>
      <c r="G165" s="35">
        <v>0.03831983744922855</v>
      </c>
      <c r="H165" s="17"/>
      <c r="I165" s="17"/>
      <c r="J165" s="36"/>
      <c r="K165" s="17"/>
      <c r="L165" s="17"/>
      <c r="M165" s="36"/>
      <c r="N165" s="17"/>
      <c r="O165" s="17"/>
      <c r="P165" s="36"/>
      <c r="Q165" s="17"/>
      <c r="R165" s="17"/>
      <c r="S165" s="36"/>
      <c r="T165" s="17"/>
      <c r="U165" s="17"/>
      <c r="V165" s="36"/>
      <c r="W165" s="17"/>
      <c r="X165" s="17"/>
      <c r="Y165" s="36"/>
      <c r="Z165" s="17"/>
      <c r="AA165" s="17"/>
      <c r="AB165" s="36"/>
      <c r="AC165" s="17"/>
      <c r="AD165" s="17"/>
      <c r="AE165" s="36"/>
      <c r="AF165" s="17"/>
      <c r="AG165" s="17"/>
      <c r="AH165" s="36"/>
      <c r="AI165" s="17"/>
      <c r="AJ165" s="17"/>
      <c r="AK165" s="36"/>
      <c r="AL165" s="17"/>
      <c r="AM165" s="17"/>
      <c r="AN165" s="36"/>
      <c r="AO165" s="17"/>
      <c r="AP165" s="17"/>
      <c r="AQ165" s="36"/>
      <c r="AR165" s="17"/>
      <c r="AS165" s="17"/>
      <c r="AT165" s="36"/>
      <c r="AU165" s="17"/>
      <c r="AV165" s="17"/>
      <c r="AW165" s="36"/>
      <c r="AX165" s="17"/>
      <c r="AY165" s="17"/>
      <c r="AZ165" s="36"/>
      <c r="BA165" s="17"/>
      <c r="BB165" s="17"/>
      <c r="BC165" s="36"/>
    </row>
    <row r="166" spans="1:55" ht="12">
      <c r="A166" s="10" t="s">
        <v>54</v>
      </c>
      <c r="B166" s="33">
        <v>24828</v>
      </c>
      <c r="C166" s="33">
        <v>26306.06619542994</v>
      </c>
      <c r="D166" s="34">
        <v>-0.05618727575796638</v>
      </c>
      <c r="E166" s="32">
        <v>140543</v>
      </c>
      <c r="F166" s="33">
        <v>145190.97652059712</v>
      </c>
      <c r="G166" s="35">
        <v>-0.03201284702384895</v>
      </c>
      <c r="H166" s="17"/>
      <c r="I166" s="17"/>
      <c r="J166" s="36"/>
      <c r="K166" s="17"/>
      <c r="L166" s="17"/>
      <c r="M166" s="36"/>
      <c r="N166" s="17"/>
      <c r="O166" s="17"/>
      <c r="P166" s="36"/>
      <c r="Q166" s="17"/>
      <c r="R166" s="17"/>
      <c r="S166" s="36"/>
      <c r="T166" s="17"/>
      <c r="U166" s="17"/>
      <c r="V166" s="36"/>
      <c r="W166" s="17"/>
      <c r="X166" s="17"/>
      <c r="Y166" s="36"/>
      <c r="Z166" s="17"/>
      <c r="AA166" s="17"/>
      <c r="AB166" s="36"/>
      <c r="AC166" s="17"/>
      <c r="AD166" s="17"/>
      <c r="AE166" s="36"/>
      <c r="AF166" s="17"/>
      <c r="AG166" s="17"/>
      <c r="AH166" s="36"/>
      <c r="AI166" s="17"/>
      <c r="AJ166" s="17"/>
      <c r="AK166" s="36"/>
      <c r="AL166" s="17"/>
      <c r="AM166" s="17"/>
      <c r="AN166" s="36"/>
      <c r="AO166" s="17"/>
      <c r="AP166" s="17"/>
      <c r="AQ166" s="36"/>
      <c r="AR166" s="17"/>
      <c r="AS166" s="17"/>
      <c r="AT166" s="36"/>
      <c r="AU166" s="17"/>
      <c r="AV166" s="17"/>
      <c r="AW166" s="36"/>
      <c r="AX166" s="17"/>
      <c r="AY166" s="17"/>
      <c r="AZ166" s="36"/>
      <c r="BA166" s="17"/>
      <c r="BB166" s="17"/>
      <c r="BC166" s="36"/>
    </row>
    <row r="167" spans="1:55" ht="12">
      <c r="A167" s="10" t="s">
        <v>55</v>
      </c>
      <c r="B167" s="33">
        <v>5279</v>
      </c>
      <c r="C167" s="33">
        <v>5498.073620828182</v>
      </c>
      <c r="D167" s="34">
        <v>-0.03984552334808187</v>
      </c>
      <c r="E167" s="32">
        <v>36338</v>
      </c>
      <c r="F167" s="33">
        <v>37393.82244417235</v>
      </c>
      <c r="G167" s="35">
        <v>-0.028235210394675643</v>
      </c>
      <c r="H167" s="17"/>
      <c r="I167" s="17"/>
      <c r="J167" s="36"/>
      <c r="K167" s="17"/>
      <c r="L167" s="17"/>
      <c r="M167" s="36"/>
      <c r="N167" s="17"/>
      <c r="O167" s="17"/>
      <c r="P167" s="36"/>
      <c r="Q167" s="17"/>
      <c r="R167" s="17"/>
      <c r="S167" s="36"/>
      <c r="T167" s="17"/>
      <c r="U167" s="17"/>
      <c r="V167" s="36"/>
      <c r="W167" s="17"/>
      <c r="X167" s="17"/>
      <c r="Y167" s="36"/>
      <c r="Z167" s="17"/>
      <c r="AA167" s="17"/>
      <c r="AB167" s="36"/>
      <c r="AC167" s="17"/>
      <c r="AD167" s="17"/>
      <c r="AE167" s="36"/>
      <c r="AF167" s="17"/>
      <c r="AG167" s="17"/>
      <c r="AH167" s="36"/>
      <c r="AI167" s="17"/>
      <c r="AJ167" s="17"/>
      <c r="AK167" s="36"/>
      <c r="AL167" s="17"/>
      <c r="AM167" s="17"/>
      <c r="AN167" s="36"/>
      <c r="AO167" s="17"/>
      <c r="AP167" s="17"/>
      <c r="AQ167" s="36"/>
      <c r="AR167" s="17"/>
      <c r="AS167" s="17"/>
      <c r="AT167" s="36"/>
      <c r="AU167" s="17"/>
      <c r="AV167" s="17"/>
      <c r="AW167" s="36"/>
      <c r="AX167" s="17"/>
      <c r="AY167" s="17"/>
      <c r="AZ167" s="36"/>
      <c r="BA167" s="17"/>
      <c r="BB167" s="17"/>
      <c r="BC167" s="36"/>
    </row>
    <row r="168" spans="1:55" ht="12">
      <c r="A168" s="10" t="s">
        <v>56</v>
      </c>
      <c r="B168" s="33">
        <v>399734</v>
      </c>
      <c r="C168" s="33">
        <v>395886.3201516265</v>
      </c>
      <c r="D168" s="34">
        <v>0.009719153333966774</v>
      </c>
      <c r="E168" s="32">
        <v>3009274</v>
      </c>
      <c r="F168" s="33">
        <v>2888610.907980515</v>
      </c>
      <c r="G168" s="35">
        <v>0.04177201286823458</v>
      </c>
      <c r="H168" s="17"/>
      <c r="I168" s="17"/>
      <c r="J168" s="36"/>
      <c r="K168" s="17"/>
      <c r="L168" s="17"/>
      <c r="M168" s="36"/>
      <c r="N168" s="17"/>
      <c r="O168" s="17"/>
      <c r="P168" s="36"/>
      <c r="Q168" s="17"/>
      <c r="R168" s="17"/>
      <c r="S168" s="36"/>
      <c r="T168" s="17"/>
      <c r="U168" s="17"/>
      <c r="V168" s="36"/>
      <c r="W168" s="17"/>
      <c r="X168" s="17"/>
      <c r="Y168" s="36"/>
      <c r="Z168" s="17"/>
      <c r="AA168" s="17"/>
      <c r="AB168" s="36"/>
      <c r="AC168" s="17"/>
      <c r="AD168" s="17"/>
      <c r="AE168" s="36"/>
      <c r="AF168" s="17"/>
      <c r="AG168" s="17"/>
      <c r="AH168" s="36"/>
      <c r="AI168" s="17"/>
      <c r="AJ168" s="17"/>
      <c r="AK168" s="36"/>
      <c r="AL168" s="17"/>
      <c r="AM168" s="17"/>
      <c r="AN168" s="36"/>
      <c r="AO168" s="17"/>
      <c r="AP168" s="17"/>
      <c r="AQ168" s="36"/>
      <c r="AR168" s="17"/>
      <c r="AS168" s="17"/>
      <c r="AT168" s="36"/>
      <c r="AU168" s="17"/>
      <c r="AV168" s="17"/>
      <c r="AW168" s="36"/>
      <c r="AX168" s="17"/>
      <c r="AY168" s="17"/>
      <c r="AZ168" s="36"/>
      <c r="BA168" s="17"/>
      <c r="BB168" s="17"/>
      <c r="BC168" s="36"/>
    </row>
    <row r="169" spans="1:55" ht="12">
      <c r="A169" s="66"/>
      <c r="B169" s="33"/>
      <c r="C169" s="33"/>
      <c r="D169" s="29"/>
      <c r="E169" s="32"/>
      <c r="F169" s="29"/>
      <c r="G169" s="30"/>
      <c r="H169" s="31"/>
      <c r="I169" s="31"/>
      <c r="J169" s="31"/>
      <c r="K169" s="31"/>
      <c r="L169" s="31"/>
      <c r="M169" s="31"/>
      <c r="N169" s="17"/>
      <c r="O169" s="17"/>
      <c r="P169" s="31"/>
      <c r="Q169" s="31"/>
      <c r="R169" s="31"/>
      <c r="S169" s="31"/>
      <c r="T169" s="17"/>
      <c r="U169" s="17"/>
      <c r="V169" s="31"/>
      <c r="W169" s="31"/>
      <c r="X169" s="31"/>
      <c r="Y169" s="31"/>
      <c r="Z169" s="17"/>
      <c r="AA169" s="17"/>
      <c r="AB169" s="31"/>
      <c r="AC169" s="31"/>
      <c r="AD169" s="31"/>
      <c r="AE169" s="31"/>
      <c r="AF169" s="17"/>
      <c r="AG169" s="17"/>
      <c r="AH169" s="31"/>
      <c r="AI169" s="31"/>
      <c r="AJ169" s="31"/>
      <c r="AK169" s="31"/>
      <c r="AL169" s="17"/>
      <c r="AM169" s="17"/>
      <c r="AN169" s="31"/>
      <c r="AO169" s="31"/>
      <c r="AP169" s="31"/>
      <c r="AQ169" s="31"/>
      <c r="AR169" s="17"/>
      <c r="AS169" s="17"/>
      <c r="AT169" s="31"/>
      <c r="AU169" s="31"/>
      <c r="AV169" s="31"/>
      <c r="AW169" s="31"/>
      <c r="AX169" s="17"/>
      <c r="AY169" s="17"/>
      <c r="AZ169" s="31"/>
      <c r="BA169" s="31"/>
      <c r="BB169" s="31"/>
      <c r="BC169" s="31"/>
    </row>
    <row r="170" spans="1:55" ht="12">
      <c r="A170" s="10" t="s">
        <v>57</v>
      </c>
      <c r="B170" s="33">
        <v>14040</v>
      </c>
      <c r="C170" s="33">
        <v>13063.342108128598</v>
      </c>
      <c r="D170" s="34">
        <v>0.07476324846944656</v>
      </c>
      <c r="E170" s="32">
        <v>227809</v>
      </c>
      <c r="F170" s="33">
        <v>217912.68547311772</v>
      </c>
      <c r="G170" s="35">
        <v>0.04541412770622351</v>
      </c>
      <c r="H170" s="17"/>
      <c r="I170" s="17"/>
      <c r="J170" s="36"/>
      <c r="K170" s="17"/>
      <c r="L170" s="17"/>
      <c r="M170" s="36"/>
      <c r="N170" s="17"/>
      <c r="O170" s="17"/>
      <c r="P170" s="36"/>
      <c r="Q170" s="17"/>
      <c r="R170" s="17"/>
      <c r="S170" s="36"/>
      <c r="T170" s="17"/>
      <c r="U170" s="17"/>
      <c r="V170" s="36"/>
      <c r="W170" s="17"/>
      <c r="X170" s="17"/>
      <c r="Y170" s="36"/>
      <c r="Z170" s="17"/>
      <c r="AA170" s="17"/>
      <c r="AB170" s="36"/>
      <c r="AC170" s="17"/>
      <c r="AD170" s="17"/>
      <c r="AE170" s="36"/>
      <c r="AF170" s="17"/>
      <c r="AG170" s="17"/>
      <c r="AH170" s="36"/>
      <c r="AI170" s="17"/>
      <c r="AJ170" s="17"/>
      <c r="AK170" s="36"/>
      <c r="AL170" s="17"/>
      <c r="AM170" s="17"/>
      <c r="AN170" s="36"/>
      <c r="AO170" s="17"/>
      <c r="AP170" s="17"/>
      <c r="AQ170" s="36"/>
      <c r="AR170" s="17"/>
      <c r="AS170" s="17"/>
      <c r="AT170" s="36"/>
      <c r="AU170" s="17"/>
      <c r="AV170" s="17"/>
      <c r="AW170" s="36"/>
      <c r="AX170" s="17"/>
      <c r="AY170" s="17"/>
      <c r="AZ170" s="36"/>
      <c r="BA170" s="17"/>
      <c r="BB170" s="17"/>
      <c r="BC170" s="36"/>
    </row>
    <row r="171" spans="1:55" ht="12">
      <c r="A171" s="10" t="s">
        <v>58</v>
      </c>
      <c r="B171" s="33">
        <v>6151</v>
      </c>
      <c r="C171" s="33">
        <v>7439.238913616034</v>
      </c>
      <c r="D171" s="34">
        <v>-0.17316810611609354</v>
      </c>
      <c r="E171" s="32">
        <v>135839</v>
      </c>
      <c r="F171" s="33">
        <v>131993.496165333</v>
      </c>
      <c r="G171" s="35">
        <v>0.029134040285213648</v>
      </c>
      <c r="H171" s="17"/>
      <c r="I171" s="17"/>
      <c r="J171" s="36"/>
      <c r="K171" s="17"/>
      <c r="L171" s="17"/>
      <c r="M171" s="36"/>
      <c r="N171" s="17"/>
      <c r="O171" s="17"/>
      <c r="P171" s="36"/>
      <c r="Q171" s="17"/>
      <c r="R171" s="17"/>
      <c r="S171" s="36"/>
      <c r="T171" s="17"/>
      <c r="U171" s="17"/>
      <c r="V171" s="36"/>
      <c r="W171" s="17"/>
      <c r="X171" s="17"/>
      <c r="Y171" s="36"/>
      <c r="Z171" s="17"/>
      <c r="AA171" s="17"/>
      <c r="AB171" s="36"/>
      <c r="AC171" s="17"/>
      <c r="AD171" s="17"/>
      <c r="AE171" s="36"/>
      <c r="AF171" s="17"/>
      <c r="AG171" s="17"/>
      <c r="AH171" s="36"/>
      <c r="AI171" s="17"/>
      <c r="AJ171" s="17"/>
      <c r="AK171" s="36"/>
      <c r="AL171" s="17"/>
      <c r="AM171" s="17"/>
      <c r="AN171" s="36"/>
      <c r="AO171" s="17"/>
      <c r="AP171" s="17"/>
      <c r="AQ171" s="36"/>
      <c r="AR171" s="17"/>
      <c r="AS171" s="17"/>
      <c r="AT171" s="36"/>
      <c r="AU171" s="17"/>
      <c r="AV171" s="17"/>
      <c r="AW171" s="36"/>
      <c r="AX171" s="17"/>
      <c r="AY171" s="17"/>
      <c r="AZ171" s="36"/>
      <c r="BA171" s="17"/>
      <c r="BB171" s="17"/>
      <c r="BC171" s="36"/>
    </row>
    <row r="172" spans="1:55" ht="12">
      <c r="A172" s="10" t="s">
        <v>59</v>
      </c>
      <c r="B172" s="33">
        <v>4145</v>
      </c>
      <c r="C172" s="33">
        <v>3824.800554687885</v>
      </c>
      <c r="D172" s="34">
        <v>0.08371663848449853</v>
      </c>
      <c r="E172" s="32">
        <v>49496</v>
      </c>
      <c r="F172" s="33">
        <v>48097.00785957667</v>
      </c>
      <c r="G172" s="35">
        <v>0.029086885082494303</v>
      </c>
      <c r="H172" s="17"/>
      <c r="I172" s="17"/>
      <c r="J172" s="36"/>
      <c r="K172" s="17"/>
      <c r="L172" s="17"/>
      <c r="M172" s="36"/>
      <c r="N172" s="17"/>
      <c r="O172" s="17"/>
      <c r="P172" s="36"/>
      <c r="Q172" s="17"/>
      <c r="R172" s="17"/>
      <c r="S172" s="36"/>
      <c r="T172" s="17"/>
      <c r="U172" s="17"/>
      <c r="V172" s="36"/>
      <c r="W172" s="17"/>
      <c r="X172" s="17"/>
      <c r="Y172" s="36"/>
      <c r="Z172" s="17"/>
      <c r="AA172" s="17"/>
      <c r="AB172" s="36"/>
      <c r="AC172" s="17"/>
      <c r="AD172" s="17"/>
      <c r="AE172" s="36"/>
      <c r="AF172" s="17"/>
      <c r="AG172" s="17"/>
      <c r="AH172" s="36"/>
      <c r="AI172" s="17"/>
      <c r="AJ172" s="17"/>
      <c r="AK172" s="36"/>
      <c r="AL172" s="17"/>
      <c r="AM172" s="17"/>
      <c r="AN172" s="36"/>
      <c r="AO172" s="17"/>
      <c r="AP172" s="17"/>
      <c r="AQ172" s="36"/>
      <c r="AR172" s="17"/>
      <c r="AS172" s="17"/>
      <c r="AT172" s="36"/>
      <c r="AU172" s="17"/>
      <c r="AV172" s="17"/>
      <c r="AW172" s="36"/>
      <c r="AX172" s="17"/>
      <c r="AY172" s="17"/>
      <c r="AZ172" s="36"/>
      <c r="BA172" s="17"/>
      <c r="BB172" s="17"/>
      <c r="BC172" s="36"/>
    </row>
    <row r="173" spans="1:55" ht="12">
      <c r="A173" s="10" t="s">
        <v>60</v>
      </c>
      <c r="B173" s="33">
        <v>4484</v>
      </c>
      <c r="C173" s="33">
        <v>2203.855595071985</v>
      </c>
      <c r="D173" s="34">
        <v>1.0346160656018561</v>
      </c>
      <c r="E173" s="32">
        <v>52486</v>
      </c>
      <c r="F173" s="33">
        <v>46961.53114333135</v>
      </c>
      <c r="G173" s="35">
        <v>0.1176381758040941</v>
      </c>
      <c r="H173" s="17"/>
      <c r="I173" s="17"/>
      <c r="J173" s="36"/>
      <c r="K173" s="17"/>
      <c r="L173" s="17"/>
      <c r="M173" s="36"/>
      <c r="N173" s="17"/>
      <c r="O173" s="17"/>
      <c r="P173" s="36"/>
      <c r="Q173" s="17"/>
      <c r="R173" s="17"/>
      <c r="S173" s="36"/>
      <c r="T173" s="17"/>
      <c r="U173" s="17"/>
      <c r="V173" s="36"/>
      <c r="W173" s="17"/>
      <c r="X173" s="17"/>
      <c r="Y173" s="36"/>
      <c r="Z173" s="17"/>
      <c r="AA173" s="17"/>
      <c r="AB173" s="36"/>
      <c r="AC173" s="17"/>
      <c r="AD173" s="17"/>
      <c r="AE173" s="36"/>
      <c r="AF173" s="17"/>
      <c r="AG173" s="17"/>
      <c r="AH173" s="36"/>
      <c r="AI173" s="17"/>
      <c r="AJ173" s="17"/>
      <c r="AK173" s="36"/>
      <c r="AL173" s="17"/>
      <c r="AM173" s="17"/>
      <c r="AN173" s="36"/>
      <c r="AO173" s="17"/>
      <c r="AP173" s="17"/>
      <c r="AQ173" s="36"/>
      <c r="AR173" s="17"/>
      <c r="AS173" s="17"/>
      <c r="AT173" s="36"/>
      <c r="AU173" s="17"/>
      <c r="AV173" s="17"/>
      <c r="AW173" s="36"/>
      <c r="AX173" s="17"/>
      <c r="AY173" s="17"/>
      <c r="AZ173" s="36"/>
      <c r="BA173" s="17"/>
      <c r="BB173" s="17"/>
      <c r="BC173" s="36"/>
    </row>
    <row r="174" spans="1:55" ht="12">
      <c r="A174" s="66"/>
      <c r="B174" s="33"/>
      <c r="C174" s="33"/>
      <c r="D174" s="29"/>
      <c r="E174" s="46"/>
      <c r="F174" s="29"/>
      <c r="G174" s="30"/>
      <c r="H174" s="31"/>
      <c r="I174" s="31"/>
      <c r="J174" s="31"/>
      <c r="K174" s="31"/>
      <c r="L174" s="31"/>
      <c r="M174" s="31"/>
      <c r="N174" s="17"/>
      <c r="O174" s="17"/>
      <c r="P174" s="31"/>
      <c r="Q174" s="31"/>
      <c r="R174" s="31"/>
      <c r="S174" s="31"/>
      <c r="T174" s="17"/>
      <c r="U174" s="17"/>
      <c r="V174" s="31"/>
      <c r="W174" s="31"/>
      <c r="X174" s="31"/>
      <c r="Y174" s="31"/>
      <c r="Z174" s="17"/>
      <c r="AA174" s="17"/>
      <c r="AB174" s="31"/>
      <c r="AC174" s="31"/>
      <c r="AD174" s="31"/>
      <c r="AE174" s="31"/>
      <c r="AF174" s="17"/>
      <c r="AG174" s="17"/>
      <c r="AH174" s="31"/>
      <c r="AI174" s="31"/>
      <c r="AJ174" s="31"/>
      <c r="AK174" s="31"/>
      <c r="AL174" s="17"/>
      <c r="AM174" s="17"/>
      <c r="AN174" s="31"/>
      <c r="AO174" s="31"/>
      <c r="AP174" s="31"/>
      <c r="AQ174" s="31"/>
      <c r="AR174" s="17"/>
      <c r="AS174" s="17"/>
      <c r="AT174" s="31"/>
      <c r="AU174" s="31"/>
      <c r="AV174" s="31"/>
      <c r="AW174" s="31"/>
      <c r="AX174" s="17"/>
      <c r="AY174" s="17"/>
      <c r="AZ174" s="31"/>
      <c r="BA174" s="31"/>
      <c r="BB174" s="31"/>
      <c r="BC174" s="31"/>
    </row>
    <row r="175" spans="1:55" ht="12">
      <c r="A175" s="10" t="s">
        <v>61</v>
      </c>
      <c r="B175" s="33">
        <v>17414</v>
      </c>
      <c r="C175" s="33">
        <v>17666.32261848584</v>
      </c>
      <c r="D175" s="34">
        <v>-0.01428269051431292</v>
      </c>
      <c r="E175" s="32">
        <v>148052</v>
      </c>
      <c r="F175" s="33">
        <v>148828.4162460328</v>
      </c>
      <c r="G175" s="35">
        <v>-0.0052168548561942</v>
      </c>
      <c r="H175" s="17"/>
      <c r="I175" s="17"/>
      <c r="J175" s="36"/>
      <c r="K175" s="17"/>
      <c r="L175" s="17"/>
      <c r="M175" s="36"/>
      <c r="N175" s="17"/>
      <c r="O175" s="17"/>
      <c r="P175" s="36"/>
      <c r="Q175" s="17"/>
      <c r="R175" s="17"/>
      <c r="S175" s="36"/>
      <c r="T175" s="17"/>
      <c r="U175" s="17"/>
      <c r="V175" s="36"/>
      <c r="W175" s="17"/>
      <c r="X175" s="17"/>
      <c r="Y175" s="36"/>
      <c r="Z175" s="17"/>
      <c r="AA175" s="17"/>
      <c r="AB175" s="36"/>
      <c r="AC175" s="17"/>
      <c r="AD175" s="17"/>
      <c r="AE175" s="36"/>
      <c r="AF175" s="17"/>
      <c r="AG175" s="17"/>
      <c r="AH175" s="36"/>
      <c r="AI175" s="17"/>
      <c r="AJ175" s="17"/>
      <c r="AK175" s="36"/>
      <c r="AL175" s="17"/>
      <c r="AM175" s="17"/>
      <c r="AN175" s="36"/>
      <c r="AO175" s="17"/>
      <c r="AP175" s="17"/>
      <c r="AQ175" s="36"/>
      <c r="AR175" s="17"/>
      <c r="AS175" s="17"/>
      <c r="AT175" s="36"/>
      <c r="AU175" s="17"/>
      <c r="AV175" s="17"/>
      <c r="AW175" s="36"/>
      <c r="AX175" s="17"/>
      <c r="AY175" s="17"/>
      <c r="AZ175" s="36"/>
      <c r="BA175" s="17"/>
      <c r="BB175" s="17"/>
      <c r="BC175" s="36"/>
    </row>
    <row r="176" spans="1:55" ht="12">
      <c r="A176" s="10" t="s">
        <v>62</v>
      </c>
      <c r="B176" s="33">
        <v>50186</v>
      </c>
      <c r="C176" s="33">
        <v>51402.33633601122</v>
      </c>
      <c r="D176" s="34">
        <v>-0.023663055470089293</v>
      </c>
      <c r="E176" s="32">
        <v>410751</v>
      </c>
      <c r="F176" s="33">
        <v>395355.79050130706</v>
      </c>
      <c r="G176" s="35">
        <v>0.03894013915711713</v>
      </c>
      <c r="H176" s="17"/>
      <c r="I176" s="17"/>
      <c r="J176" s="36"/>
      <c r="K176" s="17"/>
      <c r="L176" s="17"/>
      <c r="M176" s="36"/>
      <c r="N176" s="17"/>
      <c r="O176" s="17"/>
      <c r="P176" s="36"/>
      <c r="Q176" s="17"/>
      <c r="R176" s="17"/>
      <c r="S176" s="36"/>
      <c r="T176" s="17"/>
      <c r="U176" s="17"/>
      <c r="V176" s="36"/>
      <c r="W176" s="17"/>
      <c r="X176" s="17"/>
      <c r="Y176" s="36"/>
      <c r="Z176" s="17"/>
      <c r="AA176" s="17"/>
      <c r="AB176" s="36"/>
      <c r="AC176" s="17"/>
      <c r="AD176" s="17"/>
      <c r="AE176" s="36"/>
      <c r="AF176" s="17"/>
      <c r="AG176" s="17"/>
      <c r="AH176" s="36"/>
      <c r="AI176" s="17"/>
      <c r="AJ176" s="17"/>
      <c r="AK176" s="36"/>
      <c r="AL176" s="17"/>
      <c r="AM176" s="17"/>
      <c r="AN176" s="36"/>
      <c r="AO176" s="17"/>
      <c r="AP176" s="17"/>
      <c r="AQ176" s="36"/>
      <c r="AR176" s="17"/>
      <c r="AS176" s="17"/>
      <c r="AT176" s="36"/>
      <c r="AU176" s="17"/>
      <c r="AV176" s="17"/>
      <c r="AW176" s="36"/>
      <c r="AX176" s="17"/>
      <c r="AY176" s="17"/>
      <c r="AZ176" s="36"/>
      <c r="BA176" s="17"/>
      <c r="BB176" s="17"/>
      <c r="BC176" s="36"/>
    </row>
    <row r="177" spans="1:55" ht="12">
      <c r="A177" s="10" t="s">
        <v>63</v>
      </c>
      <c r="B177" s="33">
        <v>5681</v>
      </c>
      <c r="C177" s="33">
        <v>7321.750058695997</v>
      </c>
      <c r="D177" s="34">
        <v>-0.22409260703283476</v>
      </c>
      <c r="E177" s="32">
        <v>44254</v>
      </c>
      <c r="F177" s="33">
        <v>60060.815598301946</v>
      </c>
      <c r="G177" s="35">
        <v>-0.2631801689810693</v>
      </c>
      <c r="H177" s="17"/>
      <c r="I177" s="17"/>
      <c r="J177" s="36"/>
      <c r="K177" s="17"/>
      <c r="L177" s="17"/>
      <c r="M177" s="36"/>
      <c r="N177" s="17"/>
      <c r="O177" s="17"/>
      <c r="P177" s="36"/>
      <c r="Q177" s="17"/>
      <c r="R177" s="17"/>
      <c r="S177" s="36"/>
      <c r="T177" s="17"/>
      <c r="U177" s="17"/>
      <c r="V177" s="36"/>
      <c r="W177" s="17"/>
      <c r="X177" s="17"/>
      <c r="Y177" s="36"/>
      <c r="Z177" s="17"/>
      <c r="AA177" s="17"/>
      <c r="AB177" s="36"/>
      <c r="AC177" s="17"/>
      <c r="AD177" s="17"/>
      <c r="AE177" s="36"/>
      <c r="AF177" s="17"/>
      <c r="AG177" s="17"/>
      <c r="AH177" s="36"/>
      <c r="AI177" s="17"/>
      <c r="AJ177" s="17"/>
      <c r="AK177" s="36"/>
      <c r="AL177" s="17"/>
      <c r="AM177" s="17"/>
      <c r="AN177" s="36"/>
      <c r="AO177" s="17"/>
      <c r="AP177" s="17"/>
      <c r="AQ177" s="36"/>
      <c r="AR177" s="17"/>
      <c r="AS177" s="17"/>
      <c r="AT177" s="36"/>
      <c r="AU177" s="17"/>
      <c r="AV177" s="17"/>
      <c r="AW177" s="36"/>
      <c r="AX177" s="17"/>
      <c r="AY177" s="17"/>
      <c r="AZ177" s="36"/>
      <c r="BA177" s="17"/>
      <c r="BB177" s="17"/>
      <c r="BC177" s="36"/>
    </row>
    <row r="178" spans="1:55" ht="12">
      <c r="A178" s="10" t="s">
        <v>64</v>
      </c>
      <c r="B178" s="33">
        <v>3774</v>
      </c>
      <c r="C178" s="33">
        <v>3323.1976153531964</v>
      </c>
      <c r="D178" s="34">
        <v>0.13565319816194302</v>
      </c>
      <c r="E178" s="32">
        <v>10794</v>
      </c>
      <c r="F178" s="33">
        <v>10718.452266413236</v>
      </c>
      <c r="G178" s="35">
        <v>0.0070483808397874635</v>
      </c>
      <c r="H178" s="17"/>
      <c r="I178" s="17"/>
      <c r="J178" s="36"/>
      <c r="K178" s="17"/>
      <c r="L178" s="17"/>
      <c r="M178" s="36"/>
      <c r="N178" s="17"/>
      <c r="O178" s="17"/>
      <c r="P178" s="36"/>
      <c r="Q178" s="17"/>
      <c r="R178" s="17"/>
      <c r="S178" s="36"/>
      <c r="T178" s="17"/>
      <c r="U178" s="17"/>
      <c r="V178" s="36"/>
      <c r="W178" s="17"/>
      <c r="X178" s="17"/>
      <c r="Y178" s="36"/>
      <c r="Z178" s="17"/>
      <c r="AA178" s="17"/>
      <c r="AB178" s="36"/>
      <c r="AC178" s="17"/>
      <c r="AD178" s="17"/>
      <c r="AE178" s="36"/>
      <c r="AF178" s="17"/>
      <c r="AG178" s="17"/>
      <c r="AH178" s="36"/>
      <c r="AI178" s="17"/>
      <c r="AJ178" s="17"/>
      <c r="AK178" s="36"/>
      <c r="AL178" s="17"/>
      <c r="AM178" s="17"/>
      <c r="AN178" s="36"/>
      <c r="AO178" s="17"/>
      <c r="AP178" s="17"/>
      <c r="AQ178" s="36"/>
      <c r="AR178" s="17"/>
      <c r="AS178" s="17"/>
      <c r="AT178" s="36"/>
      <c r="AU178" s="17"/>
      <c r="AV178" s="17"/>
      <c r="AW178" s="36"/>
      <c r="AX178" s="17"/>
      <c r="AY178" s="17"/>
      <c r="AZ178" s="36"/>
      <c r="BA178" s="17"/>
      <c r="BB178" s="17"/>
      <c r="BC178" s="36"/>
    </row>
    <row r="179" spans="1:55" ht="12">
      <c r="A179" s="10" t="s">
        <v>65</v>
      </c>
      <c r="B179" s="33">
        <v>6316</v>
      </c>
      <c r="C179" s="33">
        <v>4021.340279947532</v>
      </c>
      <c r="D179" s="34">
        <v>0.570620629021329</v>
      </c>
      <c r="E179" s="32">
        <v>39652</v>
      </c>
      <c r="F179" s="33">
        <v>29971.586410907043</v>
      </c>
      <c r="G179" s="35">
        <v>0.32298635969333045</v>
      </c>
      <c r="H179" s="17"/>
      <c r="I179" s="17"/>
      <c r="J179" s="36"/>
      <c r="K179" s="17"/>
      <c r="L179" s="17"/>
      <c r="M179" s="36"/>
      <c r="N179" s="17"/>
      <c r="O179" s="17"/>
      <c r="P179" s="36"/>
      <c r="Q179" s="17"/>
      <c r="R179" s="17"/>
      <c r="S179" s="36"/>
      <c r="T179" s="17"/>
      <c r="U179" s="17"/>
      <c r="V179" s="36"/>
      <c r="W179" s="17"/>
      <c r="X179" s="17"/>
      <c r="Y179" s="36"/>
      <c r="Z179" s="17"/>
      <c r="AA179" s="17"/>
      <c r="AB179" s="36"/>
      <c r="AC179" s="17"/>
      <c r="AD179" s="17"/>
      <c r="AE179" s="36"/>
      <c r="AF179" s="17"/>
      <c r="AG179" s="17"/>
      <c r="AH179" s="36"/>
      <c r="AI179" s="17"/>
      <c r="AJ179" s="17"/>
      <c r="AK179" s="36"/>
      <c r="AL179" s="17"/>
      <c r="AM179" s="17"/>
      <c r="AN179" s="36"/>
      <c r="AO179" s="17"/>
      <c r="AP179" s="17"/>
      <c r="AQ179" s="36"/>
      <c r="AR179" s="17"/>
      <c r="AS179" s="17"/>
      <c r="AT179" s="36"/>
      <c r="AU179" s="17"/>
      <c r="AV179" s="17"/>
      <c r="AW179" s="36"/>
      <c r="AX179" s="17"/>
      <c r="AY179" s="17"/>
      <c r="AZ179" s="36"/>
      <c r="BA179" s="17"/>
      <c r="BB179" s="17"/>
      <c r="BC179" s="36"/>
    </row>
    <row r="180" spans="1:55" ht="8.25" customHeight="1">
      <c r="A180" s="79"/>
      <c r="B180" s="42"/>
      <c r="C180" s="42"/>
      <c r="D180" s="43"/>
      <c r="E180" s="44"/>
      <c r="F180" s="43"/>
      <c r="G180" s="45"/>
      <c r="H180" s="31"/>
      <c r="I180" s="31"/>
      <c r="J180" s="31"/>
      <c r="K180" s="31"/>
      <c r="L180" s="31"/>
      <c r="M180" s="31"/>
      <c r="N180" s="17"/>
      <c r="O180" s="17"/>
      <c r="P180" s="31"/>
      <c r="Q180" s="31"/>
      <c r="R180" s="31"/>
      <c r="S180" s="31"/>
      <c r="T180" s="17"/>
      <c r="U180" s="17"/>
      <c r="V180" s="31"/>
      <c r="W180" s="31"/>
      <c r="X180" s="31"/>
      <c r="Y180" s="31"/>
      <c r="Z180" s="17"/>
      <c r="AA180" s="17"/>
      <c r="AB180" s="31"/>
      <c r="AC180" s="31"/>
      <c r="AD180" s="31"/>
      <c r="AE180" s="31"/>
      <c r="AF180" s="17"/>
      <c r="AG180" s="17"/>
      <c r="AH180" s="31"/>
      <c r="AI180" s="31"/>
      <c r="AJ180" s="31"/>
      <c r="AK180" s="31"/>
      <c r="AL180" s="17"/>
      <c r="AM180" s="17"/>
      <c r="AN180" s="31"/>
      <c r="AO180" s="31"/>
      <c r="AP180" s="31"/>
      <c r="AQ180" s="31"/>
      <c r="AR180" s="17"/>
      <c r="AS180" s="17"/>
      <c r="AT180" s="31"/>
      <c r="AU180" s="31"/>
      <c r="AV180" s="31"/>
      <c r="AW180" s="31"/>
      <c r="AX180" s="17"/>
      <c r="AY180" s="17"/>
      <c r="AZ180" s="31"/>
      <c r="BA180" s="31"/>
      <c r="BB180" s="31"/>
      <c r="BC180" s="31"/>
    </row>
    <row r="181" spans="1:55" ht="13.5" customHeight="1">
      <c r="A181" s="10" t="s">
        <v>66</v>
      </c>
      <c r="B181" s="33"/>
      <c r="C181" s="33"/>
      <c r="D181" s="29"/>
      <c r="E181" s="46"/>
      <c r="F181" s="29"/>
      <c r="G181" s="30"/>
      <c r="H181" s="31"/>
      <c r="I181" s="31"/>
      <c r="J181" s="31"/>
      <c r="K181" s="31"/>
      <c r="L181" s="31"/>
      <c r="M181" s="31"/>
      <c r="N181" s="17"/>
      <c r="O181" s="17"/>
      <c r="P181" s="31"/>
      <c r="Q181" s="31"/>
      <c r="R181" s="31"/>
      <c r="S181" s="31"/>
      <c r="T181" s="17"/>
      <c r="U181" s="17"/>
      <c r="V181" s="31"/>
      <c r="W181" s="31"/>
      <c r="X181" s="31"/>
      <c r="Y181" s="31"/>
      <c r="Z181" s="17"/>
      <c r="AA181" s="17"/>
      <c r="AB181" s="31"/>
      <c r="AC181" s="31"/>
      <c r="AD181" s="31"/>
      <c r="AE181" s="31"/>
      <c r="AF181" s="17"/>
      <c r="AG181" s="17"/>
      <c r="AH181" s="31"/>
      <c r="AI181" s="31"/>
      <c r="AJ181" s="31"/>
      <c r="AK181" s="31"/>
      <c r="AL181" s="17"/>
      <c r="AM181" s="17"/>
      <c r="AN181" s="31"/>
      <c r="AO181" s="31"/>
      <c r="AP181" s="31"/>
      <c r="AQ181" s="31"/>
      <c r="AR181" s="17"/>
      <c r="AS181" s="17"/>
      <c r="AT181" s="31"/>
      <c r="AU181" s="31"/>
      <c r="AV181" s="31"/>
      <c r="AW181" s="31"/>
      <c r="AX181" s="17"/>
      <c r="AY181" s="17"/>
      <c r="AZ181" s="31"/>
      <c r="BA181" s="31"/>
      <c r="BB181" s="31"/>
      <c r="BC181" s="31"/>
    </row>
    <row r="182" spans="1:55" ht="12">
      <c r="A182" s="10" t="s">
        <v>84</v>
      </c>
      <c r="B182" s="70">
        <v>30.8</v>
      </c>
      <c r="C182" s="70">
        <v>30.82702480152334</v>
      </c>
      <c r="D182" s="72">
        <v>-0.027024801523339192</v>
      </c>
      <c r="E182" s="69">
        <v>29.44748293865061</v>
      </c>
      <c r="F182" s="70">
        <v>29.456246096297505</v>
      </c>
      <c r="G182" s="72">
        <v>-0.008763157646896502</v>
      </c>
      <c r="H182" s="89"/>
      <c r="I182" s="89"/>
      <c r="J182" s="36"/>
      <c r="K182" s="73"/>
      <c r="L182" s="73"/>
      <c r="M182" s="36"/>
      <c r="N182" s="89"/>
      <c r="O182" s="89"/>
      <c r="P182" s="36"/>
      <c r="Q182" s="73"/>
      <c r="R182" s="73"/>
      <c r="S182" s="36"/>
      <c r="T182" s="89"/>
      <c r="U182" s="89"/>
      <c r="V182" s="36"/>
      <c r="W182" s="73"/>
      <c r="X182" s="73"/>
      <c r="Y182" s="36"/>
      <c r="Z182" s="17"/>
      <c r="AA182" s="17"/>
      <c r="AB182" s="36"/>
      <c r="AC182" s="73"/>
      <c r="AD182" s="73"/>
      <c r="AE182" s="36"/>
      <c r="AF182" s="81"/>
      <c r="AG182" s="81"/>
      <c r="AH182" s="36"/>
      <c r="AI182" s="73"/>
      <c r="AJ182" s="73"/>
      <c r="AK182" s="36"/>
      <c r="AL182" s="81"/>
      <c r="AM182" s="81"/>
      <c r="AN182" s="36"/>
      <c r="AO182" s="73"/>
      <c r="AP182" s="73"/>
      <c r="AQ182" s="36"/>
      <c r="AR182" s="89"/>
      <c r="AS182" s="89"/>
      <c r="AT182" s="36"/>
      <c r="AU182" s="73"/>
      <c r="AV182" s="73"/>
      <c r="AW182" s="36"/>
      <c r="AX182" s="17"/>
      <c r="AY182" s="17"/>
      <c r="AZ182" s="36"/>
      <c r="BA182" s="73"/>
      <c r="BB182" s="73"/>
      <c r="BC182" s="36"/>
    </row>
    <row r="183" spans="1:55" ht="12">
      <c r="A183" s="10" t="s">
        <v>85</v>
      </c>
      <c r="B183" s="70">
        <v>69.2</v>
      </c>
      <c r="C183" s="70">
        <v>69.17297519847666</v>
      </c>
      <c r="D183" s="72">
        <v>0.027024801523339192</v>
      </c>
      <c r="E183" s="69">
        <v>70.5525170613494</v>
      </c>
      <c r="F183" s="70">
        <v>70.54375390370248</v>
      </c>
      <c r="G183" s="72">
        <v>0.008763157646924924</v>
      </c>
      <c r="H183" s="89"/>
      <c r="I183" s="89"/>
      <c r="J183" s="36"/>
      <c r="K183" s="73"/>
      <c r="L183" s="73"/>
      <c r="M183" s="36"/>
      <c r="N183" s="89"/>
      <c r="O183" s="89"/>
      <c r="P183" s="36"/>
      <c r="Q183" s="73"/>
      <c r="R183" s="73"/>
      <c r="S183" s="36"/>
      <c r="T183" s="89"/>
      <c r="U183" s="89"/>
      <c r="V183" s="36"/>
      <c r="W183" s="73"/>
      <c r="X183" s="73"/>
      <c r="Y183" s="36"/>
      <c r="Z183" s="17"/>
      <c r="AA183" s="17"/>
      <c r="AB183" s="36"/>
      <c r="AC183" s="73"/>
      <c r="AD183" s="73"/>
      <c r="AE183" s="36"/>
      <c r="AF183" s="81"/>
      <c r="AG183" s="81"/>
      <c r="AH183" s="36"/>
      <c r="AI183" s="73"/>
      <c r="AJ183" s="73"/>
      <c r="AK183" s="36"/>
      <c r="AL183" s="81"/>
      <c r="AM183" s="81"/>
      <c r="AN183" s="36"/>
      <c r="AO183" s="73"/>
      <c r="AP183" s="73"/>
      <c r="AQ183" s="36"/>
      <c r="AR183" s="89"/>
      <c r="AS183" s="89"/>
      <c r="AT183" s="36"/>
      <c r="AU183" s="73"/>
      <c r="AV183" s="73"/>
      <c r="AW183" s="36"/>
      <c r="AX183" s="17"/>
      <c r="AY183" s="17"/>
      <c r="AZ183" s="36"/>
      <c r="BA183" s="73"/>
      <c r="BB183" s="73"/>
      <c r="BC183" s="36"/>
    </row>
    <row r="184" spans="1:55" s="82" customFormat="1" ht="12">
      <c r="A184" s="90" t="s">
        <v>69</v>
      </c>
      <c r="B184" s="49">
        <v>5.5</v>
      </c>
      <c r="C184" s="49">
        <v>5.473831061762087</v>
      </c>
      <c r="D184" s="34">
        <v>0.004780735456144907</v>
      </c>
      <c r="E184" s="48">
        <v>5.609730481122696</v>
      </c>
      <c r="F184" s="49">
        <v>5.632846381876618</v>
      </c>
      <c r="G184" s="35">
        <v>-0.004103769069274828</v>
      </c>
      <c r="H184" s="81"/>
      <c r="I184" s="81"/>
      <c r="J184" s="91"/>
      <c r="K184" s="81"/>
      <c r="L184" s="81"/>
      <c r="M184" s="81"/>
      <c r="N184" s="81"/>
      <c r="O184" s="81"/>
      <c r="P184" s="91"/>
      <c r="Q184" s="81"/>
      <c r="R184" s="81"/>
      <c r="S184" s="81"/>
      <c r="T184" s="81"/>
      <c r="U184" s="81"/>
      <c r="V184" s="91"/>
      <c r="W184" s="81"/>
      <c r="X184" s="81"/>
      <c r="Y184" s="81"/>
      <c r="Z184" s="81"/>
      <c r="AA184" s="81"/>
      <c r="AB184" s="91"/>
      <c r="AC184" s="81"/>
      <c r="AD184" s="81"/>
      <c r="AE184" s="81"/>
      <c r="AF184" s="81"/>
      <c r="AG184" s="81"/>
      <c r="AH184" s="36"/>
      <c r="AI184" s="81"/>
      <c r="AJ184" s="81"/>
      <c r="AK184" s="81"/>
      <c r="AL184" s="81"/>
      <c r="AM184" s="81"/>
      <c r="AN184" s="36"/>
      <c r="AO184" s="81"/>
      <c r="AP184" s="81"/>
      <c r="AQ184" s="81"/>
      <c r="AR184" s="81"/>
      <c r="AS184" s="81"/>
      <c r="AT184" s="36"/>
      <c r="AU184" s="81"/>
      <c r="AV184" s="81"/>
      <c r="AW184" s="81"/>
      <c r="AX184" s="81"/>
      <c r="AY184" s="81"/>
      <c r="AZ184" s="36"/>
      <c r="BA184" s="81"/>
      <c r="BB184" s="81"/>
      <c r="BC184" s="81"/>
    </row>
    <row r="185" spans="1:55" ht="12">
      <c r="A185" s="66"/>
      <c r="B185" s="33"/>
      <c r="C185" s="33"/>
      <c r="D185" s="29"/>
      <c r="E185" s="46"/>
      <c r="F185" s="29"/>
      <c r="G185" s="30"/>
      <c r="H185" s="31"/>
      <c r="I185" s="31"/>
      <c r="J185" s="31"/>
      <c r="K185" s="31"/>
      <c r="L185" s="31"/>
      <c r="M185" s="31"/>
      <c r="N185" s="17"/>
      <c r="O185" s="17"/>
      <c r="P185" s="31"/>
      <c r="Q185" s="31"/>
      <c r="R185" s="31"/>
      <c r="S185" s="31"/>
      <c r="T185" s="17"/>
      <c r="U185" s="17"/>
      <c r="V185" s="31"/>
      <c r="W185" s="31"/>
      <c r="X185" s="31"/>
      <c r="Y185" s="31"/>
      <c r="Z185" s="17"/>
      <c r="AA185" s="17"/>
      <c r="AB185" s="31"/>
      <c r="AC185" s="31"/>
      <c r="AD185" s="31"/>
      <c r="AE185" s="31"/>
      <c r="AF185" s="17"/>
      <c r="AG185" s="17"/>
      <c r="AH185" s="31"/>
      <c r="AI185" s="31"/>
      <c r="AJ185" s="31"/>
      <c r="AK185" s="31"/>
      <c r="AL185" s="17"/>
      <c r="AM185" s="17"/>
      <c r="AN185" s="31"/>
      <c r="AO185" s="31"/>
      <c r="AP185" s="31"/>
      <c r="AQ185" s="31"/>
      <c r="AR185" s="17"/>
      <c r="AS185" s="17"/>
      <c r="AT185" s="31"/>
      <c r="AU185" s="31"/>
      <c r="AV185" s="31"/>
      <c r="AW185" s="31"/>
      <c r="AX185" s="17"/>
      <c r="AY185" s="17"/>
      <c r="AZ185" s="31"/>
      <c r="BA185" s="31"/>
      <c r="BB185" s="31"/>
      <c r="BC185" s="31"/>
    </row>
    <row r="186" spans="1:55" ht="12">
      <c r="A186" s="10" t="s">
        <v>70</v>
      </c>
      <c r="B186" s="33">
        <v>12588</v>
      </c>
      <c r="C186" s="33">
        <v>11500.068985317466</v>
      </c>
      <c r="D186" s="34">
        <v>0.09460212943692187</v>
      </c>
      <c r="E186" s="32">
        <v>129218</v>
      </c>
      <c r="F186" s="33">
        <v>129719.81850622025</v>
      </c>
      <c r="G186" s="35">
        <v>-0.0038684798668307636</v>
      </c>
      <c r="H186" s="17"/>
      <c r="I186" s="17"/>
      <c r="J186" s="36"/>
      <c r="K186" s="17"/>
      <c r="L186" s="17"/>
      <c r="M186" s="36"/>
      <c r="N186" s="17"/>
      <c r="O186" s="17"/>
      <c r="P186" s="36"/>
      <c r="Q186" s="17"/>
      <c r="R186" s="17"/>
      <c r="S186" s="36"/>
      <c r="T186" s="17"/>
      <c r="U186" s="17"/>
      <c r="V186" s="36"/>
      <c r="W186" s="17"/>
      <c r="X186" s="17"/>
      <c r="Y186" s="36"/>
      <c r="Z186" s="17"/>
      <c r="AA186" s="17"/>
      <c r="AB186" s="36"/>
      <c r="AC186" s="17"/>
      <c r="AD186" s="17"/>
      <c r="AE186" s="36"/>
      <c r="AF186" s="17"/>
      <c r="AG186" s="17"/>
      <c r="AH186" s="36"/>
      <c r="AI186" s="17"/>
      <c r="AJ186" s="17"/>
      <c r="AK186" s="36"/>
      <c r="AL186" s="17"/>
      <c r="AM186" s="17"/>
      <c r="AN186" s="36"/>
      <c r="AO186" s="17"/>
      <c r="AP186" s="17"/>
      <c r="AQ186" s="36"/>
      <c r="AR186" s="17"/>
      <c r="AS186" s="17"/>
      <c r="AT186" s="36"/>
      <c r="AU186" s="17"/>
      <c r="AV186" s="17"/>
      <c r="AW186" s="36"/>
      <c r="AX186" s="17"/>
      <c r="AY186" s="17"/>
      <c r="AZ186" s="36"/>
      <c r="BA186" s="17"/>
      <c r="BB186" s="17"/>
      <c r="BC186" s="36"/>
    </row>
    <row r="187" spans="1:55" ht="12">
      <c r="A187" s="10" t="s">
        <v>71</v>
      </c>
      <c r="B187" s="33">
        <v>483997</v>
      </c>
      <c r="C187" s="33">
        <v>485028.9334416193</v>
      </c>
      <c r="D187" s="34">
        <v>-0.0021275708941670413</v>
      </c>
      <c r="E187" s="32">
        <v>3677046</v>
      </c>
      <c r="F187" s="33">
        <v>3549018.554058399</v>
      </c>
      <c r="G187" s="35">
        <v>0.03607404244060603</v>
      </c>
      <c r="H187" s="17"/>
      <c r="I187" s="17"/>
      <c r="J187" s="36"/>
      <c r="K187" s="17"/>
      <c r="L187" s="17"/>
      <c r="M187" s="36"/>
      <c r="N187" s="17"/>
      <c r="O187" s="17"/>
      <c r="P187" s="36"/>
      <c r="Q187" s="17"/>
      <c r="R187" s="17"/>
      <c r="S187" s="36"/>
      <c r="T187" s="17"/>
      <c r="U187" s="17"/>
      <c r="V187" s="36"/>
      <c r="W187" s="17"/>
      <c r="X187" s="17"/>
      <c r="Y187" s="36"/>
      <c r="Z187" s="17"/>
      <c r="AA187" s="17"/>
      <c r="AB187" s="36"/>
      <c r="AC187" s="17"/>
      <c r="AD187" s="17"/>
      <c r="AE187" s="36"/>
      <c r="AF187" s="17"/>
      <c r="AG187" s="17"/>
      <c r="AH187" s="36"/>
      <c r="AI187" s="17"/>
      <c r="AJ187" s="17"/>
      <c r="AK187" s="36"/>
      <c r="AL187" s="17"/>
      <c r="AM187" s="17"/>
      <c r="AN187" s="36"/>
      <c r="AO187" s="17"/>
      <c r="AP187" s="17"/>
      <c r="AQ187" s="36"/>
      <c r="AR187" s="17"/>
      <c r="AS187" s="17"/>
      <c r="AT187" s="36"/>
      <c r="AU187" s="17"/>
      <c r="AV187" s="17"/>
      <c r="AW187" s="36"/>
      <c r="AX187" s="17"/>
      <c r="AY187" s="17"/>
      <c r="AZ187" s="36"/>
      <c r="BA187" s="17"/>
      <c r="BB187" s="17"/>
      <c r="BC187" s="36"/>
    </row>
    <row r="188" spans="1:55" ht="12">
      <c r="A188" s="66"/>
      <c r="B188" s="33"/>
      <c r="C188" s="33"/>
      <c r="D188" s="29"/>
      <c r="E188" s="46"/>
      <c r="F188" s="29"/>
      <c r="G188" s="30"/>
      <c r="H188" s="31"/>
      <c r="I188" s="31"/>
      <c r="J188" s="31"/>
      <c r="K188" s="31"/>
      <c r="L188" s="31"/>
      <c r="M188" s="31"/>
      <c r="N188" s="17"/>
      <c r="O188" s="17"/>
      <c r="P188" s="31"/>
      <c r="Q188" s="31"/>
      <c r="R188" s="31"/>
      <c r="S188" s="31"/>
      <c r="T188" s="17"/>
      <c r="U188" s="17"/>
      <c r="V188" s="31"/>
      <c r="W188" s="31"/>
      <c r="X188" s="31"/>
      <c r="Y188" s="31"/>
      <c r="Z188" s="17"/>
      <c r="AA188" s="17"/>
      <c r="AB188" s="31"/>
      <c r="AC188" s="31"/>
      <c r="AD188" s="31"/>
      <c r="AE188" s="31"/>
      <c r="AF188" s="17"/>
      <c r="AG188" s="17"/>
      <c r="AH188" s="31"/>
      <c r="AI188" s="31"/>
      <c r="AJ188" s="31"/>
      <c r="AK188" s="31"/>
      <c r="AL188" s="17"/>
      <c r="AM188" s="17"/>
      <c r="AN188" s="31"/>
      <c r="AO188" s="31"/>
      <c r="AP188" s="31"/>
      <c r="AQ188" s="31"/>
      <c r="AR188" s="17"/>
      <c r="AS188" s="17"/>
      <c r="AT188" s="31"/>
      <c r="AU188" s="31"/>
      <c r="AV188" s="31"/>
      <c r="AW188" s="31"/>
      <c r="AX188" s="17"/>
      <c r="AY188" s="17"/>
      <c r="AZ188" s="31"/>
      <c r="BA188" s="31"/>
      <c r="BB188" s="31"/>
      <c r="BC188" s="31"/>
    </row>
    <row r="189" spans="1:55" ht="12">
      <c r="A189" s="10" t="s">
        <v>72</v>
      </c>
      <c r="B189" s="33">
        <v>122676</v>
      </c>
      <c r="C189" s="33">
        <v>130084.1054542137</v>
      </c>
      <c r="D189" s="34">
        <v>-0.05694858282913868</v>
      </c>
      <c r="E189" s="32">
        <v>841059</v>
      </c>
      <c r="F189" s="33">
        <v>882711.4159392387</v>
      </c>
      <c r="G189" s="35">
        <v>-0.04718690070969454</v>
      </c>
      <c r="H189" s="17"/>
      <c r="I189" s="17"/>
      <c r="J189" s="36"/>
      <c r="K189" s="17"/>
      <c r="L189" s="17"/>
      <c r="M189" s="36"/>
      <c r="N189" s="17"/>
      <c r="O189" s="17"/>
      <c r="P189" s="36"/>
      <c r="Q189" s="17"/>
      <c r="R189" s="17"/>
      <c r="S189" s="36"/>
      <c r="T189" s="17"/>
      <c r="U189" s="17"/>
      <c r="V189" s="36"/>
      <c r="W189" s="17"/>
      <c r="X189" s="17"/>
      <c r="Y189" s="36"/>
      <c r="Z189" s="17"/>
      <c r="AA189" s="17"/>
      <c r="AB189" s="36"/>
      <c r="AC189" s="17"/>
      <c r="AD189" s="17"/>
      <c r="AE189" s="36"/>
      <c r="AF189" s="17"/>
      <c r="AG189" s="17"/>
      <c r="AH189" s="36"/>
      <c r="AI189" s="17"/>
      <c r="AJ189" s="17"/>
      <c r="AK189" s="36"/>
      <c r="AL189" s="17"/>
      <c r="AM189" s="17"/>
      <c r="AN189" s="36"/>
      <c r="AO189" s="17"/>
      <c r="AP189" s="17"/>
      <c r="AQ189" s="36"/>
      <c r="AR189" s="17"/>
      <c r="AS189" s="17"/>
      <c r="AT189" s="36"/>
      <c r="AU189" s="17"/>
      <c r="AV189" s="17"/>
      <c r="AW189" s="36"/>
      <c r="AX189" s="17"/>
      <c r="AY189" s="17"/>
      <c r="AZ189" s="36"/>
      <c r="BA189" s="17"/>
      <c r="BB189" s="17"/>
      <c r="BC189" s="36"/>
    </row>
    <row r="190" spans="1:55" ht="12">
      <c r="A190" s="10" t="s">
        <v>73</v>
      </c>
      <c r="B190" s="33">
        <v>373909</v>
      </c>
      <c r="C190" s="33">
        <v>366444.8969727231</v>
      </c>
      <c r="D190" s="34">
        <v>0.020368964307974878</v>
      </c>
      <c r="E190" s="32">
        <v>2965205</v>
      </c>
      <c r="F190" s="33">
        <v>2796026.9566253806</v>
      </c>
      <c r="G190" s="35">
        <v>0.06050658523650507</v>
      </c>
      <c r="H190" s="17"/>
      <c r="I190" s="17"/>
      <c r="J190" s="36"/>
      <c r="K190" s="17"/>
      <c r="L190" s="17"/>
      <c r="M190" s="36"/>
      <c r="N190" s="17"/>
      <c r="O190" s="17"/>
      <c r="P190" s="36"/>
      <c r="Q190" s="17"/>
      <c r="R190" s="17"/>
      <c r="S190" s="36"/>
      <c r="T190" s="17"/>
      <c r="U190" s="17"/>
      <c r="V190" s="36"/>
      <c r="W190" s="17"/>
      <c r="X190" s="17"/>
      <c r="Y190" s="36"/>
      <c r="Z190" s="17"/>
      <c r="AA190" s="17"/>
      <c r="AB190" s="36"/>
      <c r="AC190" s="17"/>
      <c r="AD190" s="17"/>
      <c r="AE190" s="36"/>
      <c r="AF190" s="17"/>
      <c r="AG190" s="17"/>
      <c r="AH190" s="36"/>
      <c r="AI190" s="17"/>
      <c r="AJ190" s="17"/>
      <c r="AK190" s="36"/>
      <c r="AL190" s="17"/>
      <c r="AM190" s="17"/>
      <c r="AN190" s="36"/>
      <c r="AO190" s="17"/>
      <c r="AP190" s="17"/>
      <c r="AQ190" s="36"/>
      <c r="AR190" s="17"/>
      <c r="AS190" s="17"/>
      <c r="AT190" s="36"/>
      <c r="AU190" s="17"/>
      <c r="AV190" s="17"/>
      <c r="AW190" s="36"/>
      <c r="AX190" s="17"/>
      <c r="AY190" s="17"/>
      <c r="AZ190" s="36"/>
      <c r="BA190" s="17"/>
      <c r="BB190" s="17"/>
      <c r="BC190" s="36"/>
    </row>
    <row r="191" spans="1:55" ht="12">
      <c r="A191" s="10"/>
      <c r="B191" s="33"/>
      <c r="C191" s="33"/>
      <c r="D191" s="34"/>
      <c r="E191" s="32"/>
      <c r="F191" s="33"/>
      <c r="G191" s="35"/>
      <c r="H191" s="17"/>
      <c r="I191" s="17"/>
      <c r="J191" s="36"/>
      <c r="K191" s="17"/>
      <c r="L191" s="17"/>
      <c r="M191" s="36"/>
      <c r="N191" s="17"/>
      <c r="O191" s="17"/>
      <c r="P191" s="36"/>
      <c r="Q191" s="17"/>
      <c r="R191" s="17"/>
      <c r="S191" s="36"/>
      <c r="T191" s="17"/>
      <c r="U191" s="17"/>
      <c r="V191" s="36"/>
      <c r="W191" s="17"/>
      <c r="X191" s="17"/>
      <c r="Y191" s="36"/>
      <c r="Z191" s="17"/>
      <c r="AA191" s="17"/>
      <c r="AB191" s="36"/>
      <c r="AC191" s="17"/>
      <c r="AD191" s="17"/>
      <c r="AE191" s="36"/>
      <c r="AF191" s="17"/>
      <c r="AG191" s="17"/>
      <c r="AH191" s="36"/>
      <c r="AI191" s="17"/>
      <c r="AJ191" s="17"/>
      <c r="AK191" s="36"/>
      <c r="AL191" s="17"/>
      <c r="AM191" s="17"/>
      <c r="AN191" s="36"/>
      <c r="AO191" s="17"/>
      <c r="AP191" s="17"/>
      <c r="AQ191" s="36"/>
      <c r="AR191" s="17"/>
      <c r="AS191" s="17"/>
      <c r="AT191" s="36"/>
      <c r="AU191" s="17"/>
      <c r="AV191" s="17"/>
      <c r="AW191" s="36"/>
      <c r="AX191" s="17"/>
      <c r="AY191" s="17"/>
      <c r="AZ191" s="36"/>
      <c r="BA191" s="17"/>
      <c r="BB191" s="17"/>
      <c r="BC191" s="36"/>
    </row>
    <row r="192" spans="1:55" ht="12">
      <c r="A192" s="10" t="s">
        <v>74</v>
      </c>
      <c r="B192" s="33">
        <v>370113</v>
      </c>
      <c r="C192" s="33">
        <v>362506.6496881174</v>
      </c>
      <c r="D192" s="34">
        <v>0.020982650438072636</v>
      </c>
      <c r="E192" s="32">
        <v>2924600</v>
      </c>
      <c r="F192" s="33">
        <v>2830172.6943111285</v>
      </c>
      <c r="G192" s="35">
        <v>0.033364503119784145</v>
      </c>
      <c r="H192" s="17"/>
      <c r="I192" s="17"/>
      <c r="J192" s="36"/>
      <c r="K192" s="17"/>
      <c r="L192" s="17"/>
      <c r="M192" s="36"/>
      <c r="N192" s="17"/>
      <c r="O192" s="17"/>
      <c r="P192" s="36"/>
      <c r="Q192" s="17"/>
      <c r="R192" s="17"/>
      <c r="S192" s="36"/>
      <c r="T192" s="17"/>
      <c r="U192" s="17"/>
      <c r="V192" s="36"/>
      <c r="W192" s="17"/>
      <c r="X192" s="17"/>
      <c r="Y192" s="36"/>
      <c r="Z192" s="17"/>
      <c r="AA192" s="17"/>
      <c r="AB192" s="36"/>
      <c r="AC192" s="17"/>
      <c r="AD192" s="17"/>
      <c r="AE192" s="36"/>
      <c r="AF192" s="17"/>
      <c r="AG192" s="17"/>
      <c r="AH192" s="36"/>
      <c r="AI192" s="17"/>
      <c r="AJ192" s="17"/>
      <c r="AK192" s="36"/>
      <c r="AL192" s="17"/>
      <c r="AM192" s="17"/>
      <c r="AN192" s="36"/>
      <c r="AO192" s="17"/>
      <c r="AP192" s="17"/>
      <c r="AQ192" s="36"/>
      <c r="AR192" s="17"/>
      <c r="AS192" s="17"/>
      <c r="AT192" s="36"/>
      <c r="AU192" s="17"/>
      <c r="AV192" s="17"/>
      <c r="AW192" s="36"/>
      <c r="AX192" s="17"/>
      <c r="AY192" s="17"/>
      <c r="AZ192" s="36"/>
      <c r="BA192" s="17"/>
      <c r="BB192" s="17"/>
      <c r="BC192" s="36"/>
    </row>
    <row r="193" spans="1:55" ht="12">
      <c r="A193" s="67"/>
      <c r="B193" s="2"/>
      <c r="C193" s="2"/>
      <c r="D193" s="9"/>
      <c r="E193" s="2"/>
      <c r="F193" s="2"/>
      <c r="G193" s="9"/>
      <c r="H193" s="17"/>
      <c r="I193" s="17"/>
      <c r="J193" s="36"/>
      <c r="K193" s="17"/>
      <c r="L193" s="17"/>
      <c r="M193" s="36"/>
      <c r="N193" s="17"/>
      <c r="O193" s="17"/>
      <c r="P193" s="36"/>
      <c r="Q193" s="17"/>
      <c r="R193" s="17"/>
      <c r="S193" s="36"/>
      <c r="T193" s="17"/>
      <c r="U193" s="17"/>
      <c r="V193" s="36"/>
      <c r="W193" s="17"/>
      <c r="X193" s="17"/>
      <c r="Y193" s="36"/>
      <c r="Z193" s="17"/>
      <c r="AA193" s="17"/>
      <c r="AB193" s="36"/>
      <c r="AC193" s="17"/>
      <c r="AD193" s="17"/>
      <c r="AE193" s="36"/>
      <c r="AF193" s="17"/>
      <c r="AG193" s="17"/>
      <c r="AH193" s="36"/>
      <c r="AI193" s="17"/>
      <c r="AJ193" s="17"/>
      <c r="AK193" s="36"/>
      <c r="AL193" s="17"/>
      <c r="AM193" s="17"/>
      <c r="AN193" s="36"/>
      <c r="AO193" s="17"/>
      <c r="AP193" s="17"/>
      <c r="AQ193" s="36"/>
      <c r="AR193" s="17"/>
      <c r="AS193" s="17"/>
      <c r="AT193" s="36"/>
      <c r="AU193" s="17"/>
      <c r="AV193" s="17"/>
      <c r="AW193" s="36"/>
      <c r="AX193" s="17"/>
      <c r="AY193" s="17"/>
      <c r="AZ193" s="36"/>
      <c r="BA193" s="17"/>
      <c r="BB193" s="17"/>
      <c r="BC193" s="36"/>
    </row>
    <row r="194" spans="1:55" ht="6.75" customHeight="1">
      <c r="A194" s="84"/>
      <c r="B194" s="84"/>
      <c r="C194" s="84"/>
      <c r="D194" s="84"/>
      <c r="E194" s="84"/>
      <c r="F194" s="84"/>
      <c r="G194" s="84"/>
      <c r="H194" s="17"/>
      <c r="I194" s="17"/>
      <c r="J194" s="36"/>
      <c r="K194" s="17"/>
      <c r="L194" s="17"/>
      <c r="M194" s="36"/>
      <c r="N194" s="17"/>
      <c r="O194" s="17"/>
      <c r="P194" s="36"/>
      <c r="Q194" s="17"/>
      <c r="R194" s="17"/>
      <c r="S194" s="36"/>
      <c r="T194" s="17"/>
      <c r="U194" s="17"/>
      <c r="V194" s="36"/>
      <c r="W194" s="17"/>
      <c r="X194" s="17"/>
      <c r="Y194" s="36"/>
      <c r="Z194" s="17"/>
      <c r="AA194" s="17"/>
      <c r="AB194" s="36"/>
      <c r="AC194" s="17"/>
      <c r="AD194" s="17"/>
      <c r="AE194" s="36"/>
      <c r="AF194" s="17"/>
      <c r="AG194" s="17"/>
      <c r="AH194" s="36"/>
      <c r="AI194" s="17"/>
      <c r="AJ194" s="17"/>
      <c r="AK194" s="36"/>
      <c r="AL194" s="17"/>
      <c r="AM194" s="17"/>
      <c r="AN194" s="36"/>
      <c r="AO194" s="17"/>
      <c r="AP194" s="17"/>
      <c r="AQ194" s="36"/>
      <c r="AR194" s="17"/>
      <c r="AS194" s="17"/>
      <c r="AT194" s="36"/>
      <c r="AU194" s="17"/>
      <c r="AV194" s="17"/>
      <c r="AW194" s="36"/>
      <c r="AX194" s="17"/>
      <c r="AY194" s="17"/>
      <c r="AZ194" s="36"/>
      <c r="BA194" s="17"/>
      <c r="BB194" s="17"/>
      <c r="BC194" s="36"/>
    </row>
    <row r="195" spans="1:55" ht="12">
      <c r="A195" s="74" t="s">
        <v>75</v>
      </c>
      <c r="C195" s="28"/>
      <c r="D195" s="28"/>
      <c r="E195" s="28"/>
      <c r="F195" s="28"/>
      <c r="G195" s="28"/>
      <c r="H195" s="17"/>
      <c r="I195" s="17"/>
      <c r="J195" s="36"/>
      <c r="K195" s="17"/>
      <c r="L195" s="17"/>
      <c r="M195" s="36"/>
      <c r="N195" s="17"/>
      <c r="O195" s="17"/>
      <c r="P195" s="36"/>
      <c r="Q195" s="17"/>
      <c r="R195" s="17"/>
      <c r="S195" s="36"/>
      <c r="T195" s="17"/>
      <c r="U195" s="17"/>
      <c r="V195" s="36"/>
      <c r="W195" s="17"/>
      <c r="X195" s="17"/>
      <c r="Y195" s="36"/>
      <c r="Z195" s="17"/>
      <c r="AA195" s="17"/>
      <c r="AB195" s="36"/>
      <c r="AC195" s="17"/>
      <c r="AD195" s="17"/>
      <c r="AE195" s="36"/>
      <c r="AF195" s="17"/>
      <c r="AG195" s="17"/>
      <c r="AH195" s="36"/>
      <c r="AI195" s="17"/>
      <c r="AJ195" s="17"/>
      <c r="AK195" s="36"/>
      <c r="AL195" s="17"/>
      <c r="AM195" s="17"/>
      <c r="AN195" s="36"/>
      <c r="AO195" s="17"/>
      <c r="AP195" s="17"/>
      <c r="AQ195" s="36"/>
      <c r="AR195" s="17"/>
      <c r="AS195" s="17"/>
      <c r="AT195" s="36"/>
      <c r="AU195" s="17"/>
      <c r="AV195" s="17"/>
      <c r="AW195" s="36"/>
      <c r="AX195" s="17"/>
      <c r="AY195" s="17"/>
      <c r="AZ195" s="36"/>
      <c r="BA195" s="17"/>
      <c r="BB195" s="17"/>
      <c r="BC195" s="36"/>
    </row>
    <row r="196" spans="1:55" ht="12">
      <c r="A196" s="74"/>
      <c r="C196" s="28"/>
      <c r="D196" s="28"/>
      <c r="E196" s="28"/>
      <c r="F196" s="28"/>
      <c r="G196" s="28"/>
      <c r="H196" s="17"/>
      <c r="I196" s="17"/>
      <c r="J196" s="36"/>
      <c r="K196" s="17"/>
      <c r="L196" s="17"/>
      <c r="M196" s="36"/>
      <c r="N196" s="17"/>
      <c r="O196" s="17"/>
      <c r="P196" s="36"/>
      <c r="Q196" s="17"/>
      <c r="R196" s="17"/>
      <c r="S196" s="36"/>
      <c r="T196" s="17"/>
      <c r="U196" s="17"/>
      <c r="V196" s="36"/>
      <c r="W196" s="17"/>
      <c r="X196" s="17"/>
      <c r="Y196" s="36"/>
      <c r="Z196" s="17"/>
      <c r="AA196" s="17"/>
      <c r="AB196" s="36"/>
      <c r="AC196" s="17"/>
      <c r="AD196" s="17"/>
      <c r="AE196" s="36"/>
      <c r="AF196" s="17"/>
      <c r="AG196" s="17"/>
      <c r="AH196" s="36"/>
      <c r="AI196" s="17"/>
      <c r="AJ196" s="17"/>
      <c r="AK196" s="36"/>
      <c r="AL196" s="17"/>
      <c r="AM196" s="17"/>
      <c r="AN196" s="36"/>
      <c r="AO196" s="17"/>
      <c r="AP196" s="17"/>
      <c r="AQ196" s="36"/>
      <c r="AR196" s="17"/>
      <c r="AS196" s="17"/>
      <c r="AT196" s="36"/>
      <c r="AU196" s="17"/>
      <c r="AV196" s="17"/>
      <c r="AW196" s="36"/>
      <c r="AX196" s="17"/>
      <c r="AY196" s="17"/>
      <c r="AZ196" s="36"/>
      <c r="BA196" s="17"/>
      <c r="BB196" s="17"/>
      <c r="BC196" s="36"/>
    </row>
    <row r="197" spans="1:55" ht="15" customHeight="1">
      <c r="A197" s="63"/>
      <c r="B197" s="392" t="s">
        <v>86</v>
      </c>
      <c r="C197" s="393"/>
      <c r="D197" s="393"/>
      <c r="E197" s="393"/>
      <c r="F197" s="393"/>
      <c r="G197" s="394"/>
      <c r="H197" s="31"/>
      <c r="I197" s="31"/>
      <c r="J197" s="17"/>
      <c r="K197" s="31"/>
      <c r="L197" s="31"/>
      <c r="M197" s="17"/>
      <c r="N197" s="17"/>
      <c r="O197" s="17"/>
      <c r="P197" s="17"/>
      <c r="Q197" s="31"/>
      <c r="R197" s="31"/>
      <c r="S197" s="17"/>
      <c r="T197" s="17"/>
      <c r="U197" s="17"/>
      <c r="V197" s="17"/>
      <c r="W197" s="31"/>
      <c r="X197" s="31"/>
      <c r="Y197" s="17"/>
      <c r="Z197" s="17"/>
      <c r="AA197" s="17"/>
      <c r="AB197" s="17"/>
      <c r="AC197" s="31"/>
      <c r="AD197" s="31"/>
      <c r="AE197" s="17"/>
      <c r="AF197" s="17"/>
      <c r="AG197" s="17"/>
      <c r="AH197" s="17"/>
      <c r="AI197" s="31"/>
      <c r="AJ197" s="31"/>
      <c r="AK197" s="17"/>
      <c r="AL197" s="17"/>
      <c r="AM197" s="17"/>
      <c r="AN197" s="17"/>
      <c r="AO197" s="31"/>
      <c r="AP197" s="31"/>
      <c r="AQ197" s="17"/>
      <c r="AR197" s="17"/>
      <c r="AS197" s="17"/>
      <c r="AT197" s="17"/>
      <c r="AU197" s="31"/>
      <c r="AV197" s="31"/>
      <c r="AW197" s="17"/>
      <c r="AX197" s="17"/>
      <c r="AY197" s="17"/>
      <c r="AZ197" s="17"/>
      <c r="BA197" s="31"/>
      <c r="BB197" s="31"/>
      <c r="BC197" s="17"/>
    </row>
    <row r="198" spans="1:55" ht="15" customHeight="1">
      <c r="A198" s="7"/>
      <c r="B198" s="395" t="s">
        <v>87</v>
      </c>
      <c r="C198" s="396"/>
      <c r="D198" s="396"/>
      <c r="E198" s="396"/>
      <c r="F198" s="396"/>
      <c r="G198" s="397"/>
      <c r="H198" s="31"/>
      <c r="I198" s="31"/>
      <c r="J198" s="31"/>
      <c r="K198" s="31"/>
      <c r="L198" s="31"/>
      <c r="M198" s="31"/>
      <c r="N198" s="17"/>
      <c r="O198" s="17"/>
      <c r="P198" s="31"/>
      <c r="Q198" s="31"/>
      <c r="R198" s="31"/>
      <c r="S198" s="31"/>
      <c r="T198" s="17"/>
      <c r="U198" s="17"/>
      <c r="V198" s="31"/>
      <c r="W198" s="31"/>
      <c r="X198" s="31"/>
      <c r="Y198" s="31"/>
      <c r="Z198" s="17"/>
      <c r="AA198" s="17"/>
      <c r="AB198" s="31"/>
      <c r="AC198" s="31"/>
      <c r="AD198" s="31"/>
      <c r="AE198" s="31"/>
      <c r="AF198" s="17"/>
      <c r="AG198" s="17"/>
      <c r="AH198" s="31"/>
      <c r="AI198" s="31"/>
      <c r="AJ198" s="31"/>
      <c r="AK198" s="31"/>
      <c r="AL198" s="17"/>
      <c r="AM198" s="17"/>
      <c r="AN198" s="31"/>
      <c r="AO198" s="31"/>
      <c r="AP198" s="31"/>
      <c r="AQ198" s="31"/>
      <c r="AR198" s="17"/>
      <c r="AS198" s="17"/>
      <c r="AT198" s="31"/>
      <c r="AU198" s="31"/>
      <c r="AV198" s="31"/>
      <c r="AW198" s="31"/>
      <c r="AX198" s="17"/>
      <c r="AY198" s="17"/>
      <c r="AZ198" s="31"/>
      <c r="BA198" s="31"/>
      <c r="BB198" s="31"/>
      <c r="BC198" s="31"/>
    </row>
    <row r="199" spans="1:55" ht="15">
      <c r="A199" s="27"/>
      <c r="B199" s="63"/>
      <c r="C199" s="85" t="s">
        <v>2</v>
      </c>
      <c r="D199" s="86"/>
      <c r="E199" s="76"/>
      <c r="F199" s="87" t="s">
        <v>3</v>
      </c>
      <c r="G199" s="88"/>
      <c r="I199" s="5"/>
      <c r="J199" s="16"/>
      <c r="L199" s="17"/>
      <c r="M199" s="16"/>
      <c r="O199" s="17"/>
      <c r="P199" s="16"/>
      <c r="R199" s="17"/>
      <c r="S199" s="16"/>
      <c r="U199" s="17"/>
      <c r="V199" s="16"/>
      <c r="X199" s="17"/>
      <c r="Y199" s="16"/>
      <c r="AA199" s="17"/>
      <c r="AB199" s="16"/>
      <c r="AD199" s="17"/>
      <c r="AE199" s="16"/>
      <c r="AF199" s="18"/>
      <c r="AG199" s="19"/>
      <c r="AH199" s="20"/>
      <c r="AI199" s="18"/>
      <c r="AJ199" s="19"/>
      <c r="AK199" s="20"/>
      <c r="AL199" s="18"/>
      <c r="AM199" s="19"/>
      <c r="AN199" s="20"/>
      <c r="AO199" s="18"/>
      <c r="AP199" s="19"/>
      <c r="AQ199" s="20"/>
      <c r="AS199" s="17"/>
      <c r="AT199" s="16"/>
      <c r="AV199" s="17"/>
      <c r="AW199" s="16"/>
      <c r="AY199" s="17"/>
      <c r="AZ199" s="16"/>
      <c r="BB199" s="17"/>
      <c r="BC199" s="16"/>
    </row>
    <row r="200" spans="1:55" s="26" customFormat="1" ht="12">
      <c r="A200" s="21"/>
      <c r="B200" s="22" t="s">
        <v>4</v>
      </c>
      <c r="C200" s="23">
        <v>2012</v>
      </c>
      <c r="D200" s="24" t="s">
        <v>5</v>
      </c>
      <c r="E200" s="22" t="s">
        <v>4</v>
      </c>
      <c r="F200" s="23">
        <v>2012</v>
      </c>
      <c r="G200" s="24" t="s">
        <v>5</v>
      </c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  <c r="BA200" s="25"/>
      <c r="BB200" s="25"/>
      <c r="BC200" s="25"/>
    </row>
    <row r="201" spans="1:55" ht="12">
      <c r="A201" s="7"/>
      <c r="B201" s="32"/>
      <c r="C201" s="33"/>
      <c r="D201" s="29"/>
      <c r="E201" s="46"/>
      <c r="F201" s="29"/>
      <c r="G201" s="30"/>
      <c r="H201" s="31"/>
      <c r="I201" s="31"/>
      <c r="J201" s="31"/>
      <c r="K201" s="31"/>
      <c r="L201" s="31"/>
      <c r="M201" s="31"/>
      <c r="N201" s="17"/>
      <c r="O201" s="17"/>
      <c r="P201" s="31"/>
      <c r="Q201" s="31"/>
      <c r="R201" s="31"/>
      <c r="S201" s="31"/>
      <c r="T201" s="17"/>
      <c r="U201" s="17"/>
      <c r="V201" s="31"/>
      <c r="W201" s="31"/>
      <c r="X201" s="31"/>
      <c r="Y201" s="31"/>
      <c r="Z201" s="17"/>
      <c r="AA201" s="17"/>
      <c r="AB201" s="31"/>
      <c r="AC201" s="31"/>
      <c r="AD201" s="31"/>
      <c r="AE201" s="31"/>
      <c r="AF201" s="17"/>
      <c r="AG201" s="17"/>
      <c r="AH201" s="31"/>
      <c r="AI201" s="31"/>
      <c r="AJ201" s="31"/>
      <c r="AK201" s="31"/>
      <c r="AL201" s="17"/>
      <c r="AM201" s="17"/>
      <c r="AN201" s="31"/>
      <c r="AO201" s="31"/>
      <c r="AP201" s="31"/>
      <c r="AQ201" s="31"/>
      <c r="AR201" s="17"/>
      <c r="AS201" s="17"/>
      <c r="AT201" s="31"/>
      <c r="AU201" s="31"/>
      <c r="AV201" s="31"/>
      <c r="AW201" s="31"/>
      <c r="AX201" s="17"/>
      <c r="AY201" s="17"/>
      <c r="AZ201" s="31"/>
      <c r="BA201" s="31"/>
      <c r="BB201" s="31"/>
      <c r="BC201" s="31"/>
    </row>
    <row r="202" spans="1:55" ht="12">
      <c r="A202" s="27" t="s">
        <v>88</v>
      </c>
      <c r="B202" s="32">
        <v>1807108.24</v>
      </c>
      <c r="C202" s="33">
        <v>1702775.3328040943</v>
      </c>
      <c r="D202" s="34">
        <v>0.06127226838792201</v>
      </c>
      <c r="E202" s="32">
        <v>13336292.67</v>
      </c>
      <c r="F202" s="33">
        <v>12777011.97652001</v>
      </c>
      <c r="G202" s="35">
        <v>0.04377241678318581</v>
      </c>
      <c r="H202" s="17"/>
      <c r="I202" s="17"/>
      <c r="J202" s="36"/>
      <c r="K202" s="17"/>
      <c r="L202" s="17"/>
      <c r="M202" s="36"/>
      <c r="N202" s="17"/>
      <c r="O202" s="17"/>
      <c r="P202" s="36"/>
      <c r="Q202" s="17"/>
      <c r="R202" s="17"/>
      <c r="S202" s="36"/>
      <c r="T202" s="17"/>
      <c r="U202" s="17"/>
      <c r="V202" s="36"/>
      <c r="W202" s="17"/>
      <c r="X202" s="17"/>
      <c r="Y202" s="36"/>
      <c r="Z202" s="17"/>
      <c r="AA202" s="17"/>
      <c r="AB202" s="36"/>
      <c r="AC202" s="17"/>
      <c r="AD202" s="17"/>
      <c r="AE202" s="36"/>
      <c r="AF202" s="17"/>
      <c r="AG202" s="17"/>
      <c r="AH202" s="36"/>
      <c r="AI202" s="17"/>
      <c r="AJ202" s="17"/>
      <c r="AK202" s="36"/>
      <c r="AL202" s="17"/>
      <c r="AM202" s="17"/>
      <c r="AN202" s="36"/>
      <c r="AO202" s="17"/>
      <c r="AP202" s="17"/>
      <c r="AQ202" s="36"/>
      <c r="AR202" s="17"/>
      <c r="AS202" s="17"/>
      <c r="AT202" s="36"/>
      <c r="AU202" s="17"/>
      <c r="AV202" s="17"/>
      <c r="AW202" s="36"/>
      <c r="AX202" s="17"/>
      <c r="AY202" s="17"/>
      <c r="AZ202" s="36"/>
      <c r="BA202" s="17"/>
      <c r="BB202" s="17"/>
      <c r="BC202" s="36"/>
    </row>
    <row r="203" spans="1:55" ht="12">
      <c r="A203" s="27" t="s">
        <v>89</v>
      </c>
      <c r="B203" s="32">
        <v>250292</v>
      </c>
      <c r="C203" s="33">
        <v>232313.00000000253</v>
      </c>
      <c r="D203" s="34">
        <v>0.07739127814628227</v>
      </c>
      <c r="E203" s="32">
        <v>1754028</v>
      </c>
      <c r="F203" s="33">
        <v>1619757.0000000047</v>
      </c>
      <c r="G203" s="35">
        <v>0.08289576769848499</v>
      </c>
      <c r="H203" s="17"/>
      <c r="I203" s="17"/>
      <c r="J203" s="36"/>
      <c r="K203" s="17"/>
      <c r="L203" s="17"/>
      <c r="M203" s="36"/>
      <c r="N203" s="17"/>
      <c r="O203" s="17"/>
      <c r="P203" s="36"/>
      <c r="Q203" s="17"/>
      <c r="R203" s="17"/>
      <c r="S203" s="36"/>
      <c r="T203" s="17"/>
      <c r="U203" s="17"/>
      <c r="V203" s="36"/>
      <c r="W203" s="17"/>
      <c r="X203" s="17"/>
      <c r="Y203" s="36"/>
      <c r="Z203" s="17"/>
      <c r="AA203" s="17"/>
      <c r="AB203" s="36"/>
      <c r="AC203" s="17"/>
      <c r="AD203" s="17"/>
      <c r="AE203" s="36"/>
      <c r="AF203" s="17"/>
      <c r="AG203" s="17"/>
      <c r="AH203" s="36"/>
      <c r="AI203" s="17"/>
      <c r="AJ203" s="17"/>
      <c r="AK203" s="36"/>
      <c r="AL203" s="17"/>
      <c r="AM203" s="17"/>
      <c r="AN203" s="36"/>
      <c r="AO203" s="17"/>
      <c r="AP203" s="17"/>
      <c r="AQ203" s="36"/>
      <c r="AR203" s="17"/>
      <c r="AS203" s="17"/>
      <c r="AT203" s="36"/>
      <c r="AU203" s="17"/>
      <c r="AV203" s="17"/>
      <c r="AW203" s="36"/>
      <c r="AX203" s="17"/>
      <c r="AY203" s="17"/>
      <c r="AZ203" s="36"/>
      <c r="BA203" s="17"/>
      <c r="BB203" s="17"/>
      <c r="BC203" s="36"/>
    </row>
    <row r="204" spans="1:55" ht="12">
      <c r="A204" s="27" t="s">
        <v>90</v>
      </c>
      <c r="B204" s="32">
        <v>58293.81419354839</v>
      </c>
      <c r="C204" s="33">
        <v>54928.236542067556</v>
      </c>
      <c r="D204" s="34">
        <v>0.06127226838792206</v>
      </c>
      <c r="E204" s="32">
        <v>54881.862839506175</v>
      </c>
      <c r="F204" s="33">
        <v>52364.80318245906</v>
      </c>
      <c r="G204" s="35">
        <v>0.048067776523034296</v>
      </c>
      <c r="H204" s="17"/>
      <c r="I204" s="17"/>
      <c r="J204" s="36"/>
      <c r="K204" s="17"/>
      <c r="L204" s="17"/>
      <c r="M204" s="36"/>
      <c r="N204" s="17"/>
      <c r="O204" s="17"/>
      <c r="P204" s="36"/>
      <c r="Q204" s="17"/>
      <c r="R204" s="17"/>
      <c r="S204" s="36"/>
      <c r="T204" s="17"/>
      <c r="U204" s="17"/>
      <c r="V204" s="36"/>
      <c r="W204" s="17"/>
      <c r="X204" s="17"/>
      <c r="Y204" s="36"/>
      <c r="Z204" s="17"/>
      <c r="AA204" s="17"/>
      <c r="AB204" s="36"/>
      <c r="AC204" s="17"/>
      <c r="AD204" s="17"/>
      <c r="AE204" s="36"/>
      <c r="AF204" s="17"/>
      <c r="AG204" s="17"/>
      <c r="AH204" s="36"/>
      <c r="AI204" s="17"/>
      <c r="AJ204" s="17"/>
      <c r="AK204" s="36"/>
      <c r="AL204" s="17"/>
      <c r="AM204" s="17"/>
      <c r="AN204" s="36"/>
      <c r="AO204" s="17"/>
      <c r="AP204" s="17"/>
      <c r="AQ204" s="36"/>
      <c r="AR204" s="17"/>
      <c r="AS204" s="17"/>
      <c r="AT204" s="36"/>
      <c r="AU204" s="17"/>
      <c r="AV204" s="17"/>
      <c r="AW204" s="36"/>
      <c r="AX204" s="17"/>
      <c r="AY204" s="17"/>
      <c r="AZ204" s="36"/>
      <c r="BA204" s="17"/>
      <c r="BB204" s="17"/>
      <c r="BC204" s="36"/>
    </row>
    <row r="205" spans="1:55" ht="12">
      <c r="A205" s="27" t="s">
        <v>91</v>
      </c>
      <c r="B205" s="32">
        <v>322649</v>
      </c>
      <c r="C205" s="33">
        <v>292213</v>
      </c>
      <c r="D205" s="34">
        <v>0.10415689924815118</v>
      </c>
      <c r="E205" s="32">
        <v>2404058</v>
      </c>
      <c r="F205" s="33">
        <v>2147818</v>
      </c>
      <c r="G205" s="35">
        <v>0.11930247348704592</v>
      </c>
      <c r="H205" s="17"/>
      <c r="I205" s="17"/>
      <c r="J205" s="36"/>
      <c r="K205" s="17"/>
      <c r="L205" s="17"/>
      <c r="M205" s="36"/>
      <c r="N205" s="17"/>
      <c r="O205" s="17"/>
      <c r="P205" s="36"/>
      <c r="Q205" s="17"/>
      <c r="R205" s="17"/>
      <c r="S205" s="36"/>
      <c r="T205" s="17"/>
      <c r="U205" s="17"/>
      <c r="V205" s="36"/>
      <c r="W205" s="17"/>
      <c r="X205" s="17"/>
      <c r="Y205" s="36"/>
      <c r="Z205" s="17"/>
      <c r="AA205" s="17"/>
      <c r="AB205" s="36"/>
      <c r="AC205" s="17"/>
      <c r="AD205" s="17"/>
      <c r="AE205" s="36"/>
      <c r="AF205" s="17"/>
      <c r="AG205" s="17"/>
      <c r="AH205" s="36"/>
      <c r="AI205" s="17"/>
      <c r="AJ205" s="17"/>
      <c r="AK205" s="36"/>
      <c r="AL205" s="17"/>
      <c r="AM205" s="17"/>
      <c r="AN205" s="36"/>
      <c r="AO205" s="17"/>
      <c r="AP205" s="17"/>
      <c r="AQ205" s="36"/>
      <c r="AR205" s="17"/>
      <c r="AS205" s="17"/>
      <c r="AT205" s="36"/>
      <c r="AU205" s="17"/>
      <c r="AV205" s="17"/>
      <c r="AW205" s="36"/>
      <c r="AX205" s="17"/>
      <c r="AY205" s="17"/>
      <c r="AZ205" s="36"/>
      <c r="BA205" s="17"/>
      <c r="BB205" s="17"/>
      <c r="BC205" s="36"/>
    </row>
    <row r="206" spans="1:55" ht="12">
      <c r="A206" s="10" t="s">
        <v>92</v>
      </c>
      <c r="B206" s="37">
        <v>0.8404365115032125</v>
      </c>
      <c r="C206" s="34">
        <v>0.8558209251470674</v>
      </c>
      <c r="D206" s="38">
        <v>-1.53844136438549</v>
      </c>
      <c r="E206" s="37">
        <v>0.8088602687622345</v>
      </c>
      <c r="F206" s="34">
        <v>0.8223626470071967</v>
      </c>
      <c r="G206" s="39">
        <v>-1.3502378244962254</v>
      </c>
      <c r="H206" s="31"/>
      <c r="I206" s="31"/>
      <c r="J206" s="31"/>
      <c r="K206" s="31"/>
      <c r="L206" s="31"/>
      <c r="M206" s="31"/>
      <c r="N206" s="17"/>
      <c r="O206" s="17"/>
      <c r="P206" s="31"/>
      <c r="Q206" s="31"/>
      <c r="R206" s="31"/>
      <c r="S206" s="31"/>
      <c r="T206" s="17"/>
      <c r="U206" s="17"/>
      <c r="V206" s="31"/>
      <c r="W206" s="31"/>
      <c r="X206" s="31"/>
      <c r="Y206" s="31"/>
      <c r="Z206" s="17"/>
      <c r="AA206" s="17"/>
      <c r="AB206" s="31"/>
      <c r="AC206" s="31"/>
      <c r="AD206" s="31"/>
      <c r="AE206" s="31"/>
      <c r="AF206" s="17"/>
      <c r="AG206" s="17"/>
      <c r="AH206" s="31"/>
      <c r="AI206" s="31"/>
      <c r="AJ206" s="31"/>
      <c r="AK206" s="31"/>
      <c r="AL206" s="17"/>
      <c r="AM206" s="17"/>
      <c r="AN206" s="31"/>
      <c r="AO206" s="31"/>
      <c r="AP206" s="31"/>
      <c r="AQ206" s="31"/>
      <c r="AR206" s="17"/>
      <c r="AS206" s="17"/>
      <c r="AT206" s="31"/>
      <c r="AU206" s="31"/>
      <c r="AV206" s="31"/>
      <c r="AW206" s="31"/>
      <c r="AX206" s="17"/>
      <c r="AY206" s="17"/>
      <c r="AZ206" s="31"/>
      <c r="BA206" s="31"/>
      <c r="BB206" s="31"/>
      <c r="BC206" s="31"/>
    </row>
    <row r="207" spans="1:55" ht="9" customHeight="1">
      <c r="A207" s="40"/>
      <c r="B207" s="41"/>
      <c r="C207" s="42"/>
      <c r="D207" s="43"/>
      <c r="E207" s="44"/>
      <c r="F207" s="43"/>
      <c r="G207" s="45"/>
      <c r="H207" s="31"/>
      <c r="I207" s="31"/>
      <c r="J207" s="31"/>
      <c r="K207" s="31"/>
      <c r="L207" s="31"/>
      <c r="M207" s="31"/>
      <c r="N207" s="17"/>
      <c r="O207" s="17"/>
      <c r="P207" s="31"/>
      <c r="Q207" s="31"/>
      <c r="R207" s="31"/>
      <c r="S207" s="31"/>
      <c r="T207" s="17"/>
      <c r="U207" s="17"/>
      <c r="V207" s="31"/>
      <c r="W207" s="31"/>
      <c r="X207" s="31"/>
      <c r="Y207" s="31"/>
      <c r="Z207" s="17"/>
      <c r="AA207" s="17"/>
      <c r="AB207" s="31"/>
      <c r="AC207" s="31"/>
      <c r="AD207" s="31"/>
      <c r="AE207" s="31"/>
      <c r="AF207" s="17"/>
      <c r="AG207" s="17"/>
      <c r="AH207" s="31"/>
      <c r="AI207" s="31"/>
      <c r="AJ207" s="31"/>
      <c r="AK207" s="31"/>
      <c r="AL207" s="17"/>
      <c r="AM207" s="17"/>
      <c r="AN207" s="31"/>
      <c r="AO207" s="31"/>
      <c r="AP207" s="31"/>
      <c r="AQ207" s="31"/>
      <c r="AR207" s="17"/>
      <c r="AS207" s="17"/>
      <c r="AT207" s="31"/>
      <c r="AU207" s="31"/>
      <c r="AV207" s="31"/>
      <c r="AW207" s="31"/>
      <c r="AX207" s="17"/>
      <c r="AY207" s="17"/>
      <c r="AZ207" s="31"/>
      <c r="BA207" s="31"/>
      <c r="BB207" s="31"/>
      <c r="BC207" s="31"/>
    </row>
    <row r="208" spans="1:55" ht="12">
      <c r="A208" s="27" t="s">
        <v>14</v>
      </c>
      <c r="B208" s="32"/>
      <c r="C208" s="33"/>
      <c r="D208" s="29"/>
      <c r="E208" s="46"/>
      <c r="F208" s="29"/>
      <c r="G208" s="30"/>
      <c r="H208" s="17"/>
      <c r="I208" s="17"/>
      <c r="J208" s="36"/>
      <c r="K208" s="17"/>
      <c r="L208" s="17"/>
      <c r="M208" s="36"/>
      <c r="N208" s="17"/>
      <c r="O208" s="17"/>
      <c r="P208" s="36"/>
      <c r="Q208" s="17"/>
      <c r="R208" s="17"/>
      <c r="S208" s="36"/>
      <c r="T208" s="17"/>
      <c r="U208" s="17"/>
      <c r="V208" s="36"/>
      <c r="W208" s="17"/>
      <c r="X208" s="17"/>
      <c r="Y208" s="36"/>
      <c r="Z208" s="17"/>
      <c r="AA208" s="17"/>
      <c r="AB208" s="36"/>
      <c r="AC208" s="17"/>
      <c r="AD208" s="17"/>
      <c r="AE208" s="36"/>
      <c r="AF208" s="17"/>
      <c r="AG208" s="17"/>
      <c r="AH208" s="36"/>
      <c r="AI208" s="17"/>
      <c r="AJ208" s="17"/>
      <c r="AK208" s="36"/>
      <c r="AL208" s="17"/>
      <c r="AM208" s="17"/>
      <c r="AN208" s="36"/>
      <c r="AO208" s="17"/>
      <c r="AP208" s="17"/>
      <c r="AQ208" s="36"/>
      <c r="AR208" s="17"/>
      <c r="AS208" s="17"/>
      <c r="AT208" s="36"/>
      <c r="AU208" s="17"/>
      <c r="AV208" s="17"/>
      <c r="AW208" s="36"/>
      <c r="AX208" s="17"/>
      <c r="AY208" s="17"/>
      <c r="AZ208" s="36"/>
      <c r="BA208" s="17"/>
      <c r="BB208" s="17"/>
      <c r="BC208" s="36"/>
    </row>
    <row r="209" spans="1:55" ht="12">
      <c r="A209" s="27" t="s">
        <v>15</v>
      </c>
      <c r="B209" s="32">
        <v>229363</v>
      </c>
      <c r="C209" s="33">
        <v>213055.5743187398</v>
      </c>
      <c r="D209" s="34">
        <v>0.07654071353638295</v>
      </c>
      <c r="E209" s="32">
        <v>1553353</v>
      </c>
      <c r="F209" s="33">
        <v>1418247.207484551</v>
      </c>
      <c r="G209" s="35">
        <v>0.09526251262999276</v>
      </c>
      <c r="H209" s="17"/>
      <c r="I209" s="17"/>
      <c r="J209" s="36"/>
      <c r="K209" s="17"/>
      <c r="L209" s="17"/>
      <c r="M209" s="36"/>
      <c r="N209" s="17"/>
      <c r="O209" s="17"/>
      <c r="P209" s="36"/>
      <c r="Q209" s="17"/>
      <c r="R209" s="17"/>
      <c r="S209" s="36"/>
      <c r="T209" s="17"/>
      <c r="U209" s="17"/>
      <c r="V209" s="36"/>
      <c r="W209" s="17"/>
      <c r="X209" s="17"/>
      <c r="Y209" s="36"/>
      <c r="Z209" s="17"/>
      <c r="AA209" s="17"/>
      <c r="AB209" s="36"/>
      <c r="AC209" s="17"/>
      <c r="AD209" s="17"/>
      <c r="AE209" s="36"/>
      <c r="AF209" s="17"/>
      <c r="AG209" s="17"/>
      <c r="AH209" s="36"/>
      <c r="AI209" s="17"/>
      <c r="AJ209" s="17"/>
      <c r="AK209" s="36"/>
      <c r="AL209" s="17"/>
      <c r="AM209" s="17"/>
      <c r="AN209" s="36"/>
      <c r="AO209" s="17"/>
      <c r="AP209" s="17"/>
      <c r="AQ209" s="36"/>
      <c r="AR209" s="17"/>
      <c r="AS209" s="17"/>
      <c r="AT209" s="36"/>
      <c r="AU209" s="17"/>
      <c r="AV209" s="17"/>
      <c r="AW209" s="36"/>
      <c r="AX209" s="17"/>
      <c r="AY209" s="17"/>
      <c r="AZ209" s="36"/>
      <c r="BA209" s="17"/>
      <c r="BB209" s="17"/>
      <c r="BC209" s="36"/>
    </row>
    <row r="210" spans="1:55" ht="12">
      <c r="A210" s="27" t="s">
        <v>16</v>
      </c>
      <c r="B210" s="32">
        <v>185896</v>
      </c>
      <c r="C210" s="33">
        <v>173007.47453944045</v>
      </c>
      <c r="D210" s="34">
        <v>0.07449692849901328</v>
      </c>
      <c r="E210" s="32">
        <v>1207894</v>
      </c>
      <c r="F210" s="33">
        <v>1116746.9253264752</v>
      </c>
      <c r="G210" s="35">
        <v>0.0816183797836546</v>
      </c>
      <c r="H210" s="31"/>
      <c r="I210" s="31"/>
      <c r="J210" s="31"/>
      <c r="K210" s="31"/>
      <c r="L210" s="31"/>
      <c r="M210" s="31"/>
      <c r="N210" s="17"/>
      <c r="O210" s="17"/>
      <c r="P210" s="31"/>
      <c r="Q210" s="31"/>
      <c r="R210" s="31"/>
      <c r="S210" s="31"/>
      <c r="T210" s="17"/>
      <c r="U210" s="17"/>
      <c r="V210" s="31"/>
      <c r="W210" s="31"/>
      <c r="X210" s="31"/>
      <c r="Y210" s="31"/>
      <c r="Z210" s="17"/>
      <c r="AA210" s="17"/>
      <c r="AB210" s="31"/>
      <c r="AC210" s="31"/>
      <c r="AD210" s="31"/>
      <c r="AE210" s="31"/>
      <c r="AF210" s="17"/>
      <c r="AG210" s="17"/>
      <c r="AH210" s="31"/>
      <c r="AI210" s="31"/>
      <c r="AJ210" s="31"/>
      <c r="AK210" s="31"/>
      <c r="AL210" s="17"/>
      <c r="AM210" s="17"/>
      <c r="AN210" s="31"/>
      <c r="AO210" s="31"/>
      <c r="AP210" s="31"/>
      <c r="AQ210" s="31"/>
      <c r="AR210" s="17"/>
      <c r="AS210" s="17"/>
      <c r="AT210" s="31"/>
      <c r="AU210" s="31"/>
      <c r="AV210" s="31"/>
      <c r="AW210" s="31"/>
      <c r="AX210" s="17"/>
      <c r="AY210" s="17"/>
      <c r="AZ210" s="31"/>
      <c r="BA210" s="31"/>
      <c r="BB210" s="31"/>
      <c r="BC210" s="31"/>
    </row>
    <row r="211" spans="1:55" ht="12">
      <c r="A211" s="27"/>
      <c r="B211" s="32"/>
      <c r="C211" s="33"/>
      <c r="D211" s="29"/>
      <c r="E211" s="46"/>
      <c r="F211" s="29"/>
      <c r="G211" s="30"/>
      <c r="H211" s="17"/>
      <c r="I211" s="17"/>
      <c r="J211" s="36"/>
      <c r="K211" s="17"/>
      <c r="L211" s="17"/>
      <c r="M211" s="36"/>
      <c r="N211" s="17"/>
      <c r="O211" s="17"/>
      <c r="P211" s="36"/>
      <c r="Q211" s="17"/>
      <c r="R211" s="17"/>
      <c r="S211" s="36"/>
      <c r="T211" s="17"/>
      <c r="U211" s="17"/>
      <c r="V211" s="36"/>
      <c r="W211" s="17"/>
      <c r="X211" s="17"/>
      <c r="Y211" s="36"/>
      <c r="Z211" s="17"/>
      <c r="AA211" s="17"/>
      <c r="AB211" s="36"/>
      <c r="AC211" s="17"/>
      <c r="AD211" s="17"/>
      <c r="AE211" s="36"/>
      <c r="AF211" s="17"/>
      <c r="AG211" s="17"/>
      <c r="AH211" s="36"/>
      <c r="AI211" s="17"/>
      <c r="AJ211" s="17"/>
      <c r="AK211" s="36"/>
      <c r="AL211" s="17"/>
      <c r="AM211" s="17"/>
      <c r="AN211" s="36"/>
      <c r="AO211" s="17"/>
      <c r="AP211" s="17"/>
      <c r="AQ211" s="36"/>
      <c r="AR211" s="17"/>
      <c r="AS211" s="17"/>
      <c r="AT211" s="36"/>
      <c r="AU211" s="17"/>
      <c r="AV211" s="17"/>
      <c r="AW211" s="36"/>
      <c r="AX211" s="17"/>
      <c r="AY211" s="17"/>
      <c r="AZ211" s="36"/>
      <c r="BA211" s="17"/>
      <c r="BB211" s="17"/>
      <c r="BC211" s="36"/>
    </row>
    <row r="212" spans="1:55" ht="12">
      <c r="A212" s="27" t="s">
        <v>17</v>
      </c>
      <c r="B212" s="32">
        <v>7531</v>
      </c>
      <c r="C212" s="33">
        <v>10143.128044291998</v>
      </c>
      <c r="D212" s="34">
        <v>-0.2575268726654754</v>
      </c>
      <c r="E212" s="32">
        <v>83302</v>
      </c>
      <c r="F212" s="33">
        <v>72835.24564712412</v>
      </c>
      <c r="G212" s="35">
        <v>0.14370452464162398</v>
      </c>
      <c r="H212" s="17"/>
      <c r="I212" s="17"/>
      <c r="J212" s="36"/>
      <c r="K212" s="17"/>
      <c r="L212" s="17"/>
      <c r="M212" s="36"/>
      <c r="N212" s="17"/>
      <c r="O212" s="17"/>
      <c r="P212" s="36"/>
      <c r="Q212" s="17"/>
      <c r="R212" s="17"/>
      <c r="S212" s="36"/>
      <c r="T212" s="17"/>
      <c r="U212" s="17"/>
      <c r="V212" s="36"/>
      <c r="W212" s="17"/>
      <c r="X212" s="17"/>
      <c r="Y212" s="36"/>
      <c r="Z212" s="17"/>
      <c r="AA212" s="17"/>
      <c r="AB212" s="36"/>
      <c r="AC212" s="17"/>
      <c r="AD212" s="17"/>
      <c r="AE212" s="36"/>
      <c r="AF212" s="17"/>
      <c r="AG212" s="17"/>
      <c r="AH212" s="36"/>
      <c r="AI212" s="17"/>
      <c r="AJ212" s="17"/>
      <c r="AK212" s="36"/>
      <c r="AL212" s="17"/>
      <c r="AM212" s="17"/>
      <c r="AN212" s="36"/>
      <c r="AO212" s="17"/>
      <c r="AP212" s="17"/>
      <c r="AQ212" s="36"/>
      <c r="AR212" s="17"/>
      <c r="AS212" s="17"/>
      <c r="AT212" s="36"/>
      <c r="AU212" s="17"/>
      <c r="AV212" s="17"/>
      <c r="AW212" s="36"/>
      <c r="AX212" s="17"/>
      <c r="AY212" s="17"/>
      <c r="AZ212" s="36"/>
      <c r="BA212" s="17"/>
      <c r="BB212" s="17"/>
      <c r="BC212" s="36"/>
    </row>
    <row r="213" spans="1:55" ht="12">
      <c r="A213" s="27" t="s">
        <v>18</v>
      </c>
      <c r="B213" s="32">
        <v>1171</v>
      </c>
      <c r="C213" s="33">
        <v>1861.298976726821</v>
      </c>
      <c r="D213" s="34">
        <v>-0.3708694762948525</v>
      </c>
      <c r="E213" s="32">
        <v>15168</v>
      </c>
      <c r="F213" s="33">
        <v>16573.408625671935</v>
      </c>
      <c r="G213" s="35">
        <v>-0.08479900890725521</v>
      </c>
      <c r="H213" s="31"/>
      <c r="I213" s="31"/>
      <c r="J213" s="31"/>
      <c r="K213" s="31"/>
      <c r="L213" s="31"/>
      <c r="M213" s="31"/>
      <c r="N213" s="17"/>
      <c r="O213" s="17"/>
      <c r="P213" s="31"/>
      <c r="Q213" s="31"/>
      <c r="R213" s="31"/>
      <c r="S213" s="31"/>
      <c r="T213" s="17"/>
      <c r="U213" s="17"/>
      <c r="V213" s="31"/>
      <c r="W213" s="31"/>
      <c r="X213" s="31"/>
      <c r="Y213" s="31"/>
      <c r="Z213" s="17"/>
      <c r="AA213" s="17"/>
      <c r="AB213" s="31"/>
      <c r="AC213" s="31"/>
      <c r="AD213" s="31"/>
      <c r="AE213" s="31"/>
      <c r="AF213" s="17"/>
      <c r="AG213" s="17"/>
      <c r="AH213" s="31"/>
      <c r="AI213" s="31"/>
      <c r="AJ213" s="31"/>
      <c r="AK213" s="31"/>
      <c r="AL213" s="17"/>
      <c r="AM213" s="17"/>
      <c r="AN213" s="31"/>
      <c r="AO213" s="31"/>
      <c r="AP213" s="31"/>
      <c r="AQ213" s="31"/>
      <c r="AR213" s="17"/>
      <c r="AS213" s="17"/>
      <c r="AT213" s="31"/>
      <c r="AU213" s="31"/>
      <c r="AV213" s="31"/>
      <c r="AW213" s="31"/>
      <c r="AX213" s="17"/>
      <c r="AY213" s="17"/>
      <c r="AZ213" s="31"/>
      <c r="BA213" s="31"/>
      <c r="BB213" s="31"/>
      <c r="BC213" s="31"/>
    </row>
    <row r="214" spans="1:55" ht="12">
      <c r="A214" s="27"/>
      <c r="B214" s="32"/>
      <c r="C214" s="33"/>
      <c r="D214" s="29"/>
      <c r="E214" s="46"/>
      <c r="F214" s="29"/>
      <c r="G214" s="30"/>
      <c r="H214" s="17"/>
      <c r="I214" s="17"/>
      <c r="J214" s="36"/>
      <c r="K214" s="17"/>
      <c r="L214" s="17"/>
      <c r="M214" s="36"/>
      <c r="N214" s="17"/>
      <c r="O214" s="17"/>
      <c r="P214" s="36"/>
      <c r="Q214" s="17"/>
      <c r="R214" s="17"/>
      <c r="S214" s="36"/>
      <c r="T214" s="17"/>
      <c r="U214" s="17"/>
      <c r="V214" s="36"/>
      <c r="W214" s="17"/>
      <c r="X214" s="17"/>
      <c r="Y214" s="36"/>
      <c r="Z214" s="17"/>
      <c r="AA214" s="17"/>
      <c r="AB214" s="36"/>
      <c r="AC214" s="17"/>
      <c r="AD214" s="17"/>
      <c r="AE214" s="36"/>
      <c r="AF214" s="17"/>
      <c r="AG214" s="17"/>
      <c r="AH214" s="36"/>
      <c r="AI214" s="17"/>
      <c r="AJ214" s="17"/>
      <c r="AK214" s="36"/>
      <c r="AL214" s="17"/>
      <c r="AM214" s="17"/>
      <c r="AN214" s="36"/>
      <c r="AO214" s="17"/>
      <c r="AP214" s="17"/>
      <c r="AQ214" s="36"/>
      <c r="AR214" s="17"/>
      <c r="AS214" s="17"/>
      <c r="AT214" s="36"/>
      <c r="AU214" s="17"/>
      <c r="AV214" s="17"/>
      <c r="AW214" s="36"/>
      <c r="AX214" s="17"/>
      <c r="AY214" s="17"/>
      <c r="AZ214" s="36"/>
      <c r="BA214" s="17"/>
      <c r="BB214" s="17"/>
      <c r="BC214" s="36"/>
    </row>
    <row r="215" spans="1:55" ht="12">
      <c r="A215" s="27" t="s">
        <v>19</v>
      </c>
      <c r="B215" s="32">
        <v>31246</v>
      </c>
      <c r="C215" s="33">
        <v>26912.852822397155</v>
      </c>
      <c r="D215" s="34">
        <v>0.16100660922861193</v>
      </c>
      <c r="E215" s="32">
        <v>302038</v>
      </c>
      <c r="F215" s="33">
        <v>272164.28232417535</v>
      </c>
      <c r="G215" s="35">
        <v>0.10976354950295061</v>
      </c>
      <c r="H215" s="17"/>
      <c r="I215" s="17"/>
      <c r="J215" s="36"/>
      <c r="K215" s="17"/>
      <c r="L215" s="17"/>
      <c r="M215" s="36"/>
      <c r="N215" s="17"/>
      <c r="O215" s="17"/>
      <c r="P215" s="36"/>
      <c r="Q215" s="17"/>
      <c r="R215" s="17"/>
      <c r="S215" s="36"/>
      <c r="T215" s="17"/>
      <c r="U215" s="17"/>
      <c r="V215" s="36"/>
      <c r="W215" s="17"/>
      <c r="X215" s="17"/>
      <c r="Y215" s="36"/>
      <c r="Z215" s="17"/>
      <c r="AA215" s="17"/>
      <c r="AB215" s="36"/>
      <c r="AC215" s="17"/>
      <c r="AD215" s="17"/>
      <c r="AE215" s="36"/>
      <c r="AF215" s="17"/>
      <c r="AG215" s="17"/>
      <c r="AH215" s="36"/>
      <c r="AI215" s="17"/>
      <c r="AJ215" s="17"/>
      <c r="AK215" s="36"/>
      <c r="AL215" s="17"/>
      <c r="AM215" s="17"/>
      <c r="AN215" s="36"/>
      <c r="AO215" s="17"/>
      <c r="AP215" s="17"/>
      <c r="AQ215" s="36"/>
      <c r="AR215" s="17"/>
      <c r="AS215" s="17"/>
      <c r="AT215" s="36"/>
      <c r="AU215" s="17"/>
      <c r="AV215" s="17"/>
      <c r="AW215" s="36"/>
      <c r="AX215" s="17"/>
      <c r="AY215" s="17"/>
      <c r="AZ215" s="36"/>
      <c r="BA215" s="17"/>
      <c r="BB215" s="17"/>
      <c r="BC215" s="36"/>
    </row>
    <row r="216" spans="1:55" ht="12">
      <c r="A216" s="10" t="s">
        <v>20</v>
      </c>
      <c r="B216" s="33">
        <v>30640</v>
      </c>
      <c r="C216" s="33">
        <v>26652.706985926317</v>
      </c>
      <c r="D216" s="34">
        <v>0.14960180278045043</v>
      </c>
      <c r="E216" s="32">
        <v>297336</v>
      </c>
      <c r="F216" s="33">
        <v>268214.687729933</v>
      </c>
      <c r="G216" s="35">
        <v>0.108574636670865</v>
      </c>
      <c r="H216" s="17"/>
      <c r="I216" s="17"/>
      <c r="J216" s="36"/>
      <c r="K216" s="17"/>
      <c r="L216" s="17"/>
      <c r="M216" s="36"/>
      <c r="N216" s="17"/>
      <c r="O216" s="17"/>
      <c r="P216" s="36"/>
      <c r="Q216" s="17"/>
      <c r="R216" s="17"/>
      <c r="S216" s="36"/>
      <c r="T216" s="17"/>
      <c r="U216" s="17"/>
      <c r="V216" s="36"/>
      <c r="W216" s="17"/>
      <c r="X216" s="17"/>
      <c r="Y216" s="36"/>
      <c r="Z216" s="17"/>
      <c r="AA216" s="17"/>
      <c r="AB216" s="36"/>
      <c r="AC216" s="17"/>
      <c r="AD216" s="17"/>
      <c r="AE216" s="36"/>
      <c r="AF216" s="17"/>
      <c r="AG216" s="17"/>
      <c r="AH216" s="36"/>
      <c r="AI216" s="17"/>
      <c r="AJ216" s="17"/>
      <c r="AK216" s="36"/>
      <c r="AL216" s="17"/>
      <c r="AM216" s="17"/>
      <c r="AN216" s="36"/>
      <c r="AO216" s="17"/>
      <c r="AP216" s="17"/>
      <c r="AQ216" s="36"/>
      <c r="AR216" s="17"/>
      <c r="AS216" s="17"/>
      <c r="AT216" s="36"/>
      <c r="AU216" s="17"/>
      <c r="AV216" s="17"/>
      <c r="AW216" s="36"/>
      <c r="AX216" s="17"/>
      <c r="AY216" s="17"/>
      <c r="AZ216" s="36"/>
      <c r="BA216" s="17"/>
      <c r="BB216" s="17"/>
      <c r="BC216" s="36"/>
    </row>
    <row r="217" spans="1:55" ht="12">
      <c r="A217" s="10" t="s">
        <v>21</v>
      </c>
      <c r="B217" s="33">
        <v>9007</v>
      </c>
      <c r="C217" s="33">
        <v>7950.676468820318</v>
      </c>
      <c r="D217" s="34">
        <v>0.13285957934802164</v>
      </c>
      <c r="E217" s="32">
        <v>114552</v>
      </c>
      <c r="F217" s="33">
        <v>118532.20173661513</v>
      </c>
      <c r="G217" s="35">
        <v>-0.03357907537615261</v>
      </c>
      <c r="H217" s="31"/>
      <c r="I217" s="31"/>
      <c r="J217" s="31"/>
      <c r="K217" s="31"/>
      <c r="L217" s="31"/>
      <c r="M217" s="31"/>
      <c r="N217" s="17"/>
      <c r="O217" s="17"/>
      <c r="P217" s="31"/>
      <c r="Q217" s="31"/>
      <c r="R217" s="31"/>
      <c r="S217" s="31"/>
      <c r="T217" s="17"/>
      <c r="U217" s="17"/>
      <c r="V217" s="31"/>
      <c r="W217" s="31"/>
      <c r="X217" s="31"/>
      <c r="Y217" s="31"/>
      <c r="Z217" s="17"/>
      <c r="AA217" s="17"/>
      <c r="AB217" s="31"/>
      <c r="AC217" s="31"/>
      <c r="AD217" s="31"/>
      <c r="AE217" s="31"/>
      <c r="AF217" s="17"/>
      <c r="AG217" s="17"/>
      <c r="AH217" s="31"/>
      <c r="AI217" s="31"/>
      <c r="AJ217" s="31"/>
      <c r="AK217" s="31"/>
      <c r="AL217" s="17"/>
      <c r="AM217" s="17"/>
      <c r="AN217" s="31"/>
      <c r="AO217" s="31"/>
      <c r="AP217" s="31"/>
      <c r="AQ217" s="31"/>
      <c r="AR217" s="17"/>
      <c r="AS217" s="17"/>
      <c r="AT217" s="31"/>
      <c r="AU217" s="31"/>
      <c r="AV217" s="31"/>
      <c r="AW217" s="31"/>
      <c r="AX217" s="17"/>
      <c r="AY217" s="17"/>
      <c r="AZ217" s="31"/>
      <c r="BA217" s="31"/>
      <c r="BB217" s="31"/>
      <c r="BC217" s="31"/>
    </row>
    <row r="218" spans="1:55" ht="12">
      <c r="A218" s="66"/>
      <c r="B218" s="33"/>
      <c r="C218" s="33"/>
      <c r="D218" s="29"/>
      <c r="E218" s="46"/>
      <c r="F218" s="29"/>
      <c r="G218" s="30"/>
      <c r="H218" s="17"/>
      <c r="I218" s="17"/>
      <c r="J218" s="36"/>
      <c r="K218" s="17"/>
      <c r="L218" s="17"/>
      <c r="M218" s="36"/>
      <c r="N218" s="17"/>
      <c r="O218" s="17"/>
      <c r="P218" s="36"/>
      <c r="Q218" s="17"/>
      <c r="R218" s="17"/>
      <c r="S218" s="36"/>
      <c r="T218" s="17"/>
      <c r="U218" s="17"/>
      <c r="V218" s="36"/>
      <c r="W218" s="17"/>
      <c r="X218" s="17"/>
      <c r="Y218" s="36"/>
      <c r="Z218" s="17"/>
      <c r="AA218" s="17"/>
      <c r="AB218" s="36"/>
      <c r="AC218" s="17"/>
      <c r="AD218" s="17"/>
      <c r="AE218" s="36"/>
      <c r="AF218" s="17"/>
      <c r="AG218" s="17"/>
      <c r="AH218" s="36"/>
      <c r="AI218" s="17"/>
      <c r="AJ218" s="17"/>
      <c r="AK218" s="36"/>
      <c r="AL218" s="17"/>
      <c r="AM218" s="17"/>
      <c r="AN218" s="36"/>
      <c r="AO218" s="17"/>
      <c r="AP218" s="17"/>
      <c r="AQ218" s="36"/>
      <c r="AR218" s="17"/>
      <c r="AS218" s="17"/>
      <c r="AT218" s="36"/>
      <c r="AU218" s="17"/>
      <c r="AV218" s="17"/>
      <c r="AW218" s="36"/>
      <c r="AX218" s="17"/>
      <c r="AY218" s="17"/>
      <c r="AZ218" s="36"/>
      <c r="BA218" s="17"/>
      <c r="BB218" s="17"/>
      <c r="BC218" s="36"/>
    </row>
    <row r="219" spans="1:55" ht="12.75">
      <c r="A219" s="27" t="s">
        <v>22</v>
      </c>
      <c r="B219" s="32">
        <v>674</v>
      </c>
      <c r="C219" s="33">
        <v>694.7735817627499</v>
      </c>
      <c r="D219" s="34">
        <v>-0.02989978650317141</v>
      </c>
      <c r="E219" s="32">
        <v>8106</v>
      </c>
      <c r="F219" s="33">
        <v>7695.203596289464</v>
      </c>
      <c r="G219" s="35">
        <v>0.05338343535297973</v>
      </c>
      <c r="H219" s="17"/>
      <c r="I219" s="17"/>
      <c r="J219" s="36"/>
      <c r="K219" s="17"/>
      <c r="L219" s="17"/>
      <c r="M219" s="36"/>
      <c r="N219" s="17"/>
      <c r="O219" s="17"/>
      <c r="P219" s="36"/>
      <c r="Q219" s="17"/>
      <c r="R219" s="17"/>
      <c r="S219" s="36"/>
      <c r="T219" s="17"/>
      <c r="U219" s="17"/>
      <c r="V219" s="36"/>
      <c r="W219" s="17"/>
      <c r="X219" s="17"/>
      <c r="Y219" s="36"/>
      <c r="Z219" s="17"/>
      <c r="AA219" s="17"/>
      <c r="AB219" s="36"/>
      <c r="AC219" s="17"/>
      <c r="AD219" s="17"/>
      <c r="AE219" s="36"/>
      <c r="AF219" s="17"/>
      <c r="AG219" s="17"/>
      <c r="AH219" s="36"/>
      <c r="AI219" s="17"/>
      <c r="AJ219" s="17"/>
      <c r="AK219" s="36"/>
      <c r="AL219" s="17"/>
      <c r="AM219" s="17"/>
      <c r="AN219" s="36"/>
      <c r="AO219" s="17"/>
      <c r="AP219" s="17"/>
      <c r="AQ219" s="36"/>
      <c r="AR219" s="17"/>
      <c r="AS219" s="17"/>
      <c r="AT219" s="36"/>
      <c r="AU219" s="17"/>
      <c r="AV219" s="17"/>
      <c r="AW219" s="36"/>
      <c r="AX219" s="17"/>
      <c r="AY219" s="17"/>
      <c r="AZ219" s="36"/>
      <c r="BA219" s="17"/>
      <c r="BB219" s="17"/>
      <c r="BC219" s="36"/>
    </row>
    <row r="220" spans="1:55" ht="12.75">
      <c r="A220" s="27" t="s">
        <v>23</v>
      </c>
      <c r="B220" s="32">
        <v>26</v>
      </c>
      <c r="C220" s="33">
        <v>1.7447665056360708</v>
      </c>
      <c r="D220" s="34">
        <v>13.90170742962621</v>
      </c>
      <c r="E220" s="32">
        <v>356</v>
      </c>
      <c r="F220" s="33">
        <v>685.9200263423788</v>
      </c>
      <c r="G220" s="35">
        <v>-0.48098905655467533</v>
      </c>
      <c r="H220" s="31"/>
      <c r="I220" s="31"/>
      <c r="J220" s="31"/>
      <c r="K220" s="31"/>
      <c r="L220" s="31"/>
      <c r="M220" s="31"/>
      <c r="N220" s="17"/>
      <c r="O220" s="17"/>
      <c r="P220" s="31"/>
      <c r="Q220" s="31"/>
      <c r="R220" s="31"/>
      <c r="S220" s="31"/>
      <c r="T220" s="17"/>
      <c r="U220" s="17"/>
      <c r="V220" s="31"/>
      <c r="W220" s="31"/>
      <c r="X220" s="31"/>
      <c r="Y220" s="31"/>
      <c r="Z220" s="17"/>
      <c r="AA220" s="17"/>
      <c r="AB220" s="31"/>
      <c r="AC220" s="31"/>
      <c r="AD220" s="31"/>
      <c r="AE220" s="31"/>
      <c r="AF220" s="17"/>
      <c r="AG220" s="17"/>
      <c r="AH220" s="31"/>
      <c r="AI220" s="31"/>
      <c r="AJ220" s="31"/>
      <c r="AK220" s="31"/>
      <c r="AL220" s="17"/>
      <c r="AM220" s="17"/>
      <c r="AN220" s="31"/>
      <c r="AO220" s="31"/>
      <c r="AP220" s="31"/>
      <c r="AQ220" s="31"/>
      <c r="AR220" s="17"/>
      <c r="AS220" s="17"/>
      <c r="AT220" s="31"/>
      <c r="AU220" s="31"/>
      <c r="AV220" s="31"/>
      <c r="AW220" s="31"/>
      <c r="AX220" s="17"/>
      <c r="AY220" s="17"/>
      <c r="AZ220" s="31"/>
      <c r="BA220" s="31"/>
      <c r="BB220" s="31"/>
      <c r="BC220" s="31"/>
    </row>
    <row r="221" spans="1:55" ht="12">
      <c r="A221" s="27"/>
      <c r="B221" s="32"/>
      <c r="C221" s="33"/>
      <c r="D221" s="29"/>
      <c r="E221" s="46"/>
      <c r="F221" s="29"/>
      <c r="G221" s="30"/>
      <c r="I221" s="89"/>
      <c r="J221" s="36"/>
      <c r="K221" s="17"/>
      <c r="L221" s="17"/>
      <c r="M221" s="36"/>
      <c r="N221" s="17"/>
      <c r="O221" s="17"/>
      <c r="P221" s="36"/>
      <c r="Q221" s="17"/>
      <c r="R221" s="17"/>
      <c r="S221" s="36"/>
      <c r="T221" s="17"/>
      <c r="U221" s="17"/>
      <c r="V221" s="36"/>
      <c r="W221" s="17"/>
      <c r="X221" s="17"/>
      <c r="Y221" s="36"/>
      <c r="Z221" s="17"/>
      <c r="AA221" s="17"/>
      <c r="AB221" s="36"/>
      <c r="AC221" s="17"/>
      <c r="AD221" s="17"/>
      <c r="AE221" s="36"/>
      <c r="AF221" s="17"/>
      <c r="AG221" s="17"/>
      <c r="AH221" s="36"/>
      <c r="AI221" s="17"/>
      <c r="AJ221" s="17"/>
      <c r="AK221" s="36"/>
      <c r="AL221" s="17"/>
      <c r="AM221" s="17"/>
      <c r="AN221" s="36"/>
      <c r="AO221" s="17"/>
      <c r="AP221" s="17"/>
      <c r="AQ221" s="36"/>
      <c r="AR221" s="17"/>
      <c r="AS221" s="17"/>
      <c r="AT221" s="36"/>
      <c r="AU221" s="17"/>
      <c r="AV221" s="17"/>
      <c r="AW221" s="36"/>
      <c r="AX221" s="17"/>
      <c r="AY221" s="17"/>
      <c r="AZ221" s="36"/>
      <c r="BA221" s="17"/>
      <c r="BB221" s="17"/>
      <c r="BC221" s="36"/>
    </row>
    <row r="222" spans="1:55" ht="12.75">
      <c r="A222" s="27" t="s">
        <v>24</v>
      </c>
      <c r="B222" s="32">
        <v>1222</v>
      </c>
      <c r="C222" s="33">
        <v>1327.6261495556796</v>
      </c>
      <c r="D222" s="34">
        <v>-0.07956016050981657</v>
      </c>
      <c r="E222" s="32">
        <v>11051</v>
      </c>
      <c r="F222" s="33">
        <v>9994.784838738076</v>
      </c>
      <c r="G222" s="35">
        <v>0.1056766281919561</v>
      </c>
      <c r="H222" s="89"/>
      <c r="I222" s="17"/>
      <c r="J222" s="36"/>
      <c r="K222" s="17"/>
      <c r="L222" s="17"/>
      <c r="M222" s="36"/>
      <c r="N222" s="17"/>
      <c r="O222" s="17"/>
      <c r="P222" s="36"/>
      <c r="Q222" s="17"/>
      <c r="R222" s="17"/>
      <c r="S222" s="36"/>
      <c r="T222" s="17"/>
      <c r="U222" s="17"/>
      <c r="V222" s="36"/>
      <c r="W222" s="17"/>
      <c r="X222" s="17"/>
      <c r="Y222" s="36"/>
      <c r="Z222" s="17"/>
      <c r="AA222" s="17"/>
      <c r="AB222" s="36"/>
      <c r="AC222" s="17"/>
      <c r="AD222" s="17"/>
      <c r="AE222" s="36"/>
      <c r="AF222" s="17"/>
      <c r="AG222" s="17"/>
      <c r="AH222" s="36"/>
      <c r="AI222" s="17"/>
      <c r="AJ222" s="17"/>
      <c r="AK222" s="36"/>
      <c r="AL222" s="17"/>
      <c r="AM222" s="17"/>
      <c r="AN222" s="36"/>
      <c r="AO222" s="17"/>
      <c r="AP222" s="17"/>
      <c r="AQ222" s="36"/>
      <c r="AR222" s="17"/>
      <c r="AS222" s="17"/>
      <c r="AT222" s="36"/>
      <c r="AU222" s="17"/>
      <c r="AV222" s="17"/>
      <c r="AW222" s="36"/>
      <c r="AX222" s="17"/>
      <c r="AY222" s="17"/>
      <c r="AZ222" s="36"/>
      <c r="BA222" s="17"/>
      <c r="BB222" s="17"/>
      <c r="BC222" s="36"/>
    </row>
    <row r="223" spans="1:55" ht="12.75">
      <c r="A223" s="27" t="s">
        <v>25</v>
      </c>
      <c r="B223" s="32">
        <v>17</v>
      </c>
      <c r="C223" s="33">
        <v>24.863846343254476</v>
      </c>
      <c r="D223" s="34">
        <v>-0.31627634094464735</v>
      </c>
      <c r="E223" s="32">
        <v>272</v>
      </c>
      <c r="F223" s="33">
        <v>483.2694975801963</v>
      </c>
      <c r="G223" s="35">
        <v>-0.43716704372623294</v>
      </c>
      <c r="H223" s="31"/>
      <c r="I223" s="31"/>
      <c r="J223" s="31"/>
      <c r="K223" s="31"/>
      <c r="L223" s="31"/>
      <c r="M223" s="31"/>
      <c r="N223" s="17"/>
      <c r="O223" s="17"/>
      <c r="P223" s="31"/>
      <c r="Q223" s="31"/>
      <c r="R223" s="31"/>
      <c r="S223" s="31"/>
      <c r="T223" s="17"/>
      <c r="U223" s="17"/>
      <c r="V223" s="31"/>
      <c r="W223" s="31"/>
      <c r="X223" s="31"/>
      <c r="Y223" s="31"/>
      <c r="Z223" s="17"/>
      <c r="AA223" s="17"/>
      <c r="AB223" s="31"/>
      <c r="AC223" s="31"/>
      <c r="AD223" s="31"/>
      <c r="AE223" s="31"/>
      <c r="AF223" s="17"/>
      <c r="AG223" s="17"/>
      <c r="AH223" s="31"/>
      <c r="AI223" s="31"/>
      <c r="AJ223" s="31"/>
      <c r="AK223" s="31"/>
      <c r="AL223" s="17"/>
      <c r="AM223" s="17"/>
      <c r="AN223" s="31"/>
      <c r="AO223" s="31"/>
      <c r="AP223" s="31"/>
      <c r="AQ223" s="31"/>
      <c r="AR223" s="17"/>
      <c r="AS223" s="17"/>
      <c r="AT223" s="31"/>
      <c r="AU223" s="31"/>
      <c r="AV223" s="31"/>
      <c r="AW223" s="31"/>
      <c r="AX223" s="17"/>
      <c r="AY223" s="17"/>
      <c r="AZ223" s="31"/>
      <c r="BA223" s="31"/>
      <c r="BB223" s="31"/>
      <c r="BC223" s="31"/>
    </row>
    <row r="224" spans="1:55" ht="12">
      <c r="A224" s="27"/>
      <c r="B224" s="32"/>
      <c r="C224" s="33"/>
      <c r="D224" s="29"/>
      <c r="E224" s="46"/>
      <c r="F224" s="29"/>
      <c r="G224" s="30"/>
      <c r="H224" s="17"/>
      <c r="I224" s="17"/>
      <c r="J224" s="36"/>
      <c r="K224" s="17"/>
      <c r="L224" s="17"/>
      <c r="M224" s="36"/>
      <c r="N224" s="17"/>
      <c r="O224" s="17"/>
      <c r="P224" s="36"/>
      <c r="Q224" s="17"/>
      <c r="R224" s="17"/>
      <c r="S224" s="36"/>
      <c r="T224" s="17"/>
      <c r="U224" s="17"/>
      <c r="V224" s="36"/>
      <c r="W224" s="17"/>
      <c r="X224" s="17"/>
      <c r="Y224" s="36"/>
      <c r="Z224" s="17"/>
      <c r="AA224" s="17"/>
      <c r="AB224" s="36"/>
      <c r="AC224" s="17"/>
      <c r="AD224" s="17"/>
      <c r="AE224" s="36"/>
      <c r="AF224" s="17"/>
      <c r="AG224" s="17"/>
      <c r="AH224" s="36"/>
      <c r="AI224" s="17"/>
      <c r="AJ224" s="17"/>
      <c r="AK224" s="36"/>
      <c r="AL224" s="17"/>
      <c r="AM224" s="17"/>
      <c r="AN224" s="36"/>
      <c r="AO224" s="17"/>
      <c r="AP224" s="17"/>
      <c r="AQ224" s="36"/>
      <c r="AR224" s="17"/>
      <c r="AS224" s="17"/>
      <c r="AT224" s="36"/>
      <c r="AU224" s="17"/>
      <c r="AV224" s="17"/>
      <c r="AW224" s="36"/>
      <c r="AX224" s="17"/>
      <c r="AY224" s="17"/>
      <c r="AZ224" s="36"/>
      <c r="BA224" s="17"/>
      <c r="BB224" s="17"/>
      <c r="BC224" s="36"/>
    </row>
    <row r="225" spans="1:55" ht="12">
      <c r="A225" s="10" t="s">
        <v>26</v>
      </c>
      <c r="B225" s="32">
        <v>36373</v>
      </c>
      <c r="C225" s="33">
        <v>33895.4929967401</v>
      </c>
      <c r="D225" s="34">
        <v>0.07309252010284016</v>
      </c>
      <c r="E225" s="32">
        <v>270281</v>
      </c>
      <c r="F225" s="33">
        <v>237190.80010842986</v>
      </c>
      <c r="G225" s="35">
        <v>0.13950878312499146</v>
      </c>
      <c r="H225" s="17"/>
      <c r="I225" s="17"/>
      <c r="J225" s="36"/>
      <c r="K225" s="17"/>
      <c r="L225" s="17"/>
      <c r="M225" s="36"/>
      <c r="N225" s="17"/>
      <c r="O225" s="17"/>
      <c r="P225" s="36"/>
      <c r="Q225" s="17"/>
      <c r="R225" s="17"/>
      <c r="S225" s="36"/>
      <c r="T225" s="17"/>
      <c r="U225" s="17"/>
      <c r="V225" s="36"/>
      <c r="W225" s="17"/>
      <c r="X225" s="17"/>
      <c r="Y225" s="36"/>
      <c r="Z225" s="17"/>
      <c r="AA225" s="17"/>
      <c r="AB225" s="36"/>
      <c r="AC225" s="17"/>
      <c r="AD225" s="17"/>
      <c r="AE225" s="36"/>
      <c r="AF225" s="17"/>
      <c r="AG225" s="17"/>
      <c r="AH225" s="36"/>
      <c r="AI225" s="17"/>
      <c r="AJ225" s="17"/>
      <c r="AK225" s="36"/>
      <c r="AL225" s="17"/>
      <c r="AM225" s="17"/>
      <c r="AN225" s="36"/>
      <c r="AO225" s="17"/>
      <c r="AP225" s="17"/>
      <c r="AQ225" s="36"/>
      <c r="AR225" s="17"/>
      <c r="AS225" s="17"/>
      <c r="AT225" s="36"/>
      <c r="AU225" s="17"/>
      <c r="AV225" s="17"/>
      <c r="AW225" s="36"/>
      <c r="AX225" s="17"/>
      <c r="AY225" s="17"/>
      <c r="AZ225" s="36"/>
      <c r="BA225" s="17"/>
      <c r="BB225" s="17"/>
      <c r="BC225" s="36"/>
    </row>
    <row r="226" spans="1:55" ht="12">
      <c r="A226" s="10" t="s">
        <v>27</v>
      </c>
      <c r="B226" s="32">
        <v>29152</v>
      </c>
      <c r="C226" s="33">
        <v>27170.737809143247</v>
      </c>
      <c r="D226" s="34">
        <v>0.0729189691046975</v>
      </c>
      <c r="E226" s="32">
        <v>198291</v>
      </c>
      <c r="F226" s="33">
        <v>171095.3008077583</v>
      </c>
      <c r="G226" s="35">
        <v>0.1589505910673645</v>
      </c>
      <c r="H226" s="17"/>
      <c r="I226" s="17"/>
      <c r="J226" s="36"/>
      <c r="K226" s="17"/>
      <c r="L226" s="17"/>
      <c r="M226" s="36"/>
      <c r="N226" s="17"/>
      <c r="O226" s="17"/>
      <c r="P226" s="36"/>
      <c r="Q226" s="17"/>
      <c r="R226" s="17"/>
      <c r="S226" s="36"/>
      <c r="T226" s="17"/>
      <c r="U226" s="17"/>
      <c r="V226" s="36"/>
      <c r="W226" s="17"/>
      <c r="X226" s="17"/>
      <c r="Y226" s="36"/>
      <c r="Z226" s="17"/>
      <c r="AA226" s="17"/>
      <c r="AB226" s="36"/>
      <c r="AC226" s="17"/>
      <c r="AD226" s="17"/>
      <c r="AE226" s="36"/>
      <c r="AF226" s="17"/>
      <c r="AG226" s="17"/>
      <c r="AH226" s="36"/>
      <c r="AI226" s="17"/>
      <c r="AJ226" s="17"/>
      <c r="AK226" s="36"/>
      <c r="AL226" s="17"/>
      <c r="AM226" s="17"/>
      <c r="AN226" s="36"/>
      <c r="AO226" s="17"/>
      <c r="AP226" s="17"/>
      <c r="AQ226" s="36"/>
      <c r="AR226" s="17"/>
      <c r="AS226" s="17"/>
      <c r="AT226" s="36"/>
      <c r="AU226" s="17"/>
      <c r="AV226" s="17"/>
      <c r="AW226" s="36"/>
      <c r="AX226" s="17"/>
      <c r="AY226" s="17"/>
      <c r="AZ226" s="36"/>
      <c r="BA226" s="17"/>
      <c r="BB226" s="17"/>
      <c r="BC226" s="36"/>
    </row>
    <row r="227" spans="1:55" ht="12">
      <c r="A227" s="10" t="s">
        <v>28</v>
      </c>
      <c r="B227" s="32">
        <v>12715</v>
      </c>
      <c r="C227" s="33">
        <v>15324.005371029816</v>
      </c>
      <c r="D227" s="34">
        <v>-0.170256098706554</v>
      </c>
      <c r="E227" s="32">
        <v>123557</v>
      </c>
      <c r="F227" s="33">
        <v>109960.1115838736</v>
      </c>
      <c r="G227" s="35">
        <v>0.12365291577350923</v>
      </c>
      <c r="H227" s="17"/>
      <c r="I227" s="17"/>
      <c r="J227" s="36"/>
      <c r="K227" s="17"/>
      <c r="L227" s="17"/>
      <c r="M227" s="36"/>
      <c r="N227" s="17"/>
      <c r="O227" s="17"/>
      <c r="P227" s="36"/>
      <c r="Q227" s="17"/>
      <c r="R227" s="17"/>
      <c r="S227" s="36"/>
      <c r="T227" s="17"/>
      <c r="U227" s="17"/>
      <c r="V227" s="36"/>
      <c r="W227" s="17"/>
      <c r="X227" s="17"/>
      <c r="Y227" s="36"/>
      <c r="Z227" s="17"/>
      <c r="AA227" s="17"/>
      <c r="AB227" s="36"/>
      <c r="AC227" s="17"/>
      <c r="AD227" s="17"/>
      <c r="AE227" s="36"/>
      <c r="AF227" s="17"/>
      <c r="AG227" s="17"/>
      <c r="AH227" s="36"/>
      <c r="AI227" s="17"/>
      <c r="AJ227" s="17"/>
      <c r="AK227" s="36"/>
      <c r="AL227" s="17"/>
      <c r="AM227" s="17"/>
      <c r="AN227" s="36"/>
      <c r="AO227" s="17"/>
      <c r="AP227" s="17"/>
      <c r="AQ227" s="36"/>
      <c r="AR227" s="17"/>
      <c r="AS227" s="17"/>
      <c r="AT227" s="36"/>
      <c r="AU227" s="17"/>
      <c r="AV227" s="17"/>
      <c r="AW227" s="36"/>
      <c r="AX227" s="17"/>
      <c r="AY227" s="17"/>
      <c r="AZ227" s="36"/>
      <c r="BA227" s="17"/>
      <c r="BB227" s="17"/>
      <c r="BC227" s="36"/>
    </row>
    <row r="228" spans="1:55" ht="12">
      <c r="A228" s="10" t="s">
        <v>29</v>
      </c>
      <c r="B228" s="32">
        <v>9041</v>
      </c>
      <c r="C228" s="33">
        <v>8304.87578418566</v>
      </c>
      <c r="D228" s="34">
        <v>0.08863759494345293</v>
      </c>
      <c r="E228" s="32">
        <v>53003</v>
      </c>
      <c r="F228" s="33">
        <v>47905.12461273544</v>
      </c>
      <c r="G228" s="35">
        <v>0.10641607611869787</v>
      </c>
      <c r="H228" s="31"/>
      <c r="I228" s="31"/>
      <c r="J228" s="31"/>
      <c r="K228" s="31"/>
      <c r="L228" s="31"/>
      <c r="M228" s="31"/>
      <c r="N228" s="17"/>
      <c r="O228" s="17"/>
      <c r="P228" s="31"/>
      <c r="Q228" s="31"/>
      <c r="R228" s="31"/>
      <c r="S228" s="31"/>
      <c r="T228" s="17"/>
      <c r="U228" s="17"/>
      <c r="V228" s="31"/>
      <c r="W228" s="31"/>
      <c r="X228" s="31"/>
      <c r="Y228" s="31"/>
      <c r="Z228" s="17"/>
      <c r="AA228" s="17"/>
      <c r="AB228" s="31"/>
      <c r="AC228" s="31"/>
      <c r="AD228" s="31"/>
      <c r="AE228" s="31"/>
      <c r="AF228" s="17"/>
      <c r="AG228" s="17"/>
      <c r="AH228" s="31"/>
      <c r="AI228" s="31"/>
      <c r="AJ228" s="31"/>
      <c r="AK228" s="31"/>
      <c r="AL228" s="17"/>
      <c r="AM228" s="17"/>
      <c r="AN228" s="31"/>
      <c r="AO228" s="31"/>
      <c r="AP228" s="31"/>
      <c r="AQ228" s="31"/>
      <c r="AR228" s="17"/>
      <c r="AS228" s="17"/>
      <c r="AT228" s="31"/>
      <c r="AU228" s="31"/>
      <c r="AV228" s="31"/>
      <c r="AW228" s="31"/>
      <c r="AX228" s="17"/>
      <c r="AY228" s="17"/>
      <c r="AZ228" s="31"/>
      <c r="BA228" s="31"/>
      <c r="BB228" s="31"/>
      <c r="BC228" s="31"/>
    </row>
    <row r="229" spans="1:55" ht="12">
      <c r="A229" s="27"/>
      <c r="B229" s="32"/>
      <c r="C229" s="33"/>
      <c r="D229" s="29"/>
      <c r="E229" s="46"/>
      <c r="F229" s="29"/>
      <c r="G229" s="30"/>
      <c r="H229" s="17"/>
      <c r="I229" s="17"/>
      <c r="J229" s="36"/>
      <c r="K229" s="17"/>
      <c r="L229" s="17"/>
      <c r="M229" s="36"/>
      <c r="N229" s="17"/>
      <c r="O229" s="17"/>
      <c r="P229" s="36"/>
      <c r="Q229" s="17"/>
      <c r="R229" s="17"/>
      <c r="S229" s="36"/>
      <c r="T229" s="17"/>
      <c r="U229" s="17"/>
      <c r="V229" s="36"/>
      <c r="W229" s="17"/>
      <c r="X229" s="17"/>
      <c r="Y229" s="36"/>
      <c r="Z229" s="17"/>
      <c r="AA229" s="17"/>
      <c r="AB229" s="36"/>
      <c r="AC229" s="17"/>
      <c r="AD229" s="17"/>
      <c r="AE229" s="36"/>
      <c r="AF229" s="17"/>
      <c r="AG229" s="17"/>
      <c r="AH229" s="36"/>
      <c r="AI229" s="17"/>
      <c r="AJ229" s="17"/>
      <c r="AK229" s="36"/>
      <c r="AL229" s="17"/>
      <c r="AM229" s="17"/>
      <c r="AN229" s="36"/>
      <c r="AO229" s="17"/>
      <c r="AP229" s="17"/>
      <c r="AQ229" s="36"/>
      <c r="AR229" s="17"/>
      <c r="AS229" s="17"/>
      <c r="AT229" s="36"/>
      <c r="AU229" s="17"/>
      <c r="AV229" s="17"/>
      <c r="AW229" s="36"/>
      <c r="AX229" s="17"/>
      <c r="AY229" s="17"/>
      <c r="AZ229" s="36"/>
      <c r="BA229" s="17"/>
      <c r="BB229" s="17"/>
      <c r="BC229" s="36"/>
    </row>
    <row r="230" spans="1:55" ht="12">
      <c r="A230" s="27" t="s">
        <v>30</v>
      </c>
      <c r="B230" s="32">
        <v>64396</v>
      </c>
      <c r="C230" s="33">
        <v>59305.525460549456</v>
      </c>
      <c r="D230" s="34">
        <v>0.08583474305167015</v>
      </c>
      <c r="E230" s="32">
        <v>546134</v>
      </c>
      <c r="F230" s="33">
        <v>479303.4189149738</v>
      </c>
      <c r="G230" s="35">
        <v>0.13943272350594613</v>
      </c>
      <c r="H230" s="17"/>
      <c r="I230" s="17"/>
      <c r="J230" s="36"/>
      <c r="K230" s="17"/>
      <c r="L230" s="17"/>
      <c r="M230" s="36"/>
      <c r="N230" s="17"/>
      <c r="O230" s="17"/>
      <c r="P230" s="36"/>
      <c r="Q230" s="17"/>
      <c r="R230" s="17"/>
      <c r="S230" s="36"/>
      <c r="T230" s="17"/>
      <c r="U230" s="17"/>
      <c r="V230" s="36"/>
      <c r="W230" s="17"/>
      <c r="X230" s="17"/>
      <c r="Y230" s="36"/>
      <c r="Z230" s="17"/>
      <c r="AA230" s="17"/>
      <c r="AB230" s="36"/>
      <c r="AC230" s="17"/>
      <c r="AD230" s="17"/>
      <c r="AE230" s="36"/>
      <c r="AF230" s="17"/>
      <c r="AG230" s="17"/>
      <c r="AH230" s="36"/>
      <c r="AI230" s="17"/>
      <c r="AJ230" s="17"/>
      <c r="AK230" s="36"/>
      <c r="AL230" s="17"/>
      <c r="AM230" s="17"/>
      <c r="AN230" s="36"/>
      <c r="AO230" s="17"/>
      <c r="AP230" s="17"/>
      <c r="AQ230" s="36"/>
      <c r="AR230" s="17"/>
      <c r="AS230" s="17"/>
      <c r="AT230" s="36"/>
      <c r="AU230" s="17"/>
      <c r="AV230" s="17"/>
      <c r="AW230" s="36"/>
      <c r="AX230" s="17"/>
      <c r="AY230" s="17"/>
      <c r="AZ230" s="36"/>
      <c r="BA230" s="17"/>
      <c r="BB230" s="17"/>
      <c r="BC230" s="36"/>
    </row>
    <row r="231" spans="1:55" ht="12">
      <c r="A231" s="27" t="s">
        <v>31</v>
      </c>
      <c r="B231" s="32">
        <v>20929</v>
      </c>
      <c r="C231" s="33">
        <v>19257.42568125011</v>
      </c>
      <c r="D231" s="34">
        <v>0.08680154587730839</v>
      </c>
      <c r="E231" s="32">
        <v>200675</v>
      </c>
      <c r="F231" s="33">
        <v>193229.95539836705</v>
      </c>
      <c r="G231" s="35">
        <v>0.038529453605079436</v>
      </c>
      <c r="H231" s="17"/>
      <c r="I231" s="17"/>
      <c r="J231" s="36"/>
      <c r="K231" s="17"/>
      <c r="L231" s="17"/>
      <c r="M231" s="36"/>
      <c r="N231" s="17"/>
      <c r="O231" s="17"/>
      <c r="P231" s="36"/>
      <c r="Q231" s="17"/>
      <c r="R231" s="17"/>
      <c r="S231" s="36"/>
      <c r="T231" s="17"/>
      <c r="U231" s="17"/>
      <c r="V231" s="36"/>
      <c r="W231" s="17"/>
      <c r="X231" s="17"/>
      <c r="Y231" s="36"/>
      <c r="Z231" s="17"/>
      <c r="AA231" s="17"/>
      <c r="AB231" s="36"/>
      <c r="AC231" s="17"/>
      <c r="AD231" s="17"/>
      <c r="AE231" s="36"/>
      <c r="AF231" s="17"/>
      <c r="AG231" s="17"/>
      <c r="AH231" s="36"/>
      <c r="AI231" s="17"/>
      <c r="AJ231" s="17"/>
      <c r="AK231" s="36"/>
      <c r="AL231" s="17"/>
      <c r="AM231" s="17"/>
      <c r="AN231" s="36"/>
      <c r="AO231" s="17"/>
      <c r="AP231" s="17"/>
      <c r="AQ231" s="36"/>
      <c r="AR231" s="17"/>
      <c r="AS231" s="17"/>
      <c r="AT231" s="36"/>
      <c r="AU231" s="17"/>
      <c r="AV231" s="17"/>
      <c r="AW231" s="36"/>
      <c r="AX231" s="17"/>
      <c r="AY231" s="17"/>
      <c r="AZ231" s="36"/>
      <c r="BA231" s="17"/>
      <c r="BB231" s="17"/>
      <c r="BC231" s="36"/>
    </row>
    <row r="232" spans="1:55" ht="12">
      <c r="A232" s="27" t="s">
        <v>32</v>
      </c>
      <c r="B232" s="32">
        <v>43467</v>
      </c>
      <c r="C232" s="33">
        <v>40048.099779299344</v>
      </c>
      <c r="D232" s="34">
        <v>0.08536984874542956</v>
      </c>
      <c r="E232" s="32">
        <v>345459</v>
      </c>
      <c r="F232" s="33">
        <v>286073.4635165755</v>
      </c>
      <c r="G232" s="35">
        <v>0.2075884136662805</v>
      </c>
      <c r="H232" s="17"/>
      <c r="I232" s="17"/>
      <c r="J232" s="36"/>
      <c r="K232" s="17"/>
      <c r="L232" s="17"/>
      <c r="M232" s="36"/>
      <c r="N232" s="17"/>
      <c r="O232" s="17"/>
      <c r="P232" s="36"/>
      <c r="Q232" s="17"/>
      <c r="R232" s="17"/>
      <c r="S232" s="36"/>
      <c r="T232" s="17"/>
      <c r="U232" s="17"/>
      <c r="V232" s="36"/>
      <c r="W232" s="17"/>
      <c r="X232" s="17"/>
      <c r="Y232" s="36"/>
      <c r="Z232" s="17"/>
      <c r="AA232" s="17"/>
      <c r="AB232" s="36"/>
      <c r="AC232" s="17"/>
      <c r="AD232" s="17"/>
      <c r="AE232" s="36"/>
      <c r="AF232" s="17"/>
      <c r="AG232" s="17"/>
      <c r="AH232" s="36"/>
      <c r="AI232" s="17"/>
      <c r="AJ232" s="17"/>
      <c r="AK232" s="36"/>
      <c r="AL232" s="17"/>
      <c r="AM232" s="17"/>
      <c r="AN232" s="36"/>
      <c r="AO232" s="17"/>
      <c r="AP232" s="17"/>
      <c r="AQ232" s="36"/>
      <c r="AR232" s="17"/>
      <c r="AS232" s="17"/>
      <c r="AT232" s="36"/>
      <c r="AU232" s="17"/>
      <c r="AV232" s="17"/>
      <c r="AW232" s="36"/>
      <c r="AX232" s="17"/>
      <c r="AY232" s="17"/>
      <c r="AZ232" s="36"/>
      <c r="BA232" s="17"/>
      <c r="BB232" s="17"/>
      <c r="BC232" s="36"/>
    </row>
    <row r="233" spans="1:55" ht="12">
      <c r="A233" s="27" t="s">
        <v>33</v>
      </c>
      <c r="B233" s="32">
        <v>205158</v>
      </c>
      <c r="C233" s="33">
        <v>191150.93438202213</v>
      </c>
      <c r="D233" s="34">
        <v>0.07327751581890907</v>
      </c>
      <c r="E233" s="32">
        <v>1391245</v>
      </c>
      <c r="F233" s="33">
        <v>1252619.852831591</v>
      </c>
      <c r="G233" s="35">
        <v>0.11066817027930868</v>
      </c>
      <c r="H233" s="17"/>
      <c r="I233" s="17"/>
      <c r="J233" s="36"/>
      <c r="K233" s="17"/>
      <c r="L233" s="17"/>
      <c r="M233" s="36"/>
      <c r="N233" s="17"/>
      <c r="O233" s="17"/>
      <c r="P233" s="36"/>
      <c r="Q233" s="17"/>
      <c r="R233" s="17"/>
      <c r="S233" s="36"/>
      <c r="T233" s="17"/>
      <c r="U233" s="17"/>
      <c r="V233" s="36"/>
      <c r="W233" s="17"/>
      <c r="X233" s="17"/>
      <c r="Y233" s="36"/>
      <c r="Z233" s="17"/>
      <c r="AA233" s="17"/>
      <c r="AB233" s="36"/>
      <c r="AC233" s="17"/>
      <c r="AD233" s="17"/>
      <c r="AE233" s="36"/>
      <c r="AF233" s="17"/>
      <c r="AG233" s="17"/>
      <c r="AH233" s="36"/>
      <c r="AI233" s="17"/>
      <c r="AJ233" s="17"/>
      <c r="AK233" s="36"/>
      <c r="AL233" s="17"/>
      <c r="AM233" s="17"/>
      <c r="AN233" s="36"/>
      <c r="AO233" s="17"/>
      <c r="AP233" s="17"/>
      <c r="AQ233" s="36"/>
      <c r="AR233" s="17"/>
      <c r="AS233" s="17"/>
      <c r="AT233" s="36"/>
      <c r="AU233" s="17"/>
      <c r="AV233" s="17"/>
      <c r="AW233" s="36"/>
      <c r="AX233" s="17"/>
      <c r="AY233" s="17"/>
      <c r="AZ233" s="36"/>
      <c r="BA233" s="17"/>
      <c r="BB233" s="17"/>
      <c r="BC233" s="36"/>
    </row>
    <row r="234" spans="1:55" s="82" customFormat="1" ht="12">
      <c r="A234" s="47" t="s">
        <v>34</v>
      </c>
      <c r="B234" s="32">
        <v>45134</v>
      </c>
      <c r="C234" s="33">
        <v>41162.065617967775</v>
      </c>
      <c r="D234" s="34">
        <v>0.0964950208985242</v>
      </c>
      <c r="E234" s="32">
        <v>362783</v>
      </c>
      <c r="F234" s="33">
        <v>367137.14716841374</v>
      </c>
      <c r="G234" s="35">
        <v>-0.01185972926465105</v>
      </c>
      <c r="H234" s="81"/>
      <c r="I234" s="81"/>
      <c r="J234" s="36"/>
      <c r="K234" s="81"/>
      <c r="L234" s="81"/>
      <c r="M234" s="36"/>
      <c r="N234" s="81"/>
      <c r="O234" s="81"/>
      <c r="P234" s="36"/>
      <c r="Q234" s="81"/>
      <c r="R234" s="81"/>
      <c r="S234" s="36"/>
      <c r="T234" s="81"/>
      <c r="U234" s="81"/>
      <c r="V234" s="36"/>
      <c r="W234" s="81"/>
      <c r="X234" s="81"/>
      <c r="Y234" s="36"/>
      <c r="Z234" s="81"/>
      <c r="AA234" s="81"/>
      <c r="AB234" s="36"/>
      <c r="AC234" s="81"/>
      <c r="AD234" s="81"/>
      <c r="AE234" s="36"/>
      <c r="AF234" s="81"/>
      <c r="AG234" s="81"/>
      <c r="AH234" s="36"/>
      <c r="AI234" s="81"/>
      <c r="AJ234" s="81"/>
      <c r="AK234" s="36"/>
      <c r="AL234" s="81"/>
      <c r="AM234" s="81"/>
      <c r="AN234" s="36"/>
      <c r="AO234" s="81"/>
      <c r="AP234" s="81"/>
      <c r="AQ234" s="36"/>
      <c r="AR234" s="81"/>
      <c r="AS234" s="81"/>
      <c r="AT234" s="36"/>
      <c r="AU234" s="81"/>
      <c r="AV234" s="81"/>
      <c r="AW234" s="36"/>
      <c r="AX234" s="81"/>
      <c r="AY234" s="81"/>
      <c r="AZ234" s="36"/>
      <c r="BA234" s="81"/>
      <c r="BB234" s="81"/>
      <c r="BC234" s="36"/>
    </row>
    <row r="235" spans="1:55" ht="12">
      <c r="A235" s="47" t="s">
        <v>35</v>
      </c>
      <c r="B235" s="48">
        <v>1.2217849551723587</v>
      </c>
      <c r="C235" s="49">
        <v>1.2301046522451564</v>
      </c>
      <c r="D235" s="34">
        <v>-0.006763405908280054</v>
      </c>
      <c r="E235" s="48">
        <v>1.2676131737919805</v>
      </c>
      <c r="F235" s="49">
        <v>1.2435062354446127</v>
      </c>
      <c r="G235" s="35">
        <v>0.01938626253751626</v>
      </c>
      <c r="H235" s="31"/>
      <c r="I235" s="31"/>
      <c r="J235" s="31"/>
      <c r="K235" s="31"/>
      <c r="L235" s="31"/>
      <c r="M235" s="31"/>
      <c r="N235" s="17"/>
      <c r="O235" s="17"/>
      <c r="P235" s="31"/>
      <c r="Q235" s="31"/>
      <c r="R235" s="31"/>
      <c r="S235" s="31"/>
      <c r="T235" s="17"/>
      <c r="U235" s="17"/>
      <c r="V235" s="31"/>
      <c r="W235" s="31"/>
      <c r="X235" s="31"/>
      <c r="Y235" s="31"/>
      <c r="Z235" s="17"/>
      <c r="AA235" s="17"/>
      <c r="AB235" s="31"/>
      <c r="AC235" s="31"/>
      <c r="AD235" s="31"/>
      <c r="AE235" s="31"/>
      <c r="AF235" s="17"/>
      <c r="AG235" s="17"/>
      <c r="AH235" s="31"/>
      <c r="AI235" s="31"/>
      <c r="AJ235" s="31"/>
      <c r="AK235" s="31"/>
      <c r="AL235" s="17"/>
      <c r="AM235" s="17"/>
      <c r="AN235" s="31"/>
      <c r="AO235" s="31"/>
      <c r="AP235" s="31"/>
      <c r="AQ235" s="31"/>
      <c r="AR235" s="17"/>
      <c r="AS235" s="17"/>
      <c r="AT235" s="31"/>
      <c r="AU235" s="31"/>
      <c r="AV235" s="31"/>
      <c r="AW235" s="31"/>
      <c r="AX235" s="17"/>
      <c r="AY235" s="17"/>
      <c r="AZ235" s="31"/>
      <c r="BA235" s="31"/>
      <c r="BB235" s="31"/>
      <c r="BC235" s="31"/>
    </row>
    <row r="236" spans="1:55" ht="12">
      <c r="A236" s="7"/>
      <c r="B236" s="48"/>
      <c r="C236" s="49"/>
      <c r="D236" s="29"/>
      <c r="E236" s="52"/>
      <c r="F236" s="53"/>
      <c r="G236" s="30"/>
      <c r="H236" s="31"/>
      <c r="I236" s="31"/>
      <c r="J236" s="31"/>
      <c r="K236" s="31"/>
      <c r="L236" s="31"/>
      <c r="M236" s="31"/>
      <c r="N236" s="17"/>
      <c r="O236" s="17"/>
      <c r="P236" s="31"/>
      <c r="Q236" s="31"/>
      <c r="R236" s="31"/>
      <c r="S236" s="31"/>
      <c r="T236" s="17"/>
      <c r="U236" s="17"/>
      <c r="V236" s="31"/>
      <c r="W236" s="31"/>
      <c r="X236" s="31"/>
      <c r="Y236" s="31"/>
      <c r="Z236" s="17"/>
      <c r="AA236" s="17"/>
      <c r="AB236" s="31"/>
      <c r="AC236" s="31"/>
      <c r="AD236" s="31"/>
      <c r="AE236" s="31"/>
      <c r="AF236" s="17"/>
      <c r="AG236" s="17"/>
      <c r="AH236" s="31"/>
      <c r="AI236" s="31"/>
      <c r="AJ236" s="31"/>
      <c r="AK236" s="31"/>
      <c r="AL236" s="17"/>
      <c r="AM236" s="17"/>
      <c r="AN236" s="31"/>
      <c r="AO236" s="31"/>
      <c r="AP236" s="31"/>
      <c r="AQ236" s="31"/>
      <c r="AR236" s="17"/>
      <c r="AS236" s="17"/>
      <c r="AT236" s="31"/>
      <c r="AU236" s="31"/>
      <c r="AV236" s="31"/>
      <c r="AW236" s="31"/>
      <c r="AX236" s="17"/>
      <c r="AY236" s="17"/>
      <c r="AZ236" s="31"/>
      <c r="BA236" s="31"/>
      <c r="BB236" s="31"/>
      <c r="BC236" s="31"/>
    </row>
    <row r="237" spans="1:55" s="82" customFormat="1" ht="12">
      <c r="A237" s="27" t="s">
        <v>36</v>
      </c>
      <c r="B237" s="48"/>
      <c r="C237" s="49"/>
      <c r="D237" s="29"/>
      <c r="E237" s="52"/>
      <c r="F237" s="53"/>
      <c r="G237" s="30"/>
      <c r="H237" s="81"/>
      <c r="I237" s="81"/>
      <c r="J237" s="36"/>
      <c r="K237" s="81"/>
      <c r="L237" s="81"/>
      <c r="M237" s="36"/>
      <c r="N237" s="81"/>
      <c r="O237" s="81"/>
      <c r="P237" s="36"/>
      <c r="Q237" s="81"/>
      <c r="R237" s="81"/>
      <c r="S237" s="36"/>
      <c r="T237" s="81"/>
      <c r="U237" s="81"/>
      <c r="V237" s="36"/>
      <c r="W237" s="81"/>
      <c r="X237" s="81"/>
      <c r="Y237" s="36"/>
      <c r="Z237" s="81"/>
      <c r="AA237" s="81"/>
      <c r="AB237" s="36"/>
      <c r="AC237" s="81"/>
      <c r="AD237" s="81"/>
      <c r="AE237" s="36"/>
      <c r="AF237" s="81"/>
      <c r="AG237" s="81"/>
      <c r="AH237" s="36"/>
      <c r="AI237" s="81"/>
      <c r="AJ237" s="81"/>
      <c r="AK237" s="36"/>
      <c r="AL237" s="81"/>
      <c r="AM237" s="81"/>
      <c r="AN237" s="36"/>
      <c r="AO237" s="81"/>
      <c r="AP237" s="81"/>
      <c r="AQ237" s="36"/>
      <c r="AR237" s="81"/>
      <c r="AS237" s="81"/>
      <c r="AT237" s="36"/>
      <c r="AU237" s="81"/>
      <c r="AV237" s="81"/>
      <c r="AW237" s="36"/>
      <c r="AX237" s="81"/>
      <c r="AY237" s="81"/>
      <c r="AZ237" s="36"/>
      <c r="BA237" s="81"/>
      <c r="BB237" s="81"/>
      <c r="BC237" s="36"/>
    </row>
    <row r="238" spans="1:55" ht="12">
      <c r="A238" s="27" t="s">
        <v>37</v>
      </c>
      <c r="B238" s="48">
        <v>7.22</v>
      </c>
      <c r="C238" s="49">
        <v>7.329660125796127</v>
      </c>
      <c r="D238" s="34">
        <v>-0.01496114743577093</v>
      </c>
      <c r="E238" s="48">
        <v>7.603238186619598</v>
      </c>
      <c r="F238" s="49">
        <v>7.888227664100215</v>
      </c>
      <c r="G238" s="35">
        <v>-0.036128454909791836</v>
      </c>
      <c r="H238" s="31"/>
      <c r="I238" s="31"/>
      <c r="J238" s="31"/>
      <c r="K238" s="31"/>
      <c r="L238" s="31"/>
      <c r="M238" s="31"/>
      <c r="N238" s="17"/>
      <c r="O238" s="17"/>
      <c r="P238" s="31"/>
      <c r="Q238" s="31"/>
      <c r="R238" s="31"/>
      <c r="S238" s="31"/>
      <c r="T238" s="17"/>
      <c r="U238" s="17"/>
      <c r="V238" s="31"/>
      <c r="W238" s="31"/>
      <c r="X238" s="31"/>
      <c r="Y238" s="31"/>
      <c r="Z238" s="17"/>
      <c r="AA238" s="17"/>
      <c r="AB238" s="31"/>
      <c r="AC238" s="31"/>
      <c r="AD238" s="31"/>
      <c r="AE238" s="31"/>
      <c r="AF238" s="17"/>
      <c r="AG238" s="17"/>
      <c r="AH238" s="31"/>
      <c r="AI238" s="31"/>
      <c r="AJ238" s="31"/>
      <c r="AK238" s="31"/>
      <c r="AL238" s="17"/>
      <c r="AM238" s="17"/>
      <c r="AN238" s="31"/>
      <c r="AO238" s="31"/>
      <c r="AP238" s="31"/>
      <c r="AQ238" s="31"/>
      <c r="AR238" s="17"/>
      <c r="AS238" s="17"/>
      <c r="AT238" s="31"/>
      <c r="AU238" s="31"/>
      <c r="AV238" s="31"/>
      <c r="AW238" s="31"/>
      <c r="AX238" s="17"/>
      <c r="AY238" s="17"/>
      <c r="AZ238" s="31"/>
      <c r="BA238" s="31"/>
      <c r="BB238" s="31"/>
      <c r="BC238" s="31"/>
    </row>
    <row r="239" spans="1:55" ht="13.5" customHeight="1">
      <c r="A239" s="40"/>
      <c r="B239" s="41"/>
      <c r="C239" s="42"/>
      <c r="D239" s="43"/>
      <c r="E239" s="44"/>
      <c r="F239" s="43"/>
      <c r="G239" s="45"/>
      <c r="H239" s="31"/>
      <c r="I239" s="31"/>
      <c r="J239" s="31"/>
      <c r="K239" s="31"/>
      <c r="L239" s="31"/>
      <c r="M239" s="31"/>
      <c r="N239" s="17"/>
      <c r="O239" s="17"/>
      <c r="P239" s="31"/>
      <c r="Q239" s="31"/>
      <c r="R239" s="31"/>
      <c r="S239" s="31"/>
      <c r="T239" s="17"/>
      <c r="U239" s="17"/>
      <c r="V239" s="31"/>
      <c r="W239" s="31"/>
      <c r="X239" s="31"/>
      <c r="Y239" s="31"/>
      <c r="Z239" s="17"/>
      <c r="AA239" s="17"/>
      <c r="AB239" s="31"/>
      <c r="AC239" s="31"/>
      <c r="AD239" s="31"/>
      <c r="AE239" s="31"/>
      <c r="AF239" s="17"/>
      <c r="AG239" s="17"/>
      <c r="AH239" s="31"/>
      <c r="AI239" s="31"/>
      <c r="AJ239" s="31"/>
      <c r="AK239" s="31"/>
      <c r="AL239" s="17"/>
      <c r="AM239" s="17"/>
      <c r="AN239" s="31"/>
      <c r="AO239" s="31"/>
      <c r="AP239" s="31"/>
      <c r="AQ239" s="31"/>
      <c r="AR239" s="17"/>
      <c r="AS239" s="17"/>
      <c r="AT239" s="31"/>
      <c r="AU239" s="31"/>
      <c r="AV239" s="31"/>
      <c r="AW239" s="31"/>
      <c r="AX239" s="17"/>
      <c r="AY239" s="17"/>
      <c r="AZ239" s="31"/>
      <c r="BA239" s="31"/>
      <c r="BB239" s="31"/>
      <c r="BC239" s="31"/>
    </row>
    <row r="240" spans="1:55" ht="12">
      <c r="A240" s="27" t="s">
        <v>38</v>
      </c>
      <c r="B240" s="32"/>
      <c r="C240" s="33"/>
      <c r="D240" s="29"/>
      <c r="E240" s="46"/>
      <c r="F240" s="29"/>
      <c r="G240" s="30"/>
      <c r="H240" s="17"/>
      <c r="I240" s="17"/>
      <c r="J240" s="36"/>
      <c r="K240" s="17"/>
      <c r="L240" s="17"/>
      <c r="M240" s="36"/>
      <c r="N240" s="17"/>
      <c r="O240" s="17"/>
      <c r="P240" s="36"/>
      <c r="Q240" s="17"/>
      <c r="R240" s="17"/>
      <c r="S240" s="36"/>
      <c r="T240" s="17"/>
      <c r="U240" s="17"/>
      <c r="V240" s="36"/>
      <c r="W240" s="17"/>
      <c r="X240" s="17"/>
      <c r="Y240" s="36"/>
      <c r="Z240" s="17"/>
      <c r="AA240" s="17"/>
      <c r="AB240" s="36"/>
      <c r="AC240" s="17"/>
      <c r="AD240" s="17"/>
      <c r="AE240" s="36"/>
      <c r="AF240" s="17"/>
      <c r="AG240" s="17"/>
      <c r="AH240" s="36"/>
      <c r="AI240" s="17"/>
      <c r="AJ240" s="17"/>
      <c r="AK240" s="36"/>
      <c r="AL240" s="17"/>
      <c r="AM240" s="17"/>
      <c r="AN240" s="36"/>
      <c r="AO240" s="17"/>
      <c r="AP240" s="17"/>
      <c r="AQ240" s="36"/>
      <c r="AR240" s="17"/>
      <c r="AS240" s="17"/>
      <c r="AT240" s="36"/>
      <c r="AU240" s="17"/>
      <c r="AV240" s="17"/>
      <c r="AW240" s="36"/>
      <c r="AX240" s="17"/>
      <c r="AY240" s="17"/>
      <c r="AZ240" s="36"/>
      <c r="BA240" s="17"/>
      <c r="BB240" s="17"/>
      <c r="BC240" s="36"/>
    </row>
    <row r="241" spans="1:55" ht="12">
      <c r="A241" s="27" t="s">
        <v>39</v>
      </c>
      <c r="B241" s="32">
        <v>198378</v>
      </c>
      <c r="C241" s="33">
        <v>189065.8824212611</v>
      </c>
      <c r="D241" s="34">
        <v>0.04925329445738071</v>
      </c>
      <c r="E241" s="32">
        <v>1409845</v>
      </c>
      <c r="F241" s="33">
        <v>1300566.3208078556</v>
      </c>
      <c r="G241" s="35">
        <v>0.08402391899881372</v>
      </c>
      <c r="H241" s="17"/>
      <c r="I241" s="17"/>
      <c r="J241" s="36"/>
      <c r="K241" s="17"/>
      <c r="L241" s="17"/>
      <c r="M241" s="36"/>
      <c r="N241" s="17"/>
      <c r="O241" s="17"/>
      <c r="P241" s="36"/>
      <c r="Q241" s="17"/>
      <c r="R241" s="17"/>
      <c r="S241" s="36"/>
      <c r="T241" s="17"/>
      <c r="U241" s="17"/>
      <c r="V241" s="36"/>
      <c r="W241" s="17"/>
      <c r="X241" s="17"/>
      <c r="Y241" s="36"/>
      <c r="Z241" s="17"/>
      <c r="AA241" s="17"/>
      <c r="AB241" s="36"/>
      <c r="AC241" s="17"/>
      <c r="AD241" s="17"/>
      <c r="AE241" s="36"/>
      <c r="AF241" s="17"/>
      <c r="AG241" s="17"/>
      <c r="AH241" s="36"/>
      <c r="AI241" s="17"/>
      <c r="AJ241" s="17"/>
      <c r="AK241" s="36"/>
      <c r="AL241" s="17"/>
      <c r="AM241" s="17"/>
      <c r="AN241" s="36"/>
      <c r="AO241" s="17"/>
      <c r="AP241" s="17"/>
      <c r="AQ241" s="36"/>
      <c r="AR241" s="17"/>
      <c r="AS241" s="17"/>
      <c r="AT241" s="36"/>
      <c r="AU241" s="17"/>
      <c r="AV241" s="17"/>
      <c r="AW241" s="36"/>
      <c r="AX241" s="17"/>
      <c r="AY241" s="17"/>
      <c r="AZ241" s="36"/>
      <c r="BA241" s="17"/>
      <c r="BB241" s="17"/>
      <c r="BC241" s="36"/>
    </row>
    <row r="242" spans="1:55" ht="12">
      <c r="A242" s="27" t="s">
        <v>40</v>
      </c>
      <c r="B242" s="32">
        <v>186814</v>
      </c>
      <c r="C242" s="33">
        <v>174802.8437271201</v>
      </c>
      <c r="D242" s="34">
        <v>0.06871259080676155</v>
      </c>
      <c r="E242" s="32">
        <v>1322465</v>
      </c>
      <c r="F242" s="33">
        <v>1217119.8636500563</v>
      </c>
      <c r="G242" s="35">
        <v>0.086552803463433</v>
      </c>
      <c r="H242" s="17"/>
      <c r="I242" s="17"/>
      <c r="J242" s="36"/>
      <c r="K242" s="17"/>
      <c r="L242" s="17"/>
      <c r="M242" s="36"/>
      <c r="N242" s="17"/>
      <c r="O242" s="17"/>
      <c r="P242" s="36"/>
      <c r="Q242" s="17"/>
      <c r="R242" s="17"/>
      <c r="S242" s="36"/>
      <c r="T242" s="17"/>
      <c r="U242" s="17"/>
      <c r="V242" s="36"/>
      <c r="W242" s="17"/>
      <c r="X242" s="17"/>
      <c r="Y242" s="36"/>
      <c r="Z242" s="17"/>
      <c r="AA242" s="17"/>
      <c r="AB242" s="36"/>
      <c r="AC242" s="17"/>
      <c r="AD242" s="17"/>
      <c r="AE242" s="36"/>
      <c r="AF242" s="17"/>
      <c r="AG242" s="17"/>
      <c r="AH242" s="36"/>
      <c r="AI242" s="17"/>
      <c r="AJ242" s="17"/>
      <c r="AK242" s="36"/>
      <c r="AL242" s="17"/>
      <c r="AM242" s="17"/>
      <c r="AN242" s="36"/>
      <c r="AO242" s="17"/>
      <c r="AP242" s="17"/>
      <c r="AQ242" s="36"/>
      <c r="AR242" s="17"/>
      <c r="AS242" s="17"/>
      <c r="AT242" s="36"/>
      <c r="AU242" s="17"/>
      <c r="AV242" s="17"/>
      <c r="AW242" s="36"/>
      <c r="AX242" s="17"/>
      <c r="AY242" s="17"/>
      <c r="AZ242" s="36"/>
      <c r="BA242" s="17"/>
      <c r="BB242" s="17"/>
      <c r="BC242" s="36"/>
    </row>
    <row r="243" spans="1:55" ht="12">
      <c r="A243" s="27" t="s">
        <v>41</v>
      </c>
      <c r="B243" s="32">
        <v>35059</v>
      </c>
      <c r="C243" s="33">
        <v>28852.409222127495</v>
      </c>
      <c r="D243" s="34">
        <v>0.21511516525672128</v>
      </c>
      <c r="E243" s="32">
        <v>236524</v>
      </c>
      <c r="F243" s="33">
        <v>218824.60822813606</v>
      </c>
      <c r="G243" s="35">
        <v>0.08088391847324321</v>
      </c>
      <c r="H243" s="17"/>
      <c r="I243" s="17"/>
      <c r="J243" s="36"/>
      <c r="K243" s="17"/>
      <c r="L243" s="17"/>
      <c r="M243" s="36"/>
      <c r="N243" s="17"/>
      <c r="O243" s="17"/>
      <c r="P243" s="36"/>
      <c r="Q243" s="17"/>
      <c r="R243" s="17"/>
      <c r="S243" s="36"/>
      <c r="T243" s="17"/>
      <c r="U243" s="17"/>
      <c r="V243" s="36"/>
      <c r="W243" s="17"/>
      <c r="X243" s="17"/>
      <c r="Y243" s="36"/>
      <c r="Z243" s="17"/>
      <c r="AA243" s="17"/>
      <c r="AB243" s="36"/>
      <c r="AC243" s="17"/>
      <c r="AD243" s="17"/>
      <c r="AE243" s="36"/>
      <c r="AF243" s="17"/>
      <c r="AG243" s="17"/>
      <c r="AH243" s="36"/>
      <c r="AI243" s="17"/>
      <c r="AJ243" s="17"/>
      <c r="AK243" s="36"/>
      <c r="AL243" s="17"/>
      <c r="AM243" s="17"/>
      <c r="AN243" s="36"/>
      <c r="AO243" s="17"/>
      <c r="AP243" s="17"/>
      <c r="AQ243" s="36"/>
      <c r="AR243" s="17"/>
      <c r="AS243" s="17"/>
      <c r="AT243" s="36"/>
      <c r="AU243" s="17"/>
      <c r="AV243" s="17"/>
      <c r="AW243" s="36"/>
      <c r="AX243" s="17"/>
      <c r="AY243" s="17"/>
      <c r="AZ243" s="36"/>
      <c r="BA243" s="17"/>
      <c r="BB243" s="17"/>
      <c r="BC243" s="36"/>
    </row>
    <row r="244" spans="1:55" ht="12">
      <c r="A244" s="27" t="s">
        <v>42</v>
      </c>
      <c r="B244" s="32">
        <v>25905</v>
      </c>
      <c r="C244" s="33">
        <v>19926.710196791613</v>
      </c>
      <c r="D244" s="34">
        <v>0.30001388810135593</v>
      </c>
      <c r="E244" s="32">
        <v>181289</v>
      </c>
      <c r="F244" s="33">
        <v>168367.49942669822</v>
      </c>
      <c r="G244" s="35">
        <v>0.07674581268534775</v>
      </c>
      <c r="H244" s="17"/>
      <c r="I244" s="17"/>
      <c r="J244" s="36"/>
      <c r="K244" s="17"/>
      <c r="L244" s="17"/>
      <c r="M244" s="36"/>
      <c r="N244" s="17"/>
      <c r="O244" s="17"/>
      <c r="P244" s="36"/>
      <c r="Q244" s="17"/>
      <c r="R244" s="17"/>
      <c r="S244" s="36"/>
      <c r="T244" s="17"/>
      <c r="U244" s="17"/>
      <c r="V244" s="36"/>
      <c r="W244" s="17"/>
      <c r="X244" s="17"/>
      <c r="Y244" s="36"/>
      <c r="Z244" s="17"/>
      <c r="AA244" s="17"/>
      <c r="AB244" s="36"/>
      <c r="AC244" s="17"/>
      <c r="AD244" s="17"/>
      <c r="AE244" s="36"/>
      <c r="AF244" s="17"/>
      <c r="AG244" s="17"/>
      <c r="AH244" s="36"/>
      <c r="AI244" s="17"/>
      <c r="AJ244" s="17"/>
      <c r="AK244" s="36"/>
      <c r="AL244" s="17"/>
      <c r="AM244" s="17"/>
      <c r="AN244" s="36"/>
      <c r="AO244" s="17"/>
      <c r="AP244" s="17"/>
      <c r="AQ244" s="36"/>
      <c r="AR244" s="17"/>
      <c r="AS244" s="17"/>
      <c r="AT244" s="36"/>
      <c r="AU244" s="17"/>
      <c r="AV244" s="17"/>
      <c r="AW244" s="36"/>
      <c r="AX244" s="17"/>
      <c r="AY244" s="17"/>
      <c r="AZ244" s="36"/>
      <c r="BA244" s="17"/>
      <c r="BB244" s="17"/>
      <c r="BC244" s="36"/>
    </row>
    <row r="245" spans="1:55" ht="12">
      <c r="A245" s="27" t="s">
        <v>43</v>
      </c>
      <c r="B245" s="32">
        <v>15388</v>
      </c>
      <c r="C245" s="33">
        <v>12036.333759623172</v>
      </c>
      <c r="D245" s="34">
        <v>0.27846238790920336</v>
      </c>
      <c r="E245" s="32">
        <v>72121</v>
      </c>
      <c r="F245" s="33">
        <v>71996.8384508831</v>
      </c>
      <c r="G245" s="35">
        <v>0.0017245416852798472</v>
      </c>
      <c r="H245" s="17"/>
      <c r="I245" s="17"/>
      <c r="J245" s="36"/>
      <c r="K245" s="17"/>
      <c r="L245" s="17"/>
      <c r="M245" s="36"/>
      <c r="N245" s="17"/>
      <c r="O245" s="17"/>
      <c r="P245" s="36"/>
      <c r="Q245" s="17"/>
      <c r="R245" s="17"/>
      <c r="S245" s="36"/>
      <c r="T245" s="17"/>
      <c r="U245" s="17"/>
      <c r="V245" s="36"/>
      <c r="W245" s="17"/>
      <c r="X245" s="17"/>
      <c r="Y245" s="36"/>
      <c r="Z245" s="17"/>
      <c r="AA245" s="17"/>
      <c r="AB245" s="36"/>
      <c r="AC245" s="17"/>
      <c r="AD245" s="17"/>
      <c r="AE245" s="36"/>
      <c r="AF245" s="17"/>
      <c r="AG245" s="17"/>
      <c r="AH245" s="36"/>
      <c r="AI245" s="17"/>
      <c r="AJ245" s="17"/>
      <c r="AK245" s="36"/>
      <c r="AL245" s="17"/>
      <c r="AM245" s="17"/>
      <c r="AN245" s="36"/>
      <c r="AO245" s="17"/>
      <c r="AP245" s="17"/>
      <c r="AQ245" s="36"/>
      <c r="AR245" s="17"/>
      <c r="AS245" s="17"/>
      <c r="AT245" s="36"/>
      <c r="AU245" s="17"/>
      <c r="AV245" s="17"/>
      <c r="AW245" s="36"/>
      <c r="AX245" s="17"/>
      <c r="AY245" s="17"/>
      <c r="AZ245" s="36"/>
      <c r="BA245" s="17"/>
      <c r="BB245" s="17"/>
      <c r="BC245" s="36"/>
    </row>
    <row r="246" spans="1:55" ht="12">
      <c r="A246" s="27" t="s">
        <v>44</v>
      </c>
      <c r="B246" s="32">
        <v>11511</v>
      </c>
      <c r="C246" s="33">
        <v>8933.107409911723</v>
      </c>
      <c r="D246" s="34">
        <v>0.2885773641575134</v>
      </c>
      <c r="E246" s="32">
        <v>54751</v>
      </c>
      <c r="F246" s="33">
        <v>53699.669340407956</v>
      </c>
      <c r="G246" s="35">
        <v>0.01957797268596844</v>
      </c>
      <c r="H246" s="31"/>
      <c r="I246" s="31"/>
      <c r="J246" s="31"/>
      <c r="K246" s="31"/>
      <c r="L246" s="31"/>
      <c r="M246" s="31"/>
      <c r="N246" s="17"/>
      <c r="O246" s="17"/>
      <c r="P246" s="31"/>
      <c r="Q246" s="31"/>
      <c r="R246" s="31"/>
      <c r="S246" s="31"/>
      <c r="T246" s="17"/>
      <c r="U246" s="17"/>
      <c r="V246" s="31"/>
      <c r="W246" s="31"/>
      <c r="X246" s="31"/>
      <c r="Y246" s="31"/>
      <c r="Z246" s="17"/>
      <c r="AA246" s="17"/>
      <c r="AB246" s="31"/>
      <c r="AC246" s="31"/>
      <c r="AD246" s="31"/>
      <c r="AE246" s="31"/>
      <c r="AF246" s="17"/>
      <c r="AG246" s="17"/>
      <c r="AH246" s="31"/>
      <c r="AI246" s="31"/>
      <c r="AJ246" s="31"/>
      <c r="AK246" s="31"/>
      <c r="AL246" s="17"/>
      <c r="AM246" s="17"/>
      <c r="AN246" s="31"/>
      <c r="AO246" s="31"/>
      <c r="AP246" s="31"/>
      <c r="AQ246" s="31"/>
      <c r="AR246" s="17"/>
      <c r="AS246" s="17"/>
      <c r="AT246" s="31"/>
      <c r="AU246" s="31"/>
      <c r="AV246" s="31"/>
      <c r="AW246" s="31"/>
      <c r="AX246" s="17"/>
      <c r="AY246" s="17"/>
      <c r="AZ246" s="31"/>
      <c r="BA246" s="31"/>
      <c r="BB246" s="31"/>
      <c r="BC246" s="31"/>
    </row>
    <row r="247" spans="1:55" ht="12">
      <c r="A247" s="7"/>
      <c r="B247" s="32"/>
      <c r="C247" s="33"/>
      <c r="D247" s="29"/>
      <c r="E247" s="46"/>
      <c r="F247" s="29"/>
      <c r="G247" s="30"/>
      <c r="H247" s="17"/>
      <c r="I247" s="17"/>
      <c r="J247" s="36"/>
      <c r="K247" s="17"/>
      <c r="L247" s="17"/>
      <c r="M247" s="36"/>
      <c r="N247" s="17"/>
      <c r="O247" s="17"/>
      <c r="P247" s="36"/>
      <c r="Q247" s="17"/>
      <c r="R247" s="17"/>
      <c r="S247" s="36"/>
      <c r="T247" s="17"/>
      <c r="U247" s="17"/>
      <c r="V247" s="36"/>
      <c r="W247" s="17"/>
      <c r="X247" s="17"/>
      <c r="Y247" s="36"/>
      <c r="Z247" s="17"/>
      <c r="AA247" s="17"/>
      <c r="AB247" s="36"/>
      <c r="AC247" s="17"/>
      <c r="AD247" s="17"/>
      <c r="AE247" s="36"/>
      <c r="AF247" s="17"/>
      <c r="AG247" s="17"/>
      <c r="AH247" s="36"/>
      <c r="AI247" s="17"/>
      <c r="AJ247" s="17"/>
      <c r="AK247" s="36"/>
      <c r="AL247" s="17"/>
      <c r="AM247" s="17"/>
      <c r="AN247" s="36"/>
      <c r="AO247" s="17"/>
      <c r="AP247" s="17"/>
      <c r="AQ247" s="36"/>
      <c r="AR247" s="17"/>
      <c r="AS247" s="17"/>
      <c r="AT247" s="36"/>
      <c r="AU247" s="17"/>
      <c r="AV247" s="17"/>
      <c r="AW247" s="36"/>
      <c r="AX247" s="17"/>
      <c r="AY247" s="17"/>
      <c r="AZ247" s="36"/>
      <c r="BA247" s="17"/>
      <c r="BB247" s="17"/>
      <c r="BC247" s="36"/>
    </row>
    <row r="248" spans="1:55" ht="12">
      <c r="A248" s="27" t="s">
        <v>45</v>
      </c>
      <c r="B248" s="32">
        <v>932</v>
      </c>
      <c r="C248" s="33">
        <v>1675.6472482336974</v>
      </c>
      <c r="D248" s="34">
        <v>-0.4437970157606723</v>
      </c>
      <c r="E248" s="32">
        <v>14968</v>
      </c>
      <c r="F248" s="33">
        <v>11845.869867778294</v>
      </c>
      <c r="G248" s="35">
        <v>0.263562757912287</v>
      </c>
      <c r="H248" s="17"/>
      <c r="I248" s="17"/>
      <c r="J248" s="36"/>
      <c r="K248" s="17"/>
      <c r="L248" s="17"/>
      <c r="M248" s="36"/>
      <c r="N248" s="17"/>
      <c r="O248" s="17"/>
      <c r="P248" s="36"/>
      <c r="Q248" s="17"/>
      <c r="R248" s="17"/>
      <c r="S248" s="36"/>
      <c r="T248" s="17"/>
      <c r="U248" s="17"/>
      <c r="V248" s="36"/>
      <c r="W248" s="17"/>
      <c r="X248" s="17"/>
      <c r="Y248" s="36"/>
      <c r="Z248" s="17"/>
      <c r="AA248" s="17"/>
      <c r="AB248" s="36"/>
      <c r="AC248" s="17"/>
      <c r="AD248" s="17"/>
      <c r="AE248" s="36"/>
      <c r="AF248" s="17"/>
      <c r="AG248" s="17"/>
      <c r="AH248" s="36"/>
      <c r="AI248" s="17"/>
      <c r="AJ248" s="17"/>
      <c r="AK248" s="36"/>
      <c r="AL248" s="17"/>
      <c r="AM248" s="17"/>
      <c r="AN248" s="36"/>
      <c r="AO248" s="17"/>
      <c r="AP248" s="17"/>
      <c r="AQ248" s="36"/>
      <c r="AR248" s="17"/>
      <c r="AS248" s="17"/>
      <c r="AT248" s="36"/>
      <c r="AU248" s="17"/>
      <c r="AV248" s="17"/>
      <c r="AW248" s="36"/>
      <c r="AX248" s="17"/>
      <c r="AY248" s="17"/>
      <c r="AZ248" s="36"/>
      <c r="BA248" s="17"/>
      <c r="BB248" s="17"/>
      <c r="BC248" s="36"/>
    </row>
    <row r="249" spans="1:55" ht="12">
      <c r="A249" s="27" t="s">
        <v>46</v>
      </c>
      <c r="B249" s="32">
        <v>8724</v>
      </c>
      <c r="C249" s="33">
        <v>7289.405317975474</v>
      </c>
      <c r="D249" s="34">
        <v>0.19680544837956193</v>
      </c>
      <c r="E249" s="32">
        <v>55437</v>
      </c>
      <c r="F249" s="33">
        <v>56120.33302280816</v>
      </c>
      <c r="G249" s="35">
        <v>-0.012176211116395984</v>
      </c>
      <c r="H249" s="17"/>
      <c r="I249" s="17"/>
      <c r="J249" s="36"/>
      <c r="K249" s="17"/>
      <c r="L249" s="17"/>
      <c r="M249" s="36"/>
      <c r="N249" s="17"/>
      <c r="O249" s="17"/>
      <c r="P249" s="36"/>
      <c r="Q249" s="17"/>
      <c r="R249" s="17"/>
      <c r="S249" s="36"/>
      <c r="T249" s="17"/>
      <c r="U249" s="17"/>
      <c r="V249" s="36"/>
      <c r="W249" s="17"/>
      <c r="X249" s="17"/>
      <c r="Y249" s="36"/>
      <c r="Z249" s="17"/>
      <c r="AA249" s="17"/>
      <c r="AB249" s="36"/>
      <c r="AC249" s="17"/>
      <c r="AD249" s="17"/>
      <c r="AE249" s="36"/>
      <c r="AF249" s="17"/>
      <c r="AG249" s="17"/>
      <c r="AH249" s="36"/>
      <c r="AI249" s="17"/>
      <c r="AJ249" s="17"/>
      <c r="AK249" s="36"/>
      <c r="AL249" s="17"/>
      <c r="AM249" s="17"/>
      <c r="AN249" s="36"/>
      <c r="AO249" s="17"/>
      <c r="AP249" s="17"/>
      <c r="AQ249" s="36"/>
      <c r="AR249" s="17"/>
      <c r="AS249" s="17"/>
      <c r="AT249" s="36"/>
      <c r="AU249" s="17"/>
      <c r="AV249" s="17"/>
      <c r="AW249" s="36"/>
      <c r="AX249" s="17"/>
      <c r="AY249" s="17"/>
      <c r="AZ249" s="36"/>
      <c r="BA249" s="17"/>
      <c r="BB249" s="17"/>
      <c r="BC249" s="36"/>
    </row>
    <row r="250" spans="1:55" ht="12">
      <c r="A250" s="27" t="s">
        <v>47</v>
      </c>
      <c r="B250" s="32">
        <v>715</v>
      </c>
      <c r="C250" s="33">
        <v>1225.83994591439</v>
      </c>
      <c r="D250" s="34">
        <v>-0.41672646385604567</v>
      </c>
      <c r="E250" s="32">
        <v>12444</v>
      </c>
      <c r="F250" s="33">
        <v>7856.411222351361</v>
      </c>
      <c r="G250" s="35">
        <v>0.583929309173255</v>
      </c>
      <c r="H250" s="17"/>
      <c r="I250" s="17"/>
      <c r="J250" s="36"/>
      <c r="K250" s="17"/>
      <c r="L250" s="17"/>
      <c r="M250" s="36"/>
      <c r="N250" s="17"/>
      <c r="O250" s="17"/>
      <c r="P250" s="36"/>
      <c r="Q250" s="17"/>
      <c r="R250" s="17"/>
      <c r="S250" s="36"/>
      <c r="T250" s="17"/>
      <c r="U250" s="17"/>
      <c r="V250" s="36"/>
      <c r="W250" s="17"/>
      <c r="X250" s="17"/>
      <c r="Y250" s="36"/>
      <c r="Z250" s="17"/>
      <c r="AA250" s="17"/>
      <c r="AB250" s="36"/>
      <c r="AC250" s="17"/>
      <c r="AD250" s="17"/>
      <c r="AE250" s="36"/>
      <c r="AF250" s="17"/>
      <c r="AG250" s="17"/>
      <c r="AH250" s="36"/>
      <c r="AI250" s="17"/>
      <c r="AJ250" s="17"/>
      <c r="AK250" s="36"/>
      <c r="AL250" s="17"/>
      <c r="AM250" s="17"/>
      <c r="AN250" s="36"/>
      <c r="AO250" s="17"/>
      <c r="AP250" s="17"/>
      <c r="AQ250" s="36"/>
      <c r="AR250" s="17"/>
      <c r="AS250" s="17"/>
      <c r="AT250" s="36"/>
      <c r="AU250" s="17"/>
      <c r="AV250" s="17"/>
      <c r="AW250" s="36"/>
      <c r="AX250" s="17"/>
      <c r="AY250" s="17"/>
      <c r="AZ250" s="36"/>
      <c r="BA250" s="17"/>
      <c r="BB250" s="17"/>
      <c r="BC250" s="36"/>
    </row>
    <row r="251" spans="1:55" ht="12">
      <c r="A251" s="27" t="s">
        <v>48</v>
      </c>
      <c r="B251" s="32">
        <v>910</v>
      </c>
      <c r="C251" s="33">
        <v>1329.0959976240556</v>
      </c>
      <c r="D251" s="34">
        <v>-0.31532409876581385</v>
      </c>
      <c r="E251" s="32">
        <v>8191</v>
      </c>
      <c r="F251" s="33">
        <v>10371.351303718806</v>
      </c>
      <c r="G251" s="35">
        <v>-0.21022827593710067</v>
      </c>
      <c r="H251" s="31"/>
      <c r="I251" s="31"/>
      <c r="J251" s="31"/>
      <c r="K251" s="31"/>
      <c r="L251" s="31"/>
      <c r="M251" s="31"/>
      <c r="N251" s="17"/>
      <c r="O251" s="17"/>
      <c r="P251" s="31"/>
      <c r="Q251" s="31"/>
      <c r="R251" s="31"/>
      <c r="S251" s="31"/>
      <c r="T251" s="17"/>
      <c r="U251" s="17"/>
      <c r="V251" s="31"/>
      <c r="W251" s="31"/>
      <c r="X251" s="31"/>
      <c r="Y251" s="31"/>
      <c r="Z251" s="17"/>
      <c r="AA251" s="17"/>
      <c r="AB251" s="31"/>
      <c r="AC251" s="31"/>
      <c r="AD251" s="31"/>
      <c r="AE251" s="31"/>
      <c r="AF251" s="17"/>
      <c r="AG251" s="17"/>
      <c r="AH251" s="31"/>
      <c r="AI251" s="31"/>
      <c r="AJ251" s="31"/>
      <c r="AK251" s="31"/>
      <c r="AL251" s="17"/>
      <c r="AM251" s="17"/>
      <c r="AN251" s="31"/>
      <c r="AO251" s="31"/>
      <c r="AP251" s="31"/>
      <c r="AQ251" s="31"/>
      <c r="AR251" s="17"/>
      <c r="AS251" s="17"/>
      <c r="AT251" s="31"/>
      <c r="AU251" s="31"/>
      <c r="AV251" s="31"/>
      <c r="AW251" s="31"/>
      <c r="AX251" s="17"/>
      <c r="AY251" s="17"/>
      <c r="AZ251" s="31"/>
      <c r="BA251" s="31"/>
      <c r="BB251" s="31"/>
      <c r="BC251" s="31"/>
    </row>
    <row r="252" spans="1:55" ht="6" customHeight="1">
      <c r="A252" s="8"/>
      <c r="B252" s="55"/>
      <c r="C252" s="56"/>
      <c r="D252" s="64"/>
      <c r="E252" s="83"/>
      <c r="F252" s="64"/>
      <c r="G252" s="65"/>
      <c r="H252" s="31"/>
      <c r="I252" s="31"/>
      <c r="J252" s="31"/>
      <c r="K252" s="31"/>
      <c r="L252" s="31"/>
      <c r="M252" s="31"/>
      <c r="N252" s="17"/>
      <c r="O252" s="17"/>
      <c r="P252" s="31"/>
      <c r="Q252" s="31"/>
      <c r="R252" s="31"/>
      <c r="S252" s="31"/>
      <c r="T252" s="17"/>
      <c r="U252" s="17"/>
      <c r="V252" s="31"/>
      <c r="W252" s="31"/>
      <c r="X252" s="31"/>
      <c r="Y252" s="31"/>
      <c r="Z252" s="17"/>
      <c r="AA252" s="17"/>
      <c r="AB252" s="31"/>
      <c r="AC252" s="31"/>
      <c r="AD252" s="31"/>
      <c r="AE252" s="31"/>
      <c r="AF252" s="17"/>
      <c r="AG252" s="17"/>
      <c r="AH252" s="31"/>
      <c r="AI252" s="31"/>
      <c r="AJ252" s="31"/>
      <c r="AK252" s="31"/>
      <c r="AL252" s="17"/>
      <c r="AM252" s="17"/>
      <c r="AN252" s="31"/>
      <c r="AO252" s="31"/>
      <c r="AP252" s="31"/>
      <c r="AQ252" s="31"/>
      <c r="AR252" s="17"/>
      <c r="AS252" s="17"/>
      <c r="AT252" s="31"/>
      <c r="AU252" s="31"/>
      <c r="AV252" s="31"/>
      <c r="AW252" s="31"/>
      <c r="AX252" s="17"/>
      <c r="AY252" s="17"/>
      <c r="AZ252" s="31"/>
      <c r="BA252" s="31"/>
      <c r="BB252" s="31"/>
      <c r="BC252" s="31"/>
    </row>
    <row r="253" spans="1:55" ht="12">
      <c r="A253" s="84"/>
      <c r="B253" s="60"/>
      <c r="C253" s="60"/>
      <c r="D253" s="75"/>
      <c r="E253" s="75"/>
      <c r="F253" s="75"/>
      <c r="G253" s="75"/>
      <c r="H253" s="31"/>
      <c r="I253" s="31"/>
      <c r="J253" s="31"/>
      <c r="K253" s="31"/>
      <c r="L253" s="31"/>
      <c r="M253" s="31"/>
      <c r="N253" s="17"/>
      <c r="O253" s="17"/>
      <c r="P253" s="31"/>
      <c r="Q253" s="31"/>
      <c r="R253" s="31"/>
      <c r="S253" s="31"/>
      <c r="T253" s="17"/>
      <c r="U253" s="17"/>
      <c r="V253" s="31"/>
      <c r="W253" s="31"/>
      <c r="X253" s="31"/>
      <c r="Y253" s="31"/>
      <c r="Z253" s="17"/>
      <c r="AA253" s="17"/>
      <c r="AB253" s="31"/>
      <c r="AC253" s="31"/>
      <c r="AD253" s="31"/>
      <c r="AE253" s="31"/>
      <c r="AF253" s="17"/>
      <c r="AG253" s="17"/>
      <c r="AH253" s="31"/>
      <c r="AI253" s="31"/>
      <c r="AJ253" s="31"/>
      <c r="AK253" s="31"/>
      <c r="AL253" s="17"/>
      <c r="AM253" s="17"/>
      <c r="AN253" s="31"/>
      <c r="AO253" s="31"/>
      <c r="AP253" s="31"/>
      <c r="AQ253" s="31"/>
      <c r="AR253" s="17"/>
      <c r="AS253" s="17"/>
      <c r="AT253" s="31"/>
      <c r="AU253" s="31"/>
      <c r="AV253" s="31"/>
      <c r="AW253" s="31"/>
      <c r="AX253" s="17"/>
      <c r="AY253" s="17"/>
      <c r="AZ253" s="31"/>
      <c r="BA253" s="31"/>
      <c r="BB253" s="31"/>
      <c r="BC253" s="31"/>
    </row>
    <row r="254" spans="1:55" ht="15" customHeight="1">
      <c r="A254" s="62" t="s">
        <v>49</v>
      </c>
      <c r="B254" s="33"/>
      <c r="C254" s="33"/>
      <c r="D254" s="29"/>
      <c r="E254" s="29"/>
      <c r="F254" s="29"/>
      <c r="G254" s="29"/>
      <c r="H254" s="31"/>
      <c r="I254" s="31"/>
      <c r="J254" s="17"/>
      <c r="K254" s="31"/>
      <c r="L254" s="31"/>
      <c r="M254" s="17"/>
      <c r="N254" s="17"/>
      <c r="O254" s="17"/>
      <c r="P254" s="17"/>
      <c r="Q254" s="31"/>
      <c r="R254" s="31"/>
      <c r="S254" s="17"/>
      <c r="T254" s="17"/>
      <c r="U254" s="17"/>
      <c r="V254" s="17"/>
      <c r="W254" s="31"/>
      <c r="X254" s="31"/>
      <c r="Y254" s="17"/>
      <c r="Z254" s="17"/>
      <c r="AA254" s="17"/>
      <c r="AB254" s="17"/>
      <c r="AC254" s="31"/>
      <c r="AD254" s="31"/>
      <c r="AE254" s="17"/>
      <c r="AF254" s="17"/>
      <c r="AG254" s="17"/>
      <c r="AH254" s="17"/>
      <c r="AI254" s="31"/>
      <c r="AJ254" s="31"/>
      <c r="AK254" s="17"/>
      <c r="AL254" s="17"/>
      <c r="AM254" s="17"/>
      <c r="AN254" s="17"/>
      <c r="AO254" s="31"/>
      <c r="AP254" s="31"/>
      <c r="AQ254" s="17"/>
      <c r="AR254" s="17"/>
      <c r="AS254" s="17"/>
      <c r="AT254" s="17"/>
      <c r="AU254" s="31"/>
      <c r="AV254" s="31"/>
      <c r="AW254" s="17"/>
      <c r="AX254" s="17"/>
      <c r="AY254" s="17"/>
      <c r="AZ254" s="17"/>
      <c r="BA254" s="31"/>
      <c r="BB254" s="31"/>
      <c r="BC254" s="17"/>
    </row>
    <row r="255" spans="1:55" ht="15" customHeight="1">
      <c r="A255" s="62"/>
      <c r="B255" s="33"/>
      <c r="C255" s="33"/>
      <c r="D255" s="29"/>
      <c r="E255" s="29"/>
      <c r="F255" s="29"/>
      <c r="G255" s="29"/>
      <c r="H255" s="31"/>
      <c r="I255" s="31"/>
      <c r="J255" s="17"/>
      <c r="K255" s="31"/>
      <c r="L255" s="31"/>
      <c r="M255" s="17"/>
      <c r="N255" s="17"/>
      <c r="O255" s="17"/>
      <c r="P255" s="17"/>
      <c r="Q255" s="31"/>
      <c r="R255" s="31"/>
      <c r="S255" s="17"/>
      <c r="T255" s="17"/>
      <c r="U255" s="17"/>
      <c r="V255" s="17"/>
      <c r="W255" s="31"/>
      <c r="X255" s="31"/>
      <c r="Y255" s="17"/>
      <c r="Z255" s="17"/>
      <c r="AA255" s="17"/>
      <c r="AB255" s="17"/>
      <c r="AC255" s="31"/>
      <c r="AD255" s="31"/>
      <c r="AE255" s="17"/>
      <c r="AF255" s="17"/>
      <c r="AG255" s="17"/>
      <c r="AH255" s="17"/>
      <c r="AI255" s="31"/>
      <c r="AJ255" s="31"/>
      <c r="AK255" s="17"/>
      <c r="AL255" s="17"/>
      <c r="AM255" s="17"/>
      <c r="AN255" s="17"/>
      <c r="AO255" s="31"/>
      <c r="AP255" s="31"/>
      <c r="AQ255" s="17"/>
      <c r="AR255" s="17"/>
      <c r="AS255" s="17"/>
      <c r="AT255" s="17"/>
      <c r="AU255" s="31"/>
      <c r="AV255" s="31"/>
      <c r="AW255" s="17"/>
      <c r="AX255" s="17"/>
      <c r="AY255" s="17"/>
      <c r="AZ255" s="17"/>
      <c r="BA255" s="31"/>
      <c r="BB255" s="31"/>
      <c r="BC255" s="17"/>
    </row>
    <row r="256" spans="1:55" ht="15" customHeight="1">
      <c r="A256" s="63"/>
      <c r="B256" s="392" t="s">
        <v>93</v>
      </c>
      <c r="C256" s="393"/>
      <c r="D256" s="393"/>
      <c r="E256" s="393"/>
      <c r="F256" s="393"/>
      <c r="G256" s="394"/>
      <c r="H256" s="31"/>
      <c r="I256" s="31"/>
      <c r="J256" s="17"/>
      <c r="K256" s="31"/>
      <c r="L256" s="31"/>
      <c r="M256" s="17"/>
      <c r="N256" s="17"/>
      <c r="O256" s="17"/>
      <c r="P256" s="17"/>
      <c r="Q256" s="31"/>
      <c r="R256" s="31"/>
      <c r="S256" s="17"/>
      <c r="T256" s="17"/>
      <c r="U256" s="17"/>
      <c r="V256" s="17"/>
      <c r="W256" s="31"/>
      <c r="X256" s="31"/>
      <c r="Y256" s="17"/>
      <c r="Z256" s="17"/>
      <c r="AA256" s="17"/>
      <c r="AB256" s="17"/>
      <c r="AC256" s="31"/>
      <c r="AD256" s="31"/>
      <c r="AE256" s="17"/>
      <c r="AF256" s="17"/>
      <c r="AG256" s="17"/>
      <c r="AH256" s="17"/>
      <c r="AI256" s="31"/>
      <c r="AJ256" s="31"/>
      <c r="AK256" s="17"/>
      <c r="AL256" s="17"/>
      <c r="AM256" s="17"/>
      <c r="AN256" s="17"/>
      <c r="AO256" s="31"/>
      <c r="AP256" s="31"/>
      <c r="AQ256" s="17"/>
      <c r="AR256" s="17"/>
      <c r="AS256" s="17"/>
      <c r="AT256" s="17"/>
      <c r="AU256" s="31"/>
      <c r="AV256" s="31"/>
      <c r="AW256" s="17"/>
      <c r="AX256" s="17"/>
      <c r="AY256" s="17"/>
      <c r="AZ256" s="17"/>
      <c r="BA256" s="31"/>
      <c r="BB256" s="31"/>
      <c r="BC256" s="17"/>
    </row>
    <row r="257" spans="1:55" ht="15" customHeight="1">
      <c r="A257" s="7"/>
      <c r="B257" s="395" t="s">
        <v>87</v>
      </c>
      <c r="C257" s="396"/>
      <c r="D257" s="396"/>
      <c r="E257" s="396"/>
      <c r="F257" s="396"/>
      <c r="G257" s="397"/>
      <c r="H257" s="31"/>
      <c r="I257" s="31"/>
      <c r="J257" s="31"/>
      <c r="K257" s="31"/>
      <c r="L257" s="31"/>
      <c r="M257" s="31"/>
      <c r="N257" s="17"/>
      <c r="O257" s="17"/>
      <c r="P257" s="31"/>
      <c r="Q257" s="31"/>
      <c r="R257" s="31"/>
      <c r="S257" s="31"/>
      <c r="T257" s="17"/>
      <c r="U257" s="17"/>
      <c r="V257" s="31"/>
      <c r="W257" s="31"/>
      <c r="X257" s="31"/>
      <c r="Y257" s="31"/>
      <c r="Z257" s="17"/>
      <c r="AA257" s="17"/>
      <c r="AB257" s="31"/>
      <c r="AC257" s="31"/>
      <c r="AD257" s="31"/>
      <c r="AE257" s="31"/>
      <c r="AF257" s="17"/>
      <c r="AG257" s="17"/>
      <c r="AH257" s="31"/>
      <c r="AI257" s="31"/>
      <c r="AJ257" s="31"/>
      <c r="AK257" s="31"/>
      <c r="AL257" s="17"/>
      <c r="AM257" s="17"/>
      <c r="AN257" s="31"/>
      <c r="AO257" s="31"/>
      <c r="AP257" s="31"/>
      <c r="AQ257" s="31"/>
      <c r="AR257" s="17"/>
      <c r="AS257" s="17"/>
      <c r="AT257" s="31"/>
      <c r="AU257" s="31"/>
      <c r="AV257" s="31"/>
      <c r="AW257" s="31"/>
      <c r="AX257" s="17"/>
      <c r="AY257" s="17"/>
      <c r="AZ257" s="31"/>
      <c r="BA257" s="31"/>
      <c r="BB257" s="31"/>
      <c r="BC257" s="31"/>
    </row>
    <row r="258" spans="1:55" s="26" customFormat="1" ht="12">
      <c r="A258" s="27"/>
      <c r="B258" s="63"/>
      <c r="C258" s="85" t="s">
        <v>2</v>
      </c>
      <c r="D258" s="86"/>
      <c r="E258" s="76"/>
      <c r="F258" s="87" t="s">
        <v>3</v>
      </c>
      <c r="G258" s="88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  <c r="AO258" s="25"/>
      <c r="AP258" s="25"/>
      <c r="AQ258" s="25"/>
      <c r="AR258" s="25"/>
      <c r="AS258" s="25"/>
      <c r="AT258" s="25"/>
      <c r="AU258" s="25"/>
      <c r="AV258" s="25"/>
      <c r="AW258" s="25"/>
      <c r="AX258" s="25"/>
      <c r="AY258" s="25"/>
      <c r="AZ258" s="25"/>
      <c r="BA258" s="25"/>
      <c r="BB258" s="25"/>
      <c r="BC258" s="25"/>
    </row>
    <row r="259" spans="1:55" ht="12">
      <c r="A259" s="21"/>
      <c r="B259" s="22" t="s">
        <v>4</v>
      </c>
      <c r="C259" s="23">
        <v>2012</v>
      </c>
      <c r="D259" s="24" t="s">
        <v>5</v>
      </c>
      <c r="E259" s="22" t="s">
        <v>4</v>
      </c>
      <c r="F259" s="23">
        <v>2012</v>
      </c>
      <c r="G259" s="24" t="s">
        <v>5</v>
      </c>
      <c r="H259" s="31"/>
      <c r="I259" s="31"/>
      <c r="J259" s="31"/>
      <c r="K259" s="31"/>
      <c r="L259" s="31"/>
      <c r="M259" s="31"/>
      <c r="N259" s="17"/>
      <c r="O259" s="17"/>
      <c r="P259" s="31"/>
      <c r="Q259" s="31"/>
      <c r="R259" s="31"/>
      <c r="S259" s="31"/>
      <c r="T259" s="17"/>
      <c r="U259" s="17"/>
      <c r="V259" s="31"/>
      <c r="W259" s="31"/>
      <c r="X259" s="31"/>
      <c r="Y259" s="31"/>
      <c r="Z259" s="17"/>
      <c r="AA259" s="17"/>
      <c r="AB259" s="31"/>
      <c r="AC259" s="31"/>
      <c r="AD259" s="31"/>
      <c r="AE259" s="31"/>
      <c r="AF259" s="17"/>
      <c r="AG259" s="17"/>
      <c r="AH259" s="31"/>
      <c r="AI259" s="31"/>
      <c r="AJ259" s="31"/>
      <c r="AK259" s="31"/>
      <c r="AL259" s="17"/>
      <c r="AM259" s="17"/>
      <c r="AN259" s="31"/>
      <c r="AO259" s="31"/>
      <c r="AP259" s="31"/>
      <c r="AQ259" s="31"/>
      <c r="AR259" s="17"/>
      <c r="AS259" s="17"/>
      <c r="AT259" s="31"/>
      <c r="AU259" s="31"/>
      <c r="AV259" s="31"/>
      <c r="AW259" s="31"/>
      <c r="AX259" s="17"/>
      <c r="AY259" s="17"/>
      <c r="AZ259" s="31"/>
      <c r="BA259" s="31"/>
      <c r="BB259" s="31"/>
      <c r="BC259" s="31"/>
    </row>
    <row r="260" spans="1:55" ht="12">
      <c r="A260" s="7"/>
      <c r="B260" s="32"/>
      <c r="C260" s="33"/>
      <c r="D260" s="29"/>
      <c r="E260" s="46"/>
      <c r="F260" s="29"/>
      <c r="G260" s="30"/>
      <c r="H260" s="31"/>
      <c r="I260" s="31"/>
      <c r="J260" s="31"/>
      <c r="K260" s="31"/>
      <c r="L260" s="31"/>
      <c r="M260" s="31"/>
      <c r="N260" s="17"/>
      <c r="O260" s="17"/>
      <c r="P260" s="31"/>
      <c r="Q260" s="31"/>
      <c r="R260" s="31"/>
      <c r="S260" s="31"/>
      <c r="T260" s="17"/>
      <c r="U260" s="17"/>
      <c r="V260" s="31"/>
      <c r="W260" s="31"/>
      <c r="X260" s="31"/>
      <c r="Y260" s="31"/>
      <c r="Z260" s="17"/>
      <c r="AA260" s="17"/>
      <c r="AB260" s="31"/>
      <c r="AC260" s="31"/>
      <c r="AD260" s="31"/>
      <c r="AE260" s="31"/>
      <c r="AF260" s="17"/>
      <c r="AG260" s="17"/>
      <c r="AH260" s="31"/>
      <c r="AI260" s="31"/>
      <c r="AJ260" s="31"/>
      <c r="AK260" s="31"/>
      <c r="AL260" s="17"/>
      <c r="AM260" s="17"/>
      <c r="AN260" s="31"/>
      <c r="AO260" s="31"/>
      <c r="AP260" s="31"/>
      <c r="AQ260" s="31"/>
      <c r="AR260" s="17"/>
      <c r="AS260" s="17"/>
      <c r="AT260" s="31"/>
      <c r="AU260" s="31"/>
      <c r="AV260" s="31"/>
      <c r="AW260" s="31"/>
      <c r="AX260" s="17"/>
      <c r="AY260" s="17"/>
      <c r="AZ260" s="31"/>
      <c r="BA260" s="31"/>
      <c r="BB260" s="31"/>
      <c r="BC260" s="31"/>
    </row>
    <row r="261" spans="1:55" ht="12">
      <c r="A261" s="27" t="s">
        <v>52</v>
      </c>
      <c r="B261" s="32"/>
      <c r="C261" s="33"/>
      <c r="D261" s="29"/>
      <c r="E261" s="46"/>
      <c r="F261" s="29"/>
      <c r="G261" s="30"/>
      <c r="H261" s="17"/>
      <c r="I261" s="17"/>
      <c r="J261" s="36"/>
      <c r="K261" s="17"/>
      <c r="L261" s="17"/>
      <c r="M261" s="36"/>
      <c r="N261" s="17"/>
      <c r="O261" s="17"/>
      <c r="P261" s="36"/>
      <c r="Q261" s="17"/>
      <c r="R261" s="17"/>
      <c r="S261" s="36"/>
      <c r="T261" s="17"/>
      <c r="U261" s="17"/>
      <c r="V261" s="36"/>
      <c r="W261" s="17"/>
      <c r="X261" s="17"/>
      <c r="Y261" s="36"/>
      <c r="Z261" s="17"/>
      <c r="AA261" s="17"/>
      <c r="AB261" s="36"/>
      <c r="AC261" s="17"/>
      <c r="AD261" s="17"/>
      <c r="AE261" s="36"/>
      <c r="AF261" s="17"/>
      <c r="AG261" s="17"/>
      <c r="AH261" s="36"/>
      <c r="AI261" s="17"/>
      <c r="AJ261" s="17"/>
      <c r="AK261" s="36"/>
      <c r="AL261" s="17"/>
      <c r="AM261" s="17"/>
      <c r="AN261" s="36"/>
      <c r="AO261" s="17"/>
      <c r="AP261" s="17"/>
      <c r="AQ261" s="36"/>
      <c r="AR261" s="17"/>
      <c r="AS261" s="17"/>
      <c r="AT261" s="36"/>
      <c r="AU261" s="17"/>
      <c r="AV261" s="17"/>
      <c r="AW261" s="36"/>
      <c r="AX261" s="17"/>
      <c r="AY261" s="17"/>
      <c r="AZ261" s="36"/>
      <c r="BA261" s="17"/>
      <c r="BB261" s="17"/>
      <c r="BC261" s="36"/>
    </row>
    <row r="262" spans="1:55" ht="12">
      <c r="A262" s="27" t="s">
        <v>53</v>
      </c>
      <c r="B262" s="32">
        <v>224371</v>
      </c>
      <c r="C262" s="33">
        <v>211679.74280282372</v>
      </c>
      <c r="D262" s="34">
        <v>0.05995499157894378</v>
      </c>
      <c r="E262" s="32">
        <v>1501596</v>
      </c>
      <c r="F262" s="33">
        <v>1405140.013582488</v>
      </c>
      <c r="G262" s="35">
        <v>0.06864510688268827</v>
      </c>
      <c r="H262" s="17"/>
      <c r="I262" s="17"/>
      <c r="J262" s="36"/>
      <c r="K262" s="17"/>
      <c r="L262" s="17"/>
      <c r="M262" s="36"/>
      <c r="N262" s="17"/>
      <c r="O262" s="17"/>
      <c r="P262" s="36"/>
      <c r="Q262" s="17"/>
      <c r="R262" s="17"/>
      <c r="S262" s="36"/>
      <c r="T262" s="17"/>
      <c r="U262" s="17"/>
      <c r="V262" s="36"/>
      <c r="W262" s="17"/>
      <c r="X262" s="17"/>
      <c r="Y262" s="36"/>
      <c r="Z262" s="17"/>
      <c r="AA262" s="17"/>
      <c r="AB262" s="36"/>
      <c r="AC262" s="17"/>
      <c r="AD262" s="17"/>
      <c r="AE262" s="36"/>
      <c r="AF262" s="17"/>
      <c r="AG262" s="17"/>
      <c r="AH262" s="36"/>
      <c r="AI262" s="17"/>
      <c r="AJ262" s="17"/>
      <c r="AK262" s="36"/>
      <c r="AL262" s="17"/>
      <c r="AM262" s="17"/>
      <c r="AN262" s="36"/>
      <c r="AO262" s="17"/>
      <c r="AP262" s="17"/>
      <c r="AQ262" s="36"/>
      <c r="AR262" s="17"/>
      <c r="AS262" s="17"/>
      <c r="AT262" s="36"/>
      <c r="AU262" s="17"/>
      <c r="AV262" s="17"/>
      <c r="AW262" s="36"/>
      <c r="AX262" s="17"/>
      <c r="AY262" s="17"/>
      <c r="AZ262" s="36"/>
      <c r="BA262" s="17"/>
      <c r="BB262" s="17"/>
      <c r="BC262" s="36"/>
    </row>
    <row r="263" spans="1:55" ht="12">
      <c r="A263" s="27" t="s">
        <v>54</v>
      </c>
      <c r="B263" s="32">
        <v>13674</v>
      </c>
      <c r="C263" s="33">
        <v>16630.52978826863</v>
      </c>
      <c r="D263" s="34">
        <v>-0.177777246179746</v>
      </c>
      <c r="E263" s="32">
        <v>205006</v>
      </c>
      <c r="F263" s="33">
        <v>211013.41573584967</v>
      </c>
      <c r="G263" s="35">
        <v>-0.02846935449530784</v>
      </c>
      <c r="H263" s="17"/>
      <c r="I263" s="17"/>
      <c r="J263" s="36"/>
      <c r="K263" s="17"/>
      <c r="L263" s="17"/>
      <c r="M263" s="36"/>
      <c r="N263" s="17"/>
      <c r="O263" s="17"/>
      <c r="P263" s="36"/>
      <c r="Q263" s="17"/>
      <c r="R263" s="17"/>
      <c r="S263" s="36"/>
      <c r="T263" s="17"/>
      <c r="U263" s="17"/>
      <c r="V263" s="36"/>
      <c r="W263" s="17"/>
      <c r="X263" s="17"/>
      <c r="Y263" s="36"/>
      <c r="Z263" s="17"/>
      <c r="AA263" s="17"/>
      <c r="AB263" s="36"/>
      <c r="AC263" s="17"/>
      <c r="AD263" s="17"/>
      <c r="AE263" s="36"/>
      <c r="AF263" s="17"/>
      <c r="AG263" s="17"/>
      <c r="AH263" s="36"/>
      <c r="AI263" s="17"/>
      <c r="AJ263" s="17"/>
      <c r="AK263" s="36"/>
      <c r="AL263" s="17"/>
      <c r="AM263" s="17"/>
      <c r="AN263" s="36"/>
      <c r="AO263" s="17"/>
      <c r="AP263" s="17"/>
      <c r="AQ263" s="36"/>
      <c r="AR263" s="17"/>
      <c r="AS263" s="17"/>
      <c r="AT263" s="36"/>
      <c r="AU263" s="17"/>
      <c r="AV263" s="17"/>
      <c r="AW263" s="36"/>
      <c r="AX263" s="17"/>
      <c r="AY263" s="17"/>
      <c r="AZ263" s="36"/>
      <c r="BA263" s="17"/>
      <c r="BB263" s="17"/>
      <c r="BC263" s="36"/>
    </row>
    <row r="264" spans="1:55" s="92" customFormat="1" ht="12">
      <c r="A264" s="27" t="s">
        <v>55</v>
      </c>
      <c r="B264" s="32">
        <v>3118</v>
      </c>
      <c r="C264" s="33">
        <v>3438.291828607409</v>
      </c>
      <c r="D264" s="34">
        <v>-0.09315434656898655</v>
      </c>
      <c r="E264" s="32">
        <v>43187</v>
      </c>
      <c r="F264" s="33">
        <v>42705.89238973052</v>
      </c>
      <c r="G264" s="35">
        <v>0.011265602551491715</v>
      </c>
      <c r="H264" s="17"/>
      <c r="I264" s="17"/>
      <c r="J264" s="36"/>
      <c r="K264" s="17"/>
      <c r="L264" s="17"/>
      <c r="M264" s="36"/>
      <c r="N264" s="17"/>
      <c r="O264" s="17"/>
      <c r="P264" s="36"/>
      <c r="Q264" s="17"/>
      <c r="R264" s="17"/>
      <c r="S264" s="36"/>
      <c r="T264" s="17"/>
      <c r="U264" s="17"/>
      <c r="V264" s="36"/>
      <c r="W264" s="17"/>
      <c r="X264" s="17"/>
      <c r="Y264" s="36"/>
      <c r="Z264" s="17"/>
      <c r="AA264" s="17"/>
      <c r="AB264" s="36"/>
      <c r="AC264" s="17"/>
      <c r="AD264" s="17"/>
      <c r="AE264" s="36"/>
      <c r="AF264" s="17"/>
      <c r="AG264" s="17"/>
      <c r="AH264" s="36"/>
      <c r="AI264" s="17"/>
      <c r="AJ264" s="17"/>
      <c r="AK264" s="36"/>
      <c r="AL264" s="17"/>
      <c r="AM264" s="17"/>
      <c r="AN264" s="36"/>
      <c r="AO264" s="17"/>
      <c r="AP264" s="17"/>
      <c r="AQ264" s="36"/>
      <c r="AR264" s="17"/>
      <c r="AS264" s="17"/>
      <c r="AT264" s="36"/>
      <c r="AU264" s="17"/>
      <c r="AV264" s="17"/>
      <c r="AW264" s="36"/>
      <c r="AX264" s="17"/>
      <c r="AY264" s="17"/>
      <c r="AZ264" s="36"/>
      <c r="BA264" s="17"/>
      <c r="BB264" s="17"/>
      <c r="BC264" s="36"/>
    </row>
    <row r="265" spans="1:55" ht="12">
      <c r="A265" s="27" t="s">
        <v>56</v>
      </c>
      <c r="B265" s="32">
        <v>210265</v>
      </c>
      <c r="C265" s="33">
        <v>0</v>
      </c>
      <c r="D265" s="34" t="s">
        <v>94</v>
      </c>
      <c r="E265" s="32">
        <v>1291702</v>
      </c>
      <c r="F265" s="33">
        <v>995926.4219512125</v>
      </c>
      <c r="G265" s="35">
        <v>0.29698537113746415</v>
      </c>
      <c r="H265" s="31"/>
      <c r="I265" s="31"/>
      <c r="J265" s="31"/>
      <c r="K265" s="31"/>
      <c r="L265" s="31"/>
      <c r="M265" s="31"/>
      <c r="N265" s="17"/>
      <c r="O265" s="17"/>
      <c r="P265" s="31"/>
      <c r="Q265" s="31"/>
      <c r="R265" s="31"/>
      <c r="S265" s="31"/>
      <c r="T265" s="17"/>
      <c r="U265" s="17"/>
      <c r="V265" s="31"/>
      <c r="W265" s="31"/>
      <c r="X265" s="31"/>
      <c r="Y265" s="31"/>
      <c r="Z265" s="17"/>
      <c r="AA265" s="17"/>
      <c r="AB265" s="31"/>
      <c r="AC265" s="31"/>
      <c r="AD265" s="31"/>
      <c r="AE265" s="31"/>
      <c r="AF265" s="17"/>
      <c r="AG265" s="17"/>
      <c r="AH265" s="31"/>
      <c r="AI265" s="31"/>
      <c r="AJ265" s="31"/>
      <c r="AK265" s="31"/>
      <c r="AL265" s="17"/>
      <c r="AM265" s="17"/>
      <c r="AN265" s="31"/>
      <c r="AO265" s="31"/>
      <c r="AP265" s="31"/>
      <c r="AQ265" s="31"/>
      <c r="AR265" s="17"/>
      <c r="AS265" s="17"/>
      <c r="AT265" s="31"/>
      <c r="AU265" s="31"/>
      <c r="AV265" s="31"/>
      <c r="AW265" s="31"/>
      <c r="AX265" s="17"/>
      <c r="AY265" s="17"/>
      <c r="AZ265" s="31"/>
      <c r="BA265" s="31"/>
      <c r="BB265" s="31"/>
      <c r="BC265" s="31"/>
    </row>
    <row r="266" spans="1:55" ht="12">
      <c r="A266" s="7"/>
      <c r="B266" s="32"/>
      <c r="C266" s="33"/>
      <c r="D266" s="29"/>
      <c r="E266" s="46"/>
      <c r="F266" s="29"/>
      <c r="G266" s="30"/>
      <c r="H266" s="17"/>
      <c r="I266" s="17"/>
      <c r="J266" s="36"/>
      <c r="K266" s="17"/>
      <c r="L266" s="17"/>
      <c r="M266" s="36"/>
      <c r="N266" s="17"/>
      <c r="O266" s="17"/>
      <c r="P266" s="36"/>
      <c r="Q266" s="17"/>
      <c r="R266" s="17"/>
      <c r="S266" s="36"/>
      <c r="T266" s="17"/>
      <c r="U266" s="17"/>
      <c r="V266" s="36"/>
      <c r="W266" s="17"/>
      <c r="X266" s="17"/>
      <c r="Y266" s="36"/>
      <c r="Z266" s="17"/>
      <c r="AA266" s="17"/>
      <c r="AB266" s="36"/>
      <c r="AC266" s="17"/>
      <c r="AD266" s="17"/>
      <c r="AE266" s="36"/>
      <c r="AF266" s="17"/>
      <c r="AG266" s="17"/>
      <c r="AH266" s="36"/>
      <c r="AI266" s="17"/>
      <c r="AJ266" s="17"/>
      <c r="AK266" s="36"/>
      <c r="AL266" s="17"/>
      <c r="AM266" s="17"/>
      <c r="AN266" s="36"/>
      <c r="AO266" s="17"/>
      <c r="AP266" s="17"/>
      <c r="AQ266" s="36"/>
      <c r="AR266" s="17"/>
      <c r="AS266" s="17"/>
      <c r="AT266" s="36"/>
      <c r="AU266" s="17"/>
      <c r="AV266" s="17"/>
      <c r="AW266" s="36"/>
      <c r="AX266" s="17"/>
      <c r="AY266" s="17"/>
      <c r="AZ266" s="36"/>
      <c r="BA266" s="17"/>
      <c r="BB266" s="17"/>
      <c r="BC266" s="36"/>
    </row>
    <row r="267" spans="1:55" ht="12">
      <c r="A267" s="27" t="s">
        <v>57</v>
      </c>
      <c r="B267" s="32">
        <v>9160</v>
      </c>
      <c r="C267" s="33">
        <v>6360.504566399231</v>
      </c>
      <c r="D267" s="34">
        <v>0.4401373199839712</v>
      </c>
      <c r="E267" s="32">
        <v>111247</v>
      </c>
      <c r="F267" s="33">
        <v>80533.48906138362</v>
      </c>
      <c r="G267" s="35">
        <v>0.38137564007944774</v>
      </c>
      <c r="H267" s="17"/>
      <c r="I267" s="17"/>
      <c r="J267" s="36"/>
      <c r="K267" s="17"/>
      <c r="L267" s="17"/>
      <c r="M267" s="36"/>
      <c r="N267" s="17"/>
      <c r="O267" s="17"/>
      <c r="P267" s="36"/>
      <c r="Q267" s="17"/>
      <c r="R267" s="17"/>
      <c r="S267" s="36"/>
      <c r="T267" s="17"/>
      <c r="U267" s="17"/>
      <c r="V267" s="36"/>
      <c r="W267" s="17"/>
      <c r="X267" s="17"/>
      <c r="Y267" s="36"/>
      <c r="Z267" s="17"/>
      <c r="AA267" s="17"/>
      <c r="AB267" s="36"/>
      <c r="AC267" s="17"/>
      <c r="AD267" s="17"/>
      <c r="AE267" s="36"/>
      <c r="AF267" s="17"/>
      <c r="AG267" s="17"/>
      <c r="AH267" s="36"/>
      <c r="AI267" s="17"/>
      <c r="AJ267" s="17"/>
      <c r="AK267" s="36"/>
      <c r="AL267" s="17"/>
      <c r="AM267" s="17"/>
      <c r="AN267" s="36"/>
      <c r="AO267" s="17"/>
      <c r="AP267" s="17"/>
      <c r="AQ267" s="36"/>
      <c r="AR267" s="17"/>
      <c r="AS267" s="17"/>
      <c r="AT267" s="36"/>
      <c r="AU267" s="17"/>
      <c r="AV267" s="17"/>
      <c r="AW267" s="36"/>
      <c r="AX267" s="17"/>
      <c r="AY267" s="17"/>
      <c r="AZ267" s="36"/>
      <c r="BA267" s="17"/>
      <c r="BB267" s="17"/>
      <c r="BC267" s="36"/>
    </row>
    <row r="268" spans="1:55" ht="12">
      <c r="A268" s="27" t="s">
        <v>58</v>
      </c>
      <c r="B268" s="32">
        <v>3844</v>
      </c>
      <c r="C268" s="33">
        <v>2180.4469770605656</v>
      </c>
      <c r="D268" s="34">
        <v>0.7629412870117348</v>
      </c>
      <c r="E268" s="32">
        <v>39466</v>
      </c>
      <c r="F268" s="33">
        <v>41353.49306917361</v>
      </c>
      <c r="G268" s="35">
        <v>-0.04564289323797447</v>
      </c>
      <c r="H268" s="17"/>
      <c r="I268" s="17"/>
      <c r="J268" s="36"/>
      <c r="K268" s="17"/>
      <c r="L268" s="17"/>
      <c r="M268" s="36"/>
      <c r="N268" s="17"/>
      <c r="O268" s="17"/>
      <c r="P268" s="36"/>
      <c r="Q268" s="17"/>
      <c r="R268" s="17"/>
      <c r="S268" s="36"/>
      <c r="T268" s="17"/>
      <c r="U268" s="17"/>
      <c r="V268" s="36"/>
      <c r="W268" s="17"/>
      <c r="X268" s="17"/>
      <c r="Y268" s="36"/>
      <c r="Z268" s="17"/>
      <c r="AA268" s="17"/>
      <c r="AB268" s="36"/>
      <c r="AC268" s="17"/>
      <c r="AD268" s="17"/>
      <c r="AE268" s="36"/>
      <c r="AF268" s="17"/>
      <c r="AG268" s="17"/>
      <c r="AH268" s="36"/>
      <c r="AI268" s="17"/>
      <c r="AJ268" s="17"/>
      <c r="AK268" s="36"/>
      <c r="AL268" s="17"/>
      <c r="AM268" s="17"/>
      <c r="AN268" s="36"/>
      <c r="AO268" s="17"/>
      <c r="AP268" s="17"/>
      <c r="AQ268" s="36"/>
      <c r="AR268" s="17"/>
      <c r="AS268" s="17"/>
      <c r="AT268" s="36"/>
      <c r="AU268" s="17"/>
      <c r="AV268" s="17"/>
      <c r="AW268" s="36"/>
      <c r="AX268" s="17"/>
      <c r="AY268" s="17"/>
      <c r="AZ268" s="36"/>
      <c r="BA268" s="17"/>
      <c r="BB268" s="17"/>
      <c r="BC268" s="36"/>
    </row>
    <row r="269" spans="1:55" ht="12">
      <c r="A269" s="27" t="s">
        <v>59</v>
      </c>
      <c r="B269" s="32">
        <v>508</v>
      </c>
      <c r="C269" s="33">
        <v>1216.965368618815</v>
      </c>
      <c r="D269" s="34">
        <v>-0.5825682364515019</v>
      </c>
      <c r="E269" s="32">
        <v>6497</v>
      </c>
      <c r="F269" s="33">
        <v>13068.727060788238</v>
      </c>
      <c r="G269" s="35">
        <v>-0.5028590030398772</v>
      </c>
      <c r="H269" s="17"/>
      <c r="I269" s="17"/>
      <c r="J269" s="36"/>
      <c r="K269" s="17"/>
      <c r="L269" s="17"/>
      <c r="M269" s="36"/>
      <c r="N269" s="17"/>
      <c r="O269" s="17"/>
      <c r="P269" s="36"/>
      <c r="Q269" s="17"/>
      <c r="R269" s="17"/>
      <c r="S269" s="36"/>
      <c r="T269" s="17"/>
      <c r="U269" s="17"/>
      <c r="V269" s="36"/>
      <c r="W269" s="17"/>
      <c r="X269" s="17"/>
      <c r="Y269" s="36"/>
      <c r="Z269" s="17"/>
      <c r="AA269" s="17"/>
      <c r="AB269" s="36"/>
      <c r="AC269" s="17"/>
      <c r="AD269" s="17"/>
      <c r="AE269" s="36"/>
      <c r="AF269" s="17"/>
      <c r="AG269" s="17"/>
      <c r="AH269" s="36"/>
      <c r="AI269" s="17"/>
      <c r="AJ269" s="17"/>
      <c r="AK269" s="36"/>
      <c r="AL269" s="17"/>
      <c r="AM269" s="17"/>
      <c r="AN269" s="36"/>
      <c r="AO269" s="17"/>
      <c r="AP269" s="17"/>
      <c r="AQ269" s="36"/>
      <c r="AR269" s="17"/>
      <c r="AS269" s="17"/>
      <c r="AT269" s="36"/>
      <c r="AU269" s="17"/>
      <c r="AV269" s="17"/>
      <c r="AW269" s="36"/>
      <c r="AX269" s="17"/>
      <c r="AY269" s="17"/>
      <c r="AZ269" s="36"/>
      <c r="BA269" s="17"/>
      <c r="BB269" s="17"/>
      <c r="BC269" s="36"/>
    </row>
    <row r="270" spans="1:55" ht="12">
      <c r="A270" s="27" t="s">
        <v>60</v>
      </c>
      <c r="B270" s="32">
        <v>5110</v>
      </c>
      <c r="C270" s="33">
        <v>2967.1248261543597</v>
      </c>
      <c r="D270" s="34">
        <v>0.722205939890633</v>
      </c>
      <c r="E270" s="32">
        <v>67383</v>
      </c>
      <c r="F270" s="33">
        <v>28062.187757903044</v>
      </c>
      <c r="G270" s="35">
        <v>1.4012026639306907</v>
      </c>
      <c r="H270" s="31"/>
      <c r="I270" s="31"/>
      <c r="J270" s="31"/>
      <c r="K270" s="31"/>
      <c r="L270" s="31"/>
      <c r="M270" s="31"/>
      <c r="N270" s="17"/>
      <c r="O270" s="17"/>
      <c r="P270" s="31"/>
      <c r="Q270" s="31"/>
      <c r="R270" s="31"/>
      <c r="S270" s="31"/>
      <c r="T270" s="17"/>
      <c r="U270" s="17"/>
      <c r="V270" s="31"/>
      <c r="W270" s="31"/>
      <c r="X270" s="31"/>
      <c r="Y270" s="31"/>
      <c r="Z270" s="17"/>
      <c r="AA270" s="17"/>
      <c r="AB270" s="31"/>
      <c r="AC270" s="31"/>
      <c r="AD270" s="31"/>
      <c r="AE270" s="31"/>
      <c r="AF270" s="17"/>
      <c r="AG270" s="17"/>
      <c r="AH270" s="31"/>
      <c r="AI270" s="31"/>
      <c r="AJ270" s="31"/>
      <c r="AK270" s="31"/>
      <c r="AL270" s="17"/>
      <c r="AM270" s="17"/>
      <c r="AN270" s="31"/>
      <c r="AO270" s="31"/>
      <c r="AP270" s="31"/>
      <c r="AQ270" s="31"/>
      <c r="AR270" s="17"/>
      <c r="AS270" s="17"/>
      <c r="AT270" s="31"/>
      <c r="AU270" s="31"/>
      <c r="AV270" s="31"/>
      <c r="AW270" s="31"/>
      <c r="AX270" s="17"/>
      <c r="AY270" s="17"/>
      <c r="AZ270" s="31"/>
      <c r="BA270" s="31"/>
      <c r="BB270" s="31"/>
      <c r="BC270" s="31"/>
    </row>
    <row r="271" spans="1:55" ht="12">
      <c r="A271" s="7"/>
      <c r="B271" s="32"/>
      <c r="C271" s="33"/>
      <c r="D271" s="29"/>
      <c r="E271" s="46"/>
      <c r="F271" s="29"/>
      <c r="G271" s="30"/>
      <c r="H271" s="17"/>
      <c r="I271" s="17"/>
      <c r="J271" s="36"/>
      <c r="K271" s="17"/>
      <c r="L271" s="17"/>
      <c r="M271" s="36"/>
      <c r="N271" s="17"/>
      <c r="O271" s="17"/>
      <c r="P271" s="36"/>
      <c r="Q271" s="17"/>
      <c r="R271" s="17"/>
      <c r="S271" s="36"/>
      <c r="T271" s="17"/>
      <c r="U271" s="17"/>
      <c r="V271" s="36"/>
      <c r="W271" s="17"/>
      <c r="X271" s="17"/>
      <c r="Y271" s="36"/>
      <c r="Z271" s="17"/>
      <c r="AA271" s="17"/>
      <c r="AB271" s="36"/>
      <c r="AC271" s="17"/>
      <c r="AD271" s="17"/>
      <c r="AE271" s="36"/>
      <c r="AF271" s="17"/>
      <c r="AG271" s="17"/>
      <c r="AH271" s="36"/>
      <c r="AI271" s="17"/>
      <c r="AJ271" s="17"/>
      <c r="AK271" s="36"/>
      <c r="AL271" s="17"/>
      <c r="AM271" s="17"/>
      <c r="AN271" s="36"/>
      <c r="AO271" s="17"/>
      <c r="AP271" s="17"/>
      <c r="AQ271" s="36"/>
      <c r="AR271" s="17"/>
      <c r="AS271" s="17"/>
      <c r="AT271" s="36"/>
      <c r="AU271" s="17"/>
      <c r="AV271" s="17"/>
      <c r="AW271" s="36"/>
      <c r="AX271" s="17"/>
      <c r="AY271" s="17"/>
      <c r="AZ271" s="36"/>
      <c r="BA271" s="17"/>
      <c r="BB271" s="17"/>
      <c r="BC271" s="36"/>
    </row>
    <row r="272" spans="1:55" ht="12">
      <c r="A272" s="27" t="s">
        <v>61</v>
      </c>
      <c r="B272" s="32">
        <v>1039</v>
      </c>
      <c r="C272" s="33">
        <v>1916.0365038306195</v>
      </c>
      <c r="D272" s="34">
        <v>-0.4577347571808845</v>
      </c>
      <c r="E272" s="32">
        <v>15760</v>
      </c>
      <c r="F272" s="33">
        <v>17978.784891999883</v>
      </c>
      <c r="G272" s="35">
        <v>-0.12341128198197576</v>
      </c>
      <c r="H272" s="17"/>
      <c r="I272" s="17"/>
      <c r="J272" s="36"/>
      <c r="K272" s="17"/>
      <c r="L272" s="17"/>
      <c r="M272" s="36"/>
      <c r="N272" s="17"/>
      <c r="O272" s="17"/>
      <c r="P272" s="36"/>
      <c r="Q272" s="17"/>
      <c r="R272" s="17"/>
      <c r="S272" s="36"/>
      <c r="T272" s="17"/>
      <c r="U272" s="17"/>
      <c r="V272" s="36"/>
      <c r="W272" s="17"/>
      <c r="X272" s="17"/>
      <c r="Y272" s="36"/>
      <c r="Z272" s="17"/>
      <c r="AA272" s="17"/>
      <c r="AB272" s="36"/>
      <c r="AC272" s="17"/>
      <c r="AD272" s="17"/>
      <c r="AE272" s="36"/>
      <c r="AF272" s="17"/>
      <c r="AG272" s="17"/>
      <c r="AH272" s="36"/>
      <c r="AI272" s="17"/>
      <c r="AJ272" s="17"/>
      <c r="AK272" s="36"/>
      <c r="AL272" s="17"/>
      <c r="AM272" s="17"/>
      <c r="AN272" s="36"/>
      <c r="AO272" s="17"/>
      <c r="AP272" s="17"/>
      <c r="AQ272" s="36"/>
      <c r="AR272" s="17"/>
      <c r="AS272" s="17"/>
      <c r="AT272" s="36"/>
      <c r="AU272" s="17"/>
      <c r="AV272" s="17"/>
      <c r="AW272" s="36"/>
      <c r="AX272" s="17"/>
      <c r="AY272" s="17"/>
      <c r="AZ272" s="36"/>
      <c r="BA272" s="17"/>
      <c r="BB272" s="17"/>
      <c r="BC272" s="36"/>
    </row>
    <row r="273" spans="1:55" ht="12">
      <c r="A273" s="27" t="s">
        <v>62</v>
      </c>
      <c r="B273" s="32">
        <v>8745</v>
      </c>
      <c r="C273" s="33">
        <v>6552.612342118552</v>
      </c>
      <c r="D273" s="34">
        <v>0.33458223124071124</v>
      </c>
      <c r="E273" s="32">
        <v>58473</v>
      </c>
      <c r="F273" s="33">
        <v>53160.411939435304</v>
      </c>
      <c r="G273" s="35">
        <v>0.09993504314107332</v>
      </c>
      <c r="H273" s="17"/>
      <c r="I273" s="17"/>
      <c r="J273" s="36"/>
      <c r="K273" s="17"/>
      <c r="L273" s="17"/>
      <c r="M273" s="36"/>
      <c r="N273" s="17"/>
      <c r="O273" s="17"/>
      <c r="P273" s="36"/>
      <c r="Q273" s="17"/>
      <c r="R273" s="17"/>
      <c r="S273" s="36"/>
      <c r="T273" s="17"/>
      <c r="U273" s="17"/>
      <c r="V273" s="36"/>
      <c r="W273" s="17"/>
      <c r="X273" s="17"/>
      <c r="Y273" s="36"/>
      <c r="Z273" s="17"/>
      <c r="AA273" s="17"/>
      <c r="AB273" s="36"/>
      <c r="AC273" s="17"/>
      <c r="AD273" s="17"/>
      <c r="AE273" s="36"/>
      <c r="AF273" s="17"/>
      <c r="AG273" s="17"/>
      <c r="AH273" s="36"/>
      <c r="AI273" s="17"/>
      <c r="AJ273" s="17"/>
      <c r="AK273" s="36"/>
      <c r="AL273" s="17"/>
      <c r="AM273" s="17"/>
      <c r="AN273" s="36"/>
      <c r="AO273" s="17"/>
      <c r="AP273" s="17"/>
      <c r="AQ273" s="36"/>
      <c r="AR273" s="17"/>
      <c r="AS273" s="17"/>
      <c r="AT273" s="36"/>
      <c r="AU273" s="17"/>
      <c r="AV273" s="17"/>
      <c r="AW273" s="36"/>
      <c r="AX273" s="17"/>
      <c r="AY273" s="17"/>
      <c r="AZ273" s="36"/>
      <c r="BA273" s="17"/>
      <c r="BB273" s="17"/>
      <c r="BC273" s="36"/>
    </row>
    <row r="274" spans="1:55" ht="12">
      <c r="A274" s="27" t="s">
        <v>63</v>
      </c>
      <c r="B274" s="32">
        <v>642</v>
      </c>
      <c r="C274" s="33">
        <v>1944.842764929966</v>
      </c>
      <c r="D274" s="34">
        <v>-0.6698961933701008</v>
      </c>
      <c r="E274" s="32">
        <v>5308</v>
      </c>
      <c r="F274" s="33">
        <v>6900.099395752088</v>
      </c>
      <c r="G274" s="35">
        <v>-0.2307357190727184</v>
      </c>
      <c r="H274" s="17"/>
      <c r="I274" s="17"/>
      <c r="J274" s="36"/>
      <c r="K274" s="17"/>
      <c r="L274" s="17"/>
      <c r="M274" s="36"/>
      <c r="N274" s="17"/>
      <c r="O274" s="17"/>
      <c r="P274" s="36"/>
      <c r="Q274" s="17"/>
      <c r="R274" s="17"/>
      <c r="S274" s="36"/>
      <c r="T274" s="17"/>
      <c r="U274" s="17"/>
      <c r="V274" s="36"/>
      <c r="W274" s="17"/>
      <c r="X274" s="17"/>
      <c r="Y274" s="36"/>
      <c r="Z274" s="17"/>
      <c r="AA274" s="17"/>
      <c r="AB274" s="36"/>
      <c r="AC274" s="17"/>
      <c r="AD274" s="17"/>
      <c r="AE274" s="36"/>
      <c r="AF274" s="17"/>
      <c r="AG274" s="17"/>
      <c r="AH274" s="36"/>
      <c r="AI274" s="17"/>
      <c r="AJ274" s="17"/>
      <c r="AK274" s="36"/>
      <c r="AL274" s="17"/>
      <c r="AM274" s="17"/>
      <c r="AN274" s="36"/>
      <c r="AO274" s="17"/>
      <c r="AP274" s="17"/>
      <c r="AQ274" s="36"/>
      <c r="AR274" s="17"/>
      <c r="AS274" s="17"/>
      <c r="AT274" s="36"/>
      <c r="AU274" s="17"/>
      <c r="AV274" s="17"/>
      <c r="AW274" s="36"/>
      <c r="AX274" s="17"/>
      <c r="AY274" s="17"/>
      <c r="AZ274" s="36"/>
      <c r="BA274" s="17"/>
      <c r="BB274" s="17"/>
      <c r="BC274" s="36"/>
    </row>
    <row r="275" spans="1:55" ht="12">
      <c r="A275" s="27" t="s">
        <v>64</v>
      </c>
      <c r="B275" s="32">
        <v>1627</v>
      </c>
      <c r="C275" s="33">
        <v>1241.7794654491192</v>
      </c>
      <c r="D275" s="93">
        <v>0.31021654429722473</v>
      </c>
      <c r="E275" s="32">
        <v>4878</v>
      </c>
      <c r="F275" s="33">
        <v>7085.139010473328</v>
      </c>
      <c r="G275" s="93">
        <v>-0.31151668403551597</v>
      </c>
      <c r="H275" s="17"/>
      <c r="I275" s="17"/>
      <c r="J275" s="36"/>
      <c r="K275" s="17"/>
      <c r="L275" s="17"/>
      <c r="M275" s="36"/>
      <c r="N275" s="17"/>
      <c r="O275" s="17"/>
      <c r="P275" s="36"/>
      <c r="Q275" s="17"/>
      <c r="R275" s="17"/>
      <c r="S275" s="36"/>
      <c r="T275" s="17"/>
      <c r="U275" s="17"/>
      <c r="V275" s="36"/>
      <c r="W275" s="17"/>
      <c r="X275" s="17"/>
      <c r="Y275" s="36"/>
      <c r="Z275" s="17"/>
      <c r="AA275" s="17"/>
      <c r="AB275" s="36"/>
      <c r="AC275" s="17"/>
      <c r="AD275" s="17"/>
      <c r="AE275" s="36"/>
      <c r="AF275" s="17"/>
      <c r="AG275" s="17"/>
      <c r="AH275" s="36"/>
      <c r="AI275" s="17"/>
      <c r="AJ275" s="17"/>
      <c r="AK275" s="36"/>
      <c r="AL275" s="17"/>
      <c r="AM275" s="17"/>
      <c r="AN275" s="36"/>
      <c r="AO275" s="17"/>
      <c r="AP275" s="17"/>
      <c r="AQ275" s="36"/>
      <c r="AR275" s="17"/>
      <c r="AS275" s="17"/>
      <c r="AT275" s="36"/>
      <c r="AU275" s="17"/>
      <c r="AV275" s="17"/>
      <c r="AW275" s="36"/>
      <c r="AX275" s="17"/>
      <c r="AY275" s="17"/>
      <c r="AZ275" s="36"/>
      <c r="BA275" s="17"/>
      <c r="BB275" s="17"/>
      <c r="BC275" s="36"/>
    </row>
    <row r="276" spans="1:55" ht="12">
      <c r="A276" s="27" t="s">
        <v>65</v>
      </c>
      <c r="B276" s="32">
        <v>2038</v>
      </c>
      <c r="C276" s="33">
        <v>1900.0185273713275</v>
      </c>
      <c r="D276" s="93"/>
      <c r="E276" s="32">
        <v>11014</v>
      </c>
      <c r="F276" s="33">
        <v>21174.178365740674</v>
      </c>
      <c r="G276" s="93">
        <v>-0.4798381401272979</v>
      </c>
      <c r="H276" s="31"/>
      <c r="I276" s="31"/>
      <c r="J276" s="31"/>
      <c r="K276" s="31"/>
      <c r="L276" s="31"/>
      <c r="M276" s="31"/>
      <c r="N276" s="17"/>
      <c r="O276" s="17"/>
      <c r="P276" s="31"/>
      <c r="Q276" s="31"/>
      <c r="R276" s="31"/>
      <c r="S276" s="31"/>
      <c r="T276" s="17"/>
      <c r="U276" s="17"/>
      <c r="V276" s="31"/>
      <c r="W276" s="31"/>
      <c r="X276" s="31"/>
      <c r="Y276" s="31"/>
      <c r="Z276" s="17"/>
      <c r="AA276" s="17"/>
      <c r="AB276" s="31"/>
      <c r="AC276" s="31"/>
      <c r="AD276" s="31"/>
      <c r="AE276" s="31"/>
      <c r="AF276" s="17"/>
      <c r="AG276" s="17"/>
      <c r="AH276" s="31"/>
      <c r="AI276" s="31"/>
      <c r="AJ276" s="31"/>
      <c r="AK276" s="31"/>
      <c r="AL276" s="17"/>
      <c r="AM276" s="17"/>
      <c r="AN276" s="31"/>
      <c r="AO276" s="31"/>
      <c r="AP276" s="31"/>
      <c r="AQ276" s="31"/>
      <c r="AR276" s="17"/>
      <c r="AS276" s="17"/>
      <c r="AT276" s="31"/>
      <c r="AU276" s="31"/>
      <c r="AV276" s="31"/>
      <c r="AW276" s="31"/>
      <c r="AX276" s="17"/>
      <c r="AY276" s="17"/>
      <c r="AZ276" s="31"/>
      <c r="BA276" s="31"/>
      <c r="BB276" s="31"/>
      <c r="BC276" s="31"/>
    </row>
    <row r="277" spans="1:55" ht="13.5" customHeight="1">
      <c r="A277" s="40"/>
      <c r="B277" s="41"/>
      <c r="C277" s="42"/>
      <c r="D277" s="43"/>
      <c r="E277" s="44"/>
      <c r="F277" s="43"/>
      <c r="G277" s="45"/>
      <c r="H277" s="31"/>
      <c r="I277" s="31"/>
      <c r="J277" s="31"/>
      <c r="K277" s="31"/>
      <c r="L277" s="31"/>
      <c r="M277" s="31"/>
      <c r="N277" s="17"/>
      <c r="O277" s="17"/>
      <c r="P277" s="31"/>
      <c r="Q277" s="31"/>
      <c r="R277" s="31"/>
      <c r="S277" s="31"/>
      <c r="T277" s="17"/>
      <c r="U277" s="17"/>
      <c r="V277" s="31"/>
      <c r="W277" s="31"/>
      <c r="X277" s="31"/>
      <c r="Y277" s="31"/>
      <c r="Z277" s="17"/>
      <c r="AA277" s="17"/>
      <c r="AB277" s="31"/>
      <c r="AC277" s="31"/>
      <c r="AD277" s="31"/>
      <c r="AE277" s="31"/>
      <c r="AF277" s="17"/>
      <c r="AG277" s="17"/>
      <c r="AH277" s="31"/>
      <c r="AI277" s="31"/>
      <c r="AJ277" s="31"/>
      <c r="AK277" s="31"/>
      <c r="AL277" s="17"/>
      <c r="AM277" s="17"/>
      <c r="AN277" s="31"/>
      <c r="AO277" s="31"/>
      <c r="AP277" s="31"/>
      <c r="AQ277" s="31"/>
      <c r="AR277" s="17"/>
      <c r="AS277" s="17"/>
      <c r="AT277" s="31"/>
      <c r="AU277" s="31"/>
      <c r="AV277" s="31"/>
      <c r="AW277" s="31"/>
      <c r="AX277" s="17"/>
      <c r="AY277" s="17"/>
      <c r="AZ277" s="31"/>
      <c r="BA277" s="31"/>
      <c r="BB277" s="31"/>
      <c r="BC277" s="31"/>
    </row>
    <row r="278" spans="1:55" ht="12">
      <c r="A278" s="27" t="s">
        <v>66</v>
      </c>
      <c r="B278" s="32"/>
      <c r="C278" s="33"/>
      <c r="D278" s="29"/>
      <c r="E278" s="46"/>
      <c r="F278" s="29"/>
      <c r="G278" s="30"/>
      <c r="H278" s="89"/>
      <c r="I278" s="89"/>
      <c r="J278" s="91"/>
      <c r="K278" s="73"/>
      <c r="L278" s="73"/>
      <c r="M278" s="91"/>
      <c r="N278" s="89"/>
      <c r="O278" s="89"/>
      <c r="P278" s="91"/>
      <c r="Q278" s="73"/>
      <c r="R278" s="73"/>
      <c r="S278" s="91"/>
      <c r="T278" s="89"/>
      <c r="U278" s="89"/>
      <c r="V278" s="91"/>
      <c r="W278" s="73"/>
      <c r="X278" s="73"/>
      <c r="Y278" s="91"/>
      <c r="Z278" s="89"/>
      <c r="AA278" s="89"/>
      <c r="AB278" s="91"/>
      <c r="AC278" s="73"/>
      <c r="AD278" s="73"/>
      <c r="AE278" s="91"/>
      <c r="AF278" s="81"/>
      <c r="AG278" s="81"/>
      <c r="AH278" s="91"/>
      <c r="AI278" s="73"/>
      <c r="AJ278" s="73"/>
      <c r="AK278" s="91"/>
      <c r="AL278" s="81"/>
      <c r="AM278" s="81"/>
      <c r="AN278" s="91"/>
      <c r="AO278" s="73"/>
      <c r="AP278" s="73"/>
      <c r="AQ278" s="91"/>
      <c r="AR278" s="81"/>
      <c r="AS278" s="81"/>
      <c r="AT278" s="91"/>
      <c r="AU278" s="73"/>
      <c r="AV278" s="73"/>
      <c r="AW278" s="91"/>
      <c r="AX278" s="17"/>
      <c r="AY278" s="17"/>
      <c r="AZ278" s="91"/>
      <c r="BA278" s="73"/>
      <c r="BB278" s="73"/>
      <c r="BC278" s="91"/>
    </row>
    <row r="279" spans="1:55" ht="12">
      <c r="A279" s="27" t="s">
        <v>67</v>
      </c>
      <c r="B279" s="69">
        <v>38.1</v>
      </c>
      <c r="C279" s="70">
        <v>39.16328857821736</v>
      </c>
      <c r="D279" s="72">
        <v>-1.0632885782173602</v>
      </c>
      <c r="E279" s="69">
        <v>46.098466045011826</v>
      </c>
      <c r="F279" s="70">
        <v>46.90386926745312</v>
      </c>
      <c r="G279" s="72">
        <v>-0.8054032224412921</v>
      </c>
      <c r="H279" s="89"/>
      <c r="I279" s="89"/>
      <c r="J279" s="91"/>
      <c r="K279" s="73"/>
      <c r="L279" s="73"/>
      <c r="M279" s="91"/>
      <c r="N279" s="89"/>
      <c r="O279" s="89"/>
      <c r="P279" s="91"/>
      <c r="Q279" s="73"/>
      <c r="R279" s="73"/>
      <c r="S279" s="91"/>
      <c r="T279" s="89"/>
      <c r="U279" s="89"/>
      <c r="V279" s="91"/>
      <c r="W279" s="73"/>
      <c r="X279" s="73"/>
      <c r="Y279" s="91"/>
      <c r="Z279" s="89"/>
      <c r="AA279" s="89"/>
      <c r="AB279" s="91"/>
      <c r="AC279" s="73"/>
      <c r="AD279" s="73"/>
      <c r="AE279" s="91"/>
      <c r="AF279" s="81"/>
      <c r="AG279" s="81"/>
      <c r="AH279" s="91"/>
      <c r="AI279" s="73"/>
      <c r="AJ279" s="73"/>
      <c r="AK279" s="91"/>
      <c r="AL279" s="81"/>
      <c r="AM279" s="81"/>
      <c r="AN279" s="91"/>
      <c r="AO279" s="73"/>
      <c r="AP279" s="73"/>
      <c r="AQ279" s="91"/>
      <c r="AR279" s="81"/>
      <c r="AS279" s="81"/>
      <c r="AT279" s="91"/>
      <c r="AU279" s="73"/>
      <c r="AV279" s="73"/>
      <c r="AW279" s="91"/>
      <c r="AX279" s="17"/>
      <c r="AY279" s="17"/>
      <c r="AZ279" s="91"/>
      <c r="BA279" s="73"/>
      <c r="BB279" s="73"/>
      <c r="BC279" s="91"/>
    </row>
    <row r="280" spans="1:55" s="82" customFormat="1" ht="12">
      <c r="A280" s="27" t="s">
        <v>68</v>
      </c>
      <c r="B280" s="69">
        <v>61.9</v>
      </c>
      <c r="C280" s="70">
        <v>60.83671142178264</v>
      </c>
      <c r="D280" s="72">
        <v>1.0632885782173602</v>
      </c>
      <c r="E280" s="69">
        <v>53.901533954988174</v>
      </c>
      <c r="F280" s="70">
        <v>53.09613073254688</v>
      </c>
      <c r="G280" s="72">
        <v>0.8054032224412921</v>
      </c>
      <c r="H280" s="81"/>
      <c r="I280" s="81"/>
      <c r="J280" s="91"/>
      <c r="K280" s="81"/>
      <c r="L280" s="81"/>
      <c r="M280" s="91"/>
      <c r="N280" s="81"/>
      <c r="O280" s="81"/>
      <c r="P280" s="91"/>
      <c r="Q280" s="81"/>
      <c r="R280" s="81"/>
      <c r="S280" s="91"/>
      <c r="T280" s="81"/>
      <c r="U280" s="81"/>
      <c r="V280" s="91"/>
      <c r="W280" s="81"/>
      <c r="X280" s="81"/>
      <c r="Y280" s="91"/>
      <c r="Z280" s="81"/>
      <c r="AA280" s="81"/>
      <c r="AB280" s="91"/>
      <c r="AC280" s="81"/>
      <c r="AD280" s="81"/>
      <c r="AE280" s="91"/>
      <c r="AF280" s="81"/>
      <c r="AG280" s="81"/>
      <c r="AH280" s="91"/>
      <c r="AI280" s="81"/>
      <c r="AJ280" s="81"/>
      <c r="AK280" s="91"/>
      <c r="AL280" s="81"/>
      <c r="AM280" s="81"/>
      <c r="AN280" s="91"/>
      <c r="AO280" s="81"/>
      <c r="AP280" s="81"/>
      <c r="AQ280" s="91"/>
      <c r="AR280" s="81"/>
      <c r="AS280" s="81"/>
      <c r="AT280" s="91"/>
      <c r="AU280" s="81"/>
      <c r="AV280" s="81"/>
      <c r="AW280" s="91"/>
      <c r="AX280" s="81"/>
      <c r="AY280" s="81"/>
      <c r="AZ280" s="91"/>
      <c r="BA280" s="81"/>
      <c r="BB280" s="81"/>
      <c r="BC280" s="91"/>
    </row>
    <row r="281" spans="1:55" ht="12">
      <c r="A281" s="94" t="s">
        <v>69</v>
      </c>
      <c r="B281" s="48">
        <v>3.96</v>
      </c>
      <c r="C281" s="49">
        <v>3.8342060018703634</v>
      </c>
      <c r="D281" s="50">
        <v>0.0328083566893049</v>
      </c>
      <c r="E281" s="48">
        <v>3.5496323148775275</v>
      </c>
      <c r="F281" s="49">
        <v>3.1637968998502215</v>
      </c>
      <c r="G281" s="95">
        <v>0.12195328184485293</v>
      </c>
      <c r="H281" s="31"/>
      <c r="I281" s="31"/>
      <c r="J281" s="31"/>
      <c r="K281" s="31"/>
      <c r="L281" s="31"/>
      <c r="M281" s="31"/>
      <c r="N281" s="17"/>
      <c r="O281" s="17"/>
      <c r="P281" s="31"/>
      <c r="Q281" s="31"/>
      <c r="R281" s="31"/>
      <c r="S281" s="31"/>
      <c r="T281" s="17"/>
      <c r="U281" s="17"/>
      <c r="V281" s="31"/>
      <c r="W281" s="31"/>
      <c r="X281" s="31"/>
      <c r="Y281" s="31"/>
      <c r="Z281" s="17"/>
      <c r="AA281" s="17"/>
      <c r="AB281" s="31"/>
      <c r="AC281" s="31"/>
      <c r="AD281" s="31"/>
      <c r="AE281" s="31"/>
      <c r="AF281" s="17"/>
      <c r="AG281" s="17"/>
      <c r="AH281" s="31"/>
      <c r="AI281" s="31"/>
      <c r="AJ281" s="31"/>
      <c r="AK281" s="31"/>
      <c r="AL281" s="17"/>
      <c r="AM281" s="17"/>
      <c r="AN281" s="31"/>
      <c r="AO281" s="31"/>
      <c r="AP281" s="31"/>
      <c r="AQ281" s="31"/>
      <c r="AR281" s="17"/>
      <c r="AS281" s="17"/>
      <c r="AT281" s="31"/>
      <c r="AU281" s="31"/>
      <c r="AV281" s="31"/>
      <c r="AW281" s="31"/>
      <c r="AX281" s="17"/>
      <c r="AY281" s="17"/>
      <c r="AZ281" s="31"/>
      <c r="BA281" s="31"/>
      <c r="BB281" s="31"/>
      <c r="BC281" s="31"/>
    </row>
    <row r="282" spans="1:55" ht="12">
      <c r="A282" s="7"/>
      <c r="B282" s="32"/>
      <c r="C282" s="33"/>
      <c r="D282" s="29"/>
      <c r="E282" s="46"/>
      <c r="F282" s="29"/>
      <c r="G282" s="30"/>
      <c r="H282" s="17"/>
      <c r="I282" s="17"/>
      <c r="J282" s="36"/>
      <c r="K282" s="17"/>
      <c r="L282" s="17"/>
      <c r="M282" s="36"/>
      <c r="N282" s="17"/>
      <c r="O282" s="17"/>
      <c r="P282" s="36"/>
      <c r="Q282" s="17"/>
      <c r="R282" s="17"/>
      <c r="S282" s="36"/>
      <c r="T282" s="17"/>
      <c r="U282" s="17"/>
      <c r="V282" s="36"/>
      <c r="W282" s="17"/>
      <c r="X282" s="17"/>
      <c r="Y282" s="36"/>
      <c r="Z282" s="17"/>
      <c r="AA282" s="17"/>
      <c r="AB282" s="36"/>
      <c r="AC282" s="17"/>
      <c r="AD282" s="17"/>
      <c r="AE282" s="36"/>
      <c r="AF282" s="17"/>
      <c r="AG282" s="17"/>
      <c r="AH282" s="36"/>
      <c r="AI282" s="17"/>
      <c r="AJ282" s="17"/>
      <c r="AK282" s="36"/>
      <c r="AL282" s="17"/>
      <c r="AM282" s="17"/>
      <c r="AN282" s="36"/>
      <c r="AO282" s="17"/>
      <c r="AP282" s="17"/>
      <c r="AQ282" s="36"/>
      <c r="AR282" s="17"/>
      <c r="AS282" s="17"/>
      <c r="AT282" s="36"/>
      <c r="AU282" s="17"/>
      <c r="AV282" s="17"/>
      <c r="AW282" s="36"/>
      <c r="AX282" s="17"/>
      <c r="AY282" s="17"/>
      <c r="AZ282" s="36"/>
      <c r="BA282" s="17"/>
      <c r="BB282" s="17"/>
      <c r="BC282" s="36"/>
    </row>
    <row r="283" spans="1:55" ht="12">
      <c r="A283" s="27" t="s">
        <v>70</v>
      </c>
      <c r="B283" s="32">
        <v>48128</v>
      </c>
      <c r="C283" s="33">
        <v>40620.882985517186</v>
      </c>
      <c r="D283" s="34">
        <v>0.1848093015890219</v>
      </c>
      <c r="E283" s="32">
        <v>349541</v>
      </c>
      <c r="F283" s="33">
        <v>341516.50577291276</v>
      </c>
      <c r="G283" s="35">
        <v>0.023496651234839676</v>
      </c>
      <c r="H283" s="17"/>
      <c r="I283" s="17"/>
      <c r="J283" s="36"/>
      <c r="K283" s="17"/>
      <c r="L283" s="17"/>
      <c r="M283" s="36"/>
      <c r="N283" s="17"/>
      <c r="O283" s="17"/>
      <c r="P283" s="36"/>
      <c r="Q283" s="17"/>
      <c r="R283" s="17"/>
      <c r="S283" s="36"/>
      <c r="T283" s="17"/>
      <c r="U283" s="17"/>
      <c r="V283" s="36"/>
      <c r="W283" s="17"/>
      <c r="X283" s="17"/>
      <c r="Y283" s="36"/>
      <c r="Z283" s="17"/>
      <c r="AA283" s="17"/>
      <c r="AB283" s="36"/>
      <c r="AC283" s="17"/>
      <c r="AD283" s="17"/>
      <c r="AE283" s="36"/>
      <c r="AF283" s="17"/>
      <c r="AG283" s="17"/>
      <c r="AH283" s="36"/>
      <c r="AI283" s="17"/>
      <c r="AJ283" s="17"/>
      <c r="AK283" s="36"/>
      <c r="AL283" s="17"/>
      <c r="AM283" s="17"/>
      <c r="AN283" s="36"/>
      <c r="AO283" s="17"/>
      <c r="AP283" s="17"/>
      <c r="AQ283" s="36"/>
      <c r="AR283" s="17"/>
      <c r="AS283" s="17"/>
      <c r="AT283" s="36"/>
      <c r="AU283" s="17"/>
      <c r="AV283" s="17"/>
      <c r="AW283" s="36"/>
      <c r="AX283" s="17"/>
      <c r="AY283" s="17"/>
      <c r="AZ283" s="36"/>
      <c r="BA283" s="17"/>
      <c r="BB283" s="17"/>
      <c r="BC283" s="36"/>
    </row>
    <row r="284" spans="1:55" ht="12">
      <c r="A284" s="27" t="s">
        <v>71</v>
      </c>
      <c r="B284" s="32">
        <v>202164</v>
      </c>
      <c r="C284" s="33">
        <v>191692.11701448535</v>
      </c>
      <c r="D284" s="34">
        <v>0.05462865739399879</v>
      </c>
      <c r="E284" s="32">
        <v>1404487</v>
      </c>
      <c r="F284" s="33">
        <v>1278240.4942270918</v>
      </c>
      <c r="G284" s="35">
        <v>0.09876584754048584</v>
      </c>
      <c r="H284" s="31"/>
      <c r="I284" s="31"/>
      <c r="J284" s="31"/>
      <c r="K284" s="31"/>
      <c r="L284" s="31"/>
      <c r="M284" s="31"/>
      <c r="N284" s="17"/>
      <c r="O284" s="17"/>
      <c r="P284" s="31"/>
      <c r="Q284" s="31"/>
      <c r="R284" s="31"/>
      <c r="S284" s="31"/>
      <c r="T284" s="17"/>
      <c r="U284" s="17"/>
      <c r="V284" s="31"/>
      <c r="W284" s="31"/>
      <c r="X284" s="31"/>
      <c r="Y284" s="31"/>
      <c r="Z284" s="17"/>
      <c r="AA284" s="17"/>
      <c r="AB284" s="31"/>
      <c r="AC284" s="31"/>
      <c r="AD284" s="31"/>
      <c r="AE284" s="31"/>
      <c r="AF284" s="17"/>
      <c r="AG284" s="17"/>
      <c r="AH284" s="31"/>
      <c r="AI284" s="31"/>
      <c r="AJ284" s="31"/>
      <c r="AK284" s="31"/>
      <c r="AL284" s="17"/>
      <c r="AM284" s="17"/>
      <c r="AN284" s="31"/>
      <c r="AO284" s="31"/>
      <c r="AP284" s="31"/>
      <c r="AQ284" s="31"/>
      <c r="AR284" s="17"/>
      <c r="AS284" s="17"/>
      <c r="AT284" s="31"/>
      <c r="AU284" s="31"/>
      <c r="AV284" s="31"/>
      <c r="AW284" s="31"/>
      <c r="AX284" s="17"/>
      <c r="AY284" s="17"/>
      <c r="AZ284" s="31"/>
      <c r="BA284" s="31"/>
      <c r="BB284" s="31"/>
      <c r="BC284" s="31"/>
    </row>
    <row r="285" spans="1:55" ht="12">
      <c r="A285" s="7"/>
      <c r="B285" s="32"/>
      <c r="C285" s="33"/>
      <c r="D285" s="29"/>
      <c r="E285" s="46"/>
      <c r="F285" s="29"/>
      <c r="G285" s="30"/>
      <c r="H285" s="17"/>
      <c r="I285" s="17"/>
      <c r="J285" s="36"/>
      <c r="K285" s="17"/>
      <c r="L285" s="17"/>
      <c r="M285" s="36"/>
      <c r="N285" s="17"/>
      <c r="O285" s="17"/>
      <c r="P285" s="36"/>
      <c r="Q285" s="17"/>
      <c r="R285" s="17"/>
      <c r="S285" s="36"/>
      <c r="T285" s="17"/>
      <c r="U285" s="17"/>
      <c r="V285" s="36"/>
      <c r="W285" s="17"/>
      <c r="X285" s="17"/>
      <c r="Y285" s="36"/>
      <c r="Z285" s="17"/>
      <c r="AA285" s="17"/>
      <c r="AB285" s="36"/>
      <c r="AC285" s="17"/>
      <c r="AD285" s="17"/>
      <c r="AE285" s="36"/>
      <c r="AF285" s="17"/>
      <c r="AG285" s="17"/>
      <c r="AH285" s="36"/>
      <c r="AI285" s="17"/>
      <c r="AJ285" s="17"/>
      <c r="AK285" s="36"/>
      <c r="AL285" s="17"/>
      <c r="AM285" s="17"/>
      <c r="AN285" s="36"/>
      <c r="AO285" s="17"/>
      <c r="AP285" s="17"/>
      <c r="AQ285" s="36"/>
      <c r="AR285" s="17"/>
      <c r="AS285" s="17"/>
      <c r="AT285" s="36"/>
      <c r="AU285" s="17"/>
      <c r="AV285" s="17"/>
      <c r="AW285" s="36"/>
      <c r="AX285" s="17"/>
      <c r="AY285" s="17"/>
      <c r="AZ285" s="36"/>
      <c r="BA285" s="17"/>
      <c r="BB285" s="17"/>
      <c r="BC285" s="36"/>
    </row>
    <row r="286" spans="1:55" ht="12">
      <c r="A286" s="27" t="s">
        <v>72</v>
      </c>
      <c r="B286" s="32">
        <v>140673</v>
      </c>
      <c r="C286" s="33">
        <v>133768.6820686524</v>
      </c>
      <c r="D286" s="34">
        <v>0.05161385927241325</v>
      </c>
      <c r="E286" s="32">
        <v>1027307</v>
      </c>
      <c r="F286" s="33">
        <v>960976.2106572847</v>
      </c>
      <c r="G286" s="35">
        <v>0.06902438229698384</v>
      </c>
      <c r="H286" s="17"/>
      <c r="I286" s="17"/>
      <c r="J286" s="36"/>
      <c r="K286" s="17"/>
      <c r="L286" s="17"/>
      <c r="M286" s="36"/>
      <c r="N286" s="17"/>
      <c r="O286" s="17"/>
      <c r="P286" s="36"/>
      <c r="Q286" s="17"/>
      <c r="R286" s="17"/>
      <c r="S286" s="36"/>
      <c r="T286" s="17"/>
      <c r="U286" s="17"/>
      <c r="V286" s="36"/>
      <c r="W286" s="17"/>
      <c r="X286" s="17"/>
      <c r="Y286" s="36"/>
      <c r="Z286" s="17"/>
      <c r="AA286" s="17"/>
      <c r="AB286" s="36"/>
      <c r="AC286" s="17"/>
      <c r="AD286" s="17"/>
      <c r="AE286" s="36"/>
      <c r="AF286" s="17"/>
      <c r="AG286" s="17"/>
      <c r="AH286" s="36"/>
      <c r="AI286" s="17"/>
      <c r="AJ286" s="17"/>
      <c r="AK286" s="36"/>
      <c r="AL286" s="17"/>
      <c r="AM286" s="17"/>
      <c r="AN286" s="36"/>
      <c r="AO286" s="17"/>
      <c r="AP286" s="17"/>
      <c r="AQ286" s="36"/>
      <c r="AR286" s="17"/>
      <c r="AS286" s="17"/>
      <c r="AT286" s="36"/>
      <c r="AU286" s="17"/>
      <c r="AV286" s="17"/>
      <c r="AW286" s="36"/>
      <c r="AX286" s="17"/>
      <c r="AY286" s="17"/>
      <c r="AZ286" s="36"/>
      <c r="BA286" s="17"/>
      <c r="BB286" s="17"/>
      <c r="BC286" s="36"/>
    </row>
    <row r="287" spans="1:55" ht="12">
      <c r="A287" s="27" t="s">
        <v>73</v>
      </c>
      <c r="B287" s="32">
        <v>109619</v>
      </c>
      <c r="C287" s="33">
        <v>98544.31793135015</v>
      </c>
      <c r="D287" s="34">
        <v>0.11238275631848113</v>
      </c>
      <c r="E287" s="32">
        <v>726721</v>
      </c>
      <c r="F287" s="33">
        <v>658780.7893427198</v>
      </c>
      <c r="G287" s="35">
        <v>0.10313022443332875</v>
      </c>
      <c r="H287" s="31"/>
      <c r="I287" s="31"/>
      <c r="J287" s="31"/>
      <c r="K287" s="31"/>
      <c r="L287" s="31"/>
      <c r="M287" s="31"/>
      <c r="N287" s="17"/>
      <c r="O287" s="17"/>
      <c r="P287" s="31"/>
      <c r="Q287" s="31"/>
      <c r="R287" s="31"/>
      <c r="S287" s="31"/>
      <c r="T287" s="17"/>
      <c r="U287" s="17"/>
      <c r="V287" s="31"/>
      <c r="W287" s="31"/>
      <c r="X287" s="31"/>
      <c r="Y287" s="31"/>
      <c r="Z287" s="17"/>
      <c r="AA287" s="17"/>
      <c r="AB287" s="31"/>
      <c r="AC287" s="31"/>
      <c r="AD287" s="31"/>
      <c r="AE287" s="31"/>
      <c r="AF287" s="17"/>
      <c r="AG287" s="17"/>
      <c r="AH287" s="31"/>
      <c r="AI287" s="31"/>
      <c r="AJ287" s="31"/>
      <c r="AK287" s="31"/>
      <c r="AL287" s="17"/>
      <c r="AM287" s="17"/>
      <c r="AN287" s="31"/>
      <c r="AO287" s="31"/>
      <c r="AP287" s="31"/>
      <c r="AQ287" s="31"/>
      <c r="AR287" s="17"/>
      <c r="AS287" s="17"/>
      <c r="AT287" s="31"/>
      <c r="AU287" s="31"/>
      <c r="AV287" s="31"/>
      <c r="AW287" s="31"/>
      <c r="AX287" s="17"/>
      <c r="AY287" s="17"/>
      <c r="AZ287" s="31"/>
      <c r="BA287" s="31"/>
      <c r="BB287" s="31"/>
      <c r="BC287" s="31"/>
    </row>
    <row r="288" spans="1:55" ht="12">
      <c r="A288" s="7"/>
      <c r="B288" s="32"/>
      <c r="C288" s="33"/>
      <c r="D288" s="29"/>
      <c r="E288" s="46"/>
      <c r="F288" s="29"/>
      <c r="G288" s="30"/>
      <c r="H288" s="17"/>
      <c r="I288" s="17"/>
      <c r="J288" s="36"/>
      <c r="K288" s="17"/>
      <c r="L288" s="17"/>
      <c r="M288" s="36"/>
      <c r="N288" s="17"/>
      <c r="O288" s="17"/>
      <c r="P288" s="36"/>
      <c r="Q288" s="17"/>
      <c r="R288" s="17"/>
      <c r="S288" s="36"/>
      <c r="T288" s="17"/>
      <c r="U288" s="17"/>
      <c r="V288" s="36"/>
      <c r="W288" s="17"/>
      <c r="X288" s="17"/>
      <c r="Y288" s="36"/>
      <c r="Z288" s="17"/>
      <c r="AA288" s="17"/>
      <c r="AB288" s="36"/>
      <c r="AC288" s="17"/>
      <c r="AD288" s="17"/>
      <c r="AE288" s="36"/>
      <c r="AF288" s="17"/>
      <c r="AG288" s="17"/>
      <c r="AH288" s="36"/>
      <c r="AI288" s="17"/>
      <c r="AJ288" s="17"/>
      <c r="AK288" s="36"/>
      <c r="AL288" s="17"/>
      <c r="AM288" s="17"/>
      <c r="AN288" s="36"/>
      <c r="AO288" s="17"/>
      <c r="AP288" s="17"/>
      <c r="AQ288" s="36"/>
      <c r="AR288" s="17"/>
      <c r="AS288" s="17"/>
      <c r="AT288" s="36"/>
      <c r="AU288" s="17"/>
      <c r="AV288" s="17"/>
      <c r="AW288" s="36"/>
      <c r="AX288" s="17"/>
      <c r="AY288" s="17"/>
      <c r="AZ288" s="36"/>
      <c r="BA288" s="17"/>
      <c r="BB288" s="17"/>
      <c r="BC288" s="36"/>
    </row>
    <row r="289" spans="1:55" ht="12">
      <c r="A289" s="10" t="s">
        <v>74</v>
      </c>
      <c r="B289" s="32">
        <v>104360</v>
      </c>
      <c r="C289" s="33">
        <v>94625.48847348349</v>
      </c>
      <c r="D289" s="34">
        <v>0.10287409537911521</v>
      </c>
      <c r="E289" s="32">
        <v>686044</v>
      </c>
      <c r="F289" s="33">
        <v>627839.2810415124</v>
      </c>
      <c r="G289" s="35">
        <v>0.0927063990993567</v>
      </c>
      <c r="H289" s="31"/>
      <c r="I289" s="31"/>
      <c r="J289" s="31"/>
      <c r="K289" s="31"/>
      <c r="L289" s="31"/>
      <c r="M289" s="31"/>
      <c r="N289" s="17"/>
      <c r="O289" s="17"/>
      <c r="P289" s="31"/>
      <c r="Q289" s="31"/>
      <c r="R289" s="31"/>
      <c r="S289" s="31"/>
      <c r="T289" s="17"/>
      <c r="U289" s="17"/>
      <c r="V289" s="31"/>
      <c r="W289" s="31"/>
      <c r="X289" s="31"/>
      <c r="Y289" s="31"/>
      <c r="Z289" s="17"/>
      <c r="AA289" s="17"/>
      <c r="AB289" s="31"/>
      <c r="AC289" s="31"/>
      <c r="AD289" s="31"/>
      <c r="AE289" s="31"/>
      <c r="AF289" s="17"/>
      <c r="AG289" s="17"/>
      <c r="AH289" s="31"/>
      <c r="AI289" s="31"/>
      <c r="AJ289" s="31"/>
      <c r="AK289" s="31"/>
      <c r="AL289" s="17"/>
      <c r="AM289" s="17"/>
      <c r="AN289" s="31"/>
      <c r="AO289" s="31"/>
      <c r="AP289" s="31"/>
      <c r="AQ289" s="31"/>
      <c r="AR289" s="17"/>
      <c r="AS289" s="17"/>
      <c r="AT289" s="31"/>
      <c r="AU289" s="31"/>
      <c r="AV289" s="31"/>
      <c r="AW289" s="31"/>
      <c r="AX289" s="17"/>
      <c r="AY289" s="17"/>
      <c r="AZ289" s="31"/>
      <c r="BA289" s="31"/>
      <c r="BB289" s="31"/>
      <c r="BC289" s="31"/>
    </row>
    <row r="290" spans="1:55" ht="6" customHeight="1">
      <c r="A290" s="67"/>
      <c r="B290" s="55"/>
      <c r="C290" s="56"/>
      <c r="D290" s="64"/>
      <c r="E290" s="83"/>
      <c r="F290" s="64"/>
      <c r="G290" s="65"/>
      <c r="H290" s="31"/>
      <c r="I290" s="31"/>
      <c r="J290" s="31"/>
      <c r="K290" s="31"/>
      <c r="L290" s="31"/>
      <c r="M290" s="31"/>
      <c r="N290" s="17"/>
      <c r="O290" s="17"/>
      <c r="P290" s="31"/>
      <c r="Q290" s="31"/>
      <c r="R290" s="31"/>
      <c r="S290" s="31"/>
      <c r="T290" s="17"/>
      <c r="U290" s="17"/>
      <c r="V290" s="31"/>
      <c r="W290" s="31"/>
      <c r="X290" s="31"/>
      <c r="Y290" s="31"/>
      <c r="Z290" s="17"/>
      <c r="AA290" s="17"/>
      <c r="AB290" s="31"/>
      <c r="AC290" s="31"/>
      <c r="AD290" s="31"/>
      <c r="AE290" s="31"/>
      <c r="AF290" s="17"/>
      <c r="AG290" s="17"/>
      <c r="AH290" s="31"/>
      <c r="AI290" s="31"/>
      <c r="AJ290" s="31"/>
      <c r="AK290" s="31"/>
      <c r="AL290" s="17"/>
      <c r="AM290" s="17"/>
      <c r="AN290" s="31"/>
      <c r="AO290" s="31"/>
      <c r="AP290" s="31"/>
      <c r="AQ290" s="31"/>
      <c r="AR290" s="17"/>
      <c r="AS290" s="17"/>
      <c r="AT290" s="31"/>
      <c r="AU290" s="31"/>
      <c r="AV290" s="31"/>
      <c r="AW290" s="31"/>
      <c r="AX290" s="17"/>
      <c r="AY290" s="17"/>
      <c r="AZ290" s="31"/>
      <c r="BA290" s="31"/>
      <c r="BB290" s="31"/>
      <c r="BC290" s="31"/>
    </row>
    <row r="291" spans="1:55" ht="12">
      <c r="A291" s="59"/>
      <c r="B291" s="60"/>
      <c r="C291" s="60"/>
      <c r="D291" s="75"/>
      <c r="E291" s="75"/>
      <c r="F291" s="75"/>
      <c r="G291" s="75"/>
      <c r="H291" s="31"/>
      <c r="I291" s="31"/>
      <c r="J291" s="31"/>
      <c r="K291" s="31"/>
      <c r="L291" s="31"/>
      <c r="M291" s="31"/>
      <c r="N291" s="17"/>
      <c r="O291" s="17"/>
      <c r="P291" s="31"/>
      <c r="Q291" s="31"/>
      <c r="R291" s="31"/>
      <c r="S291" s="31"/>
      <c r="T291" s="17"/>
      <c r="U291" s="17"/>
      <c r="V291" s="31"/>
      <c r="W291" s="31"/>
      <c r="X291" s="31"/>
      <c r="Y291" s="31"/>
      <c r="Z291" s="17"/>
      <c r="AA291" s="17"/>
      <c r="AB291" s="31"/>
      <c r="AC291" s="31"/>
      <c r="AD291" s="31"/>
      <c r="AE291" s="31"/>
      <c r="AF291" s="17"/>
      <c r="AG291" s="17"/>
      <c r="AH291" s="31"/>
      <c r="AI291" s="31"/>
      <c r="AJ291" s="31"/>
      <c r="AK291" s="31"/>
      <c r="AL291" s="17"/>
      <c r="AM291" s="17"/>
      <c r="AN291" s="31"/>
      <c r="AO291" s="31"/>
      <c r="AP291" s="31"/>
      <c r="AQ291" s="31"/>
      <c r="AR291" s="17"/>
      <c r="AS291" s="17"/>
      <c r="AT291" s="31"/>
      <c r="AU291" s="31"/>
      <c r="AV291" s="31"/>
      <c r="AW291" s="31"/>
      <c r="AX291" s="17"/>
      <c r="AY291" s="17"/>
      <c r="AZ291" s="31"/>
      <c r="BA291" s="31"/>
      <c r="BB291" s="31"/>
      <c r="BC291" s="31"/>
    </row>
    <row r="292" spans="1:55" ht="12">
      <c r="A292" s="74" t="s">
        <v>75</v>
      </c>
      <c r="B292" s="33"/>
      <c r="C292" s="33"/>
      <c r="D292" s="29"/>
      <c r="E292" s="29"/>
      <c r="F292" s="29"/>
      <c r="G292" s="29"/>
      <c r="H292" s="17"/>
      <c r="I292" s="17"/>
      <c r="J292" s="31"/>
      <c r="K292" s="17"/>
      <c r="L292" s="17"/>
      <c r="M292" s="31"/>
      <c r="N292" s="17"/>
      <c r="O292" s="17"/>
      <c r="P292" s="31"/>
      <c r="Q292" s="17"/>
      <c r="R292" s="17"/>
      <c r="S292" s="31"/>
      <c r="T292" s="17"/>
      <c r="U292" s="17"/>
      <c r="V292" s="31"/>
      <c r="W292" s="17"/>
      <c r="X292" s="17"/>
      <c r="Y292" s="31"/>
      <c r="Z292" s="17"/>
      <c r="AA292" s="17"/>
      <c r="AB292" s="31"/>
      <c r="AC292" s="17"/>
      <c r="AD292" s="17"/>
      <c r="AE292" s="31"/>
      <c r="AF292" s="17"/>
      <c r="AG292" s="17"/>
      <c r="AH292" s="31"/>
      <c r="AI292" s="17"/>
      <c r="AJ292" s="17"/>
      <c r="AK292" s="31"/>
      <c r="AL292" s="17"/>
      <c r="AM292" s="17"/>
      <c r="AN292" s="31"/>
      <c r="AO292" s="17"/>
      <c r="AP292" s="17"/>
      <c r="AQ292" s="31"/>
      <c r="AR292" s="17"/>
      <c r="AS292" s="17"/>
      <c r="AT292" s="31"/>
      <c r="AU292" s="17"/>
      <c r="AV292" s="17"/>
      <c r="AW292" s="31"/>
      <c r="AX292" s="17"/>
      <c r="AY292" s="17"/>
      <c r="AZ292" s="31"/>
      <c r="BA292" s="17"/>
      <c r="BB292" s="17"/>
      <c r="BC292" s="31"/>
    </row>
    <row r="293" spans="1:7" ht="12">
      <c r="A293" s="27"/>
      <c r="B293" s="33"/>
      <c r="C293" s="33"/>
      <c r="D293" s="29"/>
      <c r="E293" s="33"/>
      <c r="F293" s="33"/>
      <c r="G293" s="29"/>
    </row>
    <row r="294" spans="1:3" ht="12">
      <c r="A294" s="27"/>
      <c r="C294" s="33"/>
    </row>
    <row r="295" ht="12">
      <c r="A295" s="27"/>
    </row>
    <row r="296" ht="12">
      <c r="A296" s="27"/>
    </row>
    <row r="297" ht="12">
      <c r="A297" s="27"/>
    </row>
    <row r="298" ht="12">
      <c r="A298" s="94"/>
    </row>
    <row r="299" ht="12">
      <c r="A299" s="7"/>
    </row>
    <row r="300" ht="12">
      <c r="A300" s="27"/>
    </row>
    <row r="301" ht="12">
      <c r="A301" s="27"/>
    </row>
    <row r="302" ht="12">
      <c r="A302" s="7"/>
    </row>
    <row r="303" ht="12">
      <c r="A303" s="27"/>
    </row>
    <row r="304" ht="12">
      <c r="A304" s="27"/>
    </row>
    <row r="305" ht="12">
      <c r="A305" s="7"/>
    </row>
    <row r="306" ht="12">
      <c r="A306" s="27"/>
    </row>
    <row r="308" spans="1:3" ht="12">
      <c r="A308" s="28"/>
      <c r="C308" s="28"/>
    </row>
    <row r="309" spans="1:3" ht="12">
      <c r="A309" s="28"/>
      <c r="C309" s="28"/>
    </row>
    <row r="310" spans="1:3" ht="12">
      <c r="A310" s="28"/>
      <c r="C310" s="28"/>
    </row>
    <row r="311" spans="1:3" ht="12">
      <c r="A311" s="28"/>
      <c r="C311" s="28"/>
    </row>
  </sheetData>
  <sheetProtection/>
  <mergeCells count="10">
    <mergeCell ref="B197:G197"/>
    <mergeCell ref="B198:G198"/>
    <mergeCell ref="B256:G256"/>
    <mergeCell ref="B257:G257"/>
    <mergeCell ref="B2:G2"/>
    <mergeCell ref="B62:G62"/>
    <mergeCell ref="B100:G100"/>
    <mergeCell ref="B101:G101"/>
    <mergeCell ref="B159:G159"/>
    <mergeCell ref="B160:G160"/>
  </mergeCells>
  <printOptions horizontalCentered="1"/>
  <pageMargins left="0.5" right="0.35" top="0.75" bottom="0.75" header="0.25" footer="0.25"/>
  <pageSetup orientation="portrait" scale="85" r:id="rId1"/>
  <rowBreaks count="5" manualBreakCount="5">
    <brk id="61" max="6" man="1"/>
    <brk id="99" max="6" man="1"/>
    <brk id="158" max="6" man="1"/>
    <brk id="196" max="6" man="1"/>
    <brk id="25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IV96"/>
  <sheetViews>
    <sheetView showGridLines="0" zoomScalePageLayoutView="0" workbookViewId="0" topLeftCell="A1">
      <selection activeCell="G5" sqref="G5"/>
    </sheetView>
  </sheetViews>
  <sheetFormatPr defaultColWidth="13.796875" defaultRowHeight="15"/>
  <cols>
    <col min="1" max="1" width="25.19921875" style="4" customWidth="1"/>
    <col min="2" max="2" width="9.09765625" style="28" customWidth="1"/>
    <col min="3" max="7" width="9.09765625" style="4" customWidth="1"/>
    <col min="8" max="73" width="8.296875" style="4" customWidth="1"/>
    <col min="74" max="74" width="0.1015625" style="4" customWidth="1"/>
    <col min="75" max="254" width="13.796875" style="4" customWidth="1"/>
    <col min="255" max="16384" width="13.796875" style="4" customWidth="1"/>
  </cols>
  <sheetData>
    <row r="1" spans="1:73" ht="12">
      <c r="A1" s="1"/>
      <c r="B1" s="2"/>
      <c r="C1" s="2"/>
      <c r="D1" s="2"/>
      <c r="E1" s="2"/>
      <c r="F1" s="2"/>
      <c r="G1" s="3"/>
      <c r="J1" s="5"/>
      <c r="M1" s="5"/>
      <c r="P1" s="5"/>
      <c r="S1" s="5"/>
      <c r="V1" s="5"/>
      <c r="Y1" s="5"/>
      <c r="AB1" s="5"/>
      <c r="AE1" s="5"/>
      <c r="AH1" s="5"/>
      <c r="AK1" s="5"/>
      <c r="AN1" s="5"/>
      <c r="AQ1" s="5"/>
      <c r="AT1" s="5"/>
      <c r="AW1" s="5"/>
      <c r="AZ1" s="5"/>
      <c r="BC1" s="5"/>
      <c r="BF1" s="5"/>
      <c r="BI1" s="5"/>
      <c r="BL1" s="5"/>
      <c r="BO1" s="5"/>
      <c r="BR1" s="5"/>
      <c r="BU1" s="5"/>
    </row>
    <row r="2" spans="1:7" ht="15" customHeight="1">
      <c r="A2" s="96"/>
      <c r="B2" s="392" t="s">
        <v>95</v>
      </c>
      <c r="C2" s="393"/>
      <c r="D2" s="393"/>
      <c r="E2" s="393"/>
      <c r="F2" s="393"/>
      <c r="G2" s="394"/>
    </row>
    <row r="3" spans="1:7" ht="15" customHeight="1">
      <c r="A3" s="66"/>
      <c r="B3" s="395" t="s">
        <v>96</v>
      </c>
      <c r="C3" s="396"/>
      <c r="D3" s="396"/>
      <c r="E3" s="396"/>
      <c r="F3" s="396"/>
      <c r="G3" s="397"/>
    </row>
    <row r="4" spans="1:73" ht="15">
      <c r="A4" s="10"/>
      <c r="C4" s="85" t="s">
        <v>2</v>
      </c>
      <c r="D4" s="12"/>
      <c r="E4" s="13"/>
      <c r="F4" s="14" t="s">
        <v>3</v>
      </c>
      <c r="G4" s="15"/>
      <c r="I4" s="5"/>
      <c r="J4" s="16"/>
      <c r="K4" s="18"/>
      <c r="L4" s="18"/>
      <c r="M4" s="18"/>
      <c r="O4" s="5"/>
      <c r="P4" s="16"/>
      <c r="R4" s="17"/>
      <c r="S4" s="16"/>
      <c r="U4" s="97"/>
      <c r="V4" s="16"/>
      <c r="X4" s="17"/>
      <c r="Y4" s="16"/>
      <c r="AA4" s="17"/>
      <c r="AB4" s="16"/>
      <c r="AD4" s="17"/>
      <c r="AE4" s="16"/>
      <c r="AG4" s="17"/>
      <c r="AH4" s="16"/>
      <c r="AJ4" s="17"/>
      <c r="AK4" s="16"/>
      <c r="AM4" s="17"/>
      <c r="AN4" s="16"/>
      <c r="AP4" s="17"/>
      <c r="AQ4" s="16"/>
      <c r="AS4" s="17"/>
      <c r="AT4" s="16"/>
      <c r="AV4" s="17"/>
      <c r="AW4" s="16"/>
      <c r="AX4" s="18"/>
      <c r="AY4" s="19"/>
      <c r="AZ4" s="20"/>
      <c r="BA4" s="18"/>
      <c r="BB4" s="19"/>
      <c r="BC4" s="20"/>
      <c r="BD4" s="18"/>
      <c r="BE4" s="19"/>
      <c r="BF4" s="20"/>
      <c r="BG4" s="18"/>
      <c r="BH4" s="19"/>
      <c r="BI4" s="20"/>
      <c r="BK4" s="17"/>
      <c r="BL4" s="16"/>
      <c r="BN4" s="17"/>
      <c r="BO4" s="16"/>
      <c r="BQ4" s="17"/>
      <c r="BR4" s="16"/>
      <c r="BT4" s="17"/>
      <c r="BU4" s="16"/>
    </row>
    <row r="5" spans="1:73" s="26" customFormat="1" ht="12">
      <c r="A5" s="77"/>
      <c r="B5" s="22" t="s">
        <v>4</v>
      </c>
      <c r="C5" s="23">
        <v>2012</v>
      </c>
      <c r="D5" s="24" t="s">
        <v>5</v>
      </c>
      <c r="E5" s="22" t="s">
        <v>4</v>
      </c>
      <c r="F5" s="23">
        <v>2012</v>
      </c>
      <c r="G5" s="24" t="s">
        <v>5</v>
      </c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</row>
    <row r="6" spans="1:73" ht="12">
      <c r="A6" s="7"/>
      <c r="B6" s="27" t="s">
        <v>6</v>
      </c>
      <c r="C6" s="28"/>
      <c r="D6" s="29"/>
      <c r="E6" s="7"/>
      <c r="F6" s="28"/>
      <c r="G6" s="30"/>
      <c r="H6" s="31"/>
      <c r="I6" s="31"/>
      <c r="J6" s="31"/>
      <c r="K6" s="31"/>
      <c r="L6" s="31"/>
      <c r="M6" s="31"/>
      <c r="N6" s="31"/>
      <c r="P6" s="31"/>
      <c r="Q6" s="31"/>
      <c r="R6" s="31"/>
      <c r="S6" s="31"/>
      <c r="V6" s="31"/>
      <c r="Y6" s="31"/>
      <c r="AB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R6" s="31"/>
      <c r="BS6" s="31"/>
      <c r="BT6" s="31"/>
      <c r="BU6" s="31"/>
    </row>
    <row r="7" spans="1:73" ht="12">
      <c r="A7" s="27" t="s">
        <v>7</v>
      </c>
      <c r="B7" s="32">
        <v>2730063.69</v>
      </c>
      <c r="C7" s="33">
        <v>2746866.8957144264</v>
      </c>
      <c r="D7" s="34">
        <v>-0.006117226044204141</v>
      </c>
      <c r="E7" s="32">
        <v>21322965.59</v>
      </c>
      <c r="F7" s="33">
        <v>20408008.389505003</v>
      </c>
      <c r="G7" s="35">
        <v>0.04483324305989221</v>
      </c>
      <c r="H7" s="17"/>
      <c r="I7" s="17"/>
      <c r="J7" s="36"/>
      <c r="K7" s="17"/>
      <c r="L7" s="17"/>
      <c r="M7" s="36"/>
      <c r="N7" s="17"/>
      <c r="O7" s="17"/>
      <c r="P7" s="36"/>
      <c r="Q7" s="17"/>
      <c r="R7" s="17"/>
      <c r="S7" s="36"/>
      <c r="T7" s="17"/>
      <c r="U7" s="17"/>
      <c r="V7" s="36"/>
      <c r="W7" s="17"/>
      <c r="X7" s="17"/>
      <c r="Y7" s="36"/>
      <c r="Z7" s="17"/>
      <c r="AA7" s="17"/>
      <c r="AB7" s="36"/>
      <c r="AC7" s="17"/>
      <c r="AD7" s="17"/>
      <c r="AE7" s="36"/>
      <c r="AF7" s="17"/>
      <c r="AG7" s="17"/>
      <c r="AH7" s="36"/>
      <c r="AI7" s="17"/>
      <c r="AJ7" s="17"/>
      <c r="AK7" s="36"/>
      <c r="AL7" s="17"/>
      <c r="AM7" s="17"/>
      <c r="AN7" s="36"/>
      <c r="AO7" s="17"/>
      <c r="AP7" s="17"/>
      <c r="AQ7" s="36"/>
      <c r="AR7" s="17"/>
      <c r="AS7" s="17"/>
      <c r="AT7" s="36"/>
      <c r="AU7" s="17"/>
      <c r="AV7" s="17"/>
      <c r="AW7" s="36"/>
      <c r="AX7" s="17"/>
      <c r="AY7" s="17"/>
      <c r="AZ7" s="36"/>
      <c r="BA7" s="17"/>
      <c r="BB7" s="17"/>
      <c r="BC7" s="36"/>
      <c r="BD7" s="17"/>
      <c r="BE7" s="17"/>
      <c r="BF7" s="36"/>
      <c r="BG7" s="17"/>
      <c r="BH7" s="17"/>
      <c r="BI7" s="36"/>
      <c r="BJ7" s="17"/>
      <c r="BK7" s="17"/>
      <c r="BL7" s="36"/>
      <c r="BM7" s="17"/>
      <c r="BN7" s="17"/>
      <c r="BO7" s="36"/>
      <c r="BP7" s="17"/>
      <c r="BQ7" s="17"/>
      <c r="BR7" s="36"/>
      <c r="BS7" s="17"/>
      <c r="BT7" s="17"/>
      <c r="BU7" s="36"/>
    </row>
    <row r="8" spans="1:73" ht="12">
      <c r="A8" s="27" t="s">
        <v>8</v>
      </c>
      <c r="B8" s="32">
        <v>301323</v>
      </c>
      <c r="C8" s="33">
        <v>305381.96680848434</v>
      </c>
      <c r="D8" s="34">
        <v>-0.013291442356286423</v>
      </c>
      <c r="E8" s="32">
        <v>2250348</v>
      </c>
      <c r="F8" s="33">
        <v>2130696.019366127</v>
      </c>
      <c r="G8" s="35">
        <v>0.05615628862416</v>
      </c>
      <c r="H8" s="17"/>
      <c r="I8" s="17"/>
      <c r="J8" s="36"/>
      <c r="K8" s="17"/>
      <c r="L8" s="17"/>
      <c r="M8" s="36"/>
      <c r="N8" s="17"/>
      <c r="O8" s="17"/>
      <c r="P8" s="36"/>
      <c r="Q8" s="17"/>
      <c r="R8" s="17"/>
      <c r="S8" s="36"/>
      <c r="T8" s="17"/>
      <c r="U8" s="17"/>
      <c r="V8" s="36"/>
      <c r="W8" s="17"/>
      <c r="X8" s="17"/>
      <c r="Y8" s="36"/>
      <c r="Z8" s="17"/>
      <c r="AA8" s="17"/>
      <c r="AB8" s="36"/>
      <c r="AC8" s="17"/>
      <c r="AD8" s="17"/>
      <c r="AE8" s="36"/>
      <c r="AF8" s="17"/>
      <c r="AG8" s="17"/>
      <c r="AH8" s="36"/>
      <c r="AI8" s="17"/>
      <c r="AJ8" s="17"/>
      <c r="AK8" s="36"/>
      <c r="AL8" s="17"/>
      <c r="AM8" s="17"/>
      <c r="AN8" s="36"/>
      <c r="AO8" s="17"/>
      <c r="AP8" s="17"/>
      <c r="AQ8" s="36"/>
      <c r="AR8" s="17"/>
      <c r="AS8" s="17"/>
      <c r="AT8" s="36"/>
      <c r="AU8" s="17"/>
      <c r="AV8" s="17"/>
      <c r="AW8" s="36"/>
      <c r="AX8" s="17"/>
      <c r="AY8" s="17"/>
      <c r="AZ8" s="36"/>
      <c r="BA8" s="17"/>
      <c r="BB8" s="17"/>
      <c r="BC8" s="36"/>
      <c r="BD8" s="17"/>
      <c r="BE8" s="17"/>
      <c r="BF8" s="36"/>
      <c r="BG8" s="17"/>
      <c r="BH8" s="17"/>
      <c r="BI8" s="36"/>
      <c r="BJ8" s="17"/>
      <c r="BK8" s="17"/>
      <c r="BL8" s="36"/>
      <c r="BM8" s="17"/>
      <c r="BN8" s="17"/>
      <c r="BO8" s="36"/>
      <c r="BP8" s="17"/>
      <c r="BQ8" s="17"/>
      <c r="BR8" s="36"/>
      <c r="BS8" s="17"/>
      <c r="BT8" s="17"/>
      <c r="BU8" s="36"/>
    </row>
    <row r="9" spans="1:73" ht="12">
      <c r="A9" s="27" t="s">
        <v>97</v>
      </c>
      <c r="B9" s="32">
        <v>295146</v>
      </c>
      <c r="C9" s="33">
        <v>299595.96680848434</v>
      </c>
      <c r="D9" s="34">
        <v>-0.014853226683552014</v>
      </c>
      <c r="E9" s="32">
        <v>2202355</v>
      </c>
      <c r="F9" s="33">
        <v>2100339.019366127</v>
      </c>
      <c r="G9" s="35">
        <v>0.04857119717018874</v>
      </c>
      <c r="H9" s="17"/>
      <c r="I9" s="17"/>
      <c r="J9" s="36"/>
      <c r="K9" s="17"/>
      <c r="L9" s="17"/>
      <c r="M9" s="36"/>
      <c r="N9" s="17"/>
      <c r="O9" s="17"/>
      <c r="P9" s="36"/>
      <c r="Q9" s="17"/>
      <c r="R9" s="17"/>
      <c r="S9" s="36"/>
      <c r="T9" s="17"/>
      <c r="U9" s="17"/>
      <c r="V9" s="36"/>
      <c r="W9" s="17"/>
      <c r="X9" s="17"/>
      <c r="Y9" s="36"/>
      <c r="Z9" s="17"/>
      <c r="AA9" s="17"/>
      <c r="AB9" s="36"/>
      <c r="AC9" s="17"/>
      <c r="AD9" s="17"/>
      <c r="AE9" s="36"/>
      <c r="AF9" s="17"/>
      <c r="AG9" s="17"/>
      <c r="AH9" s="36"/>
      <c r="AI9" s="17"/>
      <c r="AJ9" s="17"/>
      <c r="AK9" s="36"/>
      <c r="AL9" s="17"/>
      <c r="AM9" s="17"/>
      <c r="AN9" s="36"/>
      <c r="AO9" s="17"/>
      <c r="AP9" s="17"/>
      <c r="AQ9" s="36"/>
      <c r="AR9" s="17"/>
      <c r="AS9" s="17"/>
      <c r="AT9" s="36"/>
      <c r="AU9" s="17"/>
      <c r="AV9" s="17"/>
      <c r="AW9" s="36"/>
      <c r="AX9" s="17"/>
      <c r="AY9" s="17"/>
      <c r="AZ9" s="36"/>
      <c r="BA9" s="17"/>
      <c r="BB9" s="17"/>
      <c r="BC9" s="36"/>
      <c r="BD9" s="17"/>
      <c r="BE9" s="17"/>
      <c r="BF9" s="36"/>
      <c r="BG9" s="17"/>
      <c r="BH9" s="17"/>
      <c r="BI9" s="36"/>
      <c r="BJ9" s="17"/>
      <c r="BK9" s="17"/>
      <c r="BL9" s="36"/>
      <c r="BM9" s="17"/>
      <c r="BN9" s="17"/>
      <c r="BO9" s="36"/>
      <c r="BP9" s="17"/>
      <c r="BQ9" s="17"/>
      <c r="BR9" s="36"/>
      <c r="BS9" s="17"/>
      <c r="BT9" s="17"/>
      <c r="BU9" s="36"/>
    </row>
    <row r="10" spans="1:73" ht="12">
      <c r="A10" s="27" t="s">
        <v>98</v>
      </c>
      <c r="B10" s="32">
        <v>6177</v>
      </c>
      <c r="C10" s="33">
        <v>5786.000000000001</v>
      </c>
      <c r="D10" s="34">
        <v>0.06757690978223281</v>
      </c>
      <c r="E10" s="32">
        <v>47993</v>
      </c>
      <c r="F10" s="33">
        <v>30357</v>
      </c>
      <c r="G10" s="35">
        <v>0.5809533221332807</v>
      </c>
      <c r="H10" s="17"/>
      <c r="I10" s="17"/>
      <c r="J10" s="36"/>
      <c r="K10" s="17"/>
      <c r="L10" s="17"/>
      <c r="M10" s="36"/>
      <c r="N10" s="17"/>
      <c r="O10" s="17"/>
      <c r="P10" s="36"/>
      <c r="Q10" s="17"/>
      <c r="R10" s="17"/>
      <c r="S10" s="36"/>
      <c r="T10" s="17"/>
      <c r="U10" s="17"/>
      <c r="V10" s="36"/>
      <c r="W10" s="17"/>
      <c r="X10" s="17"/>
      <c r="Y10" s="36"/>
      <c r="Z10" s="17"/>
      <c r="AA10" s="17"/>
      <c r="AB10" s="36"/>
      <c r="AC10" s="17"/>
      <c r="AD10" s="17"/>
      <c r="AE10" s="36"/>
      <c r="AF10" s="17"/>
      <c r="AG10" s="17"/>
      <c r="AH10" s="36"/>
      <c r="AI10" s="17"/>
      <c r="AJ10" s="17"/>
      <c r="AK10" s="36"/>
      <c r="AL10" s="17"/>
      <c r="AM10" s="17"/>
      <c r="AN10" s="36"/>
      <c r="AO10" s="17"/>
      <c r="AP10" s="17"/>
      <c r="AQ10" s="36"/>
      <c r="AR10" s="17"/>
      <c r="AS10" s="17"/>
      <c r="AT10" s="36"/>
      <c r="AU10" s="17"/>
      <c r="AV10" s="17"/>
      <c r="AW10" s="36"/>
      <c r="AX10" s="17"/>
      <c r="AY10" s="17"/>
      <c r="AZ10" s="36"/>
      <c r="BA10" s="17"/>
      <c r="BB10" s="17"/>
      <c r="BC10" s="36"/>
      <c r="BD10" s="17"/>
      <c r="BE10" s="17"/>
      <c r="BF10" s="36"/>
      <c r="BG10" s="17"/>
      <c r="BH10" s="17"/>
      <c r="BI10" s="36"/>
      <c r="BJ10" s="17"/>
      <c r="BK10" s="17"/>
      <c r="BL10" s="36"/>
      <c r="BM10" s="17"/>
      <c r="BN10" s="17"/>
      <c r="BO10" s="36"/>
      <c r="BP10" s="17"/>
      <c r="BQ10" s="17"/>
      <c r="BR10" s="36"/>
      <c r="BS10" s="17"/>
      <c r="BT10" s="17"/>
      <c r="BU10" s="36"/>
    </row>
    <row r="11" spans="1:73" ht="12">
      <c r="A11" s="27" t="s">
        <v>11</v>
      </c>
      <c r="B11" s="32">
        <v>88066.5706451613</v>
      </c>
      <c r="C11" s="33">
        <v>88608.60953917504</v>
      </c>
      <c r="D11" s="34">
        <v>-0.006117226044204051</v>
      </c>
      <c r="E11" s="32">
        <v>87749.18008230453</v>
      </c>
      <c r="F11" s="33">
        <v>83639.28316717336</v>
      </c>
      <c r="G11" s="35">
        <v>0.04913835651743394</v>
      </c>
      <c r="H11" s="17"/>
      <c r="I11" s="17"/>
      <c r="J11" s="36"/>
      <c r="K11" s="17"/>
      <c r="L11" s="17"/>
      <c r="M11" s="36"/>
      <c r="N11" s="17"/>
      <c r="O11" s="17"/>
      <c r="P11" s="36"/>
      <c r="Q11" s="17"/>
      <c r="R11" s="17"/>
      <c r="S11" s="36"/>
      <c r="T11" s="17"/>
      <c r="U11" s="17"/>
      <c r="V11" s="36"/>
      <c r="W11" s="17"/>
      <c r="X11" s="17"/>
      <c r="Y11" s="36"/>
      <c r="Z11" s="17"/>
      <c r="AA11" s="17"/>
      <c r="AB11" s="36"/>
      <c r="AC11" s="17"/>
      <c r="AD11" s="17"/>
      <c r="AE11" s="36"/>
      <c r="AF11" s="17"/>
      <c r="AG11" s="17"/>
      <c r="AH11" s="36"/>
      <c r="AI11" s="17"/>
      <c r="AJ11" s="17"/>
      <c r="AK11" s="36"/>
      <c r="AL11" s="17"/>
      <c r="AM11" s="17"/>
      <c r="AN11" s="36"/>
      <c r="AO11" s="17"/>
      <c r="AP11" s="17"/>
      <c r="AQ11" s="36"/>
      <c r="AR11" s="17"/>
      <c r="AS11" s="17"/>
      <c r="AT11" s="36"/>
      <c r="AU11" s="17"/>
      <c r="AV11" s="17"/>
      <c r="AW11" s="36"/>
      <c r="AX11" s="17"/>
      <c r="AY11" s="17"/>
      <c r="AZ11" s="36"/>
      <c r="BA11" s="17"/>
      <c r="BB11" s="17"/>
      <c r="BC11" s="36"/>
      <c r="BD11" s="17"/>
      <c r="BE11" s="17"/>
      <c r="BF11" s="36"/>
      <c r="BG11" s="17"/>
      <c r="BH11" s="17"/>
      <c r="BI11" s="36"/>
      <c r="BJ11" s="17"/>
      <c r="BK11" s="17"/>
      <c r="BL11" s="36"/>
      <c r="BM11" s="17"/>
      <c r="BN11" s="17"/>
      <c r="BO11" s="36"/>
      <c r="BP11" s="17"/>
      <c r="BQ11" s="17"/>
      <c r="BR11" s="36"/>
      <c r="BS11" s="17"/>
      <c r="BT11" s="17"/>
      <c r="BU11" s="36"/>
    </row>
    <row r="12" spans="1:73" ht="8.25" customHeight="1">
      <c r="A12" s="40"/>
      <c r="B12" s="44"/>
      <c r="C12" s="43"/>
      <c r="D12" s="43"/>
      <c r="E12" s="44"/>
      <c r="F12" s="43"/>
      <c r="G12" s="45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</row>
    <row r="13" spans="1:73" ht="13.5" customHeight="1">
      <c r="A13" s="27" t="s">
        <v>14</v>
      </c>
      <c r="B13" s="46"/>
      <c r="C13" s="29"/>
      <c r="D13" s="29"/>
      <c r="E13" s="46"/>
      <c r="F13" s="29"/>
      <c r="G13" s="30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</row>
    <row r="14" spans="1:73" ht="12">
      <c r="A14" s="10" t="s">
        <v>99</v>
      </c>
      <c r="B14" s="32">
        <v>137976</v>
      </c>
      <c r="C14" s="33">
        <v>135842.50527219288</v>
      </c>
      <c r="D14" s="34">
        <v>0.015705649152539948</v>
      </c>
      <c r="E14" s="32">
        <v>1015580</v>
      </c>
      <c r="F14" s="33">
        <v>932385.3267647703</v>
      </c>
      <c r="G14" s="35">
        <v>0.08922778045414126</v>
      </c>
      <c r="H14" s="17"/>
      <c r="I14" s="17"/>
      <c r="J14" s="36"/>
      <c r="K14" s="17"/>
      <c r="L14" s="17"/>
      <c r="M14" s="36"/>
      <c r="N14" s="17"/>
      <c r="O14" s="17"/>
      <c r="P14" s="36"/>
      <c r="Q14" s="17"/>
      <c r="R14" s="17"/>
      <c r="S14" s="36"/>
      <c r="T14" s="17"/>
      <c r="U14" s="17"/>
      <c r="V14" s="36"/>
      <c r="W14" s="17"/>
      <c r="X14" s="17"/>
      <c r="Y14" s="36"/>
      <c r="Z14" s="17"/>
      <c r="AA14" s="17"/>
      <c r="AB14" s="36"/>
      <c r="AC14" s="17"/>
      <c r="AD14" s="17"/>
      <c r="AE14" s="36"/>
      <c r="AF14" s="17"/>
      <c r="AG14" s="17"/>
      <c r="AH14" s="36"/>
      <c r="AI14" s="17"/>
      <c r="AJ14" s="17"/>
      <c r="AK14" s="36"/>
      <c r="AL14" s="17"/>
      <c r="AM14" s="17"/>
      <c r="AN14" s="36"/>
      <c r="AO14" s="17"/>
      <c r="AP14" s="17"/>
      <c r="AQ14" s="36"/>
      <c r="AR14" s="17"/>
      <c r="AS14" s="17"/>
      <c r="AT14" s="36"/>
      <c r="AU14" s="17"/>
      <c r="AV14" s="17"/>
      <c r="AW14" s="36"/>
      <c r="AX14" s="17"/>
      <c r="AY14" s="17"/>
      <c r="AZ14" s="36"/>
      <c r="BA14" s="17"/>
      <c r="BB14" s="17"/>
      <c r="BC14" s="36"/>
      <c r="BD14" s="17"/>
      <c r="BE14" s="17"/>
      <c r="BF14" s="36"/>
      <c r="BG14" s="17"/>
      <c r="BH14" s="17"/>
      <c r="BI14" s="36"/>
      <c r="BJ14" s="17"/>
      <c r="BK14" s="17"/>
      <c r="BL14" s="36"/>
      <c r="BM14" s="17"/>
      <c r="BN14" s="17"/>
      <c r="BO14" s="36"/>
      <c r="BP14" s="17"/>
      <c r="BQ14" s="17"/>
      <c r="BR14" s="36"/>
      <c r="BS14" s="17"/>
      <c r="BT14" s="17"/>
      <c r="BU14" s="36"/>
    </row>
    <row r="15" spans="1:73" ht="12">
      <c r="A15" s="10" t="s">
        <v>100</v>
      </c>
      <c r="B15" s="32">
        <v>108684</v>
      </c>
      <c r="C15" s="33">
        <v>108580.33420307406</v>
      </c>
      <c r="D15" s="34">
        <v>0.00095473823770018</v>
      </c>
      <c r="E15" s="32">
        <v>798358</v>
      </c>
      <c r="F15" s="33">
        <v>727236.4732071813</v>
      </c>
      <c r="G15" s="35">
        <v>0.09779697445476855</v>
      </c>
      <c r="H15" s="17"/>
      <c r="I15" s="17"/>
      <c r="J15" s="36"/>
      <c r="K15" s="17"/>
      <c r="L15" s="17"/>
      <c r="M15" s="36"/>
      <c r="N15" s="17"/>
      <c r="O15" s="17"/>
      <c r="P15" s="36"/>
      <c r="Q15" s="17"/>
      <c r="R15" s="17"/>
      <c r="S15" s="36"/>
      <c r="T15" s="17"/>
      <c r="U15" s="17"/>
      <c r="V15" s="36"/>
      <c r="W15" s="17"/>
      <c r="X15" s="17"/>
      <c r="Y15" s="36"/>
      <c r="Z15" s="17"/>
      <c r="AA15" s="17"/>
      <c r="AB15" s="36"/>
      <c r="AC15" s="17"/>
      <c r="AD15" s="17"/>
      <c r="AE15" s="36"/>
      <c r="AF15" s="17"/>
      <c r="AG15" s="17"/>
      <c r="AH15" s="36"/>
      <c r="AI15" s="17"/>
      <c r="AJ15" s="17"/>
      <c r="AK15" s="36"/>
      <c r="AL15" s="17"/>
      <c r="AM15" s="17"/>
      <c r="AN15" s="36"/>
      <c r="AO15" s="17"/>
      <c r="AP15" s="17"/>
      <c r="AQ15" s="36"/>
      <c r="AR15" s="17"/>
      <c r="AS15" s="17"/>
      <c r="AT15" s="36"/>
      <c r="AU15" s="17"/>
      <c r="AV15" s="17"/>
      <c r="AW15" s="36"/>
      <c r="AX15" s="17"/>
      <c r="AY15" s="17"/>
      <c r="AZ15" s="36"/>
      <c r="BA15" s="17"/>
      <c r="BB15" s="17"/>
      <c r="BC15" s="36"/>
      <c r="BD15" s="17"/>
      <c r="BE15" s="17"/>
      <c r="BF15" s="36"/>
      <c r="BG15" s="17"/>
      <c r="BH15" s="17"/>
      <c r="BI15" s="36"/>
      <c r="BJ15" s="17"/>
      <c r="BK15" s="17"/>
      <c r="BL15" s="36"/>
      <c r="BM15" s="17"/>
      <c r="BN15" s="17"/>
      <c r="BO15" s="36"/>
      <c r="BP15" s="17"/>
      <c r="BQ15" s="17"/>
      <c r="BR15" s="36"/>
      <c r="BS15" s="17"/>
      <c r="BT15" s="17"/>
      <c r="BU15" s="36"/>
    </row>
    <row r="16" spans="1:73" ht="12">
      <c r="A16" s="66"/>
      <c r="B16" s="46"/>
      <c r="C16" s="29"/>
      <c r="D16" s="29"/>
      <c r="E16" s="46"/>
      <c r="F16" s="29"/>
      <c r="G16" s="30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</row>
    <row r="17" spans="1:73" ht="12">
      <c r="A17" s="10" t="s">
        <v>101</v>
      </c>
      <c r="B17" s="32">
        <v>53049</v>
      </c>
      <c r="C17" s="33">
        <v>52738.997224171355</v>
      </c>
      <c r="D17" s="34">
        <v>0.005878055938586647</v>
      </c>
      <c r="E17" s="32">
        <v>391068</v>
      </c>
      <c r="F17" s="33">
        <v>367700.6975639775</v>
      </c>
      <c r="G17" s="35">
        <v>0.06354979087837259</v>
      </c>
      <c r="H17" s="17"/>
      <c r="I17" s="17"/>
      <c r="J17" s="36"/>
      <c r="K17" s="17"/>
      <c r="L17" s="17"/>
      <c r="M17" s="36"/>
      <c r="N17" s="17"/>
      <c r="O17" s="17"/>
      <c r="P17" s="36"/>
      <c r="Q17" s="17"/>
      <c r="R17" s="17"/>
      <c r="S17" s="36"/>
      <c r="T17" s="17"/>
      <c r="U17" s="17"/>
      <c r="V17" s="36"/>
      <c r="W17" s="17"/>
      <c r="X17" s="17"/>
      <c r="Y17" s="36"/>
      <c r="Z17" s="17"/>
      <c r="AA17" s="17"/>
      <c r="AB17" s="36"/>
      <c r="AC17" s="17"/>
      <c r="AD17" s="17"/>
      <c r="AE17" s="36"/>
      <c r="AF17" s="17"/>
      <c r="AG17" s="17"/>
      <c r="AH17" s="36"/>
      <c r="AI17" s="17"/>
      <c r="AJ17" s="17"/>
      <c r="AK17" s="36"/>
      <c r="AL17" s="17"/>
      <c r="AM17" s="17"/>
      <c r="AN17" s="36"/>
      <c r="AO17" s="17"/>
      <c r="AP17" s="17"/>
      <c r="AQ17" s="36"/>
      <c r="AR17" s="17"/>
      <c r="AS17" s="17"/>
      <c r="AT17" s="36"/>
      <c r="AU17" s="17"/>
      <c r="AV17" s="17"/>
      <c r="AW17" s="36"/>
      <c r="AX17" s="17"/>
      <c r="AY17" s="17"/>
      <c r="AZ17" s="36"/>
      <c r="BA17" s="17"/>
      <c r="BB17" s="17"/>
      <c r="BC17" s="36"/>
      <c r="BD17" s="17"/>
      <c r="BE17" s="17"/>
      <c r="BF17" s="36"/>
      <c r="BG17" s="17"/>
      <c r="BH17" s="17"/>
      <c r="BI17" s="36"/>
      <c r="BJ17" s="17"/>
      <c r="BK17" s="17"/>
      <c r="BL17" s="36"/>
      <c r="BM17" s="17"/>
      <c r="BN17" s="17"/>
      <c r="BO17" s="36"/>
      <c r="BP17" s="17"/>
      <c r="BQ17" s="17"/>
      <c r="BR17" s="36"/>
      <c r="BS17" s="17"/>
      <c r="BT17" s="17"/>
      <c r="BU17" s="36"/>
    </row>
    <row r="18" spans="1:73" ht="12">
      <c r="A18" s="10" t="s">
        <v>102</v>
      </c>
      <c r="B18" s="32">
        <v>38455</v>
      </c>
      <c r="C18" s="33">
        <v>38888.401955833346</v>
      </c>
      <c r="D18" s="34">
        <v>-0.011144761266497208</v>
      </c>
      <c r="E18" s="32">
        <v>280403</v>
      </c>
      <c r="F18" s="33">
        <v>263424.5159171373</v>
      </c>
      <c r="G18" s="35">
        <v>0.06445293834459744</v>
      </c>
      <c r="H18" s="17"/>
      <c r="I18" s="17"/>
      <c r="J18" s="36"/>
      <c r="K18" s="17"/>
      <c r="L18" s="17"/>
      <c r="M18" s="36"/>
      <c r="N18" s="17"/>
      <c r="O18" s="17"/>
      <c r="P18" s="36"/>
      <c r="Q18" s="17"/>
      <c r="R18" s="17"/>
      <c r="S18" s="36"/>
      <c r="T18" s="17"/>
      <c r="U18" s="17"/>
      <c r="V18" s="36"/>
      <c r="W18" s="17"/>
      <c r="X18" s="17"/>
      <c r="Y18" s="36"/>
      <c r="Z18" s="17"/>
      <c r="AA18" s="17"/>
      <c r="AB18" s="36"/>
      <c r="AC18" s="17"/>
      <c r="AD18" s="17"/>
      <c r="AE18" s="36"/>
      <c r="AF18" s="17"/>
      <c r="AG18" s="17"/>
      <c r="AH18" s="36"/>
      <c r="AI18" s="17"/>
      <c r="AJ18" s="17"/>
      <c r="AK18" s="36"/>
      <c r="AL18" s="17"/>
      <c r="AM18" s="17"/>
      <c r="AN18" s="36"/>
      <c r="AO18" s="17"/>
      <c r="AP18" s="17"/>
      <c r="AQ18" s="36"/>
      <c r="AR18" s="17"/>
      <c r="AS18" s="17"/>
      <c r="AT18" s="36"/>
      <c r="AU18" s="17"/>
      <c r="AV18" s="17"/>
      <c r="AW18" s="36"/>
      <c r="AX18" s="17"/>
      <c r="AY18" s="17"/>
      <c r="AZ18" s="36"/>
      <c r="BA18" s="17"/>
      <c r="BB18" s="17"/>
      <c r="BC18" s="36"/>
      <c r="BD18" s="17"/>
      <c r="BE18" s="17"/>
      <c r="BF18" s="36"/>
      <c r="BG18" s="17"/>
      <c r="BH18" s="17"/>
      <c r="BI18" s="36"/>
      <c r="BJ18" s="17"/>
      <c r="BK18" s="17"/>
      <c r="BL18" s="36"/>
      <c r="BM18" s="17"/>
      <c r="BN18" s="17"/>
      <c r="BO18" s="36"/>
      <c r="BP18" s="17"/>
      <c r="BQ18" s="17"/>
      <c r="BR18" s="36"/>
      <c r="BS18" s="17"/>
      <c r="BT18" s="17"/>
      <c r="BU18" s="36"/>
    </row>
    <row r="19" spans="1:73" ht="12">
      <c r="A19" s="66"/>
      <c r="B19" s="46"/>
      <c r="C19" s="29"/>
      <c r="D19" s="29"/>
      <c r="E19" s="46"/>
      <c r="F19" s="29"/>
      <c r="G19" s="30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</row>
    <row r="20" spans="1:73" ht="12">
      <c r="A20" s="10" t="s">
        <v>19</v>
      </c>
      <c r="B20" s="32">
        <v>107651</v>
      </c>
      <c r="C20" s="33">
        <v>108015.74910708753</v>
      </c>
      <c r="D20" s="34">
        <v>-0.0033768141229656343</v>
      </c>
      <c r="E20" s="32">
        <v>783944</v>
      </c>
      <c r="F20" s="33">
        <v>759592.249518117</v>
      </c>
      <c r="G20" s="35">
        <v>0.032058977033180135</v>
      </c>
      <c r="H20" s="17"/>
      <c r="I20" s="17"/>
      <c r="J20" s="36"/>
      <c r="K20" s="17"/>
      <c r="L20" s="17"/>
      <c r="M20" s="36"/>
      <c r="N20" s="17"/>
      <c r="O20" s="17"/>
      <c r="P20" s="36"/>
      <c r="Q20" s="17"/>
      <c r="R20" s="17"/>
      <c r="S20" s="36"/>
      <c r="T20" s="17"/>
      <c r="U20" s="17"/>
      <c r="V20" s="36"/>
      <c r="W20" s="17"/>
      <c r="X20" s="17"/>
      <c r="Y20" s="36"/>
      <c r="Z20" s="17"/>
      <c r="AA20" s="17"/>
      <c r="AB20" s="36"/>
      <c r="AC20" s="17"/>
      <c r="AD20" s="17"/>
      <c r="AE20" s="36"/>
      <c r="AF20" s="17"/>
      <c r="AG20" s="17"/>
      <c r="AH20" s="36"/>
      <c r="AI20" s="17"/>
      <c r="AJ20" s="17"/>
      <c r="AK20" s="36"/>
      <c r="AL20" s="17"/>
      <c r="AM20" s="17"/>
      <c r="AN20" s="36"/>
      <c r="AO20" s="17"/>
      <c r="AP20" s="17"/>
      <c r="AQ20" s="36"/>
      <c r="AR20" s="17"/>
      <c r="AS20" s="17"/>
      <c r="AT20" s="36"/>
      <c r="AU20" s="17"/>
      <c r="AV20" s="17"/>
      <c r="AW20" s="36"/>
      <c r="AX20" s="17"/>
      <c r="AY20" s="17"/>
      <c r="AZ20" s="36"/>
      <c r="BA20" s="17"/>
      <c r="BB20" s="17"/>
      <c r="BC20" s="36"/>
      <c r="BD20" s="17"/>
      <c r="BE20" s="17"/>
      <c r="BF20" s="36"/>
      <c r="BG20" s="17"/>
      <c r="BH20" s="17"/>
      <c r="BI20" s="36"/>
      <c r="BJ20" s="17"/>
      <c r="BK20" s="17"/>
      <c r="BL20" s="36"/>
      <c r="BM20" s="17"/>
      <c r="BN20" s="17"/>
      <c r="BO20" s="36"/>
      <c r="BP20" s="17"/>
      <c r="BQ20" s="17"/>
      <c r="BR20" s="36"/>
      <c r="BS20" s="17"/>
      <c r="BT20" s="17"/>
      <c r="BU20" s="36"/>
    </row>
    <row r="21" spans="1:73" ht="12">
      <c r="A21" s="10" t="s">
        <v>20</v>
      </c>
      <c r="B21" s="32">
        <v>106058</v>
      </c>
      <c r="C21" s="33">
        <v>106362.00112788078</v>
      </c>
      <c r="D21" s="34">
        <v>-0.0028581742037297147</v>
      </c>
      <c r="E21" s="32">
        <v>768669</v>
      </c>
      <c r="F21" s="33">
        <v>745187.8399058639</v>
      </c>
      <c r="G21" s="35">
        <v>0.031510390852731045</v>
      </c>
      <c r="H21" s="17"/>
      <c r="I21" s="17"/>
      <c r="J21" s="36"/>
      <c r="K21" s="17"/>
      <c r="L21" s="17"/>
      <c r="M21" s="36"/>
      <c r="N21" s="17"/>
      <c r="O21" s="17"/>
      <c r="P21" s="36"/>
      <c r="Q21" s="17"/>
      <c r="R21" s="17"/>
      <c r="S21" s="36"/>
      <c r="T21" s="17"/>
      <c r="U21" s="17"/>
      <c r="V21" s="36"/>
      <c r="W21" s="17"/>
      <c r="X21" s="17"/>
      <c r="Y21" s="36"/>
      <c r="Z21" s="17"/>
      <c r="AA21" s="17"/>
      <c r="AB21" s="36"/>
      <c r="AC21" s="17"/>
      <c r="AD21" s="17"/>
      <c r="AE21" s="36"/>
      <c r="AF21" s="17"/>
      <c r="AG21" s="17"/>
      <c r="AH21" s="36"/>
      <c r="AI21" s="17"/>
      <c r="AJ21" s="17"/>
      <c r="AK21" s="36"/>
      <c r="AL21" s="17"/>
      <c r="AM21" s="17"/>
      <c r="AN21" s="36"/>
      <c r="AO21" s="17"/>
      <c r="AP21" s="17"/>
      <c r="AQ21" s="36"/>
      <c r="AR21" s="17"/>
      <c r="AS21" s="17"/>
      <c r="AT21" s="36"/>
      <c r="AU21" s="17"/>
      <c r="AV21" s="17"/>
      <c r="AW21" s="36"/>
      <c r="AX21" s="17"/>
      <c r="AY21" s="17"/>
      <c r="AZ21" s="36"/>
      <c r="BA21" s="17"/>
      <c r="BB21" s="17"/>
      <c r="BC21" s="36"/>
      <c r="BD21" s="17"/>
      <c r="BE21" s="17"/>
      <c r="BF21" s="36"/>
      <c r="BG21" s="17"/>
      <c r="BH21" s="17"/>
      <c r="BI21" s="36"/>
      <c r="BJ21" s="17"/>
      <c r="BK21" s="17"/>
      <c r="BL21" s="36"/>
      <c r="BM21" s="17"/>
      <c r="BN21" s="17"/>
      <c r="BO21" s="36"/>
      <c r="BP21" s="17"/>
      <c r="BQ21" s="17"/>
      <c r="BR21" s="36"/>
      <c r="BS21" s="17"/>
      <c r="BT21" s="17"/>
      <c r="BU21" s="36"/>
    </row>
    <row r="22" spans="1:73" ht="12">
      <c r="A22" s="10" t="s">
        <v>21</v>
      </c>
      <c r="B22" s="32">
        <v>83326</v>
      </c>
      <c r="C22" s="33">
        <v>84842.56991577079</v>
      </c>
      <c r="D22" s="34">
        <v>-0.01787510582572395</v>
      </c>
      <c r="E22" s="32">
        <v>603417</v>
      </c>
      <c r="F22" s="33">
        <v>587832.5363510413</v>
      </c>
      <c r="G22" s="35">
        <v>0.026511740479183</v>
      </c>
      <c r="H22" s="17"/>
      <c r="I22" s="17"/>
      <c r="J22" s="36"/>
      <c r="K22" s="17"/>
      <c r="L22" s="17"/>
      <c r="M22" s="36"/>
      <c r="N22" s="17"/>
      <c r="O22" s="17"/>
      <c r="P22" s="36"/>
      <c r="Q22" s="17"/>
      <c r="R22" s="17"/>
      <c r="S22" s="36"/>
      <c r="T22" s="17"/>
      <c r="U22" s="17"/>
      <c r="V22" s="36"/>
      <c r="W22" s="17"/>
      <c r="X22" s="17"/>
      <c r="Y22" s="36"/>
      <c r="Z22" s="17"/>
      <c r="AA22" s="17"/>
      <c r="AB22" s="36"/>
      <c r="AC22" s="17"/>
      <c r="AD22" s="17"/>
      <c r="AE22" s="36"/>
      <c r="AF22" s="17"/>
      <c r="AG22" s="17"/>
      <c r="AH22" s="36"/>
      <c r="AI22" s="17"/>
      <c r="AJ22" s="17"/>
      <c r="AK22" s="36"/>
      <c r="AL22" s="17"/>
      <c r="AM22" s="17"/>
      <c r="AN22" s="36"/>
      <c r="AO22" s="17"/>
      <c r="AP22" s="17"/>
      <c r="AQ22" s="36"/>
      <c r="AR22" s="17"/>
      <c r="AS22" s="17"/>
      <c r="AT22" s="36"/>
      <c r="AU22" s="17"/>
      <c r="AV22" s="17"/>
      <c r="AW22" s="36"/>
      <c r="AX22" s="17"/>
      <c r="AY22" s="17"/>
      <c r="AZ22" s="36"/>
      <c r="BA22" s="17"/>
      <c r="BB22" s="17"/>
      <c r="BC22" s="36"/>
      <c r="BD22" s="17"/>
      <c r="BE22" s="17"/>
      <c r="BF22" s="36"/>
      <c r="BG22" s="17"/>
      <c r="BH22" s="17"/>
      <c r="BI22" s="36"/>
      <c r="BJ22" s="17"/>
      <c r="BK22" s="17"/>
      <c r="BL22" s="36"/>
      <c r="BM22" s="17"/>
      <c r="BN22" s="17"/>
      <c r="BO22" s="36"/>
      <c r="BP22" s="17"/>
      <c r="BQ22" s="17"/>
      <c r="BR22" s="36"/>
      <c r="BS22" s="17"/>
      <c r="BT22" s="17"/>
      <c r="BU22" s="36"/>
    </row>
    <row r="23" spans="1:73" ht="12">
      <c r="A23" s="66"/>
      <c r="B23" s="46"/>
      <c r="C23" s="29"/>
      <c r="D23" s="29"/>
      <c r="E23" s="46"/>
      <c r="F23" s="29"/>
      <c r="G23" s="30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</row>
    <row r="24" spans="1:73" ht="12">
      <c r="A24" s="66" t="s">
        <v>103</v>
      </c>
      <c r="B24" s="32">
        <v>1648</v>
      </c>
      <c r="C24" s="33">
        <v>1621.0746578055202</v>
      </c>
      <c r="D24" s="34">
        <v>0.016609563331851172</v>
      </c>
      <c r="E24" s="32">
        <v>15139</v>
      </c>
      <c r="F24" s="33">
        <v>14552.521712830361</v>
      </c>
      <c r="G24" s="35">
        <v>0.04030080138293592</v>
      </c>
      <c r="H24" s="17"/>
      <c r="I24" s="17"/>
      <c r="J24" s="36"/>
      <c r="K24" s="17"/>
      <c r="L24" s="17"/>
      <c r="M24" s="36"/>
      <c r="N24" s="17"/>
      <c r="O24" s="17"/>
      <c r="P24" s="36"/>
      <c r="Q24" s="17"/>
      <c r="R24" s="17"/>
      <c r="S24" s="36"/>
      <c r="T24" s="17"/>
      <c r="U24" s="17"/>
      <c r="V24" s="36"/>
      <c r="W24" s="17"/>
      <c r="X24" s="17"/>
      <c r="Y24" s="36"/>
      <c r="Z24" s="17"/>
      <c r="AA24" s="17"/>
      <c r="AB24" s="36"/>
      <c r="AC24" s="17"/>
      <c r="AD24" s="17"/>
      <c r="AE24" s="36"/>
      <c r="AF24" s="17"/>
      <c r="AG24" s="17"/>
      <c r="AH24" s="36"/>
      <c r="AI24" s="17"/>
      <c r="AJ24" s="17"/>
      <c r="AK24" s="36"/>
      <c r="AL24" s="17"/>
      <c r="AM24" s="17"/>
      <c r="AN24" s="36"/>
      <c r="AO24" s="17"/>
      <c r="AP24" s="17"/>
      <c r="AQ24" s="36"/>
      <c r="AR24" s="17"/>
      <c r="AS24" s="17"/>
      <c r="AT24" s="36"/>
      <c r="AU24" s="17"/>
      <c r="AV24" s="17"/>
      <c r="AW24" s="36"/>
      <c r="AX24" s="17"/>
      <c r="AY24" s="17"/>
      <c r="AZ24" s="36"/>
      <c r="BA24" s="17"/>
      <c r="BB24" s="17"/>
      <c r="BC24" s="36"/>
      <c r="BD24" s="17"/>
      <c r="BE24" s="17"/>
      <c r="BF24" s="36"/>
      <c r="BG24" s="17"/>
      <c r="BH24" s="17"/>
      <c r="BI24" s="36"/>
      <c r="BJ24" s="17"/>
      <c r="BK24" s="17"/>
      <c r="BL24" s="36"/>
      <c r="BM24" s="17"/>
      <c r="BN24" s="17"/>
      <c r="BO24" s="36"/>
      <c r="BP24" s="17"/>
      <c r="BQ24" s="17"/>
      <c r="BR24" s="36"/>
      <c r="BS24" s="17"/>
      <c r="BT24" s="17"/>
      <c r="BU24" s="36"/>
    </row>
    <row r="25" spans="1:73" ht="12">
      <c r="A25" s="66" t="s">
        <v>104</v>
      </c>
      <c r="B25" s="32">
        <v>248</v>
      </c>
      <c r="C25" s="33">
        <v>347.0614602099841</v>
      </c>
      <c r="D25" s="34">
        <v>-0.28542915756203097</v>
      </c>
      <c r="E25" s="32">
        <v>2889</v>
      </c>
      <c r="F25" s="33">
        <v>3086.401639761031</v>
      </c>
      <c r="G25" s="35">
        <v>-0.06395850663697655</v>
      </c>
      <c r="H25" s="17"/>
      <c r="I25" s="17"/>
      <c r="J25" s="36"/>
      <c r="K25" s="17"/>
      <c r="L25" s="17"/>
      <c r="M25" s="36"/>
      <c r="N25" s="17"/>
      <c r="O25" s="17"/>
      <c r="P25" s="36"/>
      <c r="Q25" s="17"/>
      <c r="R25" s="17"/>
      <c r="S25" s="36"/>
      <c r="T25" s="17"/>
      <c r="U25" s="17"/>
      <c r="V25" s="36"/>
      <c r="W25" s="17"/>
      <c r="X25" s="17"/>
      <c r="Y25" s="36"/>
      <c r="Z25" s="17"/>
      <c r="AA25" s="17"/>
      <c r="AB25" s="36"/>
      <c r="AC25" s="17"/>
      <c r="AD25" s="17"/>
      <c r="AE25" s="36"/>
      <c r="AF25" s="17"/>
      <c r="AG25" s="17"/>
      <c r="AH25" s="36"/>
      <c r="AI25" s="17"/>
      <c r="AJ25" s="17"/>
      <c r="AK25" s="36"/>
      <c r="AL25" s="17"/>
      <c r="AM25" s="17"/>
      <c r="AN25" s="36"/>
      <c r="AO25" s="17"/>
      <c r="AP25" s="17"/>
      <c r="AQ25" s="36"/>
      <c r="AR25" s="17"/>
      <c r="AS25" s="17"/>
      <c r="AT25" s="36"/>
      <c r="AU25" s="17"/>
      <c r="AV25" s="17"/>
      <c r="AW25" s="36"/>
      <c r="AX25" s="17"/>
      <c r="AY25" s="17"/>
      <c r="AZ25" s="36"/>
      <c r="BA25" s="17"/>
      <c r="BB25" s="17"/>
      <c r="BC25" s="36"/>
      <c r="BD25" s="17"/>
      <c r="BE25" s="17"/>
      <c r="BF25" s="36"/>
      <c r="BG25" s="17"/>
      <c r="BH25" s="17"/>
      <c r="BI25" s="36"/>
      <c r="BJ25" s="17"/>
      <c r="BK25" s="17"/>
      <c r="BL25" s="36"/>
      <c r="BM25" s="17"/>
      <c r="BN25" s="17"/>
      <c r="BO25" s="36"/>
      <c r="BP25" s="17"/>
      <c r="BQ25" s="17"/>
      <c r="BR25" s="36"/>
      <c r="BS25" s="17"/>
      <c r="BT25" s="17"/>
      <c r="BU25" s="36"/>
    </row>
    <row r="26" spans="1:73" ht="12">
      <c r="A26" s="66"/>
      <c r="B26" s="46"/>
      <c r="C26" s="29"/>
      <c r="D26" s="29"/>
      <c r="E26" s="46"/>
      <c r="F26" s="29"/>
      <c r="G26" s="30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</row>
    <row r="27" spans="1:73" ht="12">
      <c r="A27" s="10" t="s">
        <v>105</v>
      </c>
      <c r="B27" s="32">
        <v>2825</v>
      </c>
      <c r="C27" s="33">
        <v>2663.381203920515</v>
      </c>
      <c r="D27" s="34">
        <v>0.0606818114664101</v>
      </c>
      <c r="E27" s="32">
        <v>20190</v>
      </c>
      <c r="F27" s="33">
        <v>19685.005554387506</v>
      </c>
      <c r="G27" s="35">
        <v>0.02565376190609903</v>
      </c>
      <c r="H27" s="17"/>
      <c r="I27" s="17"/>
      <c r="J27" s="36"/>
      <c r="K27" s="17"/>
      <c r="L27" s="17"/>
      <c r="M27" s="36"/>
      <c r="N27" s="17"/>
      <c r="O27" s="17"/>
      <c r="P27" s="36"/>
      <c r="Q27" s="17"/>
      <c r="R27" s="17"/>
      <c r="S27" s="36"/>
      <c r="T27" s="17"/>
      <c r="U27" s="17"/>
      <c r="V27" s="36"/>
      <c r="W27" s="17"/>
      <c r="X27" s="17"/>
      <c r="Y27" s="36"/>
      <c r="Z27" s="17"/>
      <c r="AA27" s="17"/>
      <c r="AB27" s="36"/>
      <c r="AC27" s="17"/>
      <c r="AD27" s="17"/>
      <c r="AE27" s="36"/>
      <c r="AF27" s="17"/>
      <c r="AG27" s="17"/>
      <c r="AH27" s="36"/>
      <c r="AI27" s="17"/>
      <c r="AJ27" s="17"/>
      <c r="AK27" s="36"/>
      <c r="AL27" s="17"/>
      <c r="AM27" s="17"/>
      <c r="AN27" s="36"/>
      <c r="AO27" s="17"/>
      <c r="AP27" s="17"/>
      <c r="AQ27" s="36"/>
      <c r="AR27" s="17"/>
      <c r="AS27" s="17"/>
      <c r="AT27" s="36"/>
      <c r="AU27" s="17"/>
      <c r="AV27" s="17"/>
      <c r="AW27" s="36"/>
      <c r="AX27" s="17"/>
      <c r="AY27" s="17"/>
      <c r="AZ27" s="36"/>
      <c r="BA27" s="17"/>
      <c r="BB27" s="17"/>
      <c r="BC27" s="36"/>
      <c r="BD27" s="17"/>
      <c r="BE27" s="17"/>
      <c r="BF27" s="36"/>
      <c r="BG27" s="17"/>
      <c r="BH27" s="17"/>
      <c r="BI27" s="36"/>
      <c r="BJ27" s="17"/>
      <c r="BK27" s="17"/>
      <c r="BL27" s="36"/>
      <c r="BM27" s="17"/>
      <c r="BN27" s="17"/>
      <c r="BO27" s="36"/>
      <c r="BP27" s="17"/>
      <c r="BQ27" s="17"/>
      <c r="BR27" s="36"/>
      <c r="BS27" s="17"/>
      <c r="BT27" s="17"/>
      <c r="BU27" s="36"/>
    </row>
    <row r="28" spans="1:73" ht="12">
      <c r="A28" s="10" t="s">
        <v>106</v>
      </c>
      <c r="B28" s="32">
        <v>572</v>
      </c>
      <c r="C28" s="33">
        <v>488.1019994143847</v>
      </c>
      <c r="D28" s="34">
        <v>0.17188620551908104</v>
      </c>
      <c r="E28" s="32">
        <v>4395</v>
      </c>
      <c r="F28" s="33">
        <v>4100.129763238138</v>
      </c>
      <c r="G28" s="35">
        <v>0.07191729379047347</v>
      </c>
      <c r="H28" s="17"/>
      <c r="I28" s="17"/>
      <c r="J28" s="36"/>
      <c r="K28" s="17"/>
      <c r="L28" s="17"/>
      <c r="M28" s="36"/>
      <c r="N28" s="17"/>
      <c r="O28" s="17"/>
      <c r="P28" s="36"/>
      <c r="Q28" s="17"/>
      <c r="R28" s="17"/>
      <c r="S28" s="36"/>
      <c r="T28" s="17"/>
      <c r="U28" s="17"/>
      <c r="V28" s="36"/>
      <c r="W28" s="17"/>
      <c r="X28" s="17"/>
      <c r="Y28" s="36"/>
      <c r="Z28" s="17"/>
      <c r="AA28" s="17"/>
      <c r="AB28" s="36"/>
      <c r="AC28" s="17"/>
      <c r="AD28" s="17"/>
      <c r="AE28" s="36"/>
      <c r="AF28" s="17"/>
      <c r="AG28" s="17"/>
      <c r="AH28" s="36"/>
      <c r="AI28" s="17"/>
      <c r="AJ28" s="17"/>
      <c r="AK28" s="36"/>
      <c r="AL28" s="17"/>
      <c r="AM28" s="17"/>
      <c r="AN28" s="36"/>
      <c r="AO28" s="17"/>
      <c r="AP28" s="17"/>
      <c r="AQ28" s="36"/>
      <c r="AR28" s="17"/>
      <c r="AS28" s="17"/>
      <c r="AT28" s="36"/>
      <c r="AU28" s="17"/>
      <c r="AV28" s="17"/>
      <c r="AW28" s="36"/>
      <c r="AX28" s="17"/>
      <c r="AY28" s="17"/>
      <c r="AZ28" s="36"/>
      <c r="BA28" s="17"/>
      <c r="BB28" s="17"/>
      <c r="BC28" s="36"/>
      <c r="BD28" s="17"/>
      <c r="BE28" s="17"/>
      <c r="BF28" s="36"/>
      <c r="BG28" s="17"/>
      <c r="BH28" s="17"/>
      <c r="BI28" s="36"/>
      <c r="BJ28" s="17"/>
      <c r="BK28" s="17"/>
      <c r="BL28" s="36"/>
      <c r="BM28" s="17"/>
      <c r="BN28" s="17"/>
      <c r="BO28" s="36"/>
      <c r="BP28" s="17"/>
      <c r="BQ28" s="17"/>
      <c r="BR28" s="36"/>
      <c r="BS28" s="17"/>
      <c r="BT28" s="17"/>
      <c r="BU28" s="36"/>
    </row>
    <row r="29" spans="1:73" ht="12">
      <c r="A29" s="66"/>
      <c r="B29" s="46"/>
      <c r="C29" s="29"/>
      <c r="D29" s="29"/>
      <c r="E29" s="46"/>
      <c r="F29" s="29"/>
      <c r="G29" s="30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</row>
    <row r="30" spans="1:73" ht="12">
      <c r="A30" s="10" t="s">
        <v>107</v>
      </c>
      <c r="B30" s="32">
        <v>47070</v>
      </c>
      <c r="C30" s="33">
        <v>50611.68944641653</v>
      </c>
      <c r="D30" s="34">
        <v>-0.0699776965589378</v>
      </c>
      <c r="E30" s="32">
        <v>393564</v>
      </c>
      <c r="F30" s="33">
        <v>389088.17075928545</v>
      </c>
      <c r="G30" s="35">
        <v>0.011503380408559324</v>
      </c>
      <c r="H30" s="17"/>
      <c r="I30" s="17"/>
      <c r="J30" s="36"/>
      <c r="K30" s="17"/>
      <c r="L30" s="17"/>
      <c r="M30" s="36"/>
      <c r="N30" s="17"/>
      <c r="O30" s="17"/>
      <c r="P30" s="36"/>
      <c r="Q30" s="17"/>
      <c r="R30" s="17"/>
      <c r="S30" s="36"/>
      <c r="T30" s="17"/>
      <c r="U30" s="17"/>
      <c r="V30" s="36"/>
      <c r="W30" s="17"/>
      <c r="X30" s="17"/>
      <c r="Y30" s="36"/>
      <c r="Z30" s="17"/>
      <c r="AA30" s="17"/>
      <c r="AB30" s="36"/>
      <c r="AC30" s="17"/>
      <c r="AD30" s="17"/>
      <c r="AE30" s="36"/>
      <c r="AF30" s="17"/>
      <c r="AG30" s="17"/>
      <c r="AH30" s="36"/>
      <c r="AI30" s="17"/>
      <c r="AJ30" s="17"/>
      <c r="AK30" s="36"/>
      <c r="AL30" s="17"/>
      <c r="AM30" s="17"/>
      <c r="AN30" s="36"/>
      <c r="AO30" s="17"/>
      <c r="AP30" s="17"/>
      <c r="AQ30" s="36"/>
      <c r="AR30" s="17"/>
      <c r="AS30" s="17"/>
      <c r="AT30" s="36"/>
      <c r="AU30" s="17"/>
      <c r="AV30" s="17"/>
      <c r="AW30" s="36"/>
      <c r="AX30" s="17"/>
      <c r="AY30" s="17"/>
      <c r="AZ30" s="36"/>
      <c r="BA30" s="17"/>
      <c r="BB30" s="17"/>
      <c r="BC30" s="36"/>
      <c r="BD30" s="17"/>
      <c r="BE30" s="17"/>
      <c r="BF30" s="36"/>
      <c r="BG30" s="17"/>
      <c r="BH30" s="17"/>
      <c r="BI30" s="36"/>
      <c r="BJ30" s="17"/>
      <c r="BK30" s="17"/>
      <c r="BL30" s="36"/>
      <c r="BM30" s="17"/>
      <c r="BN30" s="17"/>
      <c r="BO30" s="36"/>
      <c r="BP30" s="17"/>
      <c r="BQ30" s="17"/>
      <c r="BR30" s="36"/>
      <c r="BS30" s="17"/>
      <c r="BT30" s="17"/>
      <c r="BU30" s="36"/>
    </row>
    <row r="31" spans="1:73" ht="12">
      <c r="A31" s="10" t="s">
        <v>27</v>
      </c>
      <c r="B31" s="32">
        <v>41282</v>
      </c>
      <c r="C31" s="33">
        <v>45121.996117415394</v>
      </c>
      <c r="D31" s="34">
        <v>-0.08510253197626823</v>
      </c>
      <c r="E31" s="32">
        <v>346833</v>
      </c>
      <c r="F31" s="33">
        <v>345361.36240093724</v>
      </c>
      <c r="G31" s="35">
        <v>0.0042611529814221135</v>
      </c>
      <c r="H31" s="17"/>
      <c r="I31" s="17"/>
      <c r="J31" s="36"/>
      <c r="K31" s="17"/>
      <c r="L31" s="17"/>
      <c r="M31" s="36"/>
      <c r="N31" s="17"/>
      <c r="O31" s="17"/>
      <c r="P31" s="36"/>
      <c r="Q31" s="17"/>
      <c r="R31" s="17"/>
      <c r="S31" s="36"/>
      <c r="T31" s="17"/>
      <c r="U31" s="17"/>
      <c r="V31" s="36"/>
      <c r="W31" s="17"/>
      <c r="X31" s="17"/>
      <c r="Y31" s="36"/>
      <c r="Z31" s="17"/>
      <c r="AA31" s="17"/>
      <c r="AB31" s="36"/>
      <c r="AC31" s="17"/>
      <c r="AD31" s="17"/>
      <c r="AE31" s="36"/>
      <c r="AF31" s="17"/>
      <c r="AG31" s="17"/>
      <c r="AH31" s="36"/>
      <c r="AI31" s="17"/>
      <c r="AJ31" s="17"/>
      <c r="AK31" s="36"/>
      <c r="AL31" s="17"/>
      <c r="AM31" s="17"/>
      <c r="AN31" s="36"/>
      <c r="AO31" s="17"/>
      <c r="AP31" s="17"/>
      <c r="AQ31" s="36"/>
      <c r="AR31" s="17"/>
      <c r="AS31" s="17"/>
      <c r="AT31" s="36"/>
      <c r="AU31" s="17"/>
      <c r="AV31" s="17"/>
      <c r="AW31" s="36"/>
      <c r="AX31" s="17"/>
      <c r="AY31" s="17"/>
      <c r="AZ31" s="36"/>
      <c r="BA31" s="17"/>
      <c r="BB31" s="17"/>
      <c r="BC31" s="36"/>
      <c r="BD31" s="17"/>
      <c r="BE31" s="17"/>
      <c r="BF31" s="36"/>
      <c r="BG31" s="17"/>
      <c r="BH31" s="17"/>
      <c r="BI31" s="36"/>
      <c r="BJ31" s="17"/>
      <c r="BK31" s="17"/>
      <c r="BL31" s="36"/>
      <c r="BM31" s="17"/>
      <c r="BN31" s="17"/>
      <c r="BO31" s="36"/>
      <c r="BP31" s="17"/>
      <c r="BQ31" s="17"/>
      <c r="BR31" s="36"/>
      <c r="BS31" s="17"/>
      <c r="BT31" s="17"/>
      <c r="BU31" s="36"/>
    </row>
    <row r="32" spans="1:73" ht="12">
      <c r="A32" s="10" t="s">
        <v>28</v>
      </c>
      <c r="B32" s="32">
        <v>13871</v>
      </c>
      <c r="C32" s="33">
        <v>13558.495784752557</v>
      </c>
      <c r="D32" s="34">
        <v>0.023048590360508537</v>
      </c>
      <c r="E32" s="32">
        <v>112789</v>
      </c>
      <c r="F32" s="33">
        <v>108149.12122042003</v>
      </c>
      <c r="G32" s="35">
        <v>0.042902602695433646</v>
      </c>
      <c r="H32" s="17"/>
      <c r="I32" s="17"/>
      <c r="J32" s="36"/>
      <c r="K32" s="17"/>
      <c r="L32" s="17"/>
      <c r="M32" s="36"/>
      <c r="N32" s="17"/>
      <c r="O32" s="17"/>
      <c r="P32" s="36"/>
      <c r="Q32" s="17"/>
      <c r="R32" s="17"/>
      <c r="S32" s="36"/>
      <c r="T32" s="17"/>
      <c r="U32" s="17"/>
      <c r="V32" s="36"/>
      <c r="W32" s="17"/>
      <c r="X32" s="17"/>
      <c r="Y32" s="36"/>
      <c r="Z32" s="17"/>
      <c r="AA32" s="17"/>
      <c r="AB32" s="36"/>
      <c r="AC32" s="17"/>
      <c r="AD32" s="17"/>
      <c r="AE32" s="36"/>
      <c r="AF32" s="17"/>
      <c r="AG32" s="17"/>
      <c r="AH32" s="36"/>
      <c r="AI32" s="17"/>
      <c r="AJ32" s="17"/>
      <c r="AK32" s="36"/>
      <c r="AL32" s="17"/>
      <c r="AM32" s="17"/>
      <c r="AN32" s="36"/>
      <c r="AO32" s="17"/>
      <c r="AP32" s="17"/>
      <c r="AQ32" s="36"/>
      <c r="AR32" s="17"/>
      <c r="AS32" s="17"/>
      <c r="AT32" s="36"/>
      <c r="AU32" s="17"/>
      <c r="AV32" s="17"/>
      <c r="AW32" s="36"/>
      <c r="AX32" s="17"/>
      <c r="AY32" s="17"/>
      <c r="AZ32" s="36"/>
      <c r="BA32" s="17"/>
      <c r="BB32" s="17"/>
      <c r="BC32" s="36"/>
      <c r="BD32" s="17"/>
      <c r="BE32" s="17"/>
      <c r="BF32" s="36"/>
      <c r="BG32" s="17"/>
      <c r="BH32" s="17"/>
      <c r="BI32" s="36"/>
      <c r="BJ32" s="17"/>
      <c r="BK32" s="17"/>
      <c r="BL32" s="36"/>
      <c r="BM32" s="17"/>
      <c r="BN32" s="17"/>
      <c r="BO32" s="36"/>
      <c r="BP32" s="17"/>
      <c r="BQ32" s="17"/>
      <c r="BR32" s="36"/>
      <c r="BS32" s="17"/>
      <c r="BT32" s="17"/>
      <c r="BU32" s="36"/>
    </row>
    <row r="33" spans="1:73" ht="12">
      <c r="A33" s="10" t="s">
        <v>108</v>
      </c>
      <c r="B33" s="32">
        <v>31677</v>
      </c>
      <c r="C33" s="33">
        <v>35610.06075225334</v>
      </c>
      <c r="D33" s="34">
        <v>-0.11044802140654765</v>
      </c>
      <c r="E33" s="32">
        <v>272583</v>
      </c>
      <c r="F33" s="33">
        <v>271747.07541394955</v>
      </c>
      <c r="G33" s="35">
        <v>0.0030761125387535073</v>
      </c>
      <c r="H33" s="17"/>
      <c r="I33" s="17"/>
      <c r="J33" s="36"/>
      <c r="K33" s="17"/>
      <c r="L33" s="17"/>
      <c r="M33" s="36"/>
      <c r="N33" s="17"/>
      <c r="O33" s="17"/>
      <c r="P33" s="36"/>
      <c r="Q33" s="17"/>
      <c r="R33" s="17"/>
      <c r="S33" s="36"/>
      <c r="T33" s="17"/>
      <c r="U33" s="17"/>
      <c r="V33" s="36"/>
      <c r="W33" s="17"/>
      <c r="X33" s="17"/>
      <c r="Y33" s="36"/>
      <c r="Z33" s="17"/>
      <c r="AA33" s="17"/>
      <c r="AB33" s="36"/>
      <c r="AC33" s="17"/>
      <c r="AD33" s="17"/>
      <c r="AE33" s="36"/>
      <c r="AF33" s="17"/>
      <c r="AG33" s="17"/>
      <c r="AH33" s="36"/>
      <c r="AI33" s="17"/>
      <c r="AJ33" s="17"/>
      <c r="AK33" s="36"/>
      <c r="AL33" s="17"/>
      <c r="AM33" s="17"/>
      <c r="AN33" s="36"/>
      <c r="AO33" s="17"/>
      <c r="AP33" s="17"/>
      <c r="AQ33" s="36"/>
      <c r="AR33" s="17"/>
      <c r="AS33" s="17"/>
      <c r="AT33" s="36"/>
      <c r="AU33" s="17"/>
      <c r="AV33" s="17"/>
      <c r="AW33" s="36"/>
      <c r="AX33" s="17"/>
      <c r="AY33" s="17"/>
      <c r="AZ33" s="36"/>
      <c r="BA33" s="17"/>
      <c r="BB33" s="17"/>
      <c r="BC33" s="36"/>
      <c r="BD33" s="17"/>
      <c r="BE33" s="17"/>
      <c r="BF33" s="36"/>
      <c r="BG33" s="17"/>
      <c r="BH33" s="17"/>
      <c r="BI33" s="36"/>
      <c r="BJ33" s="17"/>
      <c r="BK33" s="17"/>
      <c r="BL33" s="36"/>
      <c r="BM33" s="17"/>
      <c r="BN33" s="17"/>
      <c r="BO33" s="36"/>
      <c r="BP33" s="17"/>
      <c r="BQ33" s="17"/>
      <c r="BR33" s="36"/>
      <c r="BS33" s="17"/>
      <c r="BT33" s="17"/>
      <c r="BU33" s="36"/>
    </row>
    <row r="34" spans="1:73" ht="12">
      <c r="A34" s="10"/>
      <c r="B34" s="46"/>
      <c r="C34" s="29"/>
      <c r="D34" s="29"/>
      <c r="E34" s="46"/>
      <c r="F34" s="29"/>
      <c r="G34" s="30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</row>
    <row r="35" spans="1:73" ht="12">
      <c r="A35" s="10" t="s">
        <v>109</v>
      </c>
      <c r="B35" s="32">
        <v>192639</v>
      </c>
      <c r="C35" s="33">
        <v>196801.6326054103</v>
      </c>
      <c r="D35" s="34">
        <v>-0.02115141297509674</v>
      </c>
      <c r="E35" s="32">
        <v>1451990</v>
      </c>
      <c r="F35" s="33">
        <v>1422670.569563964</v>
      </c>
      <c r="G35" s="35">
        <v>0.020608727742939276</v>
      </c>
      <c r="H35" s="17"/>
      <c r="I35" s="17"/>
      <c r="J35" s="36"/>
      <c r="K35" s="17"/>
      <c r="L35" s="17"/>
      <c r="M35" s="36"/>
      <c r="N35" s="17"/>
      <c r="O35" s="17"/>
      <c r="P35" s="36"/>
      <c r="Q35" s="17"/>
      <c r="R35" s="17"/>
      <c r="S35" s="36"/>
      <c r="T35" s="17"/>
      <c r="U35" s="17"/>
      <c r="V35" s="36"/>
      <c r="W35" s="17"/>
      <c r="X35" s="17"/>
      <c r="Y35" s="36"/>
      <c r="Z35" s="17"/>
      <c r="AA35" s="17"/>
      <c r="AB35" s="36"/>
      <c r="AC35" s="17"/>
      <c r="AD35" s="17"/>
      <c r="AE35" s="36"/>
      <c r="AF35" s="17"/>
      <c r="AG35" s="17"/>
      <c r="AH35" s="36"/>
      <c r="AI35" s="17"/>
      <c r="AJ35" s="17"/>
      <c r="AK35" s="36"/>
      <c r="AL35" s="17"/>
      <c r="AM35" s="17"/>
      <c r="AN35" s="36"/>
      <c r="AO35" s="17"/>
      <c r="AP35" s="17"/>
      <c r="AQ35" s="36"/>
      <c r="AR35" s="17"/>
      <c r="AS35" s="17"/>
      <c r="AT35" s="36"/>
      <c r="AU35" s="17"/>
      <c r="AV35" s="17"/>
      <c r="AW35" s="36"/>
      <c r="AX35" s="17"/>
      <c r="AY35" s="17"/>
      <c r="AZ35" s="36"/>
      <c r="BA35" s="17"/>
      <c r="BB35" s="17"/>
      <c r="BC35" s="36"/>
      <c r="BD35" s="17"/>
      <c r="BE35" s="17"/>
      <c r="BF35" s="36"/>
      <c r="BG35" s="17"/>
      <c r="BH35" s="17"/>
      <c r="BI35" s="36"/>
      <c r="BJ35" s="17"/>
      <c r="BK35" s="17"/>
      <c r="BL35" s="36"/>
      <c r="BM35" s="17"/>
      <c r="BN35" s="17"/>
      <c r="BO35" s="36"/>
      <c r="BP35" s="17"/>
      <c r="BQ35" s="17"/>
      <c r="BR35" s="36"/>
      <c r="BS35" s="17"/>
      <c r="BT35" s="17"/>
      <c r="BU35" s="36"/>
    </row>
    <row r="36" spans="1:73" ht="12">
      <c r="A36" s="10" t="s">
        <v>31</v>
      </c>
      <c r="B36" s="32">
        <v>163347</v>
      </c>
      <c r="C36" s="33">
        <v>169539.46153629146</v>
      </c>
      <c r="D36" s="34">
        <v>-0.036525192897146896</v>
      </c>
      <c r="E36" s="32">
        <v>1234768</v>
      </c>
      <c r="F36" s="33">
        <v>1201309.5558542977</v>
      </c>
      <c r="G36" s="35">
        <v>0.02785164238696886</v>
      </c>
      <c r="H36" s="17"/>
      <c r="I36" s="17"/>
      <c r="J36" s="36"/>
      <c r="K36" s="17"/>
      <c r="L36" s="17"/>
      <c r="M36" s="36"/>
      <c r="N36" s="17"/>
      <c r="O36" s="17"/>
      <c r="P36" s="36"/>
      <c r="Q36" s="17"/>
      <c r="R36" s="17"/>
      <c r="S36" s="36"/>
      <c r="T36" s="17"/>
      <c r="U36" s="17"/>
      <c r="V36" s="36"/>
      <c r="W36" s="17"/>
      <c r="X36" s="17"/>
      <c r="Y36" s="36"/>
      <c r="Z36" s="17"/>
      <c r="AA36" s="17"/>
      <c r="AB36" s="36"/>
      <c r="AC36" s="17"/>
      <c r="AD36" s="17"/>
      <c r="AE36" s="36"/>
      <c r="AF36" s="17"/>
      <c r="AG36" s="17"/>
      <c r="AH36" s="36"/>
      <c r="AI36" s="17"/>
      <c r="AJ36" s="17"/>
      <c r="AK36" s="36"/>
      <c r="AL36" s="17"/>
      <c r="AM36" s="17"/>
      <c r="AN36" s="36"/>
      <c r="AO36" s="17"/>
      <c r="AP36" s="17"/>
      <c r="AQ36" s="36"/>
      <c r="AR36" s="17"/>
      <c r="AS36" s="17"/>
      <c r="AT36" s="36"/>
      <c r="AU36" s="17"/>
      <c r="AV36" s="17"/>
      <c r="AW36" s="36"/>
      <c r="AX36" s="17"/>
      <c r="AY36" s="17"/>
      <c r="AZ36" s="36"/>
      <c r="BA36" s="17"/>
      <c r="BB36" s="17"/>
      <c r="BC36" s="36"/>
      <c r="BD36" s="17"/>
      <c r="BE36" s="17"/>
      <c r="BF36" s="36"/>
      <c r="BG36" s="17"/>
      <c r="BH36" s="17"/>
      <c r="BI36" s="36"/>
      <c r="BJ36" s="17"/>
      <c r="BK36" s="17"/>
      <c r="BL36" s="36"/>
      <c r="BM36" s="17"/>
      <c r="BN36" s="17"/>
      <c r="BO36" s="36"/>
      <c r="BP36" s="17"/>
      <c r="BQ36" s="17"/>
      <c r="BR36" s="36"/>
      <c r="BS36" s="17"/>
      <c r="BT36" s="17"/>
      <c r="BU36" s="36"/>
    </row>
    <row r="37" spans="1:73" ht="12">
      <c r="A37" s="10" t="s">
        <v>110</v>
      </c>
      <c r="B37" s="32">
        <v>29292</v>
      </c>
      <c r="C37" s="33">
        <v>27262.171069118816</v>
      </c>
      <c r="D37" s="34">
        <v>0.07445587975128178</v>
      </c>
      <c r="E37" s="32">
        <v>217222</v>
      </c>
      <c r="F37" s="33">
        <v>221361.01370966603</v>
      </c>
      <c r="G37" s="35">
        <v>-0.01869802473481037</v>
      </c>
      <c r="H37" s="17"/>
      <c r="I37" s="17"/>
      <c r="J37" s="36"/>
      <c r="K37" s="17"/>
      <c r="L37" s="17"/>
      <c r="M37" s="36"/>
      <c r="N37" s="17"/>
      <c r="O37" s="17"/>
      <c r="P37" s="36"/>
      <c r="Q37" s="17"/>
      <c r="R37" s="17"/>
      <c r="S37" s="36"/>
      <c r="T37" s="17"/>
      <c r="U37" s="17"/>
      <c r="V37" s="36"/>
      <c r="W37" s="17"/>
      <c r="X37" s="17"/>
      <c r="Y37" s="36"/>
      <c r="Z37" s="17"/>
      <c r="AA37" s="17"/>
      <c r="AB37" s="36"/>
      <c r="AC37" s="17"/>
      <c r="AD37" s="17"/>
      <c r="AE37" s="36"/>
      <c r="AF37" s="17"/>
      <c r="AG37" s="17"/>
      <c r="AH37" s="36"/>
      <c r="AI37" s="17"/>
      <c r="AJ37" s="17"/>
      <c r="AK37" s="36"/>
      <c r="AL37" s="17"/>
      <c r="AM37" s="17"/>
      <c r="AN37" s="36"/>
      <c r="AO37" s="17"/>
      <c r="AP37" s="17"/>
      <c r="AQ37" s="36"/>
      <c r="AR37" s="17"/>
      <c r="AS37" s="17"/>
      <c r="AT37" s="36"/>
      <c r="AU37" s="17"/>
      <c r="AV37" s="17"/>
      <c r="AW37" s="36"/>
      <c r="AX37" s="17"/>
      <c r="AY37" s="17"/>
      <c r="AZ37" s="36"/>
      <c r="BA37" s="17"/>
      <c r="BB37" s="17"/>
      <c r="BC37" s="36"/>
      <c r="BD37" s="17"/>
      <c r="BE37" s="17"/>
      <c r="BF37" s="36"/>
      <c r="BG37" s="17"/>
      <c r="BH37" s="17"/>
      <c r="BI37" s="36"/>
      <c r="BJ37" s="17"/>
      <c r="BK37" s="17"/>
      <c r="BL37" s="36"/>
      <c r="BM37" s="17"/>
      <c r="BN37" s="17"/>
      <c r="BO37" s="36"/>
      <c r="BP37" s="17"/>
      <c r="BQ37" s="17"/>
      <c r="BR37" s="36"/>
      <c r="BS37" s="17"/>
      <c r="BT37" s="17"/>
      <c r="BU37" s="36"/>
    </row>
    <row r="38" spans="1:73" ht="12">
      <c r="A38" s="10" t="s">
        <v>111</v>
      </c>
      <c r="B38" s="32">
        <v>262962</v>
      </c>
      <c r="C38" s="33">
        <v>268756.5302865559</v>
      </c>
      <c r="D38" s="34">
        <v>-0.021560519033258778</v>
      </c>
      <c r="E38" s="32">
        <v>1962045</v>
      </c>
      <c r="F38" s="33">
        <v>1944246.9904365425</v>
      </c>
      <c r="G38" s="35">
        <v>0.009154191649005078</v>
      </c>
      <c r="H38" s="17"/>
      <c r="I38" s="17"/>
      <c r="J38" s="36"/>
      <c r="K38" s="17"/>
      <c r="L38" s="17"/>
      <c r="M38" s="36"/>
      <c r="N38" s="17"/>
      <c r="O38" s="17"/>
      <c r="P38" s="36"/>
      <c r="Q38" s="17"/>
      <c r="R38" s="17"/>
      <c r="S38" s="36"/>
      <c r="T38" s="17"/>
      <c r="U38" s="17"/>
      <c r="V38" s="36"/>
      <c r="W38" s="17"/>
      <c r="X38" s="17"/>
      <c r="Y38" s="36"/>
      <c r="Z38" s="17"/>
      <c r="AA38" s="17"/>
      <c r="AB38" s="36"/>
      <c r="AC38" s="17"/>
      <c r="AD38" s="17"/>
      <c r="AE38" s="36"/>
      <c r="AF38" s="17"/>
      <c r="AG38" s="17"/>
      <c r="AH38" s="36"/>
      <c r="AI38" s="17"/>
      <c r="AJ38" s="17"/>
      <c r="AK38" s="36"/>
      <c r="AL38" s="17"/>
      <c r="AM38" s="17"/>
      <c r="AN38" s="36"/>
      <c r="AO38" s="17"/>
      <c r="AP38" s="17"/>
      <c r="AQ38" s="36"/>
      <c r="AR38" s="17"/>
      <c r="AS38" s="17"/>
      <c r="AT38" s="36"/>
      <c r="AU38" s="17"/>
      <c r="AV38" s="17"/>
      <c r="AW38" s="36"/>
      <c r="AX38" s="17"/>
      <c r="AY38" s="17"/>
      <c r="AZ38" s="36"/>
      <c r="BA38" s="17"/>
      <c r="BB38" s="17"/>
      <c r="BC38" s="36"/>
      <c r="BD38" s="17"/>
      <c r="BE38" s="17"/>
      <c r="BF38" s="36"/>
      <c r="BG38" s="17"/>
      <c r="BH38" s="17"/>
      <c r="BI38" s="36"/>
      <c r="BJ38" s="17"/>
      <c r="BK38" s="17"/>
      <c r="BL38" s="36"/>
      <c r="BM38" s="17"/>
      <c r="BN38" s="17"/>
      <c r="BO38" s="36"/>
      <c r="BP38" s="17"/>
      <c r="BQ38" s="17"/>
      <c r="BR38" s="36"/>
      <c r="BS38" s="17"/>
      <c r="BT38" s="17"/>
      <c r="BU38" s="36"/>
    </row>
    <row r="39" spans="1:73" ht="12">
      <c r="A39" s="80" t="s">
        <v>112</v>
      </c>
      <c r="B39" s="32">
        <v>38361</v>
      </c>
      <c r="C39" s="33">
        <v>36625.43652192847</v>
      </c>
      <c r="D39" s="34">
        <v>0.04738683392981304</v>
      </c>
      <c r="E39" s="32">
        <v>288303</v>
      </c>
      <c r="F39" s="33">
        <v>289594.0289295912</v>
      </c>
      <c r="G39" s="35">
        <v>-0.004458064741055369</v>
      </c>
      <c r="H39" s="17"/>
      <c r="I39" s="17"/>
      <c r="J39" s="36"/>
      <c r="K39" s="17"/>
      <c r="L39" s="17"/>
      <c r="M39" s="36"/>
      <c r="N39" s="17"/>
      <c r="O39" s="17"/>
      <c r="P39" s="36"/>
      <c r="Q39" s="17"/>
      <c r="R39" s="17"/>
      <c r="S39" s="36"/>
      <c r="T39" s="17"/>
      <c r="U39" s="17"/>
      <c r="V39" s="36"/>
      <c r="W39" s="17"/>
      <c r="X39" s="17"/>
      <c r="Y39" s="36"/>
      <c r="Z39" s="17"/>
      <c r="AA39" s="17"/>
      <c r="AB39" s="36"/>
      <c r="AC39" s="17"/>
      <c r="AD39" s="17"/>
      <c r="AE39" s="36"/>
      <c r="AF39" s="17"/>
      <c r="AG39" s="17"/>
      <c r="AH39" s="36"/>
      <c r="AI39" s="17"/>
      <c r="AJ39" s="17"/>
      <c r="AK39" s="36"/>
      <c r="AL39" s="17"/>
      <c r="AM39" s="17"/>
      <c r="AN39" s="36"/>
      <c r="AO39" s="17"/>
      <c r="AP39" s="17"/>
      <c r="AQ39" s="36"/>
      <c r="AR39" s="17"/>
      <c r="AS39" s="17"/>
      <c r="AT39" s="36"/>
      <c r="AU39" s="17"/>
      <c r="AV39" s="17"/>
      <c r="AW39" s="36"/>
      <c r="AX39" s="17"/>
      <c r="AY39" s="17"/>
      <c r="AZ39" s="36"/>
      <c r="BA39" s="17"/>
      <c r="BB39" s="17"/>
      <c r="BC39" s="36"/>
      <c r="BD39" s="17"/>
      <c r="BE39" s="17"/>
      <c r="BF39" s="36"/>
      <c r="BG39" s="17"/>
      <c r="BH39" s="17"/>
      <c r="BI39" s="36"/>
      <c r="BJ39" s="17"/>
      <c r="BK39" s="17"/>
      <c r="BL39" s="36"/>
      <c r="BM39" s="17"/>
      <c r="BN39" s="17"/>
      <c r="BO39" s="36"/>
      <c r="BP39" s="17"/>
      <c r="BQ39" s="17"/>
      <c r="BR39" s="36"/>
      <c r="BS39" s="17"/>
      <c r="BT39" s="17"/>
      <c r="BU39" s="36"/>
    </row>
    <row r="40" spans="1:73" ht="12">
      <c r="A40" s="80" t="s">
        <v>113</v>
      </c>
      <c r="B40" s="48">
        <v>1.1569843656143075</v>
      </c>
      <c r="C40" s="49">
        <v>1.145580574349317</v>
      </c>
      <c r="D40" s="50">
        <v>0.009954595530277525</v>
      </c>
      <c r="E40" s="48">
        <v>1.157247679025644</v>
      </c>
      <c r="F40" s="49">
        <v>1.1585883391266263</v>
      </c>
      <c r="G40" s="35">
        <v>-0.0011571496585170537</v>
      </c>
      <c r="H40" s="51"/>
      <c r="I40" s="51"/>
      <c r="J40" s="36"/>
      <c r="K40" s="51"/>
      <c r="L40" s="51"/>
      <c r="M40" s="36"/>
      <c r="N40" s="51"/>
      <c r="O40" s="51"/>
      <c r="P40" s="36"/>
      <c r="Q40" s="51"/>
      <c r="R40" s="51"/>
      <c r="S40" s="36"/>
      <c r="T40" s="51"/>
      <c r="U40" s="51"/>
      <c r="V40" s="36"/>
      <c r="W40" s="51"/>
      <c r="X40" s="51"/>
      <c r="Y40" s="36"/>
      <c r="Z40" s="51"/>
      <c r="AA40" s="51"/>
      <c r="AB40" s="36"/>
      <c r="AC40" s="51"/>
      <c r="AD40" s="51"/>
      <c r="AE40" s="36"/>
      <c r="AF40" s="51"/>
      <c r="AG40" s="51"/>
      <c r="AH40" s="36"/>
      <c r="AI40" s="51"/>
      <c r="AJ40" s="51"/>
      <c r="AK40" s="36"/>
      <c r="AL40" s="51"/>
      <c r="AM40" s="51"/>
      <c r="AN40" s="36"/>
      <c r="AO40" s="51"/>
      <c r="AP40" s="51"/>
      <c r="AQ40" s="36"/>
      <c r="AR40" s="51"/>
      <c r="AS40" s="51"/>
      <c r="AT40" s="36"/>
      <c r="AU40" s="51"/>
      <c r="AV40" s="51"/>
      <c r="AW40" s="36"/>
      <c r="AX40" s="51"/>
      <c r="AY40" s="51"/>
      <c r="AZ40" s="36"/>
      <c r="BA40" s="51"/>
      <c r="BB40" s="51"/>
      <c r="BC40" s="36"/>
      <c r="BD40" s="51"/>
      <c r="BE40" s="51"/>
      <c r="BF40" s="36"/>
      <c r="BG40" s="51"/>
      <c r="BH40" s="51"/>
      <c r="BI40" s="36"/>
      <c r="BJ40" s="51"/>
      <c r="BK40" s="51"/>
      <c r="BL40" s="36"/>
      <c r="BM40" s="51"/>
      <c r="BN40" s="51"/>
      <c r="BO40" s="36"/>
      <c r="BP40" s="51"/>
      <c r="BQ40" s="51"/>
      <c r="BR40" s="36"/>
      <c r="BS40" s="51"/>
      <c r="BT40" s="51"/>
      <c r="BU40" s="36"/>
    </row>
    <row r="41" spans="1:73" ht="12">
      <c r="A41" s="7"/>
      <c r="B41" s="52"/>
      <c r="C41" s="53"/>
      <c r="D41" s="29"/>
      <c r="E41" s="52"/>
      <c r="F41" s="53"/>
      <c r="G41" s="30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</row>
    <row r="42" spans="1:73" ht="12">
      <c r="A42" s="27" t="s">
        <v>36</v>
      </c>
      <c r="B42" s="52"/>
      <c r="C42" s="53"/>
      <c r="D42" s="29"/>
      <c r="E42" s="52"/>
      <c r="F42" s="53"/>
      <c r="G42" s="30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</row>
    <row r="43" spans="1:73" ht="12">
      <c r="A43" s="10" t="s">
        <v>37</v>
      </c>
      <c r="B43" s="48">
        <v>9.06025656853277</v>
      </c>
      <c r="C43" s="49">
        <v>8.994856259594012</v>
      </c>
      <c r="D43" s="34">
        <v>0.0072708564818921816</v>
      </c>
      <c r="E43" s="48">
        <v>9.475408065774717</v>
      </c>
      <c r="F43" s="49">
        <v>9.578094765285334</v>
      </c>
      <c r="G43" s="35">
        <v>-0.010720994313273299</v>
      </c>
      <c r="H43" s="51"/>
      <c r="I43" s="51"/>
      <c r="J43" s="36"/>
      <c r="K43" s="51"/>
      <c r="L43" s="51"/>
      <c r="M43" s="36"/>
      <c r="N43" s="51"/>
      <c r="O43" s="51"/>
      <c r="P43" s="36"/>
      <c r="Q43" s="51"/>
      <c r="R43" s="51"/>
      <c r="S43" s="36"/>
      <c r="T43" s="51"/>
      <c r="U43" s="51"/>
      <c r="V43" s="36"/>
      <c r="W43" s="51"/>
      <c r="X43" s="51"/>
      <c r="Y43" s="36"/>
      <c r="Z43" s="51"/>
      <c r="AA43" s="51"/>
      <c r="AB43" s="36"/>
      <c r="AC43" s="51"/>
      <c r="AD43" s="51"/>
      <c r="AE43" s="36"/>
      <c r="AF43" s="51"/>
      <c r="AG43" s="51"/>
      <c r="AH43" s="36"/>
      <c r="AI43" s="51"/>
      <c r="AJ43" s="51"/>
      <c r="AK43" s="36"/>
      <c r="AL43" s="51"/>
      <c r="AM43" s="51"/>
      <c r="AN43" s="36"/>
      <c r="AO43" s="51"/>
      <c r="AP43" s="51"/>
      <c r="AQ43" s="36"/>
      <c r="AR43" s="51"/>
      <c r="AS43" s="51"/>
      <c r="AT43" s="36"/>
      <c r="AU43" s="51"/>
      <c r="AV43" s="51"/>
      <c r="AW43" s="36"/>
      <c r="AX43" s="51"/>
      <c r="AY43" s="51"/>
      <c r="AZ43" s="36"/>
      <c r="BA43" s="51"/>
      <c r="BB43" s="51"/>
      <c r="BC43" s="36"/>
      <c r="BD43" s="51"/>
      <c r="BE43" s="51"/>
      <c r="BF43" s="36"/>
      <c r="BG43" s="51"/>
      <c r="BH43" s="51"/>
      <c r="BI43" s="36"/>
      <c r="BJ43" s="51"/>
      <c r="BK43" s="51"/>
      <c r="BL43" s="36"/>
      <c r="BM43" s="51"/>
      <c r="BN43" s="51"/>
      <c r="BO43" s="36"/>
      <c r="BP43" s="51"/>
      <c r="BQ43" s="51"/>
      <c r="BR43" s="36"/>
      <c r="BS43" s="51"/>
      <c r="BT43" s="51"/>
      <c r="BU43" s="36"/>
    </row>
    <row r="44" spans="1:73" ht="8.25" customHeight="1">
      <c r="A44" s="40"/>
      <c r="B44" s="44"/>
      <c r="C44" s="43"/>
      <c r="D44" s="43"/>
      <c r="E44" s="44"/>
      <c r="F44" s="43"/>
      <c r="G44" s="45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</row>
    <row r="45" spans="1:73" ht="13.5" customHeight="1">
      <c r="A45" s="27" t="s">
        <v>38</v>
      </c>
      <c r="B45" s="46"/>
      <c r="C45" s="29"/>
      <c r="D45" s="29"/>
      <c r="E45" s="46"/>
      <c r="F45" s="29"/>
      <c r="G45" s="30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</row>
    <row r="46" spans="1:73" ht="12">
      <c r="A46" s="27" t="s">
        <v>39</v>
      </c>
      <c r="B46" s="32">
        <v>155944</v>
      </c>
      <c r="C46" s="33">
        <v>162616.37762669954</v>
      </c>
      <c r="D46" s="34">
        <v>-0.041031399936952116</v>
      </c>
      <c r="E46" s="32">
        <v>1110771</v>
      </c>
      <c r="F46" s="33">
        <v>1071762.493804275</v>
      </c>
      <c r="G46" s="35">
        <v>0.03639659572081337</v>
      </c>
      <c r="H46" s="17"/>
      <c r="I46" s="17"/>
      <c r="J46" s="36"/>
      <c r="K46" s="17"/>
      <c r="L46" s="17"/>
      <c r="M46" s="36"/>
      <c r="N46" s="17"/>
      <c r="O46" s="17"/>
      <c r="P46" s="36"/>
      <c r="Q46" s="17"/>
      <c r="R46" s="17"/>
      <c r="S46" s="36"/>
      <c r="T46" s="17"/>
      <c r="U46" s="17"/>
      <c r="V46" s="36"/>
      <c r="W46" s="17"/>
      <c r="X46" s="17"/>
      <c r="Y46" s="36"/>
      <c r="Z46" s="17"/>
      <c r="AA46" s="17"/>
      <c r="AB46" s="36"/>
      <c r="AC46" s="17"/>
      <c r="AD46" s="17"/>
      <c r="AE46" s="36"/>
      <c r="AF46" s="17"/>
      <c r="AG46" s="17"/>
      <c r="AH46" s="36"/>
      <c r="AI46" s="17"/>
      <c r="AJ46" s="17"/>
      <c r="AK46" s="36"/>
      <c r="AL46" s="17"/>
      <c r="AM46" s="17"/>
      <c r="AN46" s="36"/>
      <c r="AO46" s="17"/>
      <c r="AP46" s="17"/>
      <c r="AQ46" s="36"/>
      <c r="AR46" s="17"/>
      <c r="AS46" s="17"/>
      <c r="AT46" s="36"/>
      <c r="AU46" s="17"/>
      <c r="AV46" s="17"/>
      <c r="AW46" s="36"/>
      <c r="AX46" s="17"/>
      <c r="AY46" s="17"/>
      <c r="AZ46" s="36"/>
      <c r="BA46" s="17"/>
      <c r="BB46" s="17"/>
      <c r="BC46" s="36"/>
      <c r="BD46" s="17"/>
      <c r="BE46" s="17"/>
      <c r="BF46" s="36"/>
      <c r="BG46" s="17"/>
      <c r="BH46" s="17"/>
      <c r="BI46" s="36"/>
      <c r="BJ46" s="17"/>
      <c r="BK46" s="17"/>
      <c r="BL46" s="36"/>
      <c r="BM46" s="17"/>
      <c r="BN46" s="17"/>
      <c r="BO46" s="36"/>
      <c r="BP46" s="17"/>
      <c r="BQ46" s="17"/>
      <c r="BR46" s="36"/>
      <c r="BS46" s="17"/>
      <c r="BT46" s="17"/>
      <c r="BU46" s="36"/>
    </row>
    <row r="47" spans="1:73" ht="12">
      <c r="A47" s="27" t="s">
        <v>40</v>
      </c>
      <c r="B47" s="32">
        <v>133749</v>
      </c>
      <c r="C47" s="33">
        <v>140080.4986820574</v>
      </c>
      <c r="D47" s="34">
        <v>-0.04519900158571027</v>
      </c>
      <c r="E47" s="32">
        <v>940343</v>
      </c>
      <c r="F47" s="33">
        <v>908745.4942246164</v>
      </c>
      <c r="G47" s="35">
        <v>0.03477046761298553</v>
      </c>
      <c r="H47" s="17"/>
      <c r="I47" s="17"/>
      <c r="J47" s="36"/>
      <c r="K47" s="17"/>
      <c r="L47" s="17"/>
      <c r="M47" s="36"/>
      <c r="N47" s="17"/>
      <c r="O47" s="17"/>
      <c r="P47" s="36"/>
      <c r="Q47" s="17"/>
      <c r="R47" s="17"/>
      <c r="S47" s="36"/>
      <c r="T47" s="17"/>
      <c r="U47" s="17"/>
      <c r="V47" s="36"/>
      <c r="W47" s="17"/>
      <c r="X47" s="17"/>
      <c r="Y47" s="36"/>
      <c r="Z47" s="17"/>
      <c r="AA47" s="17"/>
      <c r="AB47" s="36"/>
      <c r="AC47" s="17"/>
      <c r="AD47" s="17"/>
      <c r="AE47" s="36"/>
      <c r="AF47" s="17"/>
      <c r="AG47" s="17"/>
      <c r="AH47" s="36"/>
      <c r="AI47" s="17"/>
      <c r="AJ47" s="17"/>
      <c r="AK47" s="36"/>
      <c r="AL47" s="17"/>
      <c r="AM47" s="17"/>
      <c r="AN47" s="36"/>
      <c r="AO47" s="17"/>
      <c r="AP47" s="17"/>
      <c r="AQ47" s="36"/>
      <c r="AR47" s="17"/>
      <c r="AS47" s="17"/>
      <c r="AT47" s="36"/>
      <c r="AU47" s="17"/>
      <c r="AV47" s="17"/>
      <c r="AW47" s="36"/>
      <c r="AX47" s="17"/>
      <c r="AY47" s="17"/>
      <c r="AZ47" s="36"/>
      <c r="BA47" s="17"/>
      <c r="BB47" s="17"/>
      <c r="BC47" s="36"/>
      <c r="BD47" s="17"/>
      <c r="BE47" s="17"/>
      <c r="BF47" s="36"/>
      <c r="BG47" s="17"/>
      <c r="BH47" s="17"/>
      <c r="BI47" s="36"/>
      <c r="BJ47" s="17"/>
      <c r="BK47" s="17"/>
      <c r="BL47" s="36"/>
      <c r="BM47" s="17"/>
      <c r="BN47" s="17"/>
      <c r="BO47" s="36"/>
      <c r="BP47" s="17"/>
      <c r="BQ47" s="17"/>
      <c r="BR47" s="36"/>
      <c r="BS47" s="17"/>
      <c r="BT47" s="17"/>
      <c r="BU47" s="36"/>
    </row>
    <row r="48" spans="1:73" ht="12">
      <c r="A48" s="27" t="s">
        <v>41</v>
      </c>
      <c r="B48" s="32">
        <v>65692</v>
      </c>
      <c r="C48" s="33">
        <v>63603.69878236298</v>
      </c>
      <c r="D48" s="34">
        <v>0.0328330153374051</v>
      </c>
      <c r="E48" s="32">
        <v>520720</v>
      </c>
      <c r="F48" s="33">
        <v>487779.84074725327</v>
      </c>
      <c r="G48" s="35">
        <v>0.06753079258520427</v>
      </c>
      <c r="H48" s="17"/>
      <c r="I48" s="17"/>
      <c r="J48" s="36"/>
      <c r="K48" s="17"/>
      <c r="L48" s="17"/>
      <c r="M48" s="36"/>
      <c r="N48" s="17"/>
      <c r="O48" s="17"/>
      <c r="P48" s="36"/>
      <c r="Q48" s="17"/>
      <c r="R48" s="17"/>
      <c r="S48" s="36"/>
      <c r="T48" s="17"/>
      <c r="U48" s="17"/>
      <c r="V48" s="36"/>
      <c r="W48" s="17"/>
      <c r="X48" s="17"/>
      <c r="Y48" s="36"/>
      <c r="Z48" s="17"/>
      <c r="AA48" s="17"/>
      <c r="AB48" s="36"/>
      <c r="AC48" s="17"/>
      <c r="AD48" s="17"/>
      <c r="AE48" s="36"/>
      <c r="AF48" s="17"/>
      <c r="AG48" s="17"/>
      <c r="AH48" s="36"/>
      <c r="AI48" s="17"/>
      <c r="AJ48" s="17"/>
      <c r="AK48" s="36"/>
      <c r="AL48" s="17"/>
      <c r="AM48" s="17"/>
      <c r="AN48" s="36"/>
      <c r="AO48" s="17"/>
      <c r="AP48" s="17"/>
      <c r="AQ48" s="36"/>
      <c r="AR48" s="17"/>
      <c r="AS48" s="17"/>
      <c r="AT48" s="36"/>
      <c r="AU48" s="17"/>
      <c r="AV48" s="17"/>
      <c r="AW48" s="36"/>
      <c r="AX48" s="17"/>
      <c r="AY48" s="17"/>
      <c r="AZ48" s="36"/>
      <c r="BA48" s="17"/>
      <c r="BB48" s="17"/>
      <c r="BC48" s="36"/>
      <c r="BD48" s="17"/>
      <c r="BE48" s="17"/>
      <c r="BF48" s="36"/>
      <c r="BG48" s="17"/>
      <c r="BH48" s="17"/>
      <c r="BI48" s="36"/>
      <c r="BJ48" s="17"/>
      <c r="BK48" s="17"/>
      <c r="BL48" s="36"/>
      <c r="BM48" s="17"/>
      <c r="BN48" s="17"/>
      <c r="BO48" s="36"/>
      <c r="BP48" s="17"/>
      <c r="BQ48" s="17"/>
      <c r="BR48" s="36"/>
      <c r="BS48" s="17"/>
      <c r="BT48" s="17"/>
      <c r="BU48" s="36"/>
    </row>
    <row r="49" spans="1:73" ht="12">
      <c r="A49" s="27" t="s">
        <v>42</v>
      </c>
      <c r="B49" s="32">
        <v>53805</v>
      </c>
      <c r="C49" s="33">
        <v>51966.64259621698</v>
      </c>
      <c r="D49" s="34">
        <v>0.035375720114673055</v>
      </c>
      <c r="E49" s="32">
        <v>424388</v>
      </c>
      <c r="F49" s="33">
        <v>398310.8271234431</v>
      </c>
      <c r="G49" s="35">
        <v>0.06546940504952727</v>
      </c>
      <c r="H49" s="17"/>
      <c r="I49" s="17"/>
      <c r="J49" s="36"/>
      <c r="K49" s="17"/>
      <c r="L49" s="17"/>
      <c r="M49" s="36"/>
      <c r="N49" s="17"/>
      <c r="O49" s="17"/>
      <c r="P49" s="36"/>
      <c r="Q49" s="17"/>
      <c r="R49" s="17"/>
      <c r="S49" s="36"/>
      <c r="T49" s="17"/>
      <c r="U49" s="17"/>
      <c r="V49" s="36"/>
      <c r="W49" s="17"/>
      <c r="X49" s="17"/>
      <c r="Y49" s="36"/>
      <c r="Z49" s="17"/>
      <c r="AA49" s="17"/>
      <c r="AB49" s="36"/>
      <c r="AC49" s="17"/>
      <c r="AD49" s="17"/>
      <c r="AE49" s="36"/>
      <c r="AF49" s="17"/>
      <c r="AG49" s="17"/>
      <c r="AH49" s="36"/>
      <c r="AI49" s="17"/>
      <c r="AJ49" s="17"/>
      <c r="AK49" s="36"/>
      <c r="AL49" s="17"/>
      <c r="AM49" s="17"/>
      <c r="AN49" s="36"/>
      <c r="AO49" s="17"/>
      <c r="AP49" s="17"/>
      <c r="AQ49" s="36"/>
      <c r="AR49" s="17"/>
      <c r="AS49" s="17"/>
      <c r="AT49" s="36"/>
      <c r="AU49" s="17"/>
      <c r="AV49" s="17"/>
      <c r="AW49" s="36"/>
      <c r="AX49" s="17"/>
      <c r="AY49" s="17"/>
      <c r="AZ49" s="36"/>
      <c r="BA49" s="17"/>
      <c r="BB49" s="17"/>
      <c r="BC49" s="36"/>
      <c r="BD49" s="17"/>
      <c r="BE49" s="17"/>
      <c r="BF49" s="36"/>
      <c r="BG49" s="17"/>
      <c r="BH49" s="17"/>
      <c r="BI49" s="36"/>
      <c r="BJ49" s="17"/>
      <c r="BK49" s="17"/>
      <c r="BL49" s="36"/>
      <c r="BM49" s="17"/>
      <c r="BN49" s="17"/>
      <c r="BO49" s="36"/>
      <c r="BP49" s="17"/>
      <c r="BQ49" s="17"/>
      <c r="BR49" s="36"/>
      <c r="BS49" s="17"/>
      <c r="BT49" s="17"/>
      <c r="BU49" s="36"/>
    </row>
    <row r="50" spans="1:73" ht="12">
      <c r="A50" s="27" t="s">
        <v>43</v>
      </c>
      <c r="B50" s="32">
        <v>41544</v>
      </c>
      <c r="C50" s="33">
        <v>41340.88461385841</v>
      </c>
      <c r="D50" s="34">
        <v>0.004913184321979866</v>
      </c>
      <c r="E50" s="32">
        <v>297050</v>
      </c>
      <c r="F50" s="33">
        <v>287822.68724250473</v>
      </c>
      <c r="G50" s="35">
        <v>0.03205901816113892</v>
      </c>
      <c r="H50" s="17"/>
      <c r="I50" s="17"/>
      <c r="J50" s="36"/>
      <c r="K50" s="17"/>
      <c r="L50" s="17"/>
      <c r="M50" s="36"/>
      <c r="N50" s="17"/>
      <c r="O50" s="17"/>
      <c r="P50" s="36"/>
      <c r="Q50" s="17"/>
      <c r="R50" s="17"/>
      <c r="S50" s="36"/>
      <c r="T50" s="17"/>
      <c r="U50" s="17"/>
      <c r="V50" s="36"/>
      <c r="W50" s="17"/>
      <c r="X50" s="17"/>
      <c r="Y50" s="36"/>
      <c r="Z50" s="17"/>
      <c r="AA50" s="17"/>
      <c r="AB50" s="36"/>
      <c r="AC50" s="17"/>
      <c r="AD50" s="17"/>
      <c r="AE50" s="36"/>
      <c r="AF50" s="17"/>
      <c r="AG50" s="17"/>
      <c r="AH50" s="36"/>
      <c r="AI50" s="17"/>
      <c r="AJ50" s="17"/>
      <c r="AK50" s="36"/>
      <c r="AL50" s="17"/>
      <c r="AM50" s="17"/>
      <c r="AN50" s="36"/>
      <c r="AO50" s="17"/>
      <c r="AP50" s="17"/>
      <c r="AQ50" s="36"/>
      <c r="AR50" s="17"/>
      <c r="AS50" s="17"/>
      <c r="AT50" s="36"/>
      <c r="AU50" s="17"/>
      <c r="AV50" s="17"/>
      <c r="AW50" s="36"/>
      <c r="AX50" s="17"/>
      <c r="AY50" s="17"/>
      <c r="AZ50" s="36"/>
      <c r="BA50" s="17"/>
      <c r="BB50" s="17"/>
      <c r="BC50" s="36"/>
      <c r="BD50" s="17"/>
      <c r="BE50" s="17"/>
      <c r="BF50" s="36"/>
      <c r="BG50" s="17"/>
      <c r="BH50" s="17"/>
      <c r="BI50" s="36"/>
      <c r="BJ50" s="17"/>
      <c r="BK50" s="17"/>
      <c r="BL50" s="36"/>
      <c r="BM50" s="17"/>
      <c r="BN50" s="17"/>
      <c r="BO50" s="36"/>
      <c r="BP50" s="17"/>
      <c r="BQ50" s="17"/>
      <c r="BR50" s="36"/>
      <c r="BS50" s="17"/>
      <c r="BT50" s="17"/>
      <c r="BU50" s="36"/>
    </row>
    <row r="51" spans="1:73" ht="12">
      <c r="A51" s="27" t="s">
        <v>44</v>
      </c>
      <c r="B51" s="32">
        <v>33351</v>
      </c>
      <c r="C51" s="33">
        <v>32943.63723613656</v>
      </c>
      <c r="D51" s="34">
        <v>0.012365445896077252</v>
      </c>
      <c r="E51" s="32">
        <v>234598</v>
      </c>
      <c r="F51" s="33">
        <v>226364.6093931313</v>
      </c>
      <c r="G51" s="35">
        <v>0.03637225195644263</v>
      </c>
      <c r="H51" s="17"/>
      <c r="I51" s="17"/>
      <c r="J51" s="36"/>
      <c r="K51" s="17"/>
      <c r="L51" s="17"/>
      <c r="M51" s="36"/>
      <c r="N51" s="17"/>
      <c r="O51" s="17"/>
      <c r="P51" s="36"/>
      <c r="Q51" s="17"/>
      <c r="R51" s="17"/>
      <c r="S51" s="36"/>
      <c r="T51" s="17"/>
      <c r="U51" s="17"/>
      <c r="V51" s="36"/>
      <c r="W51" s="17"/>
      <c r="X51" s="17"/>
      <c r="Y51" s="36"/>
      <c r="Z51" s="17"/>
      <c r="AA51" s="17"/>
      <c r="AB51" s="36"/>
      <c r="AC51" s="17"/>
      <c r="AD51" s="17"/>
      <c r="AE51" s="36"/>
      <c r="AF51" s="17"/>
      <c r="AG51" s="17"/>
      <c r="AH51" s="36"/>
      <c r="AI51" s="17"/>
      <c r="AJ51" s="17"/>
      <c r="AK51" s="36"/>
      <c r="AL51" s="17"/>
      <c r="AM51" s="17"/>
      <c r="AN51" s="36"/>
      <c r="AO51" s="17"/>
      <c r="AP51" s="17"/>
      <c r="AQ51" s="36"/>
      <c r="AR51" s="17"/>
      <c r="AS51" s="17"/>
      <c r="AT51" s="36"/>
      <c r="AU51" s="17"/>
      <c r="AV51" s="17"/>
      <c r="AW51" s="36"/>
      <c r="AX51" s="17"/>
      <c r="AY51" s="17"/>
      <c r="AZ51" s="36"/>
      <c r="BA51" s="17"/>
      <c r="BB51" s="17"/>
      <c r="BC51" s="36"/>
      <c r="BD51" s="17"/>
      <c r="BE51" s="17"/>
      <c r="BF51" s="36"/>
      <c r="BG51" s="17"/>
      <c r="BH51" s="17"/>
      <c r="BI51" s="36"/>
      <c r="BJ51" s="17"/>
      <c r="BK51" s="17"/>
      <c r="BL51" s="36"/>
      <c r="BM51" s="17"/>
      <c r="BN51" s="17"/>
      <c r="BO51" s="36"/>
      <c r="BP51" s="17"/>
      <c r="BQ51" s="17"/>
      <c r="BR51" s="36"/>
      <c r="BS51" s="17"/>
      <c r="BT51" s="17"/>
      <c r="BU51" s="36"/>
    </row>
    <row r="52" spans="1:73" ht="12">
      <c r="A52" s="7"/>
      <c r="B52" s="46"/>
      <c r="C52" s="29"/>
      <c r="D52" s="29"/>
      <c r="E52" s="46"/>
      <c r="F52" s="29"/>
      <c r="G52" s="30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</row>
    <row r="53" spans="1:73" ht="12">
      <c r="A53" s="27" t="s">
        <v>45</v>
      </c>
      <c r="B53" s="32">
        <v>2356</v>
      </c>
      <c r="C53" s="33">
        <v>2087.690809086513</v>
      </c>
      <c r="D53" s="34">
        <v>0.12851960153567368</v>
      </c>
      <c r="E53" s="32">
        <v>16118</v>
      </c>
      <c r="F53" s="33">
        <v>17200.308794625205</v>
      </c>
      <c r="G53" s="35">
        <v>-0.06292380023801711</v>
      </c>
      <c r="H53" s="17"/>
      <c r="I53" s="17"/>
      <c r="J53" s="36"/>
      <c r="K53" s="17"/>
      <c r="L53" s="17"/>
      <c r="M53" s="36"/>
      <c r="N53" s="17"/>
      <c r="O53" s="17"/>
      <c r="P53" s="36"/>
      <c r="Q53" s="17"/>
      <c r="R53" s="17"/>
      <c r="S53" s="36"/>
      <c r="T53" s="17"/>
      <c r="U53" s="17"/>
      <c r="V53" s="36"/>
      <c r="W53" s="17"/>
      <c r="X53" s="17"/>
      <c r="Y53" s="36"/>
      <c r="Z53" s="17"/>
      <c r="AA53" s="17"/>
      <c r="AB53" s="36"/>
      <c r="AC53" s="17"/>
      <c r="AD53" s="17"/>
      <c r="AE53" s="36"/>
      <c r="AF53" s="17"/>
      <c r="AG53" s="17"/>
      <c r="AH53" s="36"/>
      <c r="AI53" s="17"/>
      <c r="AJ53" s="17"/>
      <c r="AK53" s="36"/>
      <c r="AL53" s="17"/>
      <c r="AM53" s="17"/>
      <c r="AN53" s="36"/>
      <c r="AO53" s="17"/>
      <c r="AP53" s="17"/>
      <c r="AQ53" s="36"/>
      <c r="AR53" s="17"/>
      <c r="AS53" s="17"/>
      <c r="AT53" s="36"/>
      <c r="AU53" s="17"/>
      <c r="AV53" s="17"/>
      <c r="AW53" s="36"/>
      <c r="AX53" s="17"/>
      <c r="AY53" s="17"/>
      <c r="AZ53" s="36"/>
      <c r="BA53" s="17"/>
      <c r="BB53" s="17"/>
      <c r="BC53" s="36"/>
      <c r="BD53" s="17"/>
      <c r="BE53" s="17"/>
      <c r="BF53" s="36"/>
      <c r="BG53" s="17"/>
      <c r="BH53" s="17"/>
      <c r="BI53" s="36"/>
      <c r="BJ53" s="17"/>
      <c r="BK53" s="17"/>
      <c r="BL53" s="36"/>
      <c r="BM53" s="17"/>
      <c r="BN53" s="17"/>
      <c r="BO53" s="36"/>
      <c r="BP53" s="17"/>
      <c r="BQ53" s="17"/>
      <c r="BR53" s="36"/>
      <c r="BS53" s="17"/>
      <c r="BT53" s="17"/>
      <c r="BU53" s="36"/>
    </row>
    <row r="54" spans="1:73" ht="12">
      <c r="A54" s="27" t="s">
        <v>46</v>
      </c>
      <c r="B54" s="32">
        <v>33371</v>
      </c>
      <c r="C54" s="33">
        <v>34206.91135008435</v>
      </c>
      <c r="D54" s="34">
        <v>-0.02443691397710162</v>
      </c>
      <c r="E54" s="32">
        <v>274263</v>
      </c>
      <c r="F54" s="33">
        <v>256955.39818594407</v>
      </c>
      <c r="G54" s="35">
        <v>0.06735644371063729</v>
      </c>
      <c r="H54" s="17"/>
      <c r="I54" s="17"/>
      <c r="J54" s="36"/>
      <c r="K54" s="17"/>
      <c r="L54" s="17"/>
      <c r="M54" s="36"/>
      <c r="N54" s="17"/>
      <c r="O54" s="17"/>
      <c r="P54" s="36"/>
      <c r="Q54" s="17"/>
      <c r="R54" s="17"/>
      <c r="S54" s="36"/>
      <c r="T54" s="17"/>
      <c r="U54" s="17"/>
      <c r="V54" s="36"/>
      <c r="W54" s="17"/>
      <c r="X54" s="17"/>
      <c r="Y54" s="36"/>
      <c r="Z54" s="17"/>
      <c r="AA54" s="17"/>
      <c r="AB54" s="36"/>
      <c r="AC54" s="17"/>
      <c r="AD54" s="17"/>
      <c r="AE54" s="36"/>
      <c r="AF54" s="17"/>
      <c r="AG54" s="17"/>
      <c r="AH54" s="36"/>
      <c r="AI54" s="17"/>
      <c r="AJ54" s="17"/>
      <c r="AK54" s="36"/>
      <c r="AL54" s="17"/>
      <c r="AM54" s="17"/>
      <c r="AN54" s="36"/>
      <c r="AO54" s="17"/>
      <c r="AP54" s="17"/>
      <c r="AQ54" s="36"/>
      <c r="AR54" s="17"/>
      <c r="AS54" s="17"/>
      <c r="AT54" s="36"/>
      <c r="AU54" s="17"/>
      <c r="AV54" s="17"/>
      <c r="AW54" s="36"/>
      <c r="AX54" s="17"/>
      <c r="AY54" s="17"/>
      <c r="AZ54" s="36"/>
      <c r="BA54" s="17"/>
      <c r="BB54" s="17"/>
      <c r="BC54" s="36"/>
      <c r="BD54" s="17"/>
      <c r="BE54" s="17"/>
      <c r="BF54" s="36"/>
      <c r="BG54" s="17"/>
      <c r="BH54" s="17"/>
      <c r="BI54" s="36"/>
      <c r="BJ54" s="17"/>
      <c r="BK54" s="17"/>
      <c r="BL54" s="36"/>
      <c r="BM54" s="17"/>
      <c r="BN54" s="17"/>
      <c r="BO54" s="36"/>
      <c r="BP54" s="17"/>
      <c r="BQ54" s="17"/>
      <c r="BR54" s="36"/>
      <c r="BS54" s="17"/>
      <c r="BT54" s="17"/>
      <c r="BU54" s="36"/>
    </row>
    <row r="55" spans="1:73" ht="12">
      <c r="A55" s="27" t="s">
        <v>47</v>
      </c>
      <c r="B55" s="32">
        <v>2174</v>
      </c>
      <c r="C55" s="33">
        <v>2522.402295965334</v>
      </c>
      <c r="D55" s="34">
        <v>-0.13812320759563806</v>
      </c>
      <c r="E55" s="32">
        <v>19651</v>
      </c>
      <c r="F55" s="33">
        <v>18864.37391777355</v>
      </c>
      <c r="G55" s="35">
        <v>0.04169902937967682</v>
      </c>
      <c r="H55" s="17"/>
      <c r="I55" s="17"/>
      <c r="J55" s="36"/>
      <c r="K55" s="17"/>
      <c r="L55" s="17"/>
      <c r="M55" s="36"/>
      <c r="N55" s="17"/>
      <c r="O55" s="17"/>
      <c r="P55" s="36"/>
      <c r="Q55" s="17"/>
      <c r="R55" s="17"/>
      <c r="S55" s="36"/>
      <c r="T55" s="17"/>
      <c r="U55" s="17"/>
      <c r="V55" s="36"/>
      <c r="W55" s="17"/>
      <c r="X55" s="17"/>
      <c r="Y55" s="36"/>
      <c r="Z55" s="17"/>
      <c r="AA55" s="17"/>
      <c r="AB55" s="36"/>
      <c r="AC55" s="17"/>
      <c r="AD55" s="17"/>
      <c r="AE55" s="36"/>
      <c r="AF55" s="17"/>
      <c r="AG55" s="17"/>
      <c r="AH55" s="36"/>
      <c r="AI55" s="17"/>
      <c r="AJ55" s="17"/>
      <c r="AK55" s="36"/>
      <c r="AL55" s="17"/>
      <c r="AM55" s="17"/>
      <c r="AN55" s="36"/>
      <c r="AO55" s="17"/>
      <c r="AP55" s="17"/>
      <c r="AQ55" s="36"/>
      <c r="AR55" s="17"/>
      <c r="AS55" s="17"/>
      <c r="AT55" s="36"/>
      <c r="AU55" s="17"/>
      <c r="AV55" s="17"/>
      <c r="AW55" s="36"/>
      <c r="AX55" s="17"/>
      <c r="AY55" s="17"/>
      <c r="AZ55" s="36"/>
      <c r="BA55" s="17"/>
      <c r="BB55" s="17"/>
      <c r="BC55" s="36"/>
      <c r="BD55" s="17"/>
      <c r="BE55" s="17"/>
      <c r="BF55" s="36"/>
      <c r="BG55" s="17"/>
      <c r="BH55" s="17"/>
      <c r="BI55" s="36"/>
      <c r="BJ55" s="17"/>
      <c r="BK55" s="17"/>
      <c r="BL55" s="36"/>
      <c r="BM55" s="17"/>
      <c r="BN55" s="17"/>
      <c r="BO55" s="36"/>
      <c r="BP55" s="17"/>
      <c r="BQ55" s="17"/>
      <c r="BR55" s="36"/>
      <c r="BS55" s="17"/>
      <c r="BT55" s="17"/>
      <c r="BU55" s="36"/>
    </row>
    <row r="56" spans="1:73" ht="12">
      <c r="A56" s="27" t="s">
        <v>48</v>
      </c>
      <c r="B56" s="32">
        <v>4814</v>
      </c>
      <c r="C56" s="33">
        <v>5234.067148953195</v>
      </c>
      <c r="D56" s="34">
        <v>-0.08025635457069133</v>
      </c>
      <c r="E56" s="32">
        <v>38287</v>
      </c>
      <c r="F56" s="33">
        <v>38326.75318577161</v>
      </c>
      <c r="G56" s="35">
        <v>-0.001037217673485772</v>
      </c>
      <c r="H56" s="17"/>
      <c r="I56" s="17"/>
      <c r="J56" s="36"/>
      <c r="K56" s="17"/>
      <c r="L56" s="17"/>
      <c r="M56" s="36"/>
      <c r="N56" s="17"/>
      <c r="O56" s="17"/>
      <c r="P56" s="36"/>
      <c r="Q56" s="17"/>
      <c r="R56" s="17"/>
      <c r="S56" s="36"/>
      <c r="T56" s="17"/>
      <c r="U56" s="17"/>
      <c r="V56" s="36"/>
      <c r="W56" s="17"/>
      <c r="X56" s="17"/>
      <c r="Y56" s="36"/>
      <c r="Z56" s="17"/>
      <c r="AA56" s="17"/>
      <c r="AB56" s="36"/>
      <c r="AC56" s="17"/>
      <c r="AD56" s="17"/>
      <c r="AE56" s="36"/>
      <c r="AF56" s="17"/>
      <c r="AG56" s="17"/>
      <c r="AH56" s="36"/>
      <c r="AI56" s="17"/>
      <c r="AJ56" s="17"/>
      <c r="AK56" s="36"/>
      <c r="AL56" s="17"/>
      <c r="AM56" s="17"/>
      <c r="AN56" s="36"/>
      <c r="AO56" s="17"/>
      <c r="AP56" s="17"/>
      <c r="AQ56" s="36"/>
      <c r="AR56" s="17"/>
      <c r="AS56" s="17"/>
      <c r="AT56" s="36"/>
      <c r="AU56" s="17"/>
      <c r="AV56" s="17"/>
      <c r="AW56" s="36"/>
      <c r="AX56" s="17"/>
      <c r="AY56" s="17"/>
      <c r="AZ56" s="36"/>
      <c r="BA56" s="17"/>
      <c r="BB56" s="17"/>
      <c r="BC56" s="36"/>
      <c r="BD56" s="17"/>
      <c r="BE56" s="17"/>
      <c r="BF56" s="36"/>
      <c r="BG56" s="17"/>
      <c r="BH56" s="17"/>
      <c r="BI56" s="36"/>
      <c r="BJ56" s="17"/>
      <c r="BK56" s="17"/>
      <c r="BL56" s="36"/>
      <c r="BM56" s="17"/>
      <c r="BN56" s="17"/>
      <c r="BO56" s="36"/>
      <c r="BP56" s="17"/>
      <c r="BQ56" s="17"/>
      <c r="BR56" s="36"/>
      <c r="BS56" s="17"/>
      <c r="BT56" s="17"/>
      <c r="BU56" s="36"/>
    </row>
    <row r="57" spans="1:73" ht="12">
      <c r="A57" s="54"/>
      <c r="B57" s="55"/>
      <c r="C57" s="56"/>
      <c r="D57" s="57"/>
      <c r="E57" s="55"/>
      <c r="F57" s="56"/>
      <c r="G57" s="58"/>
      <c r="H57" s="17"/>
      <c r="I57" s="17"/>
      <c r="J57" s="36"/>
      <c r="K57" s="17"/>
      <c r="L57" s="17"/>
      <c r="M57" s="36"/>
      <c r="N57" s="17"/>
      <c r="O57" s="17"/>
      <c r="P57" s="36"/>
      <c r="Q57" s="17"/>
      <c r="R57" s="17"/>
      <c r="S57" s="36"/>
      <c r="T57" s="17"/>
      <c r="U57" s="17"/>
      <c r="V57" s="36"/>
      <c r="W57" s="17"/>
      <c r="X57" s="17"/>
      <c r="Y57" s="36"/>
      <c r="Z57" s="17"/>
      <c r="AA57" s="17"/>
      <c r="AB57" s="36"/>
      <c r="AC57" s="17"/>
      <c r="AD57" s="17"/>
      <c r="AE57" s="36"/>
      <c r="AF57" s="17"/>
      <c r="AG57" s="17"/>
      <c r="AH57" s="36"/>
      <c r="AI57" s="17"/>
      <c r="AJ57" s="17"/>
      <c r="AK57" s="36"/>
      <c r="AL57" s="17"/>
      <c r="AM57" s="17"/>
      <c r="AN57" s="36"/>
      <c r="AO57" s="17"/>
      <c r="AP57" s="17"/>
      <c r="AQ57" s="36"/>
      <c r="AR57" s="17"/>
      <c r="AS57" s="17"/>
      <c r="AT57" s="36"/>
      <c r="AU57" s="17"/>
      <c r="AV57" s="17"/>
      <c r="AW57" s="36"/>
      <c r="AX57" s="17"/>
      <c r="AY57" s="17"/>
      <c r="AZ57" s="36"/>
      <c r="BA57" s="17"/>
      <c r="BB57" s="17"/>
      <c r="BC57" s="36"/>
      <c r="BD57" s="17"/>
      <c r="BE57" s="17"/>
      <c r="BF57" s="36"/>
      <c r="BG57" s="17"/>
      <c r="BH57" s="17"/>
      <c r="BI57" s="36"/>
      <c r="BJ57" s="17"/>
      <c r="BK57" s="17"/>
      <c r="BL57" s="36"/>
      <c r="BM57" s="17"/>
      <c r="BN57" s="17"/>
      <c r="BO57" s="36"/>
      <c r="BP57" s="17"/>
      <c r="BQ57" s="17"/>
      <c r="BR57" s="36"/>
      <c r="BS57" s="17"/>
      <c r="BT57" s="17"/>
      <c r="BU57" s="36"/>
    </row>
    <row r="58" spans="1:73" ht="5.25" customHeight="1">
      <c r="A58" s="59"/>
      <c r="B58" s="60"/>
      <c r="C58" s="60"/>
      <c r="D58" s="61"/>
      <c r="E58" s="60"/>
      <c r="F58" s="60"/>
      <c r="G58" s="61"/>
      <c r="H58" s="17"/>
      <c r="I58" s="17"/>
      <c r="J58" s="36"/>
      <c r="K58" s="17"/>
      <c r="L58" s="17"/>
      <c r="M58" s="36"/>
      <c r="N58" s="17"/>
      <c r="O58" s="17"/>
      <c r="P58" s="36"/>
      <c r="Q58" s="17"/>
      <c r="R58" s="17"/>
      <c r="S58" s="36"/>
      <c r="T58" s="17"/>
      <c r="U58" s="17"/>
      <c r="V58" s="36"/>
      <c r="W58" s="17"/>
      <c r="X58" s="17"/>
      <c r="Y58" s="36"/>
      <c r="Z58" s="17"/>
      <c r="AA58" s="17"/>
      <c r="AB58" s="36"/>
      <c r="AC58" s="17"/>
      <c r="AD58" s="17"/>
      <c r="AE58" s="36"/>
      <c r="AF58" s="17"/>
      <c r="AG58" s="17"/>
      <c r="AH58" s="36"/>
      <c r="AI58" s="17"/>
      <c r="AJ58" s="17"/>
      <c r="AK58" s="36"/>
      <c r="AL58" s="17"/>
      <c r="AM58" s="17"/>
      <c r="AN58" s="36"/>
      <c r="AO58" s="17"/>
      <c r="AP58" s="17"/>
      <c r="AQ58" s="36"/>
      <c r="AR58" s="17"/>
      <c r="AS58" s="17"/>
      <c r="AT58" s="36"/>
      <c r="AU58" s="17"/>
      <c r="AV58" s="17"/>
      <c r="AW58" s="36"/>
      <c r="AX58" s="17"/>
      <c r="AY58" s="17"/>
      <c r="AZ58" s="36"/>
      <c r="BA58" s="17"/>
      <c r="BB58" s="17"/>
      <c r="BC58" s="36"/>
      <c r="BD58" s="17"/>
      <c r="BE58" s="17"/>
      <c r="BF58" s="36"/>
      <c r="BG58" s="17"/>
      <c r="BH58" s="17"/>
      <c r="BI58" s="36"/>
      <c r="BJ58" s="17"/>
      <c r="BK58" s="17"/>
      <c r="BL58" s="36"/>
      <c r="BM58" s="17"/>
      <c r="BN58" s="17"/>
      <c r="BO58" s="36"/>
      <c r="BP58" s="17"/>
      <c r="BQ58" s="17"/>
      <c r="BR58" s="36"/>
      <c r="BS58" s="17"/>
      <c r="BT58" s="17"/>
      <c r="BU58" s="36"/>
    </row>
    <row r="59" spans="1:73" ht="12.75">
      <c r="A59" s="62" t="s">
        <v>49</v>
      </c>
      <c r="B59" s="33"/>
      <c r="C59" s="33"/>
      <c r="D59" s="34"/>
      <c r="E59" s="33"/>
      <c r="F59" s="33"/>
      <c r="G59" s="34"/>
      <c r="H59" s="17"/>
      <c r="I59" s="17"/>
      <c r="J59" s="36"/>
      <c r="K59" s="17"/>
      <c r="L59" s="17"/>
      <c r="M59" s="36"/>
      <c r="N59" s="17"/>
      <c r="O59" s="17"/>
      <c r="P59" s="36"/>
      <c r="Q59" s="17"/>
      <c r="R59" s="17"/>
      <c r="S59" s="36"/>
      <c r="T59" s="17"/>
      <c r="U59" s="17"/>
      <c r="V59" s="36"/>
      <c r="W59" s="17"/>
      <c r="X59" s="17"/>
      <c r="Y59" s="36"/>
      <c r="Z59" s="17"/>
      <c r="AA59" s="17"/>
      <c r="AB59" s="36"/>
      <c r="AC59" s="17"/>
      <c r="AD59" s="17"/>
      <c r="AE59" s="36"/>
      <c r="AF59" s="17"/>
      <c r="AG59" s="17"/>
      <c r="AH59" s="36"/>
      <c r="AI59" s="17"/>
      <c r="AJ59" s="17"/>
      <c r="AK59" s="36"/>
      <c r="AL59" s="17"/>
      <c r="AM59" s="17"/>
      <c r="AN59" s="36"/>
      <c r="AO59" s="17"/>
      <c r="AP59" s="17"/>
      <c r="AQ59" s="36"/>
      <c r="AR59" s="17"/>
      <c r="AS59" s="17"/>
      <c r="AT59" s="36"/>
      <c r="AU59" s="17"/>
      <c r="AV59" s="17"/>
      <c r="AW59" s="36"/>
      <c r="AX59" s="17"/>
      <c r="AY59" s="17"/>
      <c r="AZ59" s="36"/>
      <c r="BA59" s="17"/>
      <c r="BB59" s="17"/>
      <c r="BC59" s="36"/>
      <c r="BD59" s="17"/>
      <c r="BE59" s="17"/>
      <c r="BF59" s="36"/>
      <c r="BG59" s="17"/>
      <c r="BH59" s="17"/>
      <c r="BI59" s="36"/>
      <c r="BJ59" s="17"/>
      <c r="BK59" s="17"/>
      <c r="BL59" s="36"/>
      <c r="BM59" s="17"/>
      <c r="BN59" s="17"/>
      <c r="BO59" s="36"/>
      <c r="BP59" s="17"/>
      <c r="BQ59" s="17"/>
      <c r="BR59" s="36"/>
      <c r="BS59" s="17"/>
      <c r="BT59" s="17"/>
      <c r="BU59" s="36"/>
    </row>
    <row r="60" spans="1:256" ht="15" customHeight="1">
      <c r="A60" s="63"/>
      <c r="B60" s="392" t="s">
        <v>114</v>
      </c>
      <c r="C60" s="393"/>
      <c r="D60" s="393"/>
      <c r="E60" s="393"/>
      <c r="F60" s="393"/>
      <c r="G60" s="394"/>
      <c r="H60" s="31"/>
      <c r="I60" s="31"/>
      <c r="J60" s="98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31"/>
      <c r="DU60" s="31"/>
      <c r="DV60" s="31"/>
      <c r="DW60" s="31"/>
      <c r="DX60" s="31"/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31"/>
      <c r="EJ60" s="31"/>
      <c r="EK60" s="31"/>
      <c r="EL60" s="31"/>
      <c r="EM60" s="31"/>
      <c r="EN60" s="31"/>
      <c r="EO60" s="31"/>
      <c r="EP60" s="31"/>
      <c r="EQ60" s="31"/>
      <c r="ER60" s="31"/>
      <c r="ES60" s="31"/>
      <c r="ET60" s="31"/>
      <c r="EU60" s="31"/>
      <c r="EV60" s="31"/>
      <c r="EW60" s="31"/>
      <c r="EX60" s="31"/>
      <c r="EY60" s="31"/>
      <c r="EZ60" s="31"/>
      <c r="FA60" s="31"/>
      <c r="FB60" s="31"/>
      <c r="FC60" s="31"/>
      <c r="FD60" s="31"/>
      <c r="FE60" s="31"/>
      <c r="FF60" s="31"/>
      <c r="FG60" s="31"/>
      <c r="FH60" s="31"/>
      <c r="FI60" s="31"/>
      <c r="FJ60" s="31"/>
      <c r="FK60" s="31"/>
      <c r="FL60" s="31"/>
      <c r="FM60" s="31"/>
      <c r="FN60" s="31"/>
      <c r="FO60" s="31"/>
      <c r="FP60" s="31"/>
      <c r="FQ60" s="31"/>
      <c r="FR60" s="31"/>
      <c r="FS60" s="31"/>
      <c r="FT60" s="31"/>
      <c r="FU60" s="31"/>
      <c r="FV60" s="31"/>
      <c r="FW60" s="31"/>
      <c r="FX60" s="31"/>
      <c r="FY60" s="31"/>
      <c r="FZ60" s="31"/>
      <c r="GA60" s="31"/>
      <c r="GB60" s="31"/>
      <c r="GC60" s="31"/>
      <c r="GD60" s="31"/>
      <c r="GE60" s="31"/>
      <c r="GF60" s="31"/>
      <c r="GG60" s="31"/>
      <c r="GH60" s="31"/>
      <c r="GI60" s="31"/>
      <c r="GJ60" s="31"/>
      <c r="GK60" s="31"/>
      <c r="GL60" s="31"/>
      <c r="GM60" s="31"/>
      <c r="GN60" s="31"/>
      <c r="GO60" s="31"/>
      <c r="GP60" s="31"/>
      <c r="GQ60" s="31"/>
      <c r="GR60" s="31"/>
      <c r="GS60" s="31"/>
      <c r="GT60" s="31"/>
      <c r="GU60" s="31"/>
      <c r="GV60" s="31"/>
      <c r="GW60" s="31"/>
      <c r="GX60" s="31"/>
      <c r="GY60" s="31"/>
      <c r="GZ60" s="31"/>
      <c r="HA60" s="31"/>
      <c r="HB60" s="31"/>
      <c r="HC60" s="31"/>
      <c r="HD60" s="31"/>
      <c r="HE60" s="31"/>
      <c r="HF60" s="31"/>
      <c r="HG60" s="31"/>
      <c r="HH60" s="31"/>
      <c r="HI60" s="31"/>
      <c r="HJ60" s="31"/>
      <c r="HK60" s="31"/>
      <c r="HL60" s="31"/>
      <c r="HM60" s="31"/>
      <c r="HN60" s="31"/>
      <c r="HO60" s="31"/>
      <c r="HP60" s="31"/>
      <c r="HQ60" s="31"/>
      <c r="HR60" s="31"/>
      <c r="HS60" s="31"/>
      <c r="HT60" s="31"/>
      <c r="HU60" s="31"/>
      <c r="HV60" s="31"/>
      <c r="HW60" s="31"/>
      <c r="HX60" s="31"/>
      <c r="HY60" s="31"/>
      <c r="HZ60" s="31"/>
      <c r="IA60" s="31"/>
      <c r="IB60" s="31"/>
      <c r="IC60" s="31"/>
      <c r="ID60" s="31"/>
      <c r="IE60" s="31"/>
      <c r="IF60" s="31"/>
      <c r="IG60" s="31"/>
      <c r="IH60" s="31"/>
      <c r="II60" s="31"/>
      <c r="IJ60" s="31"/>
      <c r="IK60" s="31"/>
      <c r="IL60" s="31"/>
      <c r="IM60" s="31"/>
      <c r="IN60" s="31"/>
      <c r="IO60" s="31"/>
      <c r="IP60" s="31"/>
      <c r="IQ60" s="31"/>
      <c r="IR60" s="31"/>
      <c r="IS60" s="31"/>
      <c r="IT60" s="31"/>
      <c r="IU60" s="31"/>
      <c r="IV60" s="31"/>
    </row>
    <row r="61" spans="1:256" ht="15" customHeight="1">
      <c r="A61" s="7"/>
      <c r="B61" s="398" t="s">
        <v>115</v>
      </c>
      <c r="C61" s="399"/>
      <c r="D61" s="399"/>
      <c r="E61" s="399"/>
      <c r="F61" s="399"/>
      <c r="G61" s="400"/>
      <c r="H61" s="31"/>
      <c r="I61" s="31"/>
      <c r="J61" s="98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  <c r="DT61" s="31"/>
      <c r="DU61" s="31"/>
      <c r="DV61" s="31"/>
      <c r="DW61" s="31"/>
      <c r="DX61" s="31"/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31"/>
      <c r="EJ61" s="31"/>
      <c r="EK61" s="31"/>
      <c r="EL61" s="31"/>
      <c r="EM61" s="31"/>
      <c r="EN61" s="31"/>
      <c r="EO61" s="31"/>
      <c r="EP61" s="31"/>
      <c r="EQ61" s="31"/>
      <c r="ER61" s="31"/>
      <c r="ES61" s="31"/>
      <c r="ET61" s="31"/>
      <c r="EU61" s="31"/>
      <c r="EV61" s="31"/>
      <c r="EW61" s="31"/>
      <c r="EX61" s="31"/>
      <c r="EY61" s="31"/>
      <c r="EZ61" s="31"/>
      <c r="FA61" s="31"/>
      <c r="FB61" s="31"/>
      <c r="FC61" s="31"/>
      <c r="FD61" s="31"/>
      <c r="FE61" s="31"/>
      <c r="FF61" s="31"/>
      <c r="FG61" s="31"/>
      <c r="FH61" s="31"/>
      <c r="FI61" s="31"/>
      <c r="FJ61" s="31"/>
      <c r="FK61" s="31"/>
      <c r="FL61" s="31"/>
      <c r="FM61" s="31"/>
      <c r="FN61" s="31"/>
      <c r="FO61" s="31"/>
      <c r="FP61" s="31"/>
      <c r="FQ61" s="31"/>
      <c r="FR61" s="31"/>
      <c r="FS61" s="31"/>
      <c r="FT61" s="31"/>
      <c r="FU61" s="31"/>
      <c r="FV61" s="31"/>
      <c r="FW61" s="31"/>
      <c r="FX61" s="31"/>
      <c r="FY61" s="31"/>
      <c r="FZ61" s="31"/>
      <c r="GA61" s="31"/>
      <c r="GB61" s="31"/>
      <c r="GC61" s="31"/>
      <c r="GD61" s="31"/>
      <c r="GE61" s="31"/>
      <c r="GF61" s="31"/>
      <c r="GG61" s="31"/>
      <c r="GH61" s="31"/>
      <c r="GI61" s="31"/>
      <c r="GJ61" s="31"/>
      <c r="GK61" s="31"/>
      <c r="GL61" s="31"/>
      <c r="GM61" s="31"/>
      <c r="GN61" s="31"/>
      <c r="GO61" s="31"/>
      <c r="GP61" s="31"/>
      <c r="GQ61" s="31"/>
      <c r="GR61" s="31"/>
      <c r="GS61" s="31"/>
      <c r="GT61" s="31"/>
      <c r="GU61" s="31"/>
      <c r="GV61" s="31"/>
      <c r="GW61" s="31"/>
      <c r="GX61" s="31"/>
      <c r="GY61" s="31"/>
      <c r="GZ61" s="31"/>
      <c r="HA61" s="31"/>
      <c r="HB61" s="31"/>
      <c r="HC61" s="31"/>
      <c r="HD61" s="31"/>
      <c r="HE61" s="31"/>
      <c r="HF61" s="31"/>
      <c r="HG61" s="31"/>
      <c r="HH61" s="31"/>
      <c r="HI61" s="31"/>
      <c r="HJ61" s="31"/>
      <c r="HK61" s="31"/>
      <c r="HL61" s="31"/>
      <c r="HM61" s="31"/>
      <c r="HN61" s="31"/>
      <c r="HO61" s="31"/>
      <c r="HP61" s="31"/>
      <c r="HQ61" s="31"/>
      <c r="HR61" s="31"/>
      <c r="HS61" s="31"/>
      <c r="HT61" s="31"/>
      <c r="HU61" s="31"/>
      <c r="HV61" s="31"/>
      <c r="HW61" s="31"/>
      <c r="HX61" s="31"/>
      <c r="HY61" s="31"/>
      <c r="HZ61" s="31"/>
      <c r="IA61" s="31"/>
      <c r="IB61" s="31"/>
      <c r="IC61" s="31"/>
      <c r="ID61" s="31"/>
      <c r="IE61" s="31"/>
      <c r="IF61" s="31"/>
      <c r="IG61" s="31"/>
      <c r="IH61" s="31"/>
      <c r="II61" s="31"/>
      <c r="IJ61" s="31"/>
      <c r="IK61" s="31"/>
      <c r="IL61" s="31"/>
      <c r="IM61" s="31"/>
      <c r="IN61" s="31"/>
      <c r="IO61" s="31"/>
      <c r="IP61" s="31"/>
      <c r="IQ61" s="31"/>
      <c r="IR61" s="31"/>
      <c r="IS61" s="31"/>
      <c r="IT61" s="31"/>
      <c r="IU61" s="31"/>
      <c r="IV61" s="31"/>
    </row>
    <row r="62" spans="1:73" ht="15">
      <c r="A62" s="27"/>
      <c r="B62" s="7"/>
      <c r="C62" s="85" t="s">
        <v>51</v>
      </c>
      <c r="D62" s="12"/>
      <c r="E62" s="13"/>
      <c r="F62" s="14" t="s">
        <v>3</v>
      </c>
      <c r="G62" s="15"/>
      <c r="I62" s="5"/>
      <c r="J62" s="16"/>
      <c r="K62" s="18"/>
      <c r="L62" s="18"/>
      <c r="M62" s="18"/>
      <c r="O62" s="5"/>
      <c r="P62" s="16"/>
      <c r="R62" s="17"/>
      <c r="S62" s="16"/>
      <c r="U62" s="97"/>
      <c r="V62" s="16"/>
      <c r="X62" s="17"/>
      <c r="Y62" s="16"/>
      <c r="AA62" s="17"/>
      <c r="AB62" s="16"/>
      <c r="AD62" s="17"/>
      <c r="AE62" s="16"/>
      <c r="AG62" s="17"/>
      <c r="AH62" s="16"/>
      <c r="AJ62" s="17"/>
      <c r="AK62" s="16"/>
      <c r="AM62" s="17"/>
      <c r="AN62" s="16"/>
      <c r="AP62" s="17"/>
      <c r="AQ62" s="16"/>
      <c r="AS62" s="17"/>
      <c r="AT62" s="16"/>
      <c r="AV62" s="17"/>
      <c r="AW62" s="16"/>
      <c r="AX62" s="18"/>
      <c r="AY62" s="19"/>
      <c r="AZ62" s="20"/>
      <c r="BA62" s="18"/>
      <c r="BB62" s="19"/>
      <c r="BC62" s="20"/>
      <c r="BD62" s="18"/>
      <c r="BE62" s="19"/>
      <c r="BF62" s="20"/>
      <c r="BG62" s="18"/>
      <c r="BH62" s="19"/>
      <c r="BI62" s="20"/>
      <c r="BK62" s="17"/>
      <c r="BL62" s="16"/>
      <c r="BN62" s="17"/>
      <c r="BO62" s="16"/>
      <c r="BQ62" s="17"/>
      <c r="BR62" s="16"/>
      <c r="BT62" s="17"/>
      <c r="BU62" s="16"/>
    </row>
    <row r="63" spans="1:73" s="26" customFormat="1" ht="12">
      <c r="A63" s="21"/>
      <c r="B63" s="22" t="s">
        <v>4</v>
      </c>
      <c r="C63" s="23">
        <v>2012</v>
      </c>
      <c r="D63" s="24" t="s">
        <v>5</v>
      </c>
      <c r="E63" s="22" t="s">
        <v>4</v>
      </c>
      <c r="F63" s="23">
        <v>2012</v>
      </c>
      <c r="G63" s="24" t="s">
        <v>5</v>
      </c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</row>
    <row r="64" spans="1:73" ht="12">
      <c r="A64" s="7"/>
      <c r="B64" s="32"/>
      <c r="C64" s="33"/>
      <c r="D64" s="29"/>
      <c r="E64" s="46"/>
      <c r="F64" s="29"/>
      <c r="G64" s="30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17"/>
      <c r="AY64" s="17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</row>
    <row r="65" spans="1:73" ht="12">
      <c r="A65" s="27" t="s">
        <v>52</v>
      </c>
      <c r="B65" s="32"/>
      <c r="C65" s="33"/>
      <c r="D65" s="29"/>
      <c r="E65" s="46"/>
      <c r="F65" s="29"/>
      <c r="G65" s="30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68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</row>
    <row r="66" spans="1:73" ht="12">
      <c r="A66" s="27" t="s">
        <v>53</v>
      </c>
      <c r="B66" s="32">
        <v>258952</v>
      </c>
      <c r="C66" s="33">
        <v>258952.06435134122</v>
      </c>
      <c r="D66" s="34">
        <v>-2.485067704815471E-07</v>
      </c>
      <c r="E66" s="32">
        <v>1878599</v>
      </c>
      <c r="F66" s="33">
        <v>1777527.9695045422</v>
      </c>
      <c r="G66" s="35">
        <v>0.05686044452151702</v>
      </c>
      <c r="H66" s="17"/>
      <c r="I66" s="17"/>
      <c r="J66" s="36"/>
      <c r="K66" s="17"/>
      <c r="L66" s="17"/>
      <c r="M66" s="36"/>
      <c r="N66" s="17"/>
      <c r="O66" s="17"/>
      <c r="P66" s="36"/>
      <c r="Q66" s="17"/>
      <c r="R66" s="17"/>
      <c r="S66" s="36"/>
      <c r="T66" s="17"/>
      <c r="U66" s="17"/>
      <c r="V66" s="36"/>
      <c r="W66" s="17"/>
      <c r="X66" s="17"/>
      <c r="Y66" s="36"/>
      <c r="Z66" s="17"/>
      <c r="AA66" s="17"/>
      <c r="AB66" s="36"/>
      <c r="AC66" s="17"/>
      <c r="AD66" s="17"/>
      <c r="AE66" s="36"/>
      <c r="AF66" s="17"/>
      <c r="AG66" s="17"/>
      <c r="AH66" s="36"/>
      <c r="AI66" s="17"/>
      <c r="AJ66" s="17"/>
      <c r="AK66" s="36"/>
      <c r="AL66" s="17"/>
      <c r="AM66" s="17"/>
      <c r="AN66" s="36"/>
      <c r="AO66" s="17"/>
      <c r="AP66" s="17"/>
      <c r="AQ66" s="36"/>
      <c r="AR66" s="17"/>
      <c r="AS66" s="17"/>
      <c r="AT66" s="36"/>
      <c r="AU66" s="17"/>
      <c r="AV66" s="17"/>
      <c r="AW66" s="36"/>
      <c r="AX66" s="17"/>
      <c r="AY66" s="17"/>
      <c r="AZ66" s="36"/>
      <c r="BA66" s="17"/>
      <c r="BB66" s="17"/>
      <c r="BC66" s="36"/>
      <c r="BD66" s="17"/>
      <c r="BE66" s="17"/>
      <c r="BF66" s="36"/>
      <c r="BG66" s="17"/>
      <c r="BH66" s="17"/>
      <c r="BI66" s="36"/>
      <c r="BJ66" s="17"/>
      <c r="BK66" s="17"/>
      <c r="BL66" s="36"/>
      <c r="BM66" s="17"/>
      <c r="BN66" s="17"/>
      <c r="BO66" s="36"/>
      <c r="BP66" s="17"/>
      <c r="BQ66" s="17"/>
      <c r="BR66" s="36"/>
      <c r="BS66" s="17"/>
      <c r="BT66" s="17"/>
      <c r="BU66" s="36"/>
    </row>
    <row r="67" spans="1:73" ht="12">
      <c r="A67" s="27" t="s">
        <v>54</v>
      </c>
      <c r="B67" s="32">
        <v>11317</v>
      </c>
      <c r="C67" s="33">
        <v>12706.998697078749</v>
      </c>
      <c r="D67" s="34">
        <v>-0.10938843468979813</v>
      </c>
      <c r="E67" s="32">
        <v>64816</v>
      </c>
      <c r="F67" s="33">
        <v>65066.58007835584</v>
      </c>
      <c r="G67" s="35">
        <v>-0.0038511333783653335</v>
      </c>
      <c r="H67" s="17"/>
      <c r="I67" s="17"/>
      <c r="J67" s="36"/>
      <c r="K67" s="17"/>
      <c r="L67" s="17"/>
      <c r="M67" s="36"/>
      <c r="N67" s="17"/>
      <c r="O67" s="17"/>
      <c r="P67" s="36"/>
      <c r="Q67" s="17"/>
      <c r="R67" s="17"/>
      <c r="S67" s="36"/>
      <c r="T67" s="17"/>
      <c r="U67" s="17"/>
      <c r="V67" s="36"/>
      <c r="W67" s="17"/>
      <c r="X67" s="17"/>
      <c r="Y67" s="36"/>
      <c r="Z67" s="17"/>
      <c r="AA67" s="17"/>
      <c r="AB67" s="36"/>
      <c r="AC67" s="17"/>
      <c r="AD67" s="17"/>
      <c r="AE67" s="36"/>
      <c r="AF67" s="17"/>
      <c r="AG67" s="17"/>
      <c r="AH67" s="36"/>
      <c r="AI67" s="17"/>
      <c r="AJ67" s="17"/>
      <c r="AK67" s="36"/>
      <c r="AL67" s="17"/>
      <c r="AM67" s="17"/>
      <c r="AN67" s="36"/>
      <c r="AO67" s="17"/>
      <c r="AP67" s="17"/>
      <c r="AQ67" s="36"/>
      <c r="AR67" s="17"/>
      <c r="AS67" s="17"/>
      <c r="AT67" s="36"/>
      <c r="AU67" s="17"/>
      <c r="AV67" s="17"/>
      <c r="AW67" s="36"/>
      <c r="AX67" s="17"/>
      <c r="AY67" s="17"/>
      <c r="AZ67" s="36"/>
      <c r="BA67" s="17"/>
      <c r="BB67" s="17"/>
      <c r="BC67" s="36"/>
      <c r="BD67" s="17"/>
      <c r="BE67" s="17"/>
      <c r="BF67" s="36"/>
      <c r="BG67" s="17"/>
      <c r="BH67" s="17"/>
      <c r="BI67" s="36"/>
      <c r="BJ67" s="17"/>
      <c r="BK67" s="17"/>
      <c r="BL67" s="36"/>
      <c r="BM67" s="17"/>
      <c r="BN67" s="17"/>
      <c r="BO67" s="36"/>
      <c r="BP67" s="17"/>
      <c r="BQ67" s="17"/>
      <c r="BR67" s="36"/>
      <c r="BS67" s="17"/>
      <c r="BT67" s="17"/>
      <c r="BU67" s="36"/>
    </row>
    <row r="68" spans="1:73" ht="12">
      <c r="A68" s="27" t="s">
        <v>55</v>
      </c>
      <c r="B68" s="32">
        <v>3089</v>
      </c>
      <c r="C68" s="33">
        <v>3395.865195345</v>
      </c>
      <c r="D68" s="34">
        <v>-0.09036436303939449</v>
      </c>
      <c r="E68" s="32">
        <v>21524</v>
      </c>
      <c r="F68" s="33">
        <v>21327.05663806389</v>
      </c>
      <c r="G68" s="35">
        <v>0.009234437047661468</v>
      </c>
      <c r="H68" s="17"/>
      <c r="I68" s="17"/>
      <c r="J68" s="36"/>
      <c r="K68" s="17"/>
      <c r="L68" s="17"/>
      <c r="M68" s="36"/>
      <c r="N68" s="17"/>
      <c r="O68" s="17"/>
      <c r="P68" s="36"/>
      <c r="Q68" s="17"/>
      <c r="R68" s="17"/>
      <c r="S68" s="36"/>
      <c r="T68" s="17"/>
      <c r="U68" s="17"/>
      <c r="V68" s="36"/>
      <c r="W68" s="17"/>
      <c r="X68" s="17"/>
      <c r="Y68" s="36"/>
      <c r="Z68" s="17"/>
      <c r="AA68" s="17"/>
      <c r="AB68" s="36"/>
      <c r="AC68" s="17"/>
      <c r="AD68" s="17"/>
      <c r="AE68" s="36"/>
      <c r="AF68" s="17"/>
      <c r="AG68" s="17"/>
      <c r="AH68" s="36"/>
      <c r="AI68" s="17"/>
      <c r="AJ68" s="17"/>
      <c r="AK68" s="36"/>
      <c r="AL68" s="17"/>
      <c r="AM68" s="17"/>
      <c r="AN68" s="36"/>
      <c r="AO68" s="17"/>
      <c r="AP68" s="17"/>
      <c r="AQ68" s="36"/>
      <c r="AR68" s="17"/>
      <c r="AS68" s="17"/>
      <c r="AT68" s="36"/>
      <c r="AU68" s="17"/>
      <c r="AV68" s="17"/>
      <c r="AW68" s="36"/>
      <c r="AX68" s="17"/>
      <c r="AY68" s="17"/>
      <c r="AZ68" s="36"/>
      <c r="BA68" s="17"/>
      <c r="BB68" s="17"/>
      <c r="BC68" s="36"/>
      <c r="BD68" s="17"/>
      <c r="BE68" s="17"/>
      <c r="BF68" s="36"/>
      <c r="BG68" s="17"/>
      <c r="BH68" s="17"/>
      <c r="BI68" s="36"/>
      <c r="BJ68" s="17"/>
      <c r="BK68" s="17"/>
      <c r="BL68" s="36"/>
      <c r="BM68" s="17"/>
      <c r="BN68" s="17"/>
      <c r="BO68" s="36"/>
      <c r="BP68" s="17"/>
      <c r="BQ68" s="17"/>
      <c r="BR68" s="36"/>
      <c r="BS68" s="17"/>
      <c r="BT68" s="17"/>
      <c r="BU68" s="36"/>
    </row>
    <row r="69" spans="1:73" ht="12">
      <c r="A69" s="27" t="s">
        <v>56</v>
      </c>
      <c r="B69" s="32">
        <v>247698</v>
      </c>
      <c r="C69" s="33">
        <v>246076.86055141233</v>
      </c>
      <c r="D69" s="34">
        <v>0.006587939414356129</v>
      </c>
      <c r="E69" s="32">
        <v>1813415</v>
      </c>
      <c r="F69" s="33">
        <v>1712216.1206290019</v>
      </c>
      <c r="G69" s="35">
        <v>0.05910403374418737</v>
      </c>
      <c r="H69" s="17"/>
      <c r="I69" s="17"/>
      <c r="J69" s="36"/>
      <c r="K69" s="17"/>
      <c r="L69" s="17"/>
      <c r="M69" s="36"/>
      <c r="N69" s="17"/>
      <c r="O69" s="17"/>
      <c r="P69" s="36"/>
      <c r="Q69" s="17"/>
      <c r="R69" s="17"/>
      <c r="S69" s="36"/>
      <c r="T69" s="17"/>
      <c r="U69" s="17"/>
      <c r="V69" s="36"/>
      <c r="W69" s="17"/>
      <c r="X69" s="17"/>
      <c r="Y69" s="36"/>
      <c r="Z69" s="17"/>
      <c r="AA69" s="17"/>
      <c r="AB69" s="36"/>
      <c r="AC69" s="17"/>
      <c r="AD69" s="17"/>
      <c r="AE69" s="36"/>
      <c r="AF69" s="17"/>
      <c r="AG69" s="17"/>
      <c r="AH69" s="36"/>
      <c r="AI69" s="17"/>
      <c r="AJ69" s="17"/>
      <c r="AK69" s="36"/>
      <c r="AL69" s="17"/>
      <c r="AM69" s="17"/>
      <c r="AN69" s="36"/>
      <c r="AO69" s="17"/>
      <c r="AP69" s="17"/>
      <c r="AQ69" s="36"/>
      <c r="AR69" s="17"/>
      <c r="AS69" s="17"/>
      <c r="AT69" s="36"/>
      <c r="AU69" s="17"/>
      <c r="AV69" s="17"/>
      <c r="AW69" s="36"/>
      <c r="AX69" s="17"/>
      <c r="AY69" s="17"/>
      <c r="AZ69" s="36"/>
      <c r="BA69" s="17"/>
      <c r="BB69" s="17"/>
      <c r="BC69" s="36"/>
      <c r="BD69" s="17"/>
      <c r="BE69" s="17"/>
      <c r="BF69" s="36"/>
      <c r="BG69" s="17"/>
      <c r="BH69" s="17"/>
      <c r="BI69" s="36"/>
      <c r="BJ69" s="17"/>
      <c r="BK69" s="17"/>
      <c r="BL69" s="36"/>
      <c r="BM69" s="17"/>
      <c r="BN69" s="17"/>
      <c r="BO69" s="36"/>
      <c r="BP69" s="17"/>
      <c r="BQ69" s="17"/>
      <c r="BR69" s="36"/>
      <c r="BS69" s="17"/>
      <c r="BT69" s="17"/>
      <c r="BU69" s="36"/>
    </row>
    <row r="70" spans="1:73" ht="12">
      <c r="A70" s="7"/>
      <c r="B70" s="46"/>
      <c r="C70" s="29"/>
      <c r="D70" s="29"/>
      <c r="E70" s="46"/>
      <c r="F70" s="29"/>
      <c r="G70" s="30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</row>
    <row r="71" spans="1:73" ht="12">
      <c r="A71" s="27" t="s">
        <v>57</v>
      </c>
      <c r="B71" s="32">
        <v>6462</v>
      </c>
      <c r="C71" s="33">
        <v>6906.066513914665</v>
      </c>
      <c r="D71" s="34">
        <v>-0.0643009320891913</v>
      </c>
      <c r="E71" s="32">
        <v>99318</v>
      </c>
      <c r="F71" s="33">
        <v>92133.63844067331</v>
      </c>
      <c r="G71" s="35">
        <v>0.07797761687174486</v>
      </c>
      <c r="H71" s="17"/>
      <c r="I71" s="17"/>
      <c r="J71" s="36"/>
      <c r="K71" s="17"/>
      <c r="L71" s="17"/>
      <c r="M71" s="36"/>
      <c r="N71" s="17"/>
      <c r="O71" s="17"/>
      <c r="P71" s="36"/>
      <c r="Q71" s="17"/>
      <c r="R71" s="17"/>
      <c r="S71" s="36"/>
      <c r="T71" s="17"/>
      <c r="U71" s="17"/>
      <c r="V71" s="36"/>
      <c r="W71" s="17"/>
      <c r="X71" s="17"/>
      <c r="Y71" s="36"/>
      <c r="Z71" s="17"/>
      <c r="AA71" s="17"/>
      <c r="AB71" s="36"/>
      <c r="AC71" s="17"/>
      <c r="AD71" s="17"/>
      <c r="AE71" s="36"/>
      <c r="AF71" s="17"/>
      <c r="AG71" s="17"/>
      <c r="AH71" s="36"/>
      <c r="AI71" s="17"/>
      <c r="AJ71" s="17"/>
      <c r="AK71" s="36"/>
      <c r="AL71" s="17"/>
      <c r="AM71" s="17"/>
      <c r="AN71" s="36"/>
      <c r="AO71" s="17"/>
      <c r="AP71" s="17"/>
      <c r="AQ71" s="36"/>
      <c r="AR71" s="17"/>
      <c r="AS71" s="17"/>
      <c r="AT71" s="36"/>
      <c r="AU71" s="17"/>
      <c r="AV71" s="17"/>
      <c r="AW71" s="36"/>
      <c r="AX71" s="17"/>
      <c r="AY71" s="17"/>
      <c r="AZ71" s="36"/>
      <c r="BA71" s="17"/>
      <c r="BB71" s="17"/>
      <c r="BC71" s="36"/>
      <c r="BD71" s="17"/>
      <c r="BE71" s="17"/>
      <c r="BF71" s="36"/>
      <c r="BG71" s="17"/>
      <c r="BH71" s="17"/>
      <c r="BI71" s="36"/>
      <c r="BJ71" s="17"/>
      <c r="BK71" s="17"/>
      <c r="BL71" s="36"/>
      <c r="BM71" s="17"/>
      <c r="BN71" s="17"/>
      <c r="BO71" s="36"/>
      <c r="BP71" s="17"/>
      <c r="BQ71" s="17"/>
      <c r="BR71" s="36"/>
      <c r="BS71" s="17"/>
      <c r="BT71" s="17"/>
      <c r="BU71" s="36"/>
    </row>
    <row r="72" spans="1:73" ht="12">
      <c r="A72" s="27" t="s">
        <v>58</v>
      </c>
      <c r="B72" s="32">
        <v>3158</v>
      </c>
      <c r="C72" s="33">
        <v>3768.1810218504884</v>
      </c>
      <c r="D72" s="34">
        <v>-0.16192985907848956</v>
      </c>
      <c r="E72" s="32">
        <v>59581</v>
      </c>
      <c r="F72" s="33">
        <v>56282.13875856783</v>
      </c>
      <c r="G72" s="35">
        <v>0.05861293323594571</v>
      </c>
      <c r="H72" s="17"/>
      <c r="I72" s="17"/>
      <c r="J72" s="36"/>
      <c r="K72" s="17"/>
      <c r="L72" s="17"/>
      <c r="M72" s="36"/>
      <c r="N72" s="17"/>
      <c r="O72" s="17"/>
      <c r="P72" s="36"/>
      <c r="Q72" s="17"/>
      <c r="R72" s="17"/>
      <c r="S72" s="36"/>
      <c r="T72" s="17"/>
      <c r="U72" s="17"/>
      <c r="V72" s="36"/>
      <c r="W72" s="17"/>
      <c r="X72" s="17"/>
      <c r="Y72" s="36"/>
      <c r="Z72" s="17"/>
      <c r="AA72" s="17"/>
      <c r="AB72" s="36"/>
      <c r="AC72" s="17"/>
      <c r="AD72" s="17"/>
      <c r="AE72" s="36"/>
      <c r="AF72" s="17"/>
      <c r="AG72" s="17"/>
      <c r="AH72" s="36"/>
      <c r="AI72" s="17"/>
      <c r="AJ72" s="17"/>
      <c r="AK72" s="36"/>
      <c r="AL72" s="17"/>
      <c r="AM72" s="17"/>
      <c r="AN72" s="36"/>
      <c r="AO72" s="17"/>
      <c r="AP72" s="17"/>
      <c r="AQ72" s="36"/>
      <c r="AR72" s="17"/>
      <c r="AS72" s="17"/>
      <c r="AT72" s="36"/>
      <c r="AU72" s="17"/>
      <c r="AV72" s="17"/>
      <c r="AW72" s="36"/>
      <c r="AX72" s="17"/>
      <c r="AY72" s="17"/>
      <c r="AZ72" s="36"/>
      <c r="BA72" s="17"/>
      <c r="BB72" s="17"/>
      <c r="BC72" s="36"/>
      <c r="BD72" s="17"/>
      <c r="BE72" s="17"/>
      <c r="BF72" s="36"/>
      <c r="BG72" s="17"/>
      <c r="BH72" s="17"/>
      <c r="BI72" s="36"/>
      <c r="BJ72" s="17"/>
      <c r="BK72" s="17"/>
      <c r="BL72" s="36"/>
      <c r="BM72" s="17"/>
      <c r="BN72" s="17"/>
      <c r="BO72" s="36"/>
      <c r="BP72" s="17"/>
      <c r="BQ72" s="17"/>
      <c r="BR72" s="36"/>
      <c r="BS72" s="17"/>
      <c r="BT72" s="17"/>
      <c r="BU72" s="36"/>
    </row>
    <row r="73" spans="1:73" ht="12">
      <c r="A73" s="27" t="s">
        <v>59</v>
      </c>
      <c r="B73" s="32">
        <v>2194</v>
      </c>
      <c r="C73" s="33">
        <v>2237.973579990245</v>
      </c>
      <c r="D73" s="34">
        <v>-0.019648837851980693</v>
      </c>
      <c r="E73" s="32">
        <v>25044</v>
      </c>
      <c r="F73" s="33">
        <v>22848.15072939176</v>
      </c>
      <c r="G73" s="35">
        <v>0.09610621431096868</v>
      </c>
      <c r="H73" s="17"/>
      <c r="I73" s="17"/>
      <c r="J73" s="36"/>
      <c r="K73" s="17"/>
      <c r="L73" s="17"/>
      <c r="M73" s="36"/>
      <c r="N73" s="17"/>
      <c r="O73" s="17"/>
      <c r="P73" s="36"/>
      <c r="Q73" s="17"/>
      <c r="R73" s="17"/>
      <c r="S73" s="36"/>
      <c r="T73" s="17"/>
      <c r="U73" s="17"/>
      <c r="V73" s="36"/>
      <c r="W73" s="17"/>
      <c r="X73" s="17"/>
      <c r="Y73" s="36"/>
      <c r="Z73" s="17"/>
      <c r="AA73" s="17"/>
      <c r="AB73" s="36"/>
      <c r="AC73" s="17"/>
      <c r="AD73" s="17"/>
      <c r="AE73" s="36"/>
      <c r="AF73" s="17"/>
      <c r="AG73" s="17"/>
      <c r="AH73" s="36"/>
      <c r="AI73" s="17"/>
      <c r="AJ73" s="17"/>
      <c r="AK73" s="36"/>
      <c r="AL73" s="17"/>
      <c r="AM73" s="17"/>
      <c r="AN73" s="36"/>
      <c r="AO73" s="17"/>
      <c r="AP73" s="17"/>
      <c r="AQ73" s="36"/>
      <c r="AR73" s="17"/>
      <c r="AS73" s="17"/>
      <c r="AT73" s="36"/>
      <c r="AU73" s="17"/>
      <c r="AV73" s="17"/>
      <c r="AW73" s="36"/>
      <c r="AX73" s="17"/>
      <c r="AY73" s="17"/>
      <c r="AZ73" s="36"/>
      <c r="BA73" s="17"/>
      <c r="BB73" s="17"/>
      <c r="BC73" s="36"/>
      <c r="BD73" s="17"/>
      <c r="BE73" s="17"/>
      <c r="BF73" s="36"/>
      <c r="BG73" s="17"/>
      <c r="BH73" s="17"/>
      <c r="BI73" s="36"/>
      <c r="BJ73" s="17"/>
      <c r="BK73" s="17"/>
      <c r="BL73" s="36"/>
      <c r="BM73" s="17"/>
      <c r="BN73" s="17"/>
      <c r="BO73" s="36"/>
      <c r="BP73" s="17"/>
      <c r="BQ73" s="17"/>
      <c r="BR73" s="36"/>
      <c r="BS73" s="17"/>
      <c r="BT73" s="17"/>
      <c r="BU73" s="36"/>
    </row>
    <row r="74" spans="1:73" ht="12">
      <c r="A74" s="27" t="s">
        <v>60</v>
      </c>
      <c r="B74" s="32">
        <v>1456</v>
      </c>
      <c r="C74" s="33">
        <v>1079.9682713169575</v>
      </c>
      <c r="D74" s="34">
        <v>0.3481877557610966</v>
      </c>
      <c r="E74" s="32">
        <v>18681</v>
      </c>
      <c r="F74" s="33">
        <v>16178.596735670522</v>
      </c>
      <c r="G74" s="35">
        <v>0.15467369050692675</v>
      </c>
      <c r="H74" s="17"/>
      <c r="I74" s="17"/>
      <c r="J74" s="36"/>
      <c r="K74" s="17"/>
      <c r="L74" s="17"/>
      <c r="M74" s="36"/>
      <c r="N74" s="17"/>
      <c r="O74" s="17"/>
      <c r="P74" s="36"/>
      <c r="Q74" s="17"/>
      <c r="R74" s="17"/>
      <c r="S74" s="36"/>
      <c r="T74" s="17"/>
      <c r="U74" s="17"/>
      <c r="V74" s="36"/>
      <c r="W74" s="17"/>
      <c r="X74" s="17"/>
      <c r="Y74" s="36"/>
      <c r="Z74" s="17"/>
      <c r="AA74" s="17"/>
      <c r="AB74" s="36"/>
      <c r="AC74" s="17"/>
      <c r="AD74" s="17"/>
      <c r="AE74" s="36"/>
      <c r="AF74" s="17"/>
      <c r="AG74" s="17"/>
      <c r="AH74" s="36"/>
      <c r="AI74" s="17"/>
      <c r="AJ74" s="17"/>
      <c r="AK74" s="36"/>
      <c r="AL74" s="17"/>
      <c r="AM74" s="17"/>
      <c r="AN74" s="36"/>
      <c r="AO74" s="17"/>
      <c r="AP74" s="17"/>
      <c r="AQ74" s="36"/>
      <c r="AR74" s="17"/>
      <c r="AS74" s="17"/>
      <c r="AT74" s="36"/>
      <c r="AU74" s="17"/>
      <c r="AV74" s="17"/>
      <c r="AW74" s="36"/>
      <c r="AX74" s="17"/>
      <c r="AY74" s="17"/>
      <c r="AZ74" s="36"/>
      <c r="BA74" s="17"/>
      <c r="BB74" s="17"/>
      <c r="BC74" s="36"/>
      <c r="BD74" s="17"/>
      <c r="BE74" s="17"/>
      <c r="BF74" s="36"/>
      <c r="BG74" s="17"/>
      <c r="BH74" s="17"/>
      <c r="BI74" s="36"/>
      <c r="BJ74" s="17"/>
      <c r="BK74" s="17"/>
      <c r="BL74" s="36"/>
      <c r="BM74" s="17"/>
      <c r="BN74" s="17"/>
      <c r="BO74" s="36"/>
      <c r="BP74" s="17"/>
      <c r="BQ74" s="17"/>
      <c r="BR74" s="36"/>
      <c r="BS74" s="17"/>
      <c r="BT74" s="17"/>
      <c r="BU74" s="36"/>
    </row>
    <row r="75" spans="1:73" ht="12">
      <c r="A75" s="7"/>
      <c r="B75" s="46"/>
      <c r="C75" s="29"/>
      <c r="D75" s="29"/>
      <c r="E75" s="46"/>
      <c r="F75" s="29"/>
      <c r="G75" s="30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</row>
    <row r="76" spans="1:73" ht="12">
      <c r="A76" s="27" t="s">
        <v>61</v>
      </c>
      <c r="B76" s="32">
        <v>10933</v>
      </c>
      <c r="C76" s="33">
        <v>11652.545896809135</v>
      </c>
      <c r="D76" s="34">
        <v>-0.061750101924607864</v>
      </c>
      <c r="E76" s="32">
        <v>95935</v>
      </c>
      <c r="F76" s="33">
        <v>94315.21467750164</v>
      </c>
      <c r="G76" s="35">
        <v>0.017174167795058266</v>
      </c>
      <c r="H76" s="17"/>
      <c r="I76" s="17"/>
      <c r="J76" s="36"/>
      <c r="K76" s="17"/>
      <c r="L76" s="17"/>
      <c r="M76" s="36"/>
      <c r="N76" s="17"/>
      <c r="O76" s="17"/>
      <c r="P76" s="36"/>
      <c r="Q76" s="17"/>
      <c r="R76" s="17"/>
      <c r="S76" s="36"/>
      <c r="T76" s="17"/>
      <c r="U76" s="17"/>
      <c r="V76" s="36"/>
      <c r="W76" s="17"/>
      <c r="X76" s="17"/>
      <c r="Y76" s="36"/>
      <c r="Z76" s="17"/>
      <c r="AA76" s="17"/>
      <c r="AB76" s="36"/>
      <c r="AC76" s="17"/>
      <c r="AD76" s="17"/>
      <c r="AE76" s="36"/>
      <c r="AF76" s="17"/>
      <c r="AG76" s="17"/>
      <c r="AH76" s="36"/>
      <c r="AI76" s="17"/>
      <c r="AJ76" s="17"/>
      <c r="AK76" s="36"/>
      <c r="AL76" s="17"/>
      <c r="AM76" s="17"/>
      <c r="AN76" s="36"/>
      <c r="AO76" s="17"/>
      <c r="AP76" s="17"/>
      <c r="AQ76" s="36"/>
      <c r="AR76" s="17"/>
      <c r="AS76" s="17"/>
      <c r="AT76" s="36"/>
      <c r="AU76" s="17"/>
      <c r="AV76" s="17"/>
      <c r="AW76" s="36"/>
      <c r="AX76" s="17"/>
      <c r="AY76" s="17"/>
      <c r="AZ76" s="36"/>
      <c r="BA76" s="17"/>
      <c r="BB76" s="17"/>
      <c r="BC76" s="36"/>
      <c r="BD76" s="17"/>
      <c r="BE76" s="17"/>
      <c r="BF76" s="36"/>
      <c r="BG76" s="17"/>
      <c r="BH76" s="17"/>
      <c r="BI76" s="36"/>
      <c r="BJ76" s="17"/>
      <c r="BK76" s="17"/>
      <c r="BL76" s="36"/>
      <c r="BM76" s="17"/>
      <c r="BN76" s="17"/>
      <c r="BO76" s="36"/>
      <c r="BP76" s="17"/>
      <c r="BQ76" s="17"/>
      <c r="BR76" s="36"/>
      <c r="BS76" s="17"/>
      <c r="BT76" s="17"/>
      <c r="BU76" s="36"/>
    </row>
    <row r="77" spans="1:73" ht="12">
      <c r="A77" s="27" t="s">
        <v>62</v>
      </c>
      <c r="B77" s="32">
        <v>31104</v>
      </c>
      <c r="C77" s="33">
        <v>31853.6288598167</v>
      </c>
      <c r="D77" s="34">
        <v>-0.02353354662087988</v>
      </c>
      <c r="E77" s="32">
        <v>251327</v>
      </c>
      <c r="F77" s="33">
        <v>237087.2968758971</v>
      </c>
      <c r="G77" s="35">
        <v>0.06006101259637141</v>
      </c>
      <c r="H77" s="17"/>
      <c r="I77" s="17"/>
      <c r="J77" s="36"/>
      <c r="K77" s="17"/>
      <c r="L77" s="17"/>
      <c r="M77" s="36"/>
      <c r="N77" s="17"/>
      <c r="O77" s="17"/>
      <c r="P77" s="36"/>
      <c r="Q77" s="17"/>
      <c r="R77" s="17"/>
      <c r="S77" s="36"/>
      <c r="T77" s="17"/>
      <c r="U77" s="17"/>
      <c r="V77" s="36"/>
      <c r="W77" s="17"/>
      <c r="X77" s="17"/>
      <c r="Y77" s="36"/>
      <c r="Z77" s="17"/>
      <c r="AA77" s="17"/>
      <c r="AB77" s="36"/>
      <c r="AC77" s="17"/>
      <c r="AD77" s="17"/>
      <c r="AE77" s="36"/>
      <c r="AF77" s="17"/>
      <c r="AG77" s="17"/>
      <c r="AH77" s="36"/>
      <c r="AI77" s="17"/>
      <c r="AJ77" s="17"/>
      <c r="AK77" s="36"/>
      <c r="AL77" s="17"/>
      <c r="AM77" s="17"/>
      <c r="AN77" s="36"/>
      <c r="AO77" s="17"/>
      <c r="AP77" s="17"/>
      <c r="AQ77" s="36"/>
      <c r="AR77" s="17"/>
      <c r="AS77" s="17"/>
      <c r="AT77" s="36"/>
      <c r="AU77" s="17"/>
      <c r="AV77" s="17"/>
      <c r="AW77" s="36"/>
      <c r="AX77" s="17"/>
      <c r="AY77" s="17"/>
      <c r="AZ77" s="36"/>
      <c r="BA77" s="17"/>
      <c r="BB77" s="17"/>
      <c r="BC77" s="36"/>
      <c r="BD77" s="17"/>
      <c r="BE77" s="17"/>
      <c r="BF77" s="36"/>
      <c r="BG77" s="17"/>
      <c r="BH77" s="17"/>
      <c r="BI77" s="36"/>
      <c r="BJ77" s="17"/>
      <c r="BK77" s="17"/>
      <c r="BL77" s="36"/>
      <c r="BM77" s="17"/>
      <c r="BN77" s="17"/>
      <c r="BO77" s="36"/>
      <c r="BP77" s="17"/>
      <c r="BQ77" s="17"/>
      <c r="BR77" s="36"/>
      <c r="BS77" s="17"/>
      <c r="BT77" s="17"/>
      <c r="BU77" s="36"/>
    </row>
    <row r="78" spans="1:73" ht="12">
      <c r="A78" s="27" t="s">
        <v>63</v>
      </c>
      <c r="B78" s="32">
        <v>2291</v>
      </c>
      <c r="C78" s="33">
        <v>4140.271894125006</v>
      </c>
      <c r="D78" s="34">
        <v>-0.44665469839048483</v>
      </c>
      <c r="E78" s="32">
        <v>18290</v>
      </c>
      <c r="F78" s="33">
        <v>25019.658986212544</v>
      </c>
      <c r="G78" s="35">
        <v>-0.26897484853494696</v>
      </c>
      <c r="H78" s="17"/>
      <c r="I78" s="17"/>
      <c r="J78" s="36"/>
      <c r="K78" s="17"/>
      <c r="L78" s="17"/>
      <c r="M78" s="36"/>
      <c r="N78" s="17"/>
      <c r="O78" s="17"/>
      <c r="P78" s="36"/>
      <c r="Q78" s="17"/>
      <c r="R78" s="17"/>
      <c r="S78" s="36"/>
      <c r="T78" s="17"/>
      <c r="U78" s="17"/>
      <c r="V78" s="36"/>
      <c r="W78" s="17"/>
      <c r="X78" s="17"/>
      <c r="Y78" s="36"/>
      <c r="Z78" s="17"/>
      <c r="AA78" s="17"/>
      <c r="AB78" s="36"/>
      <c r="AC78" s="17"/>
      <c r="AD78" s="17"/>
      <c r="AE78" s="36"/>
      <c r="AF78" s="17"/>
      <c r="AG78" s="17"/>
      <c r="AH78" s="36"/>
      <c r="AI78" s="17"/>
      <c r="AJ78" s="17"/>
      <c r="AK78" s="36"/>
      <c r="AL78" s="17"/>
      <c r="AM78" s="17"/>
      <c r="AN78" s="36"/>
      <c r="AO78" s="17"/>
      <c r="AP78" s="17"/>
      <c r="AQ78" s="36"/>
      <c r="AR78" s="17"/>
      <c r="AS78" s="17"/>
      <c r="AT78" s="36"/>
      <c r="AU78" s="17"/>
      <c r="AV78" s="17"/>
      <c r="AW78" s="36"/>
      <c r="AX78" s="17"/>
      <c r="AY78" s="17"/>
      <c r="AZ78" s="36"/>
      <c r="BA78" s="17"/>
      <c r="BB78" s="17"/>
      <c r="BC78" s="36"/>
      <c r="BD78" s="17"/>
      <c r="BE78" s="17"/>
      <c r="BF78" s="36"/>
      <c r="BG78" s="17"/>
      <c r="BH78" s="17"/>
      <c r="BI78" s="36"/>
      <c r="BJ78" s="17"/>
      <c r="BK78" s="17"/>
      <c r="BL78" s="36"/>
      <c r="BM78" s="17"/>
      <c r="BN78" s="17"/>
      <c r="BO78" s="36"/>
      <c r="BP78" s="17"/>
      <c r="BQ78" s="17"/>
      <c r="BR78" s="36"/>
      <c r="BS78" s="17"/>
      <c r="BT78" s="17"/>
      <c r="BU78" s="36"/>
    </row>
    <row r="79" spans="1:73" ht="12">
      <c r="A79" s="27" t="s">
        <v>64</v>
      </c>
      <c r="B79" s="32">
        <v>2658</v>
      </c>
      <c r="C79" s="33">
        <v>1962.8047830306843</v>
      </c>
      <c r="D79" s="34">
        <v>0.3541845949121308</v>
      </c>
      <c r="E79" s="32">
        <v>6329</v>
      </c>
      <c r="F79" s="33">
        <v>5402.913729828534</v>
      </c>
      <c r="G79" s="35">
        <v>0.1714049708139345</v>
      </c>
      <c r="H79" s="17"/>
      <c r="I79" s="17"/>
      <c r="J79" s="36"/>
      <c r="K79" s="17"/>
      <c r="L79" s="17"/>
      <c r="M79" s="36"/>
      <c r="N79" s="17"/>
      <c r="O79" s="17"/>
      <c r="P79" s="36"/>
      <c r="Q79" s="17"/>
      <c r="R79" s="17"/>
      <c r="S79" s="36"/>
      <c r="T79" s="17"/>
      <c r="U79" s="17"/>
      <c r="V79" s="36"/>
      <c r="W79" s="17"/>
      <c r="X79" s="17"/>
      <c r="Y79" s="36"/>
      <c r="Z79" s="17"/>
      <c r="AA79" s="17"/>
      <c r="AB79" s="36"/>
      <c r="AC79" s="17"/>
      <c r="AD79" s="17"/>
      <c r="AE79" s="36"/>
      <c r="AF79" s="17"/>
      <c r="AG79" s="17"/>
      <c r="AH79" s="36"/>
      <c r="AI79" s="17"/>
      <c r="AJ79" s="17"/>
      <c r="AK79" s="36"/>
      <c r="AL79" s="17"/>
      <c r="AM79" s="17"/>
      <c r="AN79" s="36"/>
      <c r="AO79" s="17"/>
      <c r="AP79" s="17"/>
      <c r="AQ79" s="36"/>
      <c r="AR79" s="17"/>
      <c r="AS79" s="17"/>
      <c r="AT79" s="36"/>
      <c r="AU79" s="17"/>
      <c r="AV79" s="17"/>
      <c r="AW79" s="36"/>
      <c r="AX79" s="17"/>
      <c r="AY79" s="17"/>
      <c r="AZ79" s="36"/>
      <c r="BA79" s="17"/>
      <c r="BB79" s="17"/>
      <c r="BC79" s="36"/>
      <c r="BD79" s="17"/>
      <c r="BE79" s="17"/>
      <c r="BF79" s="36"/>
      <c r="BG79" s="17"/>
      <c r="BH79" s="17"/>
      <c r="BI79" s="36"/>
      <c r="BJ79" s="17"/>
      <c r="BK79" s="17"/>
      <c r="BL79" s="36"/>
      <c r="BM79" s="17"/>
      <c r="BN79" s="17"/>
      <c r="BO79" s="36"/>
      <c r="BP79" s="17"/>
      <c r="BQ79" s="17"/>
      <c r="BR79" s="36"/>
      <c r="BS79" s="17"/>
      <c r="BT79" s="17"/>
      <c r="BU79" s="36"/>
    </row>
    <row r="80" spans="1:73" ht="12">
      <c r="A80" s="27" t="s">
        <v>65</v>
      </c>
      <c r="B80" s="32">
        <v>4964</v>
      </c>
      <c r="C80" s="33">
        <v>2902.7726766613578</v>
      </c>
      <c r="D80" s="34">
        <v>0.7100891295798525</v>
      </c>
      <c r="E80" s="32">
        <v>27883</v>
      </c>
      <c r="F80" s="33">
        <v>17571.861020312324</v>
      </c>
      <c r="G80" s="35">
        <v>0.5867983458194005</v>
      </c>
      <c r="H80" s="17"/>
      <c r="I80" s="17"/>
      <c r="J80" s="36"/>
      <c r="K80" s="17"/>
      <c r="L80" s="17"/>
      <c r="M80" s="36"/>
      <c r="N80" s="17"/>
      <c r="O80" s="17"/>
      <c r="P80" s="36"/>
      <c r="Q80" s="17"/>
      <c r="R80" s="17"/>
      <c r="S80" s="36"/>
      <c r="T80" s="17"/>
      <c r="U80" s="17"/>
      <c r="V80" s="36"/>
      <c r="W80" s="17"/>
      <c r="X80" s="17"/>
      <c r="Y80" s="36"/>
      <c r="Z80" s="17"/>
      <c r="AA80" s="17"/>
      <c r="AB80" s="36"/>
      <c r="AC80" s="17"/>
      <c r="AD80" s="17"/>
      <c r="AE80" s="36"/>
      <c r="AF80" s="17"/>
      <c r="AG80" s="17"/>
      <c r="AH80" s="36"/>
      <c r="AI80" s="17"/>
      <c r="AJ80" s="17"/>
      <c r="AK80" s="36"/>
      <c r="AL80" s="17"/>
      <c r="AM80" s="17"/>
      <c r="AN80" s="36"/>
      <c r="AO80" s="17"/>
      <c r="AP80" s="17"/>
      <c r="AQ80" s="36"/>
      <c r="AR80" s="17"/>
      <c r="AS80" s="17"/>
      <c r="AT80" s="36"/>
      <c r="AU80" s="17"/>
      <c r="AV80" s="17"/>
      <c r="AW80" s="36"/>
      <c r="AX80" s="17"/>
      <c r="AY80" s="17"/>
      <c r="AZ80" s="36"/>
      <c r="BA80" s="17"/>
      <c r="BB80" s="17"/>
      <c r="BC80" s="36"/>
      <c r="BD80" s="17"/>
      <c r="BE80" s="17"/>
      <c r="BF80" s="36"/>
      <c r="BG80" s="17"/>
      <c r="BH80" s="17"/>
      <c r="BI80" s="36"/>
      <c r="BJ80" s="17"/>
      <c r="BK80" s="17"/>
      <c r="BL80" s="36"/>
      <c r="BM80" s="17"/>
      <c r="BN80" s="17"/>
      <c r="BO80" s="36"/>
      <c r="BP80" s="17"/>
      <c r="BQ80" s="17"/>
      <c r="BR80" s="36"/>
      <c r="BS80" s="17"/>
      <c r="BT80" s="17"/>
      <c r="BU80" s="36"/>
    </row>
    <row r="81" spans="1:73" ht="12">
      <c r="A81" s="40"/>
      <c r="B81" s="44"/>
      <c r="C81" s="43"/>
      <c r="D81" s="45"/>
      <c r="E81" s="44"/>
      <c r="F81" s="43"/>
      <c r="G81" s="45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</row>
    <row r="82" spans="1:73" ht="12">
      <c r="A82" s="27" t="s">
        <v>66</v>
      </c>
      <c r="B82" s="46"/>
      <c r="C82" s="29"/>
      <c r="D82" s="29"/>
      <c r="E82" s="46"/>
      <c r="F82" s="29"/>
      <c r="G82" s="30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</row>
    <row r="83" spans="1:73" ht="12">
      <c r="A83" s="27" t="s">
        <v>67</v>
      </c>
      <c r="B83" s="69">
        <v>19.42005157256499</v>
      </c>
      <c r="C83" s="70">
        <v>19.556542345871627</v>
      </c>
      <c r="D83" s="99">
        <v>-0.13649077330663673</v>
      </c>
      <c r="E83" s="69">
        <v>18.956208062041956</v>
      </c>
      <c r="F83" s="70">
        <v>18.557290618181295</v>
      </c>
      <c r="G83" s="39">
        <v>0.3989174438606611</v>
      </c>
      <c r="H83" s="73"/>
      <c r="I83" s="73"/>
      <c r="J83" s="36"/>
      <c r="K83" s="73"/>
      <c r="L83" s="73"/>
      <c r="M83" s="36"/>
      <c r="N83" s="73"/>
      <c r="O83" s="73"/>
      <c r="P83" s="36"/>
      <c r="Q83" s="73"/>
      <c r="R83" s="73"/>
      <c r="S83" s="36"/>
      <c r="T83" s="73"/>
      <c r="U83" s="73"/>
      <c r="V83" s="36"/>
      <c r="W83" s="73"/>
      <c r="X83" s="73"/>
      <c r="Y83" s="36"/>
      <c r="Z83" s="73"/>
      <c r="AA83" s="73"/>
      <c r="AB83" s="36"/>
      <c r="AC83" s="73"/>
      <c r="AD83" s="73"/>
      <c r="AE83" s="36"/>
      <c r="AF83" s="73"/>
      <c r="AG83" s="73"/>
      <c r="AH83" s="36"/>
      <c r="AI83" s="73"/>
      <c r="AJ83" s="73"/>
      <c r="AK83" s="36"/>
      <c r="AL83" s="73"/>
      <c r="AM83" s="73"/>
      <c r="AN83" s="36"/>
      <c r="AO83" s="73"/>
      <c r="AP83" s="73"/>
      <c r="AQ83" s="36"/>
      <c r="AR83" s="73"/>
      <c r="AS83" s="73"/>
      <c r="AT83" s="36"/>
      <c r="AU83" s="73"/>
      <c r="AV83" s="73"/>
      <c r="AW83" s="36"/>
      <c r="AX83" s="73"/>
      <c r="AY83" s="73"/>
      <c r="AZ83" s="36"/>
      <c r="BA83" s="73"/>
      <c r="BB83" s="73"/>
      <c r="BC83" s="36"/>
      <c r="BD83" s="73"/>
      <c r="BE83" s="73"/>
      <c r="BF83" s="36"/>
      <c r="BG83" s="73"/>
      <c r="BH83" s="73"/>
      <c r="BI83" s="36"/>
      <c r="BJ83" s="73"/>
      <c r="BK83" s="73"/>
      <c r="BL83" s="36"/>
      <c r="BM83" s="73"/>
      <c r="BN83" s="73"/>
      <c r="BO83" s="36"/>
      <c r="BP83" s="73"/>
      <c r="BQ83" s="73"/>
      <c r="BR83" s="36"/>
      <c r="BS83" s="73"/>
      <c r="BT83" s="73"/>
      <c r="BU83" s="36"/>
    </row>
    <row r="84" spans="1:73" ht="12">
      <c r="A84" s="27" t="s">
        <v>68</v>
      </c>
      <c r="B84" s="69">
        <v>80.57994842743501</v>
      </c>
      <c r="C84" s="70">
        <v>80.44345765412837</v>
      </c>
      <c r="D84" s="99">
        <v>0.13649077330664738</v>
      </c>
      <c r="E84" s="69">
        <v>81.04379193795803</v>
      </c>
      <c r="F84" s="70">
        <v>81.44270938181872</v>
      </c>
      <c r="G84" s="39">
        <v>-0.3989174438606824</v>
      </c>
      <c r="H84" s="73"/>
      <c r="I84" s="73"/>
      <c r="J84" s="36"/>
      <c r="K84" s="73"/>
      <c r="L84" s="73"/>
      <c r="M84" s="36"/>
      <c r="N84" s="73"/>
      <c r="O84" s="73"/>
      <c r="P84" s="36"/>
      <c r="Q84" s="73"/>
      <c r="R84" s="73"/>
      <c r="S84" s="36"/>
      <c r="T84" s="73"/>
      <c r="U84" s="73"/>
      <c r="V84" s="36"/>
      <c r="W84" s="73"/>
      <c r="X84" s="73"/>
      <c r="Y84" s="36"/>
      <c r="Z84" s="73"/>
      <c r="AA84" s="73"/>
      <c r="AB84" s="36"/>
      <c r="AC84" s="73"/>
      <c r="AD84" s="73"/>
      <c r="AE84" s="36"/>
      <c r="AF84" s="73"/>
      <c r="AG84" s="73"/>
      <c r="AH84" s="36"/>
      <c r="AI84" s="73"/>
      <c r="AJ84" s="73"/>
      <c r="AK84" s="36"/>
      <c r="AL84" s="73"/>
      <c r="AM84" s="73"/>
      <c r="AN84" s="36"/>
      <c r="AO84" s="73"/>
      <c r="AP84" s="73"/>
      <c r="AQ84" s="36"/>
      <c r="AR84" s="73"/>
      <c r="AS84" s="73"/>
      <c r="AT84" s="36"/>
      <c r="AU84" s="73"/>
      <c r="AV84" s="73"/>
      <c r="AW84" s="36"/>
      <c r="AX84" s="73"/>
      <c r="AY84" s="73"/>
      <c r="AZ84" s="36"/>
      <c r="BA84" s="73"/>
      <c r="BB84" s="73"/>
      <c r="BC84" s="36"/>
      <c r="BD84" s="73"/>
      <c r="BE84" s="73"/>
      <c r="BF84" s="36"/>
      <c r="BG84" s="73"/>
      <c r="BH84" s="73"/>
      <c r="BI84" s="36"/>
      <c r="BJ84" s="73"/>
      <c r="BK84" s="73"/>
      <c r="BL84" s="36"/>
      <c r="BM84" s="73"/>
      <c r="BN84" s="73"/>
      <c r="BO84" s="36"/>
      <c r="BP84" s="73"/>
      <c r="BQ84" s="73"/>
      <c r="BR84" s="36"/>
      <c r="BS84" s="73"/>
      <c r="BT84" s="73"/>
      <c r="BU84" s="36"/>
    </row>
    <row r="85" spans="1:73" ht="12">
      <c r="A85" s="27" t="s">
        <v>69</v>
      </c>
      <c r="B85" s="48">
        <v>6.72961579434693</v>
      </c>
      <c r="C85" s="49">
        <v>6.617247484017916</v>
      </c>
      <c r="D85" s="34">
        <v>0.016981125551131016</v>
      </c>
      <c r="E85" s="48">
        <v>6.872004752153889</v>
      </c>
      <c r="F85" s="49">
        <v>6.874289316308767</v>
      </c>
      <c r="G85" s="35">
        <v>-0.00033233459485883287</v>
      </c>
      <c r="H85" s="51"/>
      <c r="I85" s="51"/>
      <c r="J85" s="36"/>
      <c r="K85" s="51"/>
      <c r="L85" s="51"/>
      <c r="M85" s="36"/>
      <c r="N85" s="73"/>
      <c r="O85" s="73"/>
      <c r="P85" s="36"/>
      <c r="Q85" s="73"/>
      <c r="R85" s="73"/>
      <c r="S85" s="36"/>
      <c r="T85" s="73"/>
      <c r="U85" s="73"/>
      <c r="V85" s="36"/>
      <c r="W85" s="73"/>
      <c r="X85" s="73"/>
      <c r="Y85" s="36"/>
      <c r="Z85" s="73"/>
      <c r="AA85" s="73"/>
      <c r="AB85" s="36"/>
      <c r="AC85" s="73"/>
      <c r="AD85" s="73"/>
      <c r="AE85" s="36"/>
      <c r="AF85" s="73"/>
      <c r="AG85" s="73"/>
      <c r="AH85" s="36"/>
      <c r="AI85" s="73"/>
      <c r="AJ85" s="73"/>
      <c r="AK85" s="36"/>
      <c r="AL85" s="73"/>
      <c r="AM85" s="73"/>
      <c r="AN85" s="36"/>
      <c r="AO85" s="73"/>
      <c r="AP85" s="73"/>
      <c r="AQ85" s="36"/>
      <c r="AR85" s="73"/>
      <c r="AS85" s="73"/>
      <c r="AT85" s="36"/>
      <c r="AU85" s="73"/>
      <c r="AV85" s="73"/>
      <c r="AW85" s="36"/>
      <c r="AX85" s="73"/>
      <c r="AY85" s="73"/>
      <c r="AZ85" s="36"/>
      <c r="BA85" s="73"/>
      <c r="BB85" s="73"/>
      <c r="BC85" s="36"/>
      <c r="BD85" s="73"/>
      <c r="BE85" s="73"/>
      <c r="BF85" s="36"/>
      <c r="BG85" s="73"/>
      <c r="BH85" s="73"/>
      <c r="BI85" s="36"/>
      <c r="BJ85" s="73"/>
      <c r="BK85" s="73"/>
      <c r="BL85" s="36"/>
      <c r="BM85" s="73"/>
      <c r="BN85" s="73"/>
      <c r="BO85" s="36"/>
      <c r="BP85" s="73"/>
      <c r="BQ85" s="73"/>
      <c r="BR85" s="36"/>
      <c r="BS85" s="73"/>
      <c r="BT85" s="73"/>
      <c r="BU85" s="36"/>
    </row>
    <row r="86" spans="1:73" ht="12">
      <c r="A86" s="7"/>
      <c r="B86" s="46"/>
      <c r="C86" s="29"/>
      <c r="D86" s="29"/>
      <c r="E86" s="46"/>
      <c r="F86" s="29"/>
      <c r="G86" s="30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</row>
    <row r="87" spans="1:73" ht="12">
      <c r="A87" s="27" t="s">
        <v>70</v>
      </c>
      <c r="B87" s="32">
        <v>4090</v>
      </c>
      <c r="C87" s="33">
        <v>4074.2486059459566</v>
      </c>
      <c r="D87" s="34">
        <v>0.0038660856460884232</v>
      </c>
      <c r="E87" s="32">
        <v>42741</v>
      </c>
      <c r="F87" s="33">
        <v>38884.0045449704</v>
      </c>
      <c r="G87" s="35">
        <v>0.09919234143100882</v>
      </c>
      <c r="H87" s="17"/>
      <c r="I87" s="17"/>
      <c r="J87" s="36"/>
      <c r="K87" s="17"/>
      <c r="L87" s="17"/>
      <c r="M87" s="36"/>
      <c r="N87" s="17"/>
      <c r="O87" s="17"/>
      <c r="P87" s="36"/>
      <c r="Q87" s="17"/>
      <c r="R87" s="17"/>
      <c r="S87" s="36"/>
      <c r="T87" s="17"/>
      <c r="U87" s="17"/>
      <c r="V87" s="36"/>
      <c r="W87" s="17"/>
      <c r="X87" s="17"/>
      <c r="Y87" s="36"/>
      <c r="Z87" s="17"/>
      <c r="AA87" s="17"/>
      <c r="AB87" s="36"/>
      <c r="AC87" s="17"/>
      <c r="AD87" s="17"/>
      <c r="AE87" s="36"/>
      <c r="AF87" s="17"/>
      <c r="AG87" s="17"/>
      <c r="AH87" s="36"/>
      <c r="AI87" s="17"/>
      <c r="AJ87" s="17"/>
      <c r="AK87" s="36"/>
      <c r="AL87" s="17"/>
      <c r="AM87" s="17"/>
      <c r="AN87" s="36"/>
      <c r="AO87" s="17"/>
      <c r="AP87" s="17"/>
      <c r="AQ87" s="36"/>
      <c r="AR87" s="17"/>
      <c r="AS87" s="17"/>
      <c r="AT87" s="36"/>
      <c r="AU87" s="17"/>
      <c r="AV87" s="17"/>
      <c r="AW87" s="36"/>
      <c r="AX87" s="17"/>
      <c r="AY87" s="17"/>
      <c r="AZ87" s="36"/>
      <c r="BA87" s="17"/>
      <c r="BB87" s="17"/>
      <c r="BC87" s="36"/>
      <c r="BD87" s="17"/>
      <c r="BE87" s="17"/>
      <c r="BF87" s="36"/>
      <c r="BG87" s="17"/>
      <c r="BH87" s="17"/>
      <c r="BI87" s="36"/>
      <c r="BJ87" s="17"/>
      <c r="BK87" s="17"/>
      <c r="BL87" s="36"/>
      <c r="BM87" s="17"/>
      <c r="BN87" s="17"/>
      <c r="BO87" s="36"/>
      <c r="BP87" s="17"/>
      <c r="BQ87" s="17"/>
      <c r="BR87" s="36"/>
      <c r="BS87" s="17"/>
      <c r="BT87" s="17"/>
      <c r="BU87" s="36"/>
    </row>
    <row r="88" spans="1:73" ht="12">
      <c r="A88" s="27" t="s">
        <v>71</v>
      </c>
      <c r="B88" s="32">
        <v>297233</v>
      </c>
      <c r="C88" s="33">
        <v>301307.7182025384</v>
      </c>
      <c r="D88" s="34">
        <v>-0.01352344449337791</v>
      </c>
      <c r="E88" s="32">
        <v>2207607</v>
      </c>
      <c r="F88" s="33">
        <v>2091812.0148211564</v>
      </c>
      <c r="G88" s="35">
        <v>0.05535630561369719</v>
      </c>
      <c r="H88" s="17"/>
      <c r="I88" s="17"/>
      <c r="J88" s="36"/>
      <c r="K88" s="17"/>
      <c r="L88" s="17"/>
      <c r="M88" s="36"/>
      <c r="N88" s="17"/>
      <c r="O88" s="17"/>
      <c r="P88" s="36"/>
      <c r="Q88" s="17"/>
      <c r="R88" s="17"/>
      <c r="S88" s="36"/>
      <c r="T88" s="17"/>
      <c r="U88" s="17"/>
      <c r="V88" s="36"/>
      <c r="W88" s="17"/>
      <c r="X88" s="17"/>
      <c r="Y88" s="36"/>
      <c r="Z88" s="17"/>
      <c r="AA88" s="17"/>
      <c r="AB88" s="36"/>
      <c r="AC88" s="17"/>
      <c r="AD88" s="17"/>
      <c r="AE88" s="36"/>
      <c r="AF88" s="17"/>
      <c r="AG88" s="17"/>
      <c r="AH88" s="36"/>
      <c r="AI88" s="17"/>
      <c r="AJ88" s="17"/>
      <c r="AK88" s="36"/>
      <c r="AL88" s="17"/>
      <c r="AM88" s="17"/>
      <c r="AN88" s="36"/>
      <c r="AO88" s="17"/>
      <c r="AP88" s="17"/>
      <c r="AQ88" s="36"/>
      <c r="AR88" s="17"/>
      <c r="AS88" s="17"/>
      <c r="AT88" s="36"/>
      <c r="AU88" s="17"/>
      <c r="AV88" s="17"/>
      <c r="AW88" s="36"/>
      <c r="AX88" s="17"/>
      <c r="AY88" s="17"/>
      <c r="AZ88" s="36"/>
      <c r="BA88" s="17"/>
      <c r="BB88" s="17"/>
      <c r="BC88" s="36"/>
      <c r="BD88" s="17"/>
      <c r="BE88" s="17"/>
      <c r="BF88" s="36"/>
      <c r="BG88" s="17"/>
      <c r="BH88" s="17"/>
      <c r="BI88" s="36"/>
      <c r="BJ88" s="17"/>
      <c r="BK88" s="17"/>
      <c r="BL88" s="36"/>
      <c r="BM88" s="17"/>
      <c r="BN88" s="17"/>
      <c r="BO88" s="36"/>
      <c r="BP88" s="17"/>
      <c r="BQ88" s="17"/>
      <c r="BR88" s="36"/>
      <c r="BS88" s="17"/>
      <c r="BT88" s="17"/>
      <c r="BU88" s="36"/>
    </row>
    <row r="89" spans="1:73" ht="12">
      <c r="A89" s="7"/>
      <c r="B89" s="46"/>
      <c r="C89" s="29"/>
      <c r="D89" s="29"/>
      <c r="E89" s="46"/>
      <c r="F89" s="29"/>
      <c r="G89" s="30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</row>
    <row r="90" spans="1:73" ht="12">
      <c r="A90" s="27" t="s">
        <v>72</v>
      </c>
      <c r="B90" s="32">
        <v>67828</v>
      </c>
      <c r="C90" s="33">
        <v>72980.54456534404</v>
      </c>
      <c r="D90" s="34">
        <v>-0.07060161850026545</v>
      </c>
      <c r="E90" s="32">
        <v>433145</v>
      </c>
      <c r="F90" s="33">
        <v>444955.53071635147</v>
      </c>
      <c r="G90" s="35">
        <v>-0.026543170948650142</v>
      </c>
      <c r="H90" s="17"/>
      <c r="I90" s="17"/>
      <c r="J90" s="36"/>
      <c r="K90" s="17"/>
      <c r="L90" s="17"/>
      <c r="M90" s="36"/>
      <c r="N90" s="17"/>
      <c r="O90" s="17"/>
      <c r="P90" s="36"/>
      <c r="Q90" s="17"/>
      <c r="R90" s="17"/>
      <c r="S90" s="36"/>
      <c r="T90" s="17"/>
      <c r="U90" s="17"/>
      <c r="V90" s="36"/>
      <c r="W90" s="17"/>
      <c r="X90" s="17"/>
      <c r="Y90" s="36"/>
      <c r="Z90" s="17"/>
      <c r="AA90" s="17"/>
      <c r="AB90" s="36"/>
      <c r="AC90" s="17"/>
      <c r="AD90" s="17"/>
      <c r="AE90" s="36"/>
      <c r="AF90" s="17"/>
      <c r="AG90" s="17"/>
      <c r="AH90" s="36"/>
      <c r="AI90" s="17"/>
      <c r="AJ90" s="17"/>
      <c r="AK90" s="36"/>
      <c r="AL90" s="17"/>
      <c r="AM90" s="17"/>
      <c r="AN90" s="36"/>
      <c r="AO90" s="17"/>
      <c r="AP90" s="17"/>
      <c r="AQ90" s="36"/>
      <c r="AR90" s="17"/>
      <c r="AS90" s="17"/>
      <c r="AT90" s="36"/>
      <c r="AU90" s="17"/>
      <c r="AV90" s="17"/>
      <c r="AW90" s="36"/>
      <c r="AX90" s="17"/>
      <c r="AY90" s="17"/>
      <c r="AZ90" s="36"/>
      <c r="BA90" s="17"/>
      <c r="BB90" s="17"/>
      <c r="BC90" s="36"/>
      <c r="BD90" s="17"/>
      <c r="BE90" s="17"/>
      <c r="BF90" s="36"/>
      <c r="BG90" s="17"/>
      <c r="BH90" s="17"/>
      <c r="BI90" s="36"/>
      <c r="BJ90" s="17"/>
      <c r="BK90" s="17"/>
      <c r="BL90" s="36"/>
      <c r="BM90" s="17"/>
      <c r="BN90" s="17"/>
      <c r="BO90" s="36"/>
      <c r="BP90" s="17"/>
      <c r="BQ90" s="17"/>
      <c r="BR90" s="36"/>
      <c r="BS90" s="17"/>
      <c r="BT90" s="17"/>
      <c r="BU90" s="36"/>
    </row>
    <row r="91" spans="1:73" ht="12">
      <c r="A91" s="27" t="s">
        <v>73</v>
      </c>
      <c r="B91" s="32">
        <v>233495</v>
      </c>
      <c r="C91" s="33">
        <v>232401.4222431403</v>
      </c>
      <c r="D91" s="34">
        <v>0.004705555354629462</v>
      </c>
      <c r="E91" s="32">
        <v>1817203</v>
      </c>
      <c r="F91" s="33">
        <v>1685740.4886497753</v>
      </c>
      <c r="G91" s="35">
        <v>0.07798502333862908</v>
      </c>
      <c r="H91" s="17"/>
      <c r="I91" s="17"/>
      <c r="J91" s="36"/>
      <c r="K91" s="17"/>
      <c r="L91" s="17"/>
      <c r="M91" s="36"/>
      <c r="N91" s="17"/>
      <c r="O91" s="17"/>
      <c r="P91" s="36"/>
      <c r="Q91" s="17"/>
      <c r="R91" s="17"/>
      <c r="S91" s="36"/>
      <c r="T91" s="17"/>
      <c r="U91" s="17"/>
      <c r="V91" s="36"/>
      <c r="W91" s="17"/>
      <c r="X91" s="17"/>
      <c r="Y91" s="36"/>
      <c r="Z91" s="17"/>
      <c r="AA91" s="17"/>
      <c r="AB91" s="36"/>
      <c r="AC91" s="17"/>
      <c r="AD91" s="17"/>
      <c r="AE91" s="36"/>
      <c r="AF91" s="17"/>
      <c r="AG91" s="17"/>
      <c r="AH91" s="36"/>
      <c r="AI91" s="17"/>
      <c r="AJ91" s="17"/>
      <c r="AK91" s="36"/>
      <c r="AL91" s="17"/>
      <c r="AM91" s="17"/>
      <c r="AN91" s="36"/>
      <c r="AO91" s="17"/>
      <c r="AP91" s="17"/>
      <c r="AQ91" s="36"/>
      <c r="AR91" s="17"/>
      <c r="AS91" s="17"/>
      <c r="AT91" s="36"/>
      <c r="AU91" s="17"/>
      <c r="AV91" s="17"/>
      <c r="AW91" s="36"/>
      <c r="AX91" s="17"/>
      <c r="AY91" s="17"/>
      <c r="AZ91" s="36"/>
      <c r="BA91" s="17"/>
      <c r="BB91" s="17"/>
      <c r="BC91" s="36"/>
      <c r="BD91" s="17"/>
      <c r="BE91" s="17"/>
      <c r="BF91" s="36"/>
      <c r="BG91" s="17"/>
      <c r="BH91" s="17"/>
      <c r="BI91" s="36"/>
      <c r="BJ91" s="17"/>
      <c r="BK91" s="17"/>
      <c r="BL91" s="36"/>
      <c r="BM91" s="17"/>
      <c r="BN91" s="17"/>
      <c r="BO91" s="36"/>
      <c r="BP91" s="17"/>
      <c r="BQ91" s="17"/>
      <c r="BR91" s="36"/>
      <c r="BS91" s="17"/>
      <c r="BT91" s="17"/>
      <c r="BU91" s="36"/>
    </row>
    <row r="92" spans="1:73" ht="12">
      <c r="A92" s="7"/>
      <c r="B92" s="46"/>
      <c r="C92" s="29"/>
      <c r="D92" s="29"/>
      <c r="E92" s="46"/>
      <c r="F92" s="29"/>
      <c r="G92" s="30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</row>
    <row r="93" spans="1:73" ht="12">
      <c r="A93" s="27" t="s">
        <v>74</v>
      </c>
      <c r="B93" s="32">
        <v>231897</v>
      </c>
      <c r="C93" s="33">
        <v>230652.67512877955</v>
      </c>
      <c r="D93" s="34">
        <v>0.005394799217159357</v>
      </c>
      <c r="E93" s="32">
        <v>1799968</v>
      </c>
      <c r="F93" s="33">
        <v>1669581.9750615198</v>
      </c>
      <c r="G93" s="35">
        <v>0.07809501233605247</v>
      </c>
      <c r="H93" s="17"/>
      <c r="I93" s="17"/>
      <c r="J93" s="36"/>
      <c r="K93" s="17"/>
      <c r="L93" s="17"/>
      <c r="M93" s="36"/>
      <c r="N93" s="17"/>
      <c r="O93" s="17"/>
      <c r="P93" s="36"/>
      <c r="Q93" s="17"/>
      <c r="R93" s="17"/>
      <c r="S93" s="36"/>
      <c r="T93" s="17"/>
      <c r="U93" s="17"/>
      <c r="V93" s="36"/>
      <c r="W93" s="17"/>
      <c r="X93" s="17"/>
      <c r="Y93" s="36"/>
      <c r="Z93" s="17"/>
      <c r="AA93" s="17"/>
      <c r="AB93" s="36"/>
      <c r="AC93" s="17"/>
      <c r="AD93" s="17"/>
      <c r="AE93" s="36"/>
      <c r="AF93" s="17"/>
      <c r="AG93" s="17"/>
      <c r="AH93" s="36"/>
      <c r="AI93" s="17"/>
      <c r="AJ93" s="17"/>
      <c r="AK93" s="36"/>
      <c r="AL93" s="17"/>
      <c r="AM93" s="17"/>
      <c r="AN93" s="36"/>
      <c r="AO93" s="17"/>
      <c r="AP93" s="17"/>
      <c r="AQ93" s="36"/>
      <c r="AR93" s="17"/>
      <c r="AS93" s="17"/>
      <c r="AT93" s="36"/>
      <c r="AU93" s="17"/>
      <c r="AV93" s="17"/>
      <c r="AW93" s="36"/>
      <c r="AX93" s="17"/>
      <c r="AY93" s="17"/>
      <c r="AZ93" s="36"/>
      <c r="BA93" s="17"/>
      <c r="BB93" s="17"/>
      <c r="BC93" s="36"/>
      <c r="BD93" s="17"/>
      <c r="BE93" s="17"/>
      <c r="BF93" s="36"/>
      <c r="BG93" s="17"/>
      <c r="BH93" s="17"/>
      <c r="BI93" s="36"/>
      <c r="BJ93" s="17"/>
      <c r="BK93" s="17"/>
      <c r="BL93" s="36"/>
      <c r="BM93" s="17"/>
      <c r="BN93" s="17"/>
      <c r="BO93" s="36"/>
      <c r="BP93" s="17"/>
      <c r="BQ93" s="17"/>
      <c r="BR93" s="36"/>
      <c r="BS93" s="17"/>
      <c r="BT93" s="17"/>
      <c r="BU93" s="36"/>
    </row>
    <row r="94" spans="1:73" ht="12">
      <c r="A94" s="54"/>
      <c r="B94" s="55"/>
      <c r="C94" s="56"/>
      <c r="D94" s="57"/>
      <c r="E94" s="55"/>
      <c r="F94" s="56"/>
      <c r="G94" s="58"/>
      <c r="H94" s="17"/>
      <c r="I94" s="17"/>
      <c r="J94" s="36"/>
      <c r="K94" s="17"/>
      <c r="L94" s="17"/>
      <c r="M94" s="36"/>
      <c r="N94" s="17"/>
      <c r="O94" s="17"/>
      <c r="P94" s="36"/>
      <c r="Q94" s="17"/>
      <c r="R94" s="17"/>
      <c r="S94" s="36"/>
      <c r="T94" s="17"/>
      <c r="U94" s="17"/>
      <c r="V94" s="36"/>
      <c r="W94" s="17"/>
      <c r="X94" s="17"/>
      <c r="Y94" s="36"/>
      <c r="Z94" s="17"/>
      <c r="AA94" s="17"/>
      <c r="AB94" s="36"/>
      <c r="AC94" s="17"/>
      <c r="AD94" s="17"/>
      <c r="AE94" s="36"/>
      <c r="AF94" s="17"/>
      <c r="AG94" s="17"/>
      <c r="AH94" s="36"/>
      <c r="AI94" s="17"/>
      <c r="AJ94" s="17"/>
      <c r="AK94" s="36"/>
      <c r="AL94" s="17"/>
      <c r="AM94" s="17"/>
      <c r="AN94" s="36"/>
      <c r="AO94" s="17"/>
      <c r="AP94" s="17"/>
      <c r="AQ94" s="36"/>
      <c r="AR94" s="17"/>
      <c r="AS94" s="17"/>
      <c r="AT94" s="36"/>
      <c r="AU94" s="17"/>
      <c r="AV94" s="17"/>
      <c r="AW94" s="36"/>
      <c r="AX94" s="17"/>
      <c r="AY94" s="17"/>
      <c r="AZ94" s="36"/>
      <c r="BA94" s="17"/>
      <c r="BB94" s="17"/>
      <c r="BC94" s="36"/>
      <c r="BD94" s="17"/>
      <c r="BE94" s="17"/>
      <c r="BF94" s="36"/>
      <c r="BG94" s="17"/>
      <c r="BH94" s="17"/>
      <c r="BI94" s="36"/>
      <c r="BJ94" s="17"/>
      <c r="BK94" s="17"/>
      <c r="BL94" s="36"/>
      <c r="BM94" s="17"/>
      <c r="BN94" s="17"/>
      <c r="BO94" s="36"/>
      <c r="BP94" s="17"/>
      <c r="BQ94" s="17"/>
      <c r="BR94" s="36"/>
      <c r="BS94" s="17"/>
      <c r="BT94" s="17"/>
      <c r="BU94" s="36"/>
    </row>
    <row r="95" spans="1:73" s="28" customFormat="1" ht="12">
      <c r="A95" s="84"/>
      <c r="B95" s="60"/>
      <c r="C95" s="60"/>
      <c r="D95" s="75"/>
      <c r="E95" s="75"/>
      <c r="F95" s="75"/>
      <c r="G95" s="75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</row>
    <row r="96" spans="1:73" s="28" customFormat="1" ht="12">
      <c r="A96" s="74" t="s">
        <v>116</v>
      </c>
      <c r="B96" s="33"/>
      <c r="C96" s="33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</row>
  </sheetData>
  <sheetProtection/>
  <mergeCells count="4">
    <mergeCell ref="B2:G2"/>
    <mergeCell ref="B3:G3"/>
    <mergeCell ref="B60:G60"/>
    <mergeCell ref="B61:G61"/>
  </mergeCells>
  <printOptions horizontalCentered="1"/>
  <pageMargins left="0.7" right="0.7" top="0.75" bottom="0.75" header="0.25" footer="0.25"/>
  <pageSetup horizontalDpi="600" verticalDpi="600" orientation="portrait" scale="80" r:id="rId1"/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BU96"/>
  <sheetViews>
    <sheetView showGridLines="0" zoomScalePageLayoutView="0" workbookViewId="0" topLeftCell="A1">
      <selection activeCell="L19" sqref="L19"/>
    </sheetView>
  </sheetViews>
  <sheetFormatPr defaultColWidth="13.796875" defaultRowHeight="15"/>
  <cols>
    <col min="1" max="1" width="25.69921875" style="4" customWidth="1"/>
    <col min="2" max="2" width="11" style="28" customWidth="1"/>
    <col min="3" max="3" width="11" style="4" customWidth="1"/>
    <col min="4" max="4" width="7.09765625" style="4" bestFit="1" customWidth="1"/>
    <col min="5" max="6" width="11" style="4" customWidth="1"/>
    <col min="7" max="7" width="7.09765625" style="4" bestFit="1" customWidth="1"/>
    <col min="8" max="73" width="8.296875" style="4" customWidth="1"/>
    <col min="74" max="74" width="0.1015625" style="4" customWidth="1"/>
    <col min="75" max="254" width="13.796875" style="4" customWidth="1"/>
    <col min="255" max="16384" width="13.796875" style="4" customWidth="1"/>
  </cols>
  <sheetData>
    <row r="1" spans="1:73" ht="12" customHeight="1">
      <c r="A1" s="1"/>
      <c r="B1" s="2"/>
      <c r="C1" s="2"/>
      <c r="D1" s="2"/>
      <c r="E1" s="2"/>
      <c r="F1" s="2"/>
      <c r="G1" s="3"/>
      <c r="J1" s="5"/>
      <c r="M1" s="5"/>
      <c r="P1" s="5"/>
      <c r="S1" s="5"/>
      <c r="V1" s="5"/>
      <c r="Y1" s="5"/>
      <c r="AB1" s="5"/>
      <c r="AE1" s="5"/>
      <c r="AH1" s="5"/>
      <c r="AK1" s="5"/>
      <c r="AN1" s="5"/>
      <c r="AQ1" s="5"/>
      <c r="AT1" s="5"/>
      <c r="AW1" s="5"/>
      <c r="AZ1" s="5"/>
      <c r="BC1" s="5"/>
      <c r="BF1" s="5"/>
      <c r="BI1" s="5"/>
      <c r="BL1" s="5"/>
      <c r="BO1" s="5"/>
      <c r="BR1" s="5"/>
      <c r="BU1" s="5"/>
    </row>
    <row r="2" spans="1:7" ht="15" customHeight="1">
      <c r="A2" s="96"/>
      <c r="B2" s="392" t="s">
        <v>117</v>
      </c>
      <c r="C2" s="393"/>
      <c r="D2" s="393"/>
      <c r="E2" s="393"/>
      <c r="F2" s="393"/>
      <c r="G2" s="394"/>
    </row>
    <row r="3" spans="1:7" ht="15" customHeight="1">
      <c r="A3" s="66"/>
      <c r="B3" s="395" t="s">
        <v>118</v>
      </c>
      <c r="C3" s="396"/>
      <c r="D3" s="396"/>
      <c r="E3" s="396"/>
      <c r="F3" s="396"/>
      <c r="G3" s="397"/>
    </row>
    <row r="4" spans="1:73" ht="15">
      <c r="A4" s="10"/>
      <c r="C4" s="85" t="s">
        <v>2</v>
      </c>
      <c r="D4" s="12"/>
      <c r="E4" s="13"/>
      <c r="F4" s="14" t="s">
        <v>3</v>
      </c>
      <c r="G4" s="15"/>
      <c r="I4" s="5"/>
      <c r="J4" s="16"/>
      <c r="K4" s="18"/>
      <c r="L4" s="18"/>
      <c r="M4" s="18"/>
      <c r="O4" s="5"/>
      <c r="P4" s="16"/>
      <c r="R4" s="17"/>
      <c r="S4" s="16"/>
      <c r="U4" s="97"/>
      <c r="V4" s="16"/>
      <c r="X4" s="17"/>
      <c r="Y4" s="16"/>
      <c r="AA4" s="17"/>
      <c r="AB4" s="16"/>
      <c r="AD4" s="17"/>
      <c r="AE4" s="16"/>
      <c r="AG4" s="17"/>
      <c r="AH4" s="16"/>
      <c r="AJ4" s="17"/>
      <c r="AK4" s="16"/>
      <c r="AM4" s="17"/>
      <c r="AN4" s="16"/>
      <c r="AP4" s="17"/>
      <c r="AQ4" s="16"/>
      <c r="AS4" s="17"/>
      <c r="AT4" s="16"/>
      <c r="AV4" s="17"/>
      <c r="AW4" s="16"/>
      <c r="AX4" s="18"/>
      <c r="AY4" s="19"/>
      <c r="AZ4" s="20"/>
      <c r="BA4" s="18"/>
      <c r="BB4" s="19"/>
      <c r="BC4" s="20"/>
      <c r="BD4" s="18"/>
      <c r="BE4" s="19"/>
      <c r="BF4" s="20"/>
      <c r="BG4" s="18"/>
      <c r="BH4" s="19"/>
      <c r="BI4" s="20"/>
      <c r="BK4" s="17"/>
      <c r="BL4" s="16"/>
      <c r="BN4" s="17"/>
      <c r="BO4" s="16"/>
      <c r="BQ4" s="17"/>
      <c r="BR4" s="16"/>
      <c r="BT4" s="17"/>
      <c r="BU4" s="16"/>
    </row>
    <row r="5" spans="1:73" s="26" customFormat="1" ht="12">
      <c r="A5" s="77"/>
      <c r="B5" s="22" t="s">
        <v>4</v>
      </c>
      <c r="C5" s="23">
        <v>2012</v>
      </c>
      <c r="D5" s="24" t="s">
        <v>5</v>
      </c>
      <c r="E5" s="22" t="s">
        <v>4</v>
      </c>
      <c r="F5" s="23">
        <v>2012</v>
      </c>
      <c r="G5" s="24" t="s">
        <v>5</v>
      </c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</row>
    <row r="6" spans="1:73" ht="12">
      <c r="A6" s="7"/>
      <c r="B6" s="27" t="s">
        <v>6</v>
      </c>
      <c r="C6" s="28"/>
      <c r="D6" s="29"/>
      <c r="E6" s="7"/>
      <c r="F6" s="28"/>
      <c r="G6" s="30"/>
      <c r="H6" s="31"/>
      <c r="I6" s="31"/>
      <c r="J6" s="31"/>
      <c r="K6" s="31"/>
      <c r="L6" s="31"/>
      <c r="M6" s="31"/>
      <c r="N6" s="31"/>
      <c r="P6" s="31"/>
      <c r="Q6" s="31"/>
      <c r="R6" s="31"/>
      <c r="S6" s="31"/>
      <c r="V6" s="31"/>
      <c r="Y6" s="31"/>
      <c r="AB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R6" s="31"/>
      <c r="BS6" s="31"/>
      <c r="BT6" s="31"/>
      <c r="BU6" s="31"/>
    </row>
    <row r="7" spans="1:73" ht="12">
      <c r="A7" s="27" t="s">
        <v>7</v>
      </c>
      <c r="B7" s="32">
        <v>1493485.26</v>
      </c>
      <c r="C7" s="33">
        <v>1429015.8008608564</v>
      </c>
      <c r="D7" s="34">
        <v>0.04511458802646297</v>
      </c>
      <c r="E7" s="32">
        <v>12812759.22</v>
      </c>
      <c r="F7" s="33">
        <v>12679264.846957495</v>
      </c>
      <c r="G7" s="35">
        <v>0.010528557818913169</v>
      </c>
      <c r="H7" s="17"/>
      <c r="I7" s="17"/>
      <c r="J7" s="36"/>
      <c r="K7" s="17"/>
      <c r="L7" s="17"/>
      <c r="M7" s="36"/>
      <c r="N7" s="17"/>
      <c r="O7" s="17"/>
      <c r="P7" s="36"/>
      <c r="Q7" s="17"/>
      <c r="R7" s="17"/>
      <c r="S7" s="36"/>
      <c r="T7" s="17"/>
      <c r="U7" s="17"/>
      <c r="V7" s="36"/>
      <c r="W7" s="17"/>
      <c r="X7" s="17"/>
      <c r="Y7" s="36"/>
      <c r="Z7" s="17"/>
      <c r="AA7" s="17"/>
      <c r="AB7" s="36"/>
      <c r="AC7" s="17"/>
      <c r="AD7" s="17"/>
      <c r="AE7" s="36"/>
      <c r="AF7" s="17"/>
      <c r="AG7" s="17"/>
      <c r="AH7" s="36"/>
      <c r="AI7" s="17"/>
      <c r="AJ7" s="17"/>
      <c r="AK7" s="36"/>
      <c r="AL7" s="17"/>
      <c r="AM7" s="17"/>
      <c r="AN7" s="36"/>
      <c r="AO7" s="17"/>
      <c r="AP7" s="17"/>
      <c r="AQ7" s="36"/>
      <c r="AR7" s="17"/>
      <c r="AS7" s="17"/>
      <c r="AT7" s="36"/>
      <c r="AU7" s="17"/>
      <c r="AV7" s="17"/>
      <c r="AW7" s="36"/>
      <c r="AX7" s="17"/>
      <c r="AY7" s="17"/>
      <c r="AZ7" s="36"/>
      <c r="BA7" s="17"/>
      <c r="BB7" s="17"/>
      <c r="BC7" s="36"/>
      <c r="BD7" s="17"/>
      <c r="BE7" s="17"/>
      <c r="BF7" s="36"/>
      <c r="BG7" s="17"/>
      <c r="BH7" s="17"/>
      <c r="BI7" s="36"/>
      <c r="BJ7" s="17"/>
      <c r="BK7" s="17"/>
      <c r="BL7" s="36"/>
      <c r="BM7" s="17"/>
      <c r="BN7" s="17"/>
      <c r="BO7" s="36"/>
      <c r="BP7" s="17"/>
      <c r="BQ7" s="17"/>
      <c r="BR7" s="36"/>
      <c r="BS7" s="17"/>
      <c r="BT7" s="17"/>
      <c r="BU7" s="36"/>
    </row>
    <row r="8" spans="1:73" ht="12">
      <c r="A8" s="27" t="s">
        <v>8</v>
      </c>
      <c r="B8" s="32">
        <v>146528</v>
      </c>
      <c r="C8" s="33">
        <v>143121.67006896957</v>
      </c>
      <c r="D8" s="34">
        <v>0.023800238841462203</v>
      </c>
      <c r="E8" s="32">
        <v>1227807</v>
      </c>
      <c r="F8" s="33">
        <v>1206788.7934693617</v>
      </c>
      <c r="G8" s="35">
        <v>0.017416640463004007</v>
      </c>
      <c r="H8" s="17"/>
      <c r="I8" s="17"/>
      <c r="J8" s="36"/>
      <c r="K8" s="17"/>
      <c r="L8" s="17"/>
      <c r="M8" s="36"/>
      <c r="N8" s="17"/>
      <c r="O8" s="17"/>
      <c r="P8" s="36"/>
      <c r="Q8" s="17"/>
      <c r="R8" s="17"/>
      <c r="S8" s="36"/>
      <c r="T8" s="17"/>
      <c r="U8" s="17"/>
      <c r="V8" s="36"/>
      <c r="W8" s="17"/>
      <c r="X8" s="17"/>
      <c r="Y8" s="36"/>
      <c r="Z8" s="17"/>
      <c r="AA8" s="17"/>
      <c r="AB8" s="36"/>
      <c r="AC8" s="17"/>
      <c r="AD8" s="17"/>
      <c r="AE8" s="36"/>
      <c r="AF8" s="17"/>
      <c r="AG8" s="17"/>
      <c r="AH8" s="36"/>
      <c r="AI8" s="17"/>
      <c r="AJ8" s="17"/>
      <c r="AK8" s="36"/>
      <c r="AL8" s="17"/>
      <c r="AM8" s="17"/>
      <c r="AN8" s="36"/>
      <c r="AO8" s="17"/>
      <c r="AP8" s="17"/>
      <c r="AQ8" s="36"/>
      <c r="AR8" s="17"/>
      <c r="AS8" s="17"/>
      <c r="AT8" s="36"/>
      <c r="AU8" s="17"/>
      <c r="AV8" s="17"/>
      <c r="AW8" s="36"/>
      <c r="AX8" s="17"/>
      <c r="AY8" s="17"/>
      <c r="AZ8" s="36"/>
      <c r="BA8" s="17"/>
      <c r="BB8" s="17"/>
      <c r="BC8" s="36"/>
      <c r="BD8" s="17"/>
      <c r="BE8" s="17"/>
      <c r="BF8" s="36"/>
      <c r="BG8" s="17"/>
      <c r="BH8" s="17"/>
      <c r="BI8" s="36"/>
      <c r="BJ8" s="17"/>
      <c r="BK8" s="17"/>
      <c r="BL8" s="36"/>
      <c r="BM8" s="17"/>
      <c r="BN8" s="17"/>
      <c r="BO8" s="36"/>
      <c r="BP8" s="17"/>
      <c r="BQ8" s="17"/>
      <c r="BR8" s="36"/>
      <c r="BS8" s="17"/>
      <c r="BT8" s="17"/>
      <c r="BU8" s="36"/>
    </row>
    <row r="9" spans="1:73" ht="12">
      <c r="A9" s="27" t="s">
        <v>97</v>
      </c>
      <c r="B9" s="32">
        <v>140170</v>
      </c>
      <c r="C9" s="33">
        <v>137142.67006896957</v>
      </c>
      <c r="D9" s="34">
        <v>0.022074310858232325</v>
      </c>
      <c r="E9" s="32">
        <v>1179490</v>
      </c>
      <c r="F9" s="33">
        <v>1166124.7934693617</v>
      </c>
      <c r="G9" s="35">
        <v>0.01146121461912766</v>
      </c>
      <c r="H9" s="17"/>
      <c r="I9" s="17"/>
      <c r="J9" s="36"/>
      <c r="K9" s="17"/>
      <c r="L9" s="17"/>
      <c r="M9" s="36"/>
      <c r="N9" s="17"/>
      <c r="O9" s="17"/>
      <c r="P9" s="36"/>
      <c r="Q9" s="17"/>
      <c r="R9" s="17"/>
      <c r="S9" s="36"/>
      <c r="T9" s="17"/>
      <c r="U9" s="17"/>
      <c r="V9" s="36"/>
      <c r="W9" s="17"/>
      <c r="X9" s="17"/>
      <c r="Y9" s="36"/>
      <c r="Z9" s="17"/>
      <c r="AA9" s="17"/>
      <c r="AB9" s="36"/>
      <c r="AC9" s="17"/>
      <c r="AD9" s="17"/>
      <c r="AE9" s="36"/>
      <c r="AF9" s="17"/>
      <c r="AG9" s="17"/>
      <c r="AH9" s="36"/>
      <c r="AI9" s="17"/>
      <c r="AJ9" s="17"/>
      <c r="AK9" s="36"/>
      <c r="AL9" s="17"/>
      <c r="AM9" s="17"/>
      <c r="AN9" s="36"/>
      <c r="AO9" s="17"/>
      <c r="AP9" s="17"/>
      <c r="AQ9" s="36"/>
      <c r="AR9" s="17"/>
      <c r="AS9" s="17"/>
      <c r="AT9" s="36"/>
      <c r="AU9" s="17"/>
      <c r="AV9" s="17"/>
      <c r="AW9" s="36"/>
      <c r="AX9" s="17"/>
      <c r="AY9" s="17"/>
      <c r="AZ9" s="36"/>
      <c r="BA9" s="17"/>
      <c r="BB9" s="17"/>
      <c r="BC9" s="36"/>
      <c r="BD9" s="17"/>
      <c r="BE9" s="17"/>
      <c r="BF9" s="36"/>
      <c r="BG9" s="17"/>
      <c r="BH9" s="17"/>
      <c r="BI9" s="36"/>
      <c r="BJ9" s="17"/>
      <c r="BK9" s="17"/>
      <c r="BL9" s="36"/>
      <c r="BM9" s="17"/>
      <c r="BN9" s="17"/>
      <c r="BO9" s="36"/>
      <c r="BP9" s="17"/>
      <c r="BQ9" s="17"/>
      <c r="BR9" s="36"/>
      <c r="BS9" s="17"/>
      <c r="BT9" s="17"/>
      <c r="BU9" s="36"/>
    </row>
    <row r="10" spans="1:73" ht="12">
      <c r="A10" s="27" t="s">
        <v>98</v>
      </c>
      <c r="B10" s="32">
        <v>6358</v>
      </c>
      <c r="C10" s="33">
        <v>5978.999999999999</v>
      </c>
      <c r="D10" s="34">
        <v>0.0633885265094499</v>
      </c>
      <c r="E10" s="32">
        <v>48317</v>
      </c>
      <c r="F10" s="33">
        <v>40664</v>
      </c>
      <c r="G10" s="35">
        <v>0.18820086563053315</v>
      </c>
      <c r="H10" s="17"/>
      <c r="I10" s="17"/>
      <c r="J10" s="36"/>
      <c r="K10" s="17"/>
      <c r="L10" s="17"/>
      <c r="M10" s="36"/>
      <c r="N10" s="17"/>
      <c r="O10" s="17"/>
      <c r="P10" s="36"/>
      <c r="Q10" s="17"/>
      <c r="R10" s="17"/>
      <c r="S10" s="36"/>
      <c r="T10" s="17"/>
      <c r="U10" s="17"/>
      <c r="V10" s="36"/>
      <c r="W10" s="17"/>
      <c r="X10" s="17"/>
      <c r="Y10" s="36"/>
      <c r="Z10" s="17"/>
      <c r="AA10" s="17"/>
      <c r="AB10" s="36"/>
      <c r="AC10" s="17"/>
      <c r="AD10" s="17"/>
      <c r="AE10" s="36"/>
      <c r="AF10" s="17"/>
      <c r="AG10" s="17"/>
      <c r="AH10" s="36"/>
      <c r="AI10" s="17"/>
      <c r="AJ10" s="17"/>
      <c r="AK10" s="36"/>
      <c r="AL10" s="17"/>
      <c r="AM10" s="17"/>
      <c r="AN10" s="36"/>
      <c r="AO10" s="17"/>
      <c r="AP10" s="17"/>
      <c r="AQ10" s="36"/>
      <c r="AR10" s="17"/>
      <c r="AS10" s="17"/>
      <c r="AT10" s="36"/>
      <c r="AU10" s="17"/>
      <c r="AV10" s="17"/>
      <c r="AW10" s="36"/>
      <c r="AX10" s="17"/>
      <c r="AY10" s="17"/>
      <c r="AZ10" s="36"/>
      <c r="BA10" s="17"/>
      <c r="BB10" s="17"/>
      <c r="BC10" s="36"/>
      <c r="BD10" s="17"/>
      <c r="BE10" s="17"/>
      <c r="BF10" s="36"/>
      <c r="BG10" s="17"/>
      <c r="BH10" s="17"/>
      <c r="BI10" s="36"/>
      <c r="BJ10" s="17"/>
      <c r="BK10" s="17"/>
      <c r="BL10" s="36"/>
      <c r="BM10" s="17"/>
      <c r="BN10" s="17"/>
      <c r="BO10" s="36"/>
      <c r="BP10" s="17"/>
      <c r="BQ10" s="17"/>
      <c r="BR10" s="36"/>
      <c r="BS10" s="17"/>
      <c r="BT10" s="17"/>
      <c r="BU10" s="36"/>
    </row>
    <row r="11" spans="1:73" ht="12">
      <c r="A11" s="27" t="s">
        <v>11</v>
      </c>
      <c r="B11" s="32">
        <v>48176.94387096774</v>
      </c>
      <c r="C11" s="33">
        <v>46097.2838987373</v>
      </c>
      <c r="D11" s="34">
        <v>0.04511458802646297</v>
      </c>
      <c r="E11" s="32">
        <v>52727.47069958848</v>
      </c>
      <c r="F11" s="33">
        <v>51963.75944084058</v>
      </c>
      <c r="G11" s="35">
        <v>0.014696997810894813</v>
      </c>
      <c r="H11" s="17"/>
      <c r="I11" s="17"/>
      <c r="J11" s="36"/>
      <c r="K11" s="17"/>
      <c r="L11" s="17"/>
      <c r="M11" s="36"/>
      <c r="N11" s="17"/>
      <c r="O11" s="17"/>
      <c r="P11" s="36"/>
      <c r="Q11" s="17"/>
      <c r="R11" s="17"/>
      <c r="S11" s="36"/>
      <c r="T11" s="17"/>
      <c r="U11" s="17"/>
      <c r="V11" s="36"/>
      <c r="W11" s="17"/>
      <c r="X11" s="17"/>
      <c r="Y11" s="36"/>
      <c r="Z11" s="17"/>
      <c r="AA11" s="17"/>
      <c r="AB11" s="36"/>
      <c r="AC11" s="17"/>
      <c r="AD11" s="17"/>
      <c r="AE11" s="36"/>
      <c r="AF11" s="17"/>
      <c r="AG11" s="17"/>
      <c r="AH11" s="36"/>
      <c r="AI11" s="17"/>
      <c r="AJ11" s="17"/>
      <c r="AK11" s="36"/>
      <c r="AL11" s="17"/>
      <c r="AM11" s="17"/>
      <c r="AN11" s="36"/>
      <c r="AO11" s="17"/>
      <c r="AP11" s="17"/>
      <c r="AQ11" s="36"/>
      <c r="AR11" s="17"/>
      <c r="AS11" s="17"/>
      <c r="AT11" s="36"/>
      <c r="AU11" s="17"/>
      <c r="AV11" s="17"/>
      <c r="AW11" s="36"/>
      <c r="AX11" s="17"/>
      <c r="AY11" s="17"/>
      <c r="AZ11" s="36"/>
      <c r="BA11" s="17"/>
      <c r="BB11" s="17"/>
      <c r="BC11" s="36"/>
      <c r="BD11" s="17"/>
      <c r="BE11" s="17"/>
      <c r="BF11" s="36"/>
      <c r="BG11" s="17"/>
      <c r="BH11" s="17"/>
      <c r="BI11" s="36"/>
      <c r="BJ11" s="17"/>
      <c r="BK11" s="17"/>
      <c r="BL11" s="36"/>
      <c r="BM11" s="17"/>
      <c r="BN11" s="17"/>
      <c r="BO11" s="36"/>
      <c r="BP11" s="17"/>
      <c r="BQ11" s="17"/>
      <c r="BR11" s="36"/>
      <c r="BS11" s="17"/>
      <c r="BT11" s="17"/>
      <c r="BU11" s="36"/>
    </row>
    <row r="12" spans="1:73" ht="8.25" customHeight="1">
      <c r="A12" s="40"/>
      <c r="B12" s="44"/>
      <c r="C12" s="43"/>
      <c r="D12" s="43"/>
      <c r="E12" s="44"/>
      <c r="F12" s="43"/>
      <c r="G12" s="45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</row>
    <row r="13" spans="1:73" ht="13.5" customHeight="1">
      <c r="A13" s="27" t="s">
        <v>14</v>
      </c>
      <c r="B13" s="46"/>
      <c r="C13" s="29"/>
      <c r="D13" s="29"/>
      <c r="E13" s="46"/>
      <c r="F13" s="29"/>
      <c r="G13" s="30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</row>
    <row r="14" spans="1:73" ht="12">
      <c r="A14" s="27" t="s">
        <v>15</v>
      </c>
      <c r="B14" s="32">
        <v>87195</v>
      </c>
      <c r="C14" s="33">
        <v>87351.4488948583</v>
      </c>
      <c r="D14" s="34">
        <v>-0.001791028046330563</v>
      </c>
      <c r="E14" s="32">
        <v>730338</v>
      </c>
      <c r="F14" s="33">
        <v>704840.0295387907</v>
      </c>
      <c r="G14" s="35">
        <v>0.03617554252401613</v>
      </c>
      <c r="H14" s="17"/>
      <c r="I14" s="17"/>
      <c r="J14" s="36"/>
      <c r="K14" s="17"/>
      <c r="L14" s="17"/>
      <c r="M14" s="36"/>
      <c r="N14" s="17"/>
      <c r="O14" s="17"/>
      <c r="P14" s="36"/>
      <c r="Q14" s="17"/>
      <c r="R14" s="17"/>
      <c r="S14" s="36"/>
      <c r="T14" s="17"/>
      <c r="U14" s="17"/>
      <c r="V14" s="36"/>
      <c r="W14" s="17"/>
      <c r="X14" s="17"/>
      <c r="Y14" s="36"/>
      <c r="Z14" s="17"/>
      <c r="AA14" s="17"/>
      <c r="AB14" s="36"/>
      <c r="AC14" s="17"/>
      <c r="AD14" s="17"/>
      <c r="AE14" s="36"/>
      <c r="AF14" s="17"/>
      <c r="AG14" s="17"/>
      <c r="AH14" s="36"/>
      <c r="AI14" s="17"/>
      <c r="AJ14" s="17"/>
      <c r="AK14" s="36"/>
      <c r="AL14" s="17"/>
      <c r="AM14" s="17"/>
      <c r="AN14" s="36"/>
      <c r="AO14" s="17"/>
      <c r="AP14" s="17"/>
      <c r="AQ14" s="36"/>
      <c r="AR14" s="17"/>
      <c r="AS14" s="17"/>
      <c r="AT14" s="36"/>
      <c r="AU14" s="17"/>
      <c r="AV14" s="17"/>
      <c r="AW14" s="36"/>
      <c r="AX14" s="17"/>
      <c r="AY14" s="17"/>
      <c r="AZ14" s="36"/>
      <c r="BA14" s="17"/>
      <c r="BB14" s="17"/>
      <c r="BC14" s="36"/>
      <c r="BD14" s="17"/>
      <c r="BE14" s="17"/>
      <c r="BF14" s="36"/>
      <c r="BG14" s="17"/>
      <c r="BH14" s="17"/>
      <c r="BI14" s="36"/>
      <c r="BJ14" s="17"/>
      <c r="BK14" s="17"/>
      <c r="BL14" s="36"/>
      <c r="BM14" s="17"/>
      <c r="BN14" s="17"/>
      <c r="BO14" s="36"/>
      <c r="BP14" s="17"/>
      <c r="BQ14" s="17"/>
      <c r="BR14" s="36"/>
      <c r="BS14" s="17"/>
      <c r="BT14" s="17"/>
      <c r="BU14" s="36"/>
    </row>
    <row r="15" spans="1:73" ht="12">
      <c r="A15" s="27" t="s">
        <v>16</v>
      </c>
      <c r="B15" s="32">
        <v>52972</v>
      </c>
      <c r="C15" s="33">
        <v>52896.037985507086</v>
      </c>
      <c r="D15" s="34">
        <v>0.0014360624611190493</v>
      </c>
      <c r="E15" s="32">
        <v>445376</v>
      </c>
      <c r="F15" s="33">
        <v>458755.6458511417</v>
      </c>
      <c r="G15" s="35">
        <v>-0.02916508161184174</v>
      </c>
      <c r="H15" s="17"/>
      <c r="I15" s="17"/>
      <c r="J15" s="36"/>
      <c r="K15" s="17"/>
      <c r="L15" s="17"/>
      <c r="M15" s="36"/>
      <c r="N15" s="17"/>
      <c r="O15" s="17"/>
      <c r="P15" s="36"/>
      <c r="Q15" s="17"/>
      <c r="R15" s="17"/>
      <c r="S15" s="36"/>
      <c r="T15" s="17"/>
      <c r="U15" s="17"/>
      <c r="V15" s="36"/>
      <c r="W15" s="17"/>
      <c r="X15" s="17"/>
      <c r="Y15" s="36"/>
      <c r="Z15" s="17"/>
      <c r="AA15" s="17"/>
      <c r="AB15" s="36"/>
      <c r="AC15" s="17"/>
      <c r="AD15" s="17"/>
      <c r="AE15" s="36"/>
      <c r="AF15" s="17"/>
      <c r="AG15" s="17"/>
      <c r="AH15" s="36"/>
      <c r="AI15" s="17"/>
      <c r="AJ15" s="17"/>
      <c r="AK15" s="36"/>
      <c r="AL15" s="17"/>
      <c r="AM15" s="17"/>
      <c r="AN15" s="36"/>
      <c r="AO15" s="17"/>
      <c r="AP15" s="17"/>
      <c r="AQ15" s="36"/>
      <c r="AR15" s="17"/>
      <c r="AS15" s="17"/>
      <c r="AT15" s="36"/>
      <c r="AU15" s="17"/>
      <c r="AV15" s="17"/>
      <c r="AW15" s="36"/>
      <c r="AX15" s="17"/>
      <c r="AY15" s="17"/>
      <c r="AZ15" s="36"/>
      <c r="BA15" s="17"/>
      <c r="BB15" s="17"/>
      <c r="BC15" s="36"/>
      <c r="BD15" s="17"/>
      <c r="BE15" s="17"/>
      <c r="BF15" s="36"/>
      <c r="BG15" s="17"/>
      <c r="BH15" s="17"/>
      <c r="BI15" s="36"/>
      <c r="BJ15" s="17"/>
      <c r="BK15" s="17"/>
      <c r="BL15" s="36"/>
      <c r="BM15" s="17"/>
      <c r="BN15" s="17"/>
      <c r="BO15" s="36"/>
      <c r="BP15" s="17"/>
      <c r="BQ15" s="17"/>
      <c r="BR15" s="36"/>
      <c r="BS15" s="17"/>
      <c r="BT15" s="17"/>
      <c r="BU15" s="36"/>
    </row>
    <row r="16" spans="1:73" ht="12">
      <c r="A16" s="7"/>
      <c r="B16" s="46"/>
      <c r="C16" s="29"/>
      <c r="D16" s="29"/>
      <c r="E16" s="46"/>
      <c r="F16" s="29"/>
      <c r="G16" s="30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</row>
    <row r="17" spans="1:73" ht="12">
      <c r="A17" s="27" t="s">
        <v>17</v>
      </c>
      <c r="B17" s="32">
        <v>30422</v>
      </c>
      <c r="C17" s="33">
        <v>29124.990682840376</v>
      </c>
      <c r="D17" s="34">
        <v>0.044532522989742446</v>
      </c>
      <c r="E17" s="32">
        <v>241708</v>
      </c>
      <c r="F17" s="33">
        <v>229274.39697364307</v>
      </c>
      <c r="G17" s="35">
        <v>0.05423022888938737</v>
      </c>
      <c r="H17" s="17"/>
      <c r="I17" s="17"/>
      <c r="J17" s="36"/>
      <c r="K17" s="17"/>
      <c r="L17" s="17"/>
      <c r="M17" s="36"/>
      <c r="N17" s="17"/>
      <c r="O17" s="17"/>
      <c r="P17" s="36"/>
      <c r="Q17" s="17"/>
      <c r="R17" s="17"/>
      <c r="S17" s="36"/>
      <c r="T17" s="17"/>
      <c r="U17" s="17"/>
      <c r="V17" s="36"/>
      <c r="W17" s="17"/>
      <c r="X17" s="17"/>
      <c r="Y17" s="36"/>
      <c r="Z17" s="17"/>
      <c r="AA17" s="17"/>
      <c r="AB17" s="36"/>
      <c r="AC17" s="17"/>
      <c r="AD17" s="17"/>
      <c r="AE17" s="36"/>
      <c r="AF17" s="17"/>
      <c r="AG17" s="17"/>
      <c r="AH17" s="36"/>
      <c r="AI17" s="17"/>
      <c r="AJ17" s="17"/>
      <c r="AK17" s="36"/>
      <c r="AL17" s="17"/>
      <c r="AM17" s="17"/>
      <c r="AN17" s="36"/>
      <c r="AO17" s="17"/>
      <c r="AP17" s="17"/>
      <c r="AQ17" s="36"/>
      <c r="AR17" s="17"/>
      <c r="AS17" s="17"/>
      <c r="AT17" s="36"/>
      <c r="AU17" s="17"/>
      <c r="AV17" s="17"/>
      <c r="AW17" s="36"/>
      <c r="AX17" s="17"/>
      <c r="AY17" s="17"/>
      <c r="AZ17" s="36"/>
      <c r="BA17" s="17"/>
      <c r="BB17" s="17"/>
      <c r="BC17" s="36"/>
      <c r="BD17" s="17"/>
      <c r="BE17" s="17"/>
      <c r="BF17" s="36"/>
      <c r="BG17" s="17"/>
      <c r="BH17" s="17"/>
      <c r="BI17" s="36"/>
      <c r="BJ17" s="17"/>
      <c r="BK17" s="17"/>
      <c r="BL17" s="36"/>
      <c r="BM17" s="17"/>
      <c r="BN17" s="17"/>
      <c r="BO17" s="36"/>
      <c r="BP17" s="17"/>
      <c r="BQ17" s="17"/>
      <c r="BR17" s="36"/>
      <c r="BS17" s="17"/>
      <c r="BT17" s="17"/>
      <c r="BU17" s="36"/>
    </row>
    <row r="18" spans="1:73" ht="12">
      <c r="A18" s="27" t="s">
        <v>18</v>
      </c>
      <c r="B18" s="32">
        <v>11946</v>
      </c>
      <c r="C18" s="33">
        <v>10840.105893783382</v>
      </c>
      <c r="D18" s="34">
        <v>0.10201875489526623</v>
      </c>
      <c r="E18" s="32">
        <v>95975</v>
      </c>
      <c r="F18" s="33">
        <v>112957.48092963797</v>
      </c>
      <c r="G18" s="35">
        <v>-0.1503440125423519</v>
      </c>
      <c r="H18" s="17"/>
      <c r="I18" s="17"/>
      <c r="J18" s="36"/>
      <c r="K18" s="17"/>
      <c r="L18" s="17"/>
      <c r="M18" s="36"/>
      <c r="N18" s="17"/>
      <c r="O18" s="17"/>
      <c r="P18" s="36"/>
      <c r="Q18" s="17"/>
      <c r="R18" s="17"/>
      <c r="S18" s="36"/>
      <c r="T18" s="17"/>
      <c r="U18" s="17"/>
      <c r="V18" s="36"/>
      <c r="W18" s="17"/>
      <c r="X18" s="17"/>
      <c r="Y18" s="36"/>
      <c r="Z18" s="17"/>
      <c r="AA18" s="17"/>
      <c r="AB18" s="36"/>
      <c r="AC18" s="17"/>
      <c r="AD18" s="17"/>
      <c r="AE18" s="36"/>
      <c r="AF18" s="17"/>
      <c r="AG18" s="17"/>
      <c r="AH18" s="36"/>
      <c r="AI18" s="17"/>
      <c r="AJ18" s="17"/>
      <c r="AK18" s="36"/>
      <c r="AL18" s="17"/>
      <c r="AM18" s="17"/>
      <c r="AN18" s="36"/>
      <c r="AO18" s="17"/>
      <c r="AP18" s="17"/>
      <c r="AQ18" s="36"/>
      <c r="AR18" s="17"/>
      <c r="AS18" s="17"/>
      <c r="AT18" s="36"/>
      <c r="AU18" s="17"/>
      <c r="AV18" s="17"/>
      <c r="AW18" s="36"/>
      <c r="AX18" s="17"/>
      <c r="AY18" s="17"/>
      <c r="AZ18" s="36"/>
      <c r="BA18" s="17"/>
      <c r="BB18" s="17"/>
      <c r="BC18" s="36"/>
      <c r="BD18" s="17"/>
      <c r="BE18" s="17"/>
      <c r="BF18" s="36"/>
      <c r="BG18" s="17"/>
      <c r="BH18" s="17"/>
      <c r="BI18" s="36"/>
      <c r="BJ18" s="17"/>
      <c r="BK18" s="17"/>
      <c r="BL18" s="36"/>
      <c r="BM18" s="17"/>
      <c r="BN18" s="17"/>
      <c r="BO18" s="36"/>
      <c r="BP18" s="17"/>
      <c r="BQ18" s="17"/>
      <c r="BR18" s="36"/>
      <c r="BS18" s="17"/>
      <c r="BT18" s="17"/>
      <c r="BU18" s="36"/>
    </row>
    <row r="19" spans="1:73" ht="12">
      <c r="A19" s="7"/>
      <c r="B19" s="46"/>
      <c r="C19" s="29"/>
      <c r="D19" s="29"/>
      <c r="E19" s="46"/>
      <c r="F19" s="29"/>
      <c r="G19" s="30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</row>
    <row r="20" spans="1:73" ht="12">
      <c r="A20" s="27" t="s">
        <v>19</v>
      </c>
      <c r="B20" s="32">
        <v>56242</v>
      </c>
      <c r="C20" s="33">
        <v>53234.619754699546</v>
      </c>
      <c r="D20" s="34">
        <v>0.05649294123181865</v>
      </c>
      <c r="E20" s="32">
        <v>462492</v>
      </c>
      <c r="F20" s="33">
        <v>453333.31153486104</v>
      </c>
      <c r="G20" s="35">
        <v>0.020202990232793996</v>
      </c>
      <c r="H20" s="17"/>
      <c r="I20" s="17"/>
      <c r="J20" s="36"/>
      <c r="K20" s="17"/>
      <c r="L20" s="17"/>
      <c r="M20" s="36"/>
      <c r="N20" s="17"/>
      <c r="O20" s="17"/>
      <c r="P20" s="36"/>
      <c r="Q20" s="17"/>
      <c r="R20" s="17"/>
      <c r="S20" s="36"/>
      <c r="T20" s="17"/>
      <c r="U20" s="17"/>
      <c r="V20" s="36"/>
      <c r="W20" s="17"/>
      <c r="X20" s="17"/>
      <c r="Y20" s="36"/>
      <c r="Z20" s="17"/>
      <c r="AA20" s="17"/>
      <c r="AB20" s="36"/>
      <c r="AC20" s="17"/>
      <c r="AD20" s="17"/>
      <c r="AE20" s="36"/>
      <c r="AF20" s="17"/>
      <c r="AG20" s="17"/>
      <c r="AH20" s="36"/>
      <c r="AI20" s="17"/>
      <c r="AJ20" s="17"/>
      <c r="AK20" s="36"/>
      <c r="AL20" s="17"/>
      <c r="AM20" s="17"/>
      <c r="AN20" s="36"/>
      <c r="AO20" s="17"/>
      <c r="AP20" s="17"/>
      <c r="AQ20" s="36"/>
      <c r="AR20" s="17"/>
      <c r="AS20" s="17"/>
      <c r="AT20" s="36"/>
      <c r="AU20" s="17"/>
      <c r="AV20" s="17"/>
      <c r="AW20" s="36"/>
      <c r="AX20" s="17"/>
      <c r="AY20" s="17"/>
      <c r="AZ20" s="36"/>
      <c r="BA20" s="17"/>
      <c r="BB20" s="17"/>
      <c r="BC20" s="36"/>
      <c r="BD20" s="17"/>
      <c r="BE20" s="17"/>
      <c r="BF20" s="36"/>
      <c r="BG20" s="17"/>
      <c r="BH20" s="17"/>
      <c r="BI20" s="36"/>
      <c r="BJ20" s="17"/>
      <c r="BK20" s="17"/>
      <c r="BL20" s="36"/>
      <c r="BM20" s="17"/>
      <c r="BN20" s="17"/>
      <c r="BO20" s="36"/>
      <c r="BP20" s="17"/>
      <c r="BQ20" s="17"/>
      <c r="BR20" s="36"/>
      <c r="BS20" s="17"/>
      <c r="BT20" s="17"/>
      <c r="BU20" s="36"/>
    </row>
    <row r="21" spans="1:73" ht="12">
      <c r="A21" s="27" t="s">
        <v>20</v>
      </c>
      <c r="B21" s="32">
        <v>55373</v>
      </c>
      <c r="C21" s="33">
        <v>52186.407338206904</v>
      </c>
      <c r="D21" s="34">
        <v>0.06106173665379177</v>
      </c>
      <c r="E21" s="32">
        <v>453795</v>
      </c>
      <c r="F21" s="33">
        <v>444359.0103934549</v>
      </c>
      <c r="G21" s="35">
        <v>0.021235058558146565</v>
      </c>
      <c r="H21" s="17"/>
      <c r="I21" s="17"/>
      <c r="J21" s="36"/>
      <c r="K21" s="17"/>
      <c r="L21" s="17"/>
      <c r="M21" s="36"/>
      <c r="N21" s="17"/>
      <c r="O21" s="17"/>
      <c r="P21" s="36"/>
      <c r="Q21" s="17"/>
      <c r="R21" s="17"/>
      <c r="S21" s="36"/>
      <c r="T21" s="17"/>
      <c r="U21" s="17"/>
      <c r="V21" s="36"/>
      <c r="W21" s="17"/>
      <c r="X21" s="17"/>
      <c r="Y21" s="36"/>
      <c r="Z21" s="17"/>
      <c r="AA21" s="17"/>
      <c r="AB21" s="36"/>
      <c r="AC21" s="17"/>
      <c r="AD21" s="17"/>
      <c r="AE21" s="36"/>
      <c r="AF21" s="17"/>
      <c r="AG21" s="17"/>
      <c r="AH21" s="36"/>
      <c r="AI21" s="17"/>
      <c r="AJ21" s="17"/>
      <c r="AK21" s="36"/>
      <c r="AL21" s="17"/>
      <c r="AM21" s="17"/>
      <c r="AN21" s="36"/>
      <c r="AO21" s="17"/>
      <c r="AP21" s="17"/>
      <c r="AQ21" s="36"/>
      <c r="AR21" s="17"/>
      <c r="AS21" s="17"/>
      <c r="AT21" s="36"/>
      <c r="AU21" s="17"/>
      <c r="AV21" s="17"/>
      <c r="AW21" s="36"/>
      <c r="AX21" s="17"/>
      <c r="AY21" s="17"/>
      <c r="AZ21" s="36"/>
      <c r="BA21" s="17"/>
      <c r="BB21" s="17"/>
      <c r="BC21" s="36"/>
      <c r="BD21" s="17"/>
      <c r="BE21" s="17"/>
      <c r="BF21" s="36"/>
      <c r="BG21" s="17"/>
      <c r="BH21" s="17"/>
      <c r="BI21" s="36"/>
      <c r="BJ21" s="17"/>
      <c r="BK21" s="17"/>
      <c r="BL21" s="36"/>
      <c r="BM21" s="17"/>
      <c r="BN21" s="17"/>
      <c r="BO21" s="36"/>
      <c r="BP21" s="17"/>
      <c r="BQ21" s="17"/>
      <c r="BR21" s="36"/>
      <c r="BS21" s="17"/>
      <c r="BT21" s="17"/>
      <c r="BU21" s="36"/>
    </row>
    <row r="22" spans="1:73" ht="12">
      <c r="A22" s="27" t="s">
        <v>21</v>
      </c>
      <c r="B22" s="32">
        <v>26304</v>
      </c>
      <c r="C22" s="33">
        <v>24011.761899531375</v>
      </c>
      <c r="D22" s="34">
        <v>0.0954631363604085</v>
      </c>
      <c r="E22" s="32">
        <v>222594</v>
      </c>
      <c r="F22" s="33">
        <v>219107.72254319207</v>
      </c>
      <c r="G22" s="35">
        <v>0.01591124866044232</v>
      </c>
      <c r="H22" s="17"/>
      <c r="I22" s="17"/>
      <c r="J22" s="36"/>
      <c r="K22" s="17"/>
      <c r="L22" s="17"/>
      <c r="M22" s="36"/>
      <c r="N22" s="17"/>
      <c r="O22" s="17"/>
      <c r="P22" s="36"/>
      <c r="Q22" s="17"/>
      <c r="R22" s="17"/>
      <c r="S22" s="36"/>
      <c r="T22" s="17"/>
      <c r="U22" s="17"/>
      <c r="V22" s="36"/>
      <c r="W22" s="17"/>
      <c r="X22" s="17"/>
      <c r="Y22" s="36"/>
      <c r="Z22" s="17"/>
      <c r="AA22" s="17"/>
      <c r="AB22" s="36"/>
      <c r="AC22" s="17"/>
      <c r="AD22" s="17"/>
      <c r="AE22" s="36"/>
      <c r="AF22" s="17"/>
      <c r="AG22" s="17"/>
      <c r="AH22" s="36"/>
      <c r="AI22" s="17"/>
      <c r="AJ22" s="17"/>
      <c r="AK22" s="36"/>
      <c r="AL22" s="17"/>
      <c r="AM22" s="17"/>
      <c r="AN22" s="36"/>
      <c r="AO22" s="17"/>
      <c r="AP22" s="17"/>
      <c r="AQ22" s="36"/>
      <c r="AR22" s="17"/>
      <c r="AS22" s="17"/>
      <c r="AT22" s="36"/>
      <c r="AU22" s="17"/>
      <c r="AV22" s="17"/>
      <c r="AW22" s="36"/>
      <c r="AX22" s="17"/>
      <c r="AY22" s="17"/>
      <c r="AZ22" s="36"/>
      <c r="BA22" s="17"/>
      <c r="BB22" s="17"/>
      <c r="BC22" s="36"/>
      <c r="BD22" s="17"/>
      <c r="BE22" s="17"/>
      <c r="BF22" s="36"/>
      <c r="BG22" s="17"/>
      <c r="BH22" s="17"/>
      <c r="BI22" s="36"/>
      <c r="BJ22" s="17"/>
      <c r="BK22" s="17"/>
      <c r="BL22" s="36"/>
      <c r="BM22" s="17"/>
      <c r="BN22" s="17"/>
      <c r="BO22" s="36"/>
      <c r="BP22" s="17"/>
      <c r="BQ22" s="17"/>
      <c r="BR22" s="36"/>
      <c r="BS22" s="17"/>
      <c r="BT22" s="17"/>
      <c r="BU22" s="36"/>
    </row>
    <row r="23" spans="1:73" ht="12">
      <c r="A23" s="7"/>
      <c r="B23" s="46"/>
      <c r="C23" s="29"/>
      <c r="D23" s="29"/>
      <c r="E23" s="46"/>
      <c r="F23" s="29"/>
      <c r="G23" s="30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</row>
    <row r="24" spans="1:73" ht="12">
      <c r="A24" s="27" t="s">
        <v>119</v>
      </c>
      <c r="B24" s="32">
        <v>1104</v>
      </c>
      <c r="C24" s="33">
        <v>1149.1612434670328</v>
      </c>
      <c r="D24" s="34">
        <v>-0.03929930958233574</v>
      </c>
      <c r="E24" s="32">
        <v>10609</v>
      </c>
      <c r="F24" s="33">
        <v>10321.034431842994</v>
      </c>
      <c r="G24" s="35">
        <v>0.02790084366626656</v>
      </c>
      <c r="H24" s="17"/>
      <c r="I24" s="17"/>
      <c r="J24" s="36"/>
      <c r="K24" s="17"/>
      <c r="L24" s="17"/>
      <c r="M24" s="36"/>
      <c r="N24" s="17"/>
      <c r="O24" s="17"/>
      <c r="P24" s="36"/>
      <c r="Q24" s="17"/>
      <c r="R24" s="17"/>
      <c r="S24" s="36"/>
      <c r="T24" s="17"/>
      <c r="U24" s="17"/>
      <c r="V24" s="36"/>
      <c r="W24" s="17"/>
      <c r="X24" s="17"/>
      <c r="Y24" s="36"/>
      <c r="Z24" s="17"/>
      <c r="AA24" s="17"/>
      <c r="AB24" s="36"/>
      <c r="AC24" s="17"/>
      <c r="AD24" s="17"/>
      <c r="AE24" s="36"/>
      <c r="AF24" s="17"/>
      <c r="AG24" s="17"/>
      <c r="AH24" s="36"/>
      <c r="AI24" s="17"/>
      <c r="AJ24" s="17"/>
      <c r="AK24" s="36"/>
      <c r="AL24" s="17"/>
      <c r="AM24" s="17"/>
      <c r="AN24" s="36"/>
      <c r="AO24" s="17"/>
      <c r="AP24" s="17"/>
      <c r="AQ24" s="36"/>
      <c r="AR24" s="17"/>
      <c r="AS24" s="17"/>
      <c r="AT24" s="36"/>
      <c r="AU24" s="17"/>
      <c r="AV24" s="17"/>
      <c r="AW24" s="36"/>
      <c r="AX24" s="17"/>
      <c r="AY24" s="17"/>
      <c r="AZ24" s="36"/>
      <c r="BA24" s="17"/>
      <c r="BB24" s="17"/>
      <c r="BC24" s="36"/>
      <c r="BD24" s="17"/>
      <c r="BE24" s="17"/>
      <c r="BF24" s="36"/>
      <c r="BG24" s="17"/>
      <c r="BH24" s="17"/>
      <c r="BI24" s="36"/>
      <c r="BJ24" s="17"/>
      <c r="BK24" s="17"/>
      <c r="BL24" s="36"/>
      <c r="BM24" s="17"/>
      <c r="BN24" s="17"/>
      <c r="BO24" s="36"/>
      <c r="BP24" s="17"/>
      <c r="BQ24" s="17"/>
      <c r="BR24" s="36"/>
      <c r="BS24" s="17"/>
      <c r="BT24" s="17"/>
      <c r="BU24" s="36"/>
    </row>
    <row r="25" spans="1:73" ht="12">
      <c r="A25" s="27" t="s">
        <v>120</v>
      </c>
      <c r="B25" s="32">
        <v>111</v>
      </c>
      <c r="C25" s="33">
        <v>150.70716818895372</v>
      </c>
      <c r="D25" s="34">
        <v>-0.263472326274286</v>
      </c>
      <c r="E25" s="32">
        <v>1030</v>
      </c>
      <c r="F25" s="33">
        <v>1082.6684612994275</v>
      </c>
      <c r="G25" s="35">
        <v>-0.04864689716389665</v>
      </c>
      <c r="H25" s="17"/>
      <c r="I25" s="17"/>
      <c r="J25" s="36"/>
      <c r="K25" s="17"/>
      <c r="L25" s="17"/>
      <c r="M25" s="36"/>
      <c r="N25" s="17"/>
      <c r="O25" s="17"/>
      <c r="P25" s="36"/>
      <c r="Q25" s="17"/>
      <c r="R25" s="17"/>
      <c r="S25" s="36"/>
      <c r="T25" s="17"/>
      <c r="U25" s="17"/>
      <c r="V25" s="36"/>
      <c r="W25" s="17"/>
      <c r="X25" s="17"/>
      <c r="Y25" s="36"/>
      <c r="Z25" s="17"/>
      <c r="AA25" s="17"/>
      <c r="AB25" s="36"/>
      <c r="AC25" s="17"/>
      <c r="AD25" s="17"/>
      <c r="AE25" s="36"/>
      <c r="AF25" s="17"/>
      <c r="AG25" s="17"/>
      <c r="AH25" s="36"/>
      <c r="AI25" s="17"/>
      <c r="AJ25" s="17"/>
      <c r="AK25" s="36"/>
      <c r="AL25" s="17"/>
      <c r="AM25" s="17"/>
      <c r="AN25" s="36"/>
      <c r="AO25" s="17"/>
      <c r="AP25" s="17"/>
      <c r="AQ25" s="36"/>
      <c r="AR25" s="17"/>
      <c r="AS25" s="17"/>
      <c r="AT25" s="36"/>
      <c r="AU25" s="17"/>
      <c r="AV25" s="17"/>
      <c r="AW25" s="36"/>
      <c r="AX25" s="17"/>
      <c r="AY25" s="17"/>
      <c r="AZ25" s="36"/>
      <c r="BA25" s="17"/>
      <c r="BB25" s="17"/>
      <c r="BC25" s="36"/>
      <c r="BD25" s="17"/>
      <c r="BE25" s="17"/>
      <c r="BF25" s="36"/>
      <c r="BG25" s="17"/>
      <c r="BH25" s="17"/>
      <c r="BI25" s="36"/>
      <c r="BJ25" s="17"/>
      <c r="BK25" s="17"/>
      <c r="BL25" s="36"/>
      <c r="BM25" s="17"/>
      <c r="BN25" s="17"/>
      <c r="BO25" s="36"/>
      <c r="BP25" s="17"/>
      <c r="BQ25" s="17"/>
      <c r="BR25" s="36"/>
      <c r="BS25" s="17"/>
      <c r="BT25" s="17"/>
      <c r="BU25" s="36"/>
    </row>
    <row r="26" spans="1:73" ht="12">
      <c r="A26" s="7"/>
      <c r="B26" s="46"/>
      <c r="C26" s="29"/>
      <c r="D26" s="29"/>
      <c r="E26" s="46"/>
      <c r="F26" s="29"/>
      <c r="G26" s="30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</row>
    <row r="27" spans="1:73" ht="12">
      <c r="A27" s="27" t="s">
        <v>121</v>
      </c>
      <c r="B27" s="32">
        <v>2063</v>
      </c>
      <c r="C27" s="33">
        <v>2311.7360234898547</v>
      </c>
      <c r="D27" s="34">
        <v>-0.10759707032395358</v>
      </c>
      <c r="E27" s="32">
        <v>17546</v>
      </c>
      <c r="F27" s="33">
        <v>17780.038191409705</v>
      </c>
      <c r="G27" s="35">
        <v>-0.013162974617387437</v>
      </c>
      <c r="H27" s="17"/>
      <c r="I27" s="17"/>
      <c r="J27" s="36"/>
      <c r="K27" s="17"/>
      <c r="L27" s="17"/>
      <c r="M27" s="36"/>
      <c r="N27" s="17"/>
      <c r="O27" s="17"/>
      <c r="P27" s="36"/>
      <c r="Q27" s="17"/>
      <c r="R27" s="17"/>
      <c r="S27" s="36"/>
      <c r="T27" s="17"/>
      <c r="U27" s="17"/>
      <c r="V27" s="36"/>
      <c r="W27" s="17"/>
      <c r="X27" s="17"/>
      <c r="Y27" s="36"/>
      <c r="Z27" s="17"/>
      <c r="AA27" s="17"/>
      <c r="AB27" s="36"/>
      <c r="AC27" s="17"/>
      <c r="AD27" s="17"/>
      <c r="AE27" s="36"/>
      <c r="AF27" s="17"/>
      <c r="AG27" s="17"/>
      <c r="AH27" s="36"/>
      <c r="AI27" s="17"/>
      <c r="AJ27" s="17"/>
      <c r="AK27" s="36"/>
      <c r="AL27" s="17"/>
      <c r="AM27" s="17"/>
      <c r="AN27" s="36"/>
      <c r="AO27" s="17"/>
      <c r="AP27" s="17"/>
      <c r="AQ27" s="36"/>
      <c r="AR27" s="17"/>
      <c r="AS27" s="17"/>
      <c r="AT27" s="36"/>
      <c r="AU27" s="17"/>
      <c r="AV27" s="17"/>
      <c r="AW27" s="36"/>
      <c r="AX27" s="17"/>
      <c r="AY27" s="17"/>
      <c r="AZ27" s="36"/>
      <c r="BA27" s="17"/>
      <c r="BB27" s="17"/>
      <c r="BC27" s="36"/>
      <c r="BD27" s="17"/>
      <c r="BE27" s="17"/>
      <c r="BF27" s="36"/>
      <c r="BG27" s="17"/>
      <c r="BH27" s="17"/>
      <c r="BI27" s="36"/>
      <c r="BJ27" s="17"/>
      <c r="BK27" s="17"/>
      <c r="BL27" s="36"/>
      <c r="BM27" s="17"/>
      <c r="BN27" s="17"/>
      <c r="BO27" s="36"/>
      <c r="BP27" s="17"/>
      <c r="BQ27" s="17"/>
      <c r="BR27" s="36"/>
      <c r="BS27" s="17"/>
      <c r="BT27" s="17"/>
      <c r="BU27" s="36"/>
    </row>
    <row r="28" spans="1:73" ht="12">
      <c r="A28" s="27" t="s">
        <v>122</v>
      </c>
      <c r="B28" s="32">
        <v>238</v>
      </c>
      <c r="C28" s="33">
        <v>250.0617153820513</v>
      </c>
      <c r="D28" s="34">
        <v>-0.04823495417370493</v>
      </c>
      <c r="E28" s="32">
        <v>2103</v>
      </c>
      <c r="F28" s="33">
        <v>2221.830404167304</v>
      </c>
      <c r="G28" s="35">
        <v>-0.05348311191728392</v>
      </c>
      <c r="H28" s="17"/>
      <c r="I28" s="17"/>
      <c r="J28" s="36"/>
      <c r="K28" s="17"/>
      <c r="L28" s="17"/>
      <c r="M28" s="36"/>
      <c r="N28" s="17"/>
      <c r="O28" s="17"/>
      <c r="P28" s="36"/>
      <c r="Q28" s="17"/>
      <c r="R28" s="17"/>
      <c r="S28" s="36"/>
      <c r="T28" s="17"/>
      <c r="U28" s="17"/>
      <c r="V28" s="36"/>
      <c r="W28" s="17"/>
      <c r="X28" s="17"/>
      <c r="Y28" s="36"/>
      <c r="Z28" s="17"/>
      <c r="AA28" s="17"/>
      <c r="AB28" s="36"/>
      <c r="AC28" s="17"/>
      <c r="AD28" s="17"/>
      <c r="AE28" s="36"/>
      <c r="AF28" s="17"/>
      <c r="AG28" s="17"/>
      <c r="AH28" s="36"/>
      <c r="AI28" s="17"/>
      <c r="AJ28" s="17"/>
      <c r="AK28" s="36"/>
      <c r="AL28" s="17"/>
      <c r="AM28" s="17"/>
      <c r="AN28" s="36"/>
      <c r="AO28" s="17"/>
      <c r="AP28" s="17"/>
      <c r="AQ28" s="36"/>
      <c r="AR28" s="17"/>
      <c r="AS28" s="17"/>
      <c r="AT28" s="36"/>
      <c r="AU28" s="17"/>
      <c r="AV28" s="17"/>
      <c r="AW28" s="36"/>
      <c r="AX28" s="17"/>
      <c r="AY28" s="17"/>
      <c r="AZ28" s="36"/>
      <c r="BA28" s="17"/>
      <c r="BB28" s="17"/>
      <c r="BC28" s="36"/>
      <c r="BD28" s="17"/>
      <c r="BE28" s="17"/>
      <c r="BF28" s="36"/>
      <c r="BG28" s="17"/>
      <c r="BH28" s="17"/>
      <c r="BI28" s="36"/>
      <c r="BJ28" s="17"/>
      <c r="BK28" s="17"/>
      <c r="BL28" s="36"/>
      <c r="BM28" s="17"/>
      <c r="BN28" s="17"/>
      <c r="BO28" s="36"/>
      <c r="BP28" s="17"/>
      <c r="BQ28" s="17"/>
      <c r="BR28" s="36"/>
      <c r="BS28" s="17"/>
      <c r="BT28" s="17"/>
      <c r="BU28" s="36"/>
    </row>
    <row r="29" spans="1:73" ht="12">
      <c r="A29" s="7"/>
      <c r="B29" s="46"/>
      <c r="C29" s="29"/>
      <c r="D29" s="29"/>
      <c r="E29" s="46"/>
      <c r="F29" s="29"/>
      <c r="G29" s="30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</row>
    <row r="30" spans="1:73" ht="12">
      <c r="A30" s="27" t="s">
        <v>26</v>
      </c>
      <c r="B30" s="32">
        <v>32612</v>
      </c>
      <c r="C30" s="33">
        <v>33924.60921207834</v>
      </c>
      <c r="D30" s="34">
        <v>-0.038691947897545965</v>
      </c>
      <c r="E30" s="32">
        <v>280162</v>
      </c>
      <c r="F30" s="33">
        <v>270278.5478003758</v>
      </c>
      <c r="G30" s="35">
        <v>0.036567653186164076</v>
      </c>
      <c r="H30" s="17"/>
      <c r="I30" s="17"/>
      <c r="J30" s="36"/>
      <c r="K30" s="17"/>
      <c r="L30" s="17"/>
      <c r="M30" s="36"/>
      <c r="N30" s="17"/>
      <c r="O30" s="17"/>
      <c r="P30" s="36"/>
      <c r="Q30" s="17"/>
      <c r="R30" s="17"/>
      <c r="S30" s="36"/>
      <c r="T30" s="17"/>
      <c r="U30" s="17"/>
      <c r="V30" s="36"/>
      <c r="W30" s="17"/>
      <c r="X30" s="17"/>
      <c r="Y30" s="36"/>
      <c r="Z30" s="17"/>
      <c r="AA30" s="17"/>
      <c r="AB30" s="36"/>
      <c r="AC30" s="17"/>
      <c r="AD30" s="17"/>
      <c r="AE30" s="36"/>
      <c r="AF30" s="17"/>
      <c r="AG30" s="17"/>
      <c r="AH30" s="36"/>
      <c r="AI30" s="17"/>
      <c r="AJ30" s="17"/>
      <c r="AK30" s="36"/>
      <c r="AL30" s="17"/>
      <c r="AM30" s="17"/>
      <c r="AN30" s="36"/>
      <c r="AO30" s="17"/>
      <c r="AP30" s="17"/>
      <c r="AQ30" s="36"/>
      <c r="AR30" s="17"/>
      <c r="AS30" s="17"/>
      <c r="AT30" s="36"/>
      <c r="AU30" s="17"/>
      <c r="AV30" s="17"/>
      <c r="AW30" s="36"/>
      <c r="AX30" s="17"/>
      <c r="AY30" s="17"/>
      <c r="AZ30" s="36"/>
      <c r="BA30" s="17"/>
      <c r="BB30" s="17"/>
      <c r="BC30" s="36"/>
      <c r="BD30" s="17"/>
      <c r="BE30" s="17"/>
      <c r="BF30" s="36"/>
      <c r="BG30" s="17"/>
      <c r="BH30" s="17"/>
      <c r="BI30" s="36"/>
      <c r="BJ30" s="17"/>
      <c r="BK30" s="17"/>
      <c r="BL30" s="36"/>
      <c r="BM30" s="17"/>
      <c r="BN30" s="17"/>
      <c r="BO30" s="36"/>
      <c r="BP30" s="17"/>
      <c r="BQ30" s="17"/>
      <c r="BR30" s="36"/>
      <c r="BS30" s="17"/>
      <c r="BT30" s="17"/>
      <c r="BU30" s="36"/>
    </row>
    <row r="31" spans="1:73" ht="12">
      <c r="A31" s="27" t="s">
        <v>27</v>
      </c>
      <c r="B31" s="32">
        <v>27787</v>
      </c>
      <c r="C31" s="33">
        <v>29037.79399401842</v>
      </c>
      <c r="D31" s="34">
        <v>-0.043074690669548575</v>
      </c>
      <c r="E31" s="32">
        <v>237670</v>
      </c>
      <c r="F31" s="33">
        <v>229063.70565934828</v>
      </c>
      <c r="G31" s="35">
        <v>0.037571619283285985</v>
      </c>
      <c r="H31" s="17"/>
      <c r="I31" s="17"/>
      <c r="J31" s="36"/>
      <c r="K31" s="17"/>
      <c r="L31" s="17"/>
      <c r="M31" s="36"/>
      <c r="N31" s="17"/>
      <c r="O31" s="17"/>
      <c r="P31" s="36"/>
      <c r="Q31" s="17"/>
      <c r="R31" s="17"/>
      <c r="S31" s="36"/>
      <c r="T31" s="17"/>
      <c r="U31" s="17"/>
      <c r="V31" s="36"/>
      <c r="W31" s="17"/>
      <c r="X31" s="17"/>
      <c r="Y31" s="36"/>
      <c r="Z31" s="17"/>
      <c r="AA31" s="17"/>
      <c r="AB31" s="36"/>
      <c r="AC31" s="17"/>
      <c r="AD31" s="17"/>
      <c r="AE31" s="36"/>
      <c r="AF31" s="17"/>
      <c r="AG31" s="17"/>
      <c r="AH31" s="36"/>
      <c r="AI31" s="17"/>
      <c r="AJ31" s="17"/>
      <c r="AK31" s="36"/>
      <c r="AL31" s="17"/>
      <c r="AM31" s="17"/>
      <c r="AN31" s="36"/>
      <c r="AO31" s="17"/>
      <c r="AP31" s="17"/>
      <c r="AQ31" s="36"/>
      <c r="AR31" s="17"/>
      <c r="AS31" s="17"/>
      <c r="AT31" s="36"/>
      <c r="AU31" s="17"/>
      <c r="AV31" s="17"/>
      <c r="AW31" s="36"/>
      <c r="AX31" s="17"/>
      <c r="AY31" s="17"/>
      <c r="AZ31" s="36"/>
      <c r="BA31" s="17"/>
      <c r="BB31" s="17"/>
      <c r="BC31" s="36"/>
      <c r="BD31" s="17"/>
      <c r="BE31" s="17"/>
      <c r="BF31" s="36"/>
      <c r="BG31" s="17"/>
      <c r="BH31" s="17"/>
      <c r="BI31" s="36"/>
      <c r="BJ31" s="17"/>
      <c r="BK31" s="17"/>
      <c r="BL31" s="36"/>
      <c r="BM31" s="17"/>
      <c r="BN31" s="17"/>
      <c r="BO31" s="36"/>
      <c r="BP31" s="17"/>
      <c r="BQ31" s="17"/>
      <c r="BR31" s="36"/>
      <c r="BS31" s="17"/>
      <c r="BT31" s="17"/>
      <c r="BU31" s="36"/>
    </row>
    <row r="32" spans="1:73" ht="12">
      <c r="A32" s="27" t="s">
        <v>28</v>
      </c>
      <c r="B32" s="32">
        <v>13561</v>
      </c>
      <c r="C32" s="33">
        <v>13765.444588756254</v>
      </c>
      <c r="D32" s="34">
        <v>-0.014852014944962005</v>
      </c>
      <c r="E32" s="32">
        <v>113128</v>
      </c>
      <c r="F32" s="33">
        <v>110910.24591138127</v>
      </c>
      <c r="G32" s="35">
        <v>0.019995935185201454</v>
      </c>
      <c r="H32" s="17"/>
      <c r="I32" s="17"/>
      <c r="J32" s="36"/>
      <c r="K32" s="17"/>
      <c r="L32" s="17"/>
      <c r="M32" s="36"/>
      <c r="N32" s="17"/>
      <c r="O32" s="17"/>
      <c r="P32" s="36"/>
      <c r="Q32" s="17"/>
      <c r="R32" s="17"/>
      <c r="S32" s="36"/>
      <c r="T32" s="17"/>
      <c r="U32" s="17"/>
      <c r="V32" s="36"/>
      <c r="W32" s="17"/>
      <c r="X32" s="17"/>
      <c r="Y32" s="36"/>
      <c r="Z32" s="17"/>
      <c r="AA32" s="17"/>
      <c r="AB32" s="36"/>
      <c r="AC32" s="17"/>
      <c r="AD32" s="17"/>
      <c r="AE32" s="36"/>
      <c r="AF32" s="17"/>
      <c r="AG32" s="17"/>
      <c r="AH32" s="36"/>
      <c r="AI32" s="17"/>
      <c r="AJ32" s="17"/>
      <c r="AK32" s="36"/>
      <c r="AL32" s="17"/>
      <c r="AM32" s="17"/>
      <c r="AN32" s="36"/>
      <c r="AO32" s="17"/>
      <c r="AP32" s="17"/>
      <c r="AQ32" s="36"/>
      <c r="AR32" s="17"/>
      <c r="AS32" s="17"/>
      <c r="AT32" s="36"/>
      <c r="AU32" s="17"/>
      <c r="AV32" s="17"/>
      <c r="AW32" s="36"/>
      <c r="AX32" s="17"/>
      <c r="AY32" s="17"/>
      <c r="AZ32" s="36"/>
      <c r="BA32" s="17"/>
      <c r="BB32" s="17"/>
      <c r="BC32" s="36"/>
      <c r="BD32" s="17"/>
      <c r="BE32" s="17"/>
      <c r="BF32" s="36"/>
      <c r="BG32" s="17"/>
      <c r="BH32" s="17"/>
      <c r="BI32" s="36"/>
      <c r="BJ32" s="17"/>
      <c r="BK32" s="17"/>
      <c r="BL32" s="36"/>
      <c r="BM32" s="17"/>
      <c r="BN32" s="17"/>
      <c r="BO32" s="36"/>
      <c r="BP32" s="17"/>
      <c r="BQ32" s="17"/>
      <c r="BR32" s="36"/>
      <c r="BS32" s="17"/>
      <c r="BT32" s="17"/>
      <c r="BU32" s="36"/>
    </row>
    <row r="33" spans="1:73" ht="12">
      <c r="A33" s="27" t="s">
        <v>29</v>
      </c>
      <c r="B33" s="32">
        <v>11748</v>
      </c>
      <c r="C33" s="33">
        <v>11992.278397383436</v>
      </c>
      <c r="D33" s="34">
        <v>-0.02036964030427564</v>
      </c>
      <c r="E33" s="32">
        <v>109904</v>
      </c>
      <c r="F33" s="33">
        <v>105068.58898521468</v>
      </c>
      <c r="G33" s="35">
        <v>0.04602147094090854</v>
      </c>
      <c r="H33" s="17"/>
      <c r="I33" s="17"/>
      <c r="J33" s="36"/>
      <c r="K33" s="17"/>
      <c r="L33" s="17"/>
      <c r="M33" s="36"/>
      <c r="N33" s="17"/>
      <c r="O33" s="17"/>
      <c r="P33" s="36"/>
      <c r="Q33" s="17"/>
      <c r="R33" s="17"/>
      <c r="S33" s="36"/>
      <c r="T33" s="17"/>
      <c r="U33" s="17"/>
      <c r="V33" s="36"/>
      <c r="W33" s="17"/>
      <c r="X33" s="17"/>
      <c r="Y33" s="36"/>
      <c r="Z33" s="17"/>
      <c r="AA33" s="17"/>
      <c r="AB33" s="36"/>
      <c r="AC33" s="17"/>
      <c r="AD33" s="17"/>
      <c r="AE33" s="36"/>
      <c r="AF33" s="17"/>
      <c r="AG33" s="17"/>
      <c r="AH33" s="36"/>
      <c r="AI33" s="17"/>
      <c r="AJ33" s="17"/>
      <c r="AK33" s="36"/>
      <c r="AL33" s="17"/>
      <c r="AM33" s="17"/>
      <c r="AN33" s="36"/>
      <c r="AO33" s="17"/>
      <c r="AP33" s="17"/>
      <c r="AQ33" s="36"/>
      <c r="AR33" s="17"/>
      <c r="AS33" s="17"/>
      <c r="AT33" s="36"/>
      <c r="AU33" s="17"/>
      <c r="AV33" s="17"/>
      <c r="AW33" s="36"/>
      <c r="AX33" s="17"/>
      <c r="AY33" s="17"/>
      <c r="AZ33" s="36"/>
      <c r="BA33" s="17"/>
      <c r="BB33" s="17"/>
      <c r="BC33" s="36"/>
      <c r="BD33" s="17"/>
      <c r="BE33" s="17"/>
      <c r="BF33" s="36"/>
      <c r="BG33" s="17"/>
      <c r="BH33" s="17"/>
      <c r="BI33" s="36"/>
      <c r="BJ33" s="17"/>
      <c r="BK33" s="17"/>
      <c r="BL33" s="36"/>
      <c r="BM33" s="17"/>
      <c r="BN33" s="17"/>
      <c r="BO33" s="36"/>
      <c r="BP33" s="17"/>
      <c r="BQ33" s="17"/>
      <c r="BR33" s="36"/>
      <c r="BS33" s="17"/>
      <c r="BT33" s="17"/>
      <c r="BU33" s="36"/>
    </row>
    <row r="34" spans="1:73" ht="12">
      <c r="A34" s="7"/>
      <c r="B34" s="46"/>
      <c r="C34" s="29"/>
      <c r="D34" s="29"/>
      <c r="E34" s="46"/>
      <c r="F34" s="29"/>
      <c r="G34" s="30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</row>
    <row r="35" spans="1:73" ht="12">
      <c r="A35" s="27" t="s">
        <v>30</v>
      </c>
      <c r="B35" s="32">
        <v>93556</v>
      </c>
      <c r="C35" s="33">
        <v>90225.63208346248</v>
      </c>
      <c r="D35" s="34">
        <v>0.036911549851563155</v>
      </c>
      <c r="E35" s="32">
        <v>782431</v>
      </c>
      <c r="F35" s="33">
        <v>781339.5024319938</v>
      </c>
      <c r="G35" s="35">
        <v>0.0013969568473227978</v>
      </c>
      <c r="H35" s="17"/>
      <c r="I35" s="17"/>
      <c r="J35" s="36"/>
      <c r="K35" s="17"/>
      <c r="L35" s="17"/>
      <c r="M35" s="36"/>
      <c r="N35" s="17"/>
      <c r="O35" s="17"/>
      <c r="P35" s="36"/>
      <c r="Q35" s="17"/>
      <c r="R35" s="17"/>
      <c r="S35" s="36"/>
      <c r="T35" s="17"/>
      <c r="U35" s="17"/>
      <c r="V35" s="36"/>
      <c r="W35" s="17"/>
      <c r="X35" s="17"/>
      <c r="Y35" s="36"/>
      <c r="Z35" s="17"/>
      <c r="AA35" s="17"/>
      <c r="AB35" s="36"/>
      <c r="AC35" s="17"/>
      <c r="AD35" s="17"/>
      <c r="AE35" s="36"/>
      <c r="AF35" s="17"/>
      <c r="AG35" s="17"/>
      <c r="AH35" s="36"/>
      <c r="AI35" s="17"/>
      <c r="AJ35" s="17"/>
      <c r="AK35" s="36"/>
      <c r="AL35" s="17"/>
      <c r="AM35" s="17"/>
      <c r="AN35" s="36"/>
      <c r="AO35" s="17"/>
      <c r="AP35" s="17"/>
      <c r="AQ35" s="36"/>
      <c r="AR35" s="17"/>
      <c r="AS35" s="17"/>
      <c r="AT35" s="36"/>
      <c r="AU35" s="17"/>
      <c r="AV35" s="17"/>
      <c r="AW35" s="36"/>
      <c r="AX35" s="17"/>
      <c r="AY35" s="17"/>
      <c r="AZ35" s="36"/>
      <c r="BA35" s="17"/>
      <c r="BB35" s="17"/>
      <c r="BC35" s="36"/>
      <c r="BD35" s="17"/>
      <c r="BE35" s="17"/>
      <c r="BF35" s="36"/>
      <c r="BG35" s="17"/>
      <c r="BH35" s="17"/>
      <c r="BI35" s="36"/>
      <c r="BJ35" s="17"/>
      <c r="BK35" s="17"/>
      <c r="BL35" s="36"/>
      <c r="BM35" s="17"/>
      <c r="BN35" s="17"/>
      <c r="BO35" s="36"/>
      <c r="BP35" s="17"/>
      <c r="BQ35" s="17"/>
      <c r="BR35" s="36"/>
      <c r="BS35" s="17"/>
      <c r="BT35" s="17"/>
      <c r="BU35" s="36"/>
    </row>
    <row r="36" spans="1:73" ht="12">
      <c r="A36" s="27" t="s">
        <v>31</v>
      </c>
      <c r="B36" s="32">
        <v>59333</v>
      </c>
      <c r="C36" s="33">
        <v>55770.22117411127</v>
      </c>
      <c r="D36" s="34">
        <v>0.06388317548115775</v>
      </c>
      <c r="E36" s="32">
        <v>497469</v>
      </c>
      <c r="F36" s="33">
        <v>489621.7308400824</v>
      </c>
      <c r="G36" s="35">
        <v>0.016027207669997465</v>
      </c>
      <c r="H36" s="17"/>
      <c r="I36" s="17"/>
      <c r="J36" s="36"/>
      <c r="K36" s="17"/>
      <c r="L36" s="17"/>
      <c r="M36" s="36"/>
      <c r="N36" s="17"/>
      <c r="O36" s="17"/>
      <c r="P36" s="36"/>
      <c r="Q36" s="17"/>
      <c r="R36" s="17"/>
      <c r="S36" s="36"/>
      <c r="T36" s="17"/>
      <c r="U36" s="17"/>
      <c r="V36" s="36"/>
      <c r="W36" s="17"/>
      <c r="X36" s="17"/>
      <c r="Y36" s="36"/>
      <c r="Z36" s="17"/>
      <c r="AA36" s="17"/>
      <c r="AB36" s="36"/>
      <c r="AC36" s="17"/>
      <c r="AD36" s="17"/>
      <c r="AE36" s="36"/>
      <c r="AF36" s="17"/>
      <c r="AG36" s="17"/>
      <c r="AH36" s="36"/>
      <c r="AI36" s="17"/>
      <c r="AJ36" s="17"/>
      <c r="AK36" s="36"/>
      <c r="AL36" s="17"/>
      <c r="AM36" s="17"/>
      <c r="AN36" s="36"/>
      <c r="AO36" s="17"/>
      <c r="AP36" s="17"/>
      <c r="AQ36" s="36"/>
      <c r="AR36" s="17"/>
      <c r="AS36" s="17"/>
      <c r="AT36" s="36"/>
      <c r="AU36" s="17"/>
      <c r="AV36" s="17"/>
      <c r="AW36" s="36"/>
      <c r="AX36" s="17"/>
      <c r="AY36" s="17"/>
      <c r="AZ36" s="36"/>
      <c r="BA36" s="17"/>
      <c r="BB36" s="17"/>
      <c r="BC36" s="36"/>
      <c r="BD36" s="17"/>
      <c r="BE36" s="17"/>
      <c r="BF36" s="36"/>
      <c r="BG36" s="17"/>
      <c r="BH36" s="17"/>
      <c r="BI36" s="36"/>
      <c r="BJ36" s="17"/>
      <c r="BK36" s="17"/>
      <c r="BL36" s="36"/>
      <c r="BM36" s="17"/>
      <c r="BN36" s="17"/>
      <c r="BO36" s="36"/>
      <c r="BP36" s="17"/>
      <c r="BQ36" s="17"/>
      <c r="BR36" s="36"/>
      <c r="BS36" s="17"/>
      <c r="BT36" s="17"/>
      <c r="BU36" s="36"/>
    </row>
    <row r="37" spans="1:73" ht="12">
      <c r="A37" s="27" t="s">
        <v>32</v>
      </c>
      <c r="B37" s="32">
        <v>34223</v>
      </c>
      <c r="C37" s="33">
        <v>34455.410909351216</v>
      </c>
      <c r="D37" s="34">
        <v>-0.006745265931167277</v>
      </c>
      <c r="E37" s="32">
        <v>284962</v>
      </c>
      <c r="F37" s="33">
        <v>291717.7715919114</v>
      </c>
      <c r="G37" s="35">
        <v>-0.02315858768235121</v>
      </c>
      <c r="H37" s="17"/>
      <c r="I37" s="17"/>
      <c r="J37" s="36"/>
      <c r="K37" s="17"/>
      <c r="L37" s="17"/>
      <c r="M37" s="36"/>
      <c r="N37" s="17"/>
      <c r="O37" s="17"/>
      <c r="P37" s="36"/>
      <c r="Q37" s="17"/>
      <c r="R37" s="17"/>
      <c r="S37" s="36"/>
      <c r="T37" s="17"/>
      <c r="U37" s="17"/>
      <c r="V37" s="36"/>
      <c r="W37" s="17"/>
      <c r="X37" s="17"/>
      <c r="Y37" s="36"/>
      <c r="Z37" s="17"/>
      <c r="AA37" s="17"/>
      <c r="AB37" s="36"/>
      <c r="AC37" s="17"/>
      <c r="AD37" s="17"/>
      <c r="AE37" s="36"/>
      <c r="AF37" s="17"/>
      <c r="AG37" s="17"/>
      <c r="AH37" s="36"/>
      <c r="AI37" s="17"/>
      <c r="AJ37" s="17"/>
      <c r="AK37" s="36"/>
      <c r="AL37" s="17"/>
      <c r="AM37" s="17"/>
      <c r="AN37" s="36"/>
      <c r="AO37" s="17"/>
      <c r="AP37" s="17"/>
      <c r="AQ37" s="36"/>
      <c r="AR37" s="17"/>
      <c r="AS37" s="17"/>
      <c r="AT37" s="36"/>
      <c r="AU37" s="17"/>
      <c r="AV37" s="17"/>
      <c r="AW37" s="36"/>
      <c r="AX37" s="17"/>
      <c r="AY37" s="17"/>
      <c r="AZ37" s="36"/>
      <c r="BA37" s="17"/>
      <c r="BB37" s="17"/>
      <c r="BC37" s="36"/>
      <c r="BD37" s="17"/>
      <c r="BE37" s="17"/>
      <c r="BF37" s="36"/>
      <c r="BG37" s="17"/>
      <c r="BH37" s="17"/>
      <c r="BI37" s="36"/>
      <c r="BJ37" s="17"/>
      <c r="BK37" s="17"/>
      <c r="BL37" s="36"/>
      <c r="BM37" s="17"/>
      <c r="BN37" s="17"/>
      <c r="BO37" s="36"/>
      <c r="BP37" s="17"/>
      <c r="BQ37" s="17"/>
      <c r="BR37" s="36"/>
      <c r="BS37" s="17"/>
      <c r="BT37" s="17"/>
      <c r="BU37" s="36"/>
    </row>
    <row r="38" spans="1:73" ht="12">
      <c r="A38" s="27" t="s">
        <v>33</v>
      </c>
      <c r="B38" s="32">
        <v>103319</v>
      </c>
      <c r="C38" s="33">
        <v>100140.95305977628</v>
      </c>
      <c r="D38" s="34">
        <v>0.03173573691001999</v>
      </c>
      <c r="E38" s="32">
        <v>876982</v>
      </c>
      <c r="F38" s="33">
        <v>952506.295042801</v>
      </c>
      <c r="G38" s="35">
        <v>-0.0792900744445025</v>
      </c>
      <c r="H38" s="17"/>
      <c r="I38" s="17"/>
      <c r="J38" s="36"/>
      <c r="K38" s="17"/>
      <c r="L38" s="17"/>
      <c r="M38" s="36"/>
      <c r="N38" s="17"/>
      <c r="O38" s="17"/>
      <c r="P38" s="36"/>
      <c r="Q38" s="17"/>
      <c r="R38" s="17"/>
      <c r="S38" s="36"/>
      <c r="T38" s="17"/>
      <c r="U38" s="17"/>
      <c r="V38" s="36"/>
      <c r="W38" s="17"/>
      <c r="X38" s="17"/>
      <c r="Y38" s="36"/>
      <c r="Z38" s="17"/>
      <c r="AA38" s="17"/>
      <c r="AB38" s="36"/>
      <c r="AC38" s="17"/>
      <c r="AD38" s="17"/>
      <c r="AE38" s="36"/>
      <c r="AF38" s="17"/>
      <c r="AG38" s="17"/>
      <c r="AH38" s="36"/>
      <c r="AI38" s="17"/>
      <c r="AJ38" s="17"/>
      <c r="AK38" s="36"/>
      <c r="AL38" s="17"/>
      <c r="AM38" s="17"/>
      <c r="AN38" s="36"/>
      <c r="AO38" s="17"/>
      <c r="AP38" s="17"/>
      <c r="AQ38" s="36"/>
      <c r="AR38" s="17"/>
      <c r="AS38" s="17"/>
      <c r="AT38" s="36"/>
      <c r="AU38" s="17"/>
      <c r="AV38" s="17"/>
      <c r="AW38" s="36"/>
      <c r="AX38" s="17"/>
      <c r="AY38" s="17"/>
      <c r="AZ38" s="36"/>
      <c r="BA38" s="17"/>
      <c r="BB38" s="17"/>
      <c r="BC38" s="36"/>
      <c r="BD38" s="17"/>
      <c r="BE38" s="17"/>
      <c r="BF38" s="36"/>
      <c r="BG38" s="17"/>
      <c r="BH38" s="17"/>
      <c r="BI38" s="36"/>
      <c r="BJ38" s="17"/>
      <c r="BK38" s="17"/>
      <c r="BL38" s="36"/>
      <c r="BM38" s="17"/>
      <c r="BN38" s="17"/>
      <c r="BO38" s="36"/>
      <c r="BP38" s="17"/>
      <c r="BQ38" s="17"/>
      <c r="BR38" s="36"/>
      <c r="BS38" s="17"/>
      <c r="BT38" s="17"/>
      <c r="BU38" s="36"/>
    </row>
    <row r="39" spans="1:73" ht="12">
      <c r="A39" s="47" t="s">
        <v>34</v>
      </c>
      <c r="B39" s="32">
        <v>43209</v>
      </c>
      <c r="C39" s="33">
        <v>42980.717009193286</v>
      </c>
      <c r="D39" s="34">
        <v>0.005311288565937279</v>
      </c>
      <c r="E39" s="32">
        <v>350825</v>
      </c>
      <c r="F39" s="33">
        <v>355887.4984265677</v>
      </c>
      <c r="G39" s="35">
        <v>-0.014224996519826557</v>
      </c>
      <c r="H39" s="17"/>
      <c r="I39" s="17"/>
      <c r="J39" s="36"/>
      <c r="K39" s="17"/>
      <c r="L39" s="17"/>
      <c r="M39" s="36"/>
      <c r="N39" s="17"/>
      <c r="O39" s="17"/>
      <c r="P39" s="36"/>
      <c r="Q39" s="17"/>
      <c r="R39" s="17"/>
      <c r="S39" s="36"/>
      <c r="T39" s="17"/>
      <c r="U39" s="17"/>
      <c r="V39" s="36"/>
      <c r="W39" s="17"/>
      <c r="X39" s="17"/>
      <c r="Y39" s="36"/>
      <c r="Z39" s="17"/>
      <c r="AA39" s="17"/>
      <c r="AB39" s="36"/>
      <c r="AC39" s="17"/>
      <c r="AD39" s="17"/>
      <c r="AE39" s="36"/>
      <c r="AF39" s="17"/>
      <c r="AG39" s="17"/>
      <c r="AH39" s="36"/>
      <c r="AI39" s="17"/>
      <c r="AJ39" s="17"/>
      <c r="AK39" s="36"/>
      <c r="AL39" s="17"/>
      <c r="AM39" s="17"/>
      <c r="AN39" s="36"/>
      <c r="AO39" s="17"/>
      <c r="AP39" s="17"/>
      <c r="AQ39" s="36"/>
      <c r="AR39" s="17"/>
      <c r="AS39" s="17"/>
      <c r="AT39" s="36"/>
      <c r="AU39" s="17"/>
      <c r="AV39" s="17"/>
      <c r="AW39" s="36"/>
      <c r="AX39" s="17"/>
      <c r="AY39" s="17"/>
      <c r="AZ39" s="36"/>
      <c r="BA39" s="17"/>
      <c r="BB39" s="17"/>
      <c r="BC39" s="36"/>
      <c r="BD39" s="17"/>
      <c r="BE39" s="17"/>
      <c r="BF39" s="36"/>
      <c r="BG39" s="17"/>
      <c r="BH39" s="17"/>
      <c r="BI39" s="36"/>
      <c r="BJ39" s="17"/>
      <c r="BK39" s="17"/>
      <c r="BL39" s="36"/>
      <c r="BM39" s="17"/>
      <c r="BN39" s="17"/>
      <c r="BO39" s="36"/>
      <c r="BP39" s="17"/>
      <c r="BQ39" s="17"/>
      <c r="BR39" s="36"/>
      <c r="BS39" s="17"/>
      <c r="BT39" s="17"/>
      <c r="BU39" s="36"/>
    </row>
    <row r="40" spans="1:73" ht="12">
      <c r="A40" s="47" t="s">
        <v>35</v>
      </c>
      <c r="B40" s="48">
        <v>1.4247720572177331</v>
      </c>
      <c r="C40" s="49">
        <v>1.4396726456283468</v>
      </c>
      <c r="D40" s="50">
        <v>-0.010349983696543961</v>
      </c>
      <c r="E40" s="48">
        <v>1.4124027636265308</v>
      </c>
      <c r="F40" s="49">
        <v>1.3895165967764596</v>
      </c>
      <c r="G40" s="35">
        <v>0.01647059625136174</v>
      </c>
      <c r="H40" s="51"/>
      <c r="I40" s="51"/>
      <c r="J40" s="36"/>
      <c r="K40" s="51"/>
      <c r="L40" s="51"/>
      <c r="M40" s="36"/>
      <c r="N40" s="51"/>
      <c r="O40" s="51"/>
      <c r="P40" s="36"/>
      <c r="Q40" s="51"/>
      <c r="R40" s="51"/>
      <c r="S40" s="36"/>
      <c r="T40" s="51"/>
      <c r="U40" s="51"/>
      <c r="V40" s="36"/>
      <c r="W40" s="51"/>
      <c r="X40" s="51"/>
      <c r="Y40" s="36"/>
      <c r="Z40" s="51"/>
      <c r="AA40" s="51"/>
      <c r="AB40" s="36"/>
      <c r="AC40" s="51"/>
      <c r="AD40" s="51"/>
      <c r="AE40" s="36"/>
      <c r="AF40" s="51"/>
      <c r="AG40" s="51"/>
      <c r="AH40" s="36"/>
      <c r="AI40" s="51"/>
      <c r="AJ40" s="51"/>
      <c r="AK40" s="36"/>
      <c r="AL40" s="51"/>
      <c r="AM40" s="51"/>
      <c r="AN40" s="36"/>
      <c r="AO40" s="51"/>
      <c r="AP40" s="51"/>
      <c r="AQ40" s="36"/>
      <c r="AR40" s="51"/>
      <c r="AS40" s="51"/>
      <c r="AT40" s="36"/>
      <c r="AU40" s="51"/>
      <c r="AV40" s="51"/>
      <c r="AW40" s="36"/>
      <c r="AX40" s="51"/>
      <c r="AY40" s="51"/>
      <c r="AZ40" s="36"/>
      <c r="BA40" s="51"/>
      <c r="BB40" s="51"/>
      <c r="BC40" s="36"/>
      <c r="BD40" s="51"/>
      <c r="BE40" s="51"/>
      <c r="BF40" s="36"/>
      <c r="BG40" s="51"/>
      <c r="BH40" s="51"/>
      <c r="BI40" s="36"/>
      <c r="BJ40" s="51"/>
      <c r="BK40" s="51"/>
      <c r="BL40" s="36"/>
      <c r="BM40" s="51"/>
      <c r="BN40" s="51"/>
      <c r="BO40" s="36"/>
      <c r="BP40" s="51"/>
      <c r="BQ40" s="51"/>
      <c r="BR40" s="36"/>
      <c r="BS40" s="51"/>
      <c r="BT40" s="51"/>
      <c r="BU40" s="36"/>
    </row>
    <row r="41" spans="1:73" ht="12">
      <c r="A41" s="7"/>
      <c r="B41" s="52"/>
      <c r="C41" s="53"/>
      <c r="D41" s="29"/>
      <c r="E41" s="52"/>
      <c r="F41" s="53"/>
      <c r="G41" s="30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</row>
    <row r="42" spans="1:73" ht="12">
      <c r="A42" s="27" t="s">
        <v>36</v>
      </c>
      <c r="B42" s="52"/>
      <c r="C42" s="53"/>
      <c r="D42" s="29"/>
      <c r="E42" s="52"/>
      <c r="F42" s="53"/>
      <c r="G42" s="30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</row>
    <row r="43" spans="1:73" ht="12">
      <c r="A43" s="10" t="s">
        <v>37</v>
      </c>
      <c r="B43" s="48">
        <v>10.192490582004805</v>
      </c>
      <c r="C43" s="49">
        <v>9.98462217616816</v>
      </c>
      <c r="D43" s="34">
        <v>0.020818855452817774</v>
      </c>
      <c r="E43" s="48">
        <v>10.435483117460642</v>
      </c>
      <c r="F43" s="49">
        <v>10.506614674889585</v>
      </c>
      <c r="G43" s="35">
        <v>-0.006770169043978079</v>
      </c>
      <c r="H43" s="51"/>
      <c r="I43" s="51"/>
      <c r="J43" s="36"/>
      <c r="K43" s="51"/>
      <c r="L43" s="51"/>
      <c r="M43" s="36"/>
      <c r="N43" s="51"/>
      <c r="O43" s="51"/>
      <c r="P43" s="36"/>
      <c r="Q43" s="51"/>
      <c r="R43" s="51"/>
      <c r="S43" s="36"/>
      <c r="T43" s="51"/>
      <c r="U43" s="51"/>
      <c r="V43" s="36"/>
      <c r="W43" s="51"/>
      <c r="X43" s="51"/>
      <c r="Y43" s="36"/>
      <c r="Z43" s="51"/>
      <c r="AA43" s="51"/>
      <c r="AB43" s="36"/>
      <c r="AC43" s="51"/>
      <c r="AD43" s="51"/>
      <c r="AE43" s="36"/>
      <c r="AF43" s="51"/>
      <c r="AG43" s="51"/>
      <c r="AH43" s="36"/>
      <c r="AI43" s="51"/>
      <c r="AJ43" s="51"/>
      <c r="AK43" s="36"/>
      <c r="AL43" s="51"/>
      <c r="AM43" s="51"/>
      <c r="AN43" s="36"/>
      <c r="AO43" s="51"/>
      <c r="AP43" s="51"/>
      <c r="AQ43" s="36"/>
      <c r="AR43" s="51"/>
      <c r="AS43" s="51"/>
      <c r="AT43" s="36"/>
      <c r="AU43" s="51"/>
      <c r="AV43" s="51"/>
      <c r="AW43" s="36"/>
      <c r="AX43" s="51"/>
      <c r="AY43" s="51"/>
      <c r="AZ43" s="36"/>
      <c r="BA43" s="51"/>
      <c r="BB43" s="51"/>
      <c r="BC43" s="36"/>
      <c r="BD43" s="51"/>
      <c r="BE43" s="51"/>
      <c r="BF43" s="36"/>
      <c r="BG43" s="51"/>
      <c r="BH43" s="51"/>
      <c r="BI43" s="36"/>
      <c r="BJ43" s="51"/>
      <c r="BK43" s="51"/>
      <c r="BL43" s="36"/>
      <c r="BM43" s="51"/>
      <c r="BN43" s="51"/>
      <c r="BO43" s="36"/>
      <c r="BP43" s="51"/>
      <c r="BQ43" s="51"/>
      <c r="BR43" s="36"/>
      <c r="BS43" s="51"/>
      <c r="BT43" s="51"/>
      <c r="BU43" s="36"/>
    </row>
    <row r="44" spans="1:73" ht="8.25" customHeight="1">
      <c r="A44" s="40"/>
      <c r="B44" s="44"/>
      <c r="C44" s="43"/>
      <c r="D44" s="43"/>
      <c r="E44" s="44"/>
      <c r="F44" s="43"/>
      <c r="G44" s="45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</row>
    <row r="45" spans="1:73" ht="13.5" customHeight="1">
      <c r="A45" s="27" t="s">
        <v>38</v>
      </c>
      <c r="B45" s="46"/>
      <c r="C45" s="29"/>
      <c r="D45" s="29"/>
      <c r="E45" s="46"/>
      <c r="F45" s="29"/>
      <c r="G45" s="30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</row>
    <row r="46" spans="1:73" ht="12">
      <c r="A46" s="27" t="s">
        <v>39</v>
      </c>
      <c r="B46" s="32">
        <v>90840</v>
      </c>
      <c r="C46" s="33">
        <v>93101.06038614694</v>
      </c>
      <c r="D46" s="34">
        <v>-0.024286086289124362</v>
      </c>
      <c r="E46" s="32">
        <v>758284</v>
      </c>
      <c r="F46" s="33">
        <v>761912.8349458294</v>
      </c>
      <c r="G46" s="35">
        <v>-0.0047627954004572665</v>
      </c>
      <c r="H46" s="17"/>
      <c r="I46" s="17"/>
      <c r="J46" s="36"/>
      <c r="K46" s="17"/>
      <c r="L46" s="17"/>
      <c r="M46" s="36"/>
      <c r="N46" s="17"/>
      <c r="O46" s="17"/>
      <c r="P46" s="36"/>
      <c r="Q46" s="17"/>
      <c r="R46" s="17"/>
      <c r="S46" s="36"/>
      <c r="T46" s="17"/>
      <c r="U46" s="17"/>
      <c r="V46" s="36"/>
      <c r="W46" s="17"/>
      <c r="X46" s="17"/>
      <c r="Y46" s="36"/>
      <c r="Z46" s="17"/>
      <c r="AA46" s="17"/>
      <c r="AB46" s="36"/>
      <c r="AC46" s="17"/>
      <c r="AD46" s="17"/>
      <c r="AE46" s="36"/>
      <c r="AF46" s="17"/>
      <c r="AG46" s="17"/>
      <c r="AH46" s="36"/>
      <c r="AI46" s="17"/>
      <c r="AJ46" s="17"/>
      <c r="AK46" s="36"/>
      <c r="AL46" s="17"/>
      <c r="AM46" s="17"/>
      <c r="AN46" s="36"/>
      <c r="AO46" s="17"/>
      <c r="AP46" s="17"/>
      <c r="AQ46" s="36"/>
      <c r="AR46" s="17"/>
      <c r="AS46" s="17"/>
      <c r="AT46" s="36"/>
      <c r="AU46" s="17"/>
      <c r="AV46" s="17"/>
      <c r="AW46" s="36"/>
      <c r="AX46" s="17"/>
      <c r="AY46" s="17"/>
      <c r="AZ46" s="36"/>
      <c r="BA46" s="17"/>
      <c r="BB46" s="17"/>
      <c r="BC46" s="36"/>
      <c r="BD46" s="17"/>
      <c r="BE46" s="17"/>
      <c r="BF46" s="36"/>
      <c r="BG46" s="17"/>
      <c r="BH46" s="17"/>
      <c r="BI46" s="36"/>
      <c r="BJ46" s="17"/>
      <c r="BK46" s="17"/>
      <c r="BL46" s="36"/>
      <c r="BM46" s="17"/>
      <c r="BN46" s="17"/>
      <c r="BO46" s="36"/>
      <c r="BP46" s="17"/>
      <c r="BQ46" s="17"/>
      <c r="BR46" s="36"/>
      <c r="BS46" s="17"/>
      <c r="BT46" s="17"/>
      <c r="BU46" s="36"/>
    </row>
    <row r="47" spans="1:73" ht="12">
      <c r="A47" s="27" t="s">
        <v>40</v>
      </c>
      <c r="B47" s="32">
        <v>73309</v>
      </c>
      <c r="C47" s="33">
        <v>76623.80876028845</v>
      </c>
      <c r="D47" s="34">
        <v>-0.04326081950139762</v>
      </c>
      <c r="E47" s="32">
        <v>612492</v>
      </c>
      <c r="F47" s="33">
        <v>620896.7969487099</v>
      </c>
      <c r="G47" s="35">
        <v>-0.013536544221219691</v>
      </c>
      <c r="H47" s="17"/>
      <c r="I47" s="17"/>
      <c r="J47" s="36"/>
      <c r="K47" s="17"/>
      <c r="L47" s="17"/>
      <c r="M47" s="36"/>
      <c r="N47" s="17"/>
      <c r="O47" s="17"/>
      <c r="P47" s="36"/>
      <c r="Q47" s="17"/>
      <c r="R47" s="17"/>
      <c r="S47" s="36"/>
      <c r="T47" s="17"/>
      <c r="U47" s="17"/>
      <c r="V47" s="36"/>
      <c r="W47" s="17"/>
      <c r="X47" s="17"/>
      <c r="Y47" s="36"/>
      <c r="Z47" s="17"/>
      <c r="AA47" s="17"/>
      <c r="AB47" s="36"/>
      <c r="AC47" s="17"/>
      <c r="AD47" s="17"/>
      <c r="AE47" s="36"/>
      <c r="AF47" s="17"/>
      <c r="AG47" s="17"/>
      <c r="AH47" s="36"/>
      <c r="AI47" s="17"/>
      <c r="AJ47" s="17"/>
      <c r="AK47" s="36"/>
      <c r="AL47" s="17"/>
      <c r="AM47" s="17"/>
      <c r="AN47" s="36"/>
      <c r="AO47" s="17"/>
      <c r="AP47" s="17"/>
      <c r="AQ47" s="36"/>
      <c r="AR47" s="17"/>
      <c r="AS47" s="17"/>
      <c r="AT47" s="36"/>
      <c r="AU47" s="17"/>
      <c r="AV47" s="17"/>
      <c r="AW47" s="36"/>
      <c r="AX47" s="17"/>
      <c r="AY47" s="17"/>
      <c r="AZ47" s="36"/>
      <c r="BA47" s="17"/>
      <c r="BB47" s="17"/>
      <c r="BC47" s="36"/>
      <c r="BD47" s="17"/>
      <c r="BE47" s="17"/>
      <c r="BF47" s="36"/>
      <c r="BG47" s="17"/>
      <c r="BH47" s="17"/>
      <c r="BI47" s="36"/>
      <c r="BJ47" s="17"/>
      <c r="BK47" s="17"/>
      <c r="BL47" s="36"/>
      <c r="BM47" s="17"/>
      <c r="BN47" s="17"/>
      <c r="BO47" s="36"/>
      <c r="BP47" s="17"/>
      <c r="BQ47" s="17"/>
      <c r="BR47" s="36"/>
      <c r="BS47" s="17"/>
      <c r="BT47" s="17"/>
      <c r="BU47" s="36"/>
    </row>
    <row r="48" spans="1:73" ht="12">
      <c r="A48" s="27" t="s">
        <v>41</v>
      </c>
      <c r="B48" s="32">
        <v>21965</v>
      </c>
      <c r="C48" s="33">
        <v>19315.647649908187</v>
      </c>
      <c r="D48" s="34">
        <v>0.13716093801827067</v>
      </c>
      <c r="E48" s="32">
        <v>192427</v>
      </c>
      <c r="F48" s="33">
        <v>182296.85279083185</v>
      </c>
      <c r="G48" s="35">
        <v>0.05556951233157888</v>
      </c>
      <c r="H48" s="17"/>
      <c r="I48" s="17"/>
      <c r="J48" s="36"/>
      <c r="K48" s="17"/>
      <c r="L48" s="17"/>
      <c r="M48" s="36"/>
      <c r="N48" s="17"/>
      <c r="O48" s="17"/>
      <c r="P48" s="36"/>
      <c r="Q48" s="17"/>
      <c r="R48" s="17"/>
      <c r="S48" s="36"/>
      <c r="T48" s="17"/>
      <c r="U48" s="17"/>
      <c r="V48" s="36"/>
      <c r="W48" s="17"/>
      <c r="X48" s="17"/>
      <c r="Y48" s="36"/>
      <c r="Z48" s="17"/>
      <c r="AA48" s="17"/>
      <c r="AB48" s="36"/>
      <c r="AC48" s="17"/>
      <c r="AD48" s="17"/>
      <c r="AE48" s="36"/>
      <c r="AF48" s="17"/>
      <c r="AG48" s="17"/>
      <c r="AH48" s="36"/>
      <c r="AI48" s="17"/>
      <c r="AJ48" s="17"/>
      <c r="AK48" s="36"/>
      <c r="AL48" s="17"/>
      <c r="AM48" s="17"/>
      <c r="AN48" s="36"/>
      <c r="AO48" s="17"/>
      <c r="AP48" s="17"/>
      <c r="AQ48" s="36"/>
      <c r="AR48" s="17"/>
      <c r="AS48" s="17"/>
      <c r="AT48" s="36"/>
      <c r="AU48" s="17"/>
      <c r="AV48" s="17"/>
      <c r="AW48" s="36"/>
      <c r="AX48" s="17"/>
      <c r="AY48" s="17"/>
      <c r="AZ48" s="36"/>
      <c r="BA48" s="17"/>
      <c r="BB48" s="17"/>
      <c r="BC48" s="36"/>
      <c r="BD48" s="17"/>
      <c r="BE48" s="17"/>
      <c r="BF48" s="36"/>
      <c r="BG48" s="17"/>
      <c r="BH48" s="17"/>
      <c r="BI48" s="36"/>
      <c r="BJ48" s="17"/>
      <c r="BK48" s="17"/>
      <c r="BL48" s="36"/>
      <c r="BM48" s="17"/>
      <c r="BN48" s="17"/>
      <c r="BO48" s="36"/>
      <c r="BP48" s="17"/>
      <c r="BQ48" s="17"/>
      <c r="BR48" s="36"/>
      <c r="BS48" s="17"/>
      <c r="BT48" s="17"/>
      <c r="BU48" s="36"/>
    </row>
    <row r="49" spans="1:73" ht="12">
      <c r="A49" s="27" t="s">
        <v>42</v>
      </c>
      <c r="B49" s="32">
        <v>14848</v>
      </c>
      <c r="C49" s="33">
        <v>13227.505206548563</v>
      </c>
      <c r="D49" s="34">
        <v>0.1225094806728313</v>
      </c>
      <c r="E49" s="32">
        <v>131616</v>
      </c>
      <c r="F49" s="33">
        <v>124650.58782103969</v>
      </c>
      <c r="G49" s="35">
        <v>0.05587949724682021</v>
      </c>
      <c r="H49" s="17"/>
      <c r="I49" s="17"/>
      <c r="J49" s="36"/>
      <c r="K49" s="17"/>
      <c r="L49" s="17"/>
      <c r="M49" s="36"/>
      <c r="N49" s="17"/>
      <c r="O49" s="17"/>
      <c r="P49" s="36"/>
      <c r="Q49" s="17"/>
      <c r="R49" s="17"/>
      <c r="S49" s="36"/>
      <c r="T49" s="17"/>
      <c r="U49" s="17"/>
      <c r="V49" s="36"/>
      <c r="W49" s="17"/>
      <c r="X49" s="17"/>
      <c r="Y49" s="36"/>
      <c r="Z49" s="17"/>
      <c r="AA49" s="17"/>
      <c r="AB49" s="36"/>
      <c r="AC49" s="17"/>
      <c r="AD49" s="17"/>
      <c r="AE49" s="36"/>
      <c r="AF49" s="17"/>
      <c r="AG49" s="17"/>
      <c r="AH49" s="36"/>
      <c r="AI49" s="17"/>
      <c r="AJ49" s="17"/>
      <c r="AK49" s="36"/>
      <c r="AL49" s="17"/>
      <c r="AM49" s="17"/>
      <c r="AN49" s="36"/>
      <c r="AO49" s="17"/>
      <c r="AP49" s="17"/>
      <c r="AQ49" s="36"/>
      <c r="AR49" s="17"/>
      <c r="AS49" s="17"/>
      <c r="AT49" s="36"/>
      <c r="AU49" s="17"/>
      <c r="AV49" s="17"/>
      <c r="AW49" s="36"/>
      <c r="AX49" s="17"/>
      <c r="AY49" s="17"/>
      <c r="AZ49" s="36"/>
      <c r="BA49" s="17"/>
      <c r="BB49" s="17"/>
      <c r="BC49" s="36"/>
      <c r="BD49" s="17"/>
      <c r="BE49" s="17"/>
      <c r="BF49" s="36"/>
      <c r="BG49" s="17"/>
      <c r="BH49" s="17"/>
      <c r="BI49" s="36"/>
      <c r="BJ49" s="17"/>
      <c r="BK49" s="17"/>
      <c r="BL49" s="36"/>
      <c r="BM49" s="17"/>
      <c r="BN49" s="17"/>
      <c r="BO49" s="36"/>
      <c r="BP49" s="17"/>
      <c r="BQ49" s="17"/>
      <c r="BR49" s="36"/>
      <c r="BS49" s="17"/>
      <c r="BT49" s="17"/>
      <c r="BU49" s="36"/>
    </row>
    <row r="50" spans="1:73" ht="12">
      <c r="A50" s="27" t="s">
        <v>43</v>
      </c>
      <c r="B50" s="32">
        <v>16411</v>
      </c>
      <c r="C50" s="33">
        <v>15023.428892164713</v>
      </c>
      <c r="D50" s="34">
        <v>0.09236048027351185</v>
      </c>
      <c r="E50" s="32">
        <v>136734</v>
      </c>
      <c r="F50" s="33">
        <v>134415.99155685827</v>
      </c>
      <c r="G50" s="35">
        <v>0.017245034733543677</v>
      </c>
      <c r="H50" s="17"/>
      <c r="I50" s="17"/>
      <c r="J50" s="36"/>
      <c r="K50" s="17"/>
      <c r="L50" s="17"/>
      <c r="M50" s="36"/>
      <c r="N50" s="17"/>
      <c r="O50" s="17"/>
      <c r="P50" s="36"/>
      <c r="Q50" s="17"/>
      <c r="R50" s="17"/>
      <c r="S50" s="36"/>
      <c r="T50" s="17"/>
      <c r="U50" s="17"/>
      <c r="V50" s="36"/>
      <c r="W50" s="17"/>
      <c r="X50" s="17"/>
      <c r="Y50" s="36"/>
      <c r="Z50" s="17"/>
      <c r="AA50" s="17"/>
      <c r="AB50" s="36"/>
      <c r="AC50" s="17"/>
      <c r="AD50" s="17"/>
      <c r="AE50" s="36"/>
      <c r="AF50" s="17"/>
      <c r="AG50" s="17"/>
      <c r="AH50" s="36"/>
      <c r="AI50" s="17"/>
      <c r="AJ50" s="17"/>
      <c r="AK50" s="36"/>
      <c r="AL50" s="17"/>
      <c r="AM50" s="17"/>
      <c r="AN50" s="36"/>
      <c r="AO50" s="17"/>
      <c r="AP50" s="17"/>
      <c r="AQ50" s="36"/>
      <c r="AR50" s="17"/>
      <c r="AS50" s="17"/>
      <c r="AT50" s="36"/>
      <c r="AU50" s="17"/>
      <c r="AV50" s="17"/>
      <c r="AW50" s="36"/>
      <c r="AX50" s="17"/>
      <c r="AY50" s="17"/>
      <c r="AZ50" s="36"/>
      <c r="BA50" s="17"/>
      <c r="BB50" s="17"/>
      <c r="BC50" s="36"/>
      <c r="BD50" s="17"/>
      <c r="BE50" s="17"/>
      <c r="BF50" s="36"/>
      <c r="BG50" s="17"/>
      <c r="BH50" s="17"/>
      <c r="BI50" s="36"/>
      <c r="BJ50" s="17"/>
      <c r="BK50" s="17"/>
      <c r="BL50" s="36"/>
      <c r="BM50" s="17"/>
      <c r="BN50" s="17"/>
      <c r="BO50" s="36"/>
      <c r="BP50" s="17"/>
      <c r="BQ50" s="17"/>
      <c r="BR50" s="36"/>
      <c r="BS50" s="17"/>
      <c r="BT50" s="17"/>
      <c r="BU50" s="36"/>
    </row>
    <row r="51" spans="1:73" ht="12">
      <c r="A51" s="27" t="s">
        <v>44</v>
      </c>
      <c r="B51" s="32">
        <v>11804</v>
      </c>
      <c r="C51" s="33">
        <v>10738.454401940095</v>
      </c>
      <c r="D51" s="34">
        <v>0.09922709155121946</v>
      </c>
      <c r="E51" s="32">
        <v>99183</v>
      </c>
      <c r="F51" s="33">
        <v>97880.51784269477</v>
      </c>
      <c r="G51" s="35">
        <v>0.013306858055230875</v>
      </c>
      <c r="H51" s="17"/>
      <c r="I51" s="17"/>
      <c r="J51" s="36"/>
      <c r="K51" s="17"/>
      <c r="L51" s="17"/>
      <c r="M51" s="36"/>
      <c r="N51" s="17"/>
      <c r="O51" s="17"/>
      <c r="P51" s="36"/>
      <c r="Q51" s="17"/>
      <c r="R51" s="17"/>
      <c r="S51" s="36"/>
      <c r="T51" s="17"/>
      <c r="U51" s="17"/>
      <c r="V51" s="36"/>
      <c r="W51" s="17"/>
      <c r="X51" s="17"/>
      <c r="Y51" s="36"/>
      <c r="Z51" s="17"/>
      <c r="AA51" s="17"/>
      <c r="AB51" s="36"/>
      <c r="AC51" s="17"/>
      <c r="AD51" s="17"/>
      <c r="AE51" s="36"/>
      <c r="AF51" s="17"/>
      <c r="AG51" s="17"/>
      <c r="AH51" s="36"/>
      <c r="AI51" s="17"/>
      <c r="AJ51" s="17"/>
      <c r="AK51" s="36"/>
      <c r="AL51" s="17"/>
      <c r="AM51" s="17"/>
      <c r="AN51" s="36"/>
      <c r="AO51" s="17"/>
      <c r="AP51" s="17"/>
      <c r="AQ51" s="36"/>
      <c r="AR51" s="17"/>
      <c r="AS51" s="17"/>
      <c r="AT51" s="36"/>
      <c r="AU51" s="17"/>
      <c r="AV51" s="17"/>
      <c r="AW51" s="36"/>
      <c r="AX51" s="17"/>
      <c r="AY51" s="17"/>
      <c r="AZ51" s="36"/>
      <c r="BA51" s="17"/>
      <c r="BB51" s="17"/>
      <c r="BC51" s="36"/>
      <c r="BD51" s="17"/>
      <c r="BE51" s="17"/>
      <c r="BF51" s="36"/>
      <c r="BG51" s="17"/>
      <c r="BH51" s="17"/>
      <c r="BI51" s="36"/>
      <c r="BJ51" s="17"/>
      <c r="BK51" s="17"/>
      <c r="BL51" s="36"/>
      <c r="BM51" s="17"/>
      <c r="BN51" s="17"/>
      <c r="BO51" s="36"/>
      <c r="BP51" s="17"/>
      <c r="BQ51" s="17"/>
      <c r="BR51" s="36"/>
      <c r="BS51" s="17"/>
      <c r="BT51" s="17"/>
      <c r="BU51" s="36"/>
    </row>
    <row r="52" spans="1:73" ht="12">
      <c r="A52" s="7"/>
      <c r="B52" s="46"/>
      <c r="C52" s="29"/>
      <c r="D52" s="29"/>
      <c r="E52" s="46"/>
      <c r="F52" s="29"/>
      <c r="G52" s="30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</row>
    <row r="53" spans="1:73" ht="12">
      <c r="A53" s="27" t="s">
        <v>45</v>
      </c>
      <c r="B53" s="32">
        <v>5664</v>
      </c>
      <c r="C53" s="33">
        <v>5958.040476496556</v>
      </c>
      <c r="D53" s="34">
        <v>-0.04935187628491198</v>
      </c>
      <c r="E53" s="32">
        <v>45331</v>
      </c>
      <c r="F53" s="33">
        <v>47735.07478778339</v>
      </c>
      <c r="G53" s="35">
        <v>-0.050362857887438696</v>
      </c>
      <c r="H53" s="17"/>
      <c r="I53" s="17"/>
      <c r="J53" s="36"/>
      <c r="K53" s="17"/>
      <c r="L53" s="17"/>
      <c r="M53" s="36"/>
      <c r="N53" s="17"/>
      <c r="O53" s="17"/>
      <c r="P53" s="36"/>
      <c r="Q53" s="17"/>
      <c r="R53" s="17"/>
      <c r="S53" s="36"/>
      <c r="T53" s="17"/>
      <c r="U53" s="17"/>
      <c r="V53" s="36"/>
      <c r="W53" s="17"/>
      <c r="X53" s="17"/>
      <c r="Y53" s="36"/>
      <c r="Z53" s="17"/>
      <c r="AA53" s="17"/>
      <c r="AB53" s="36"/>
      <c r="AC53" s="17"/>
      <c r="AD53" s="17"/>
      <c r="AE53" s="36"/>
      <c r="AF53" s="17"/>
      <c r="AG53" s="17"/>
      <c r="AH53" s="36"/>
      <c r="AI53" s="17"/>
      <c r="AJ53" s="17"/>
      <c r="AK53" s="36"/>
      <c r="AL53" s="17"/>
      <c r="AM53" s="17"/>
      <c r="AN53" s="36"/>
      <c r="AO53" s="17"/>
      <c r="AP53" s="17"/>
      <c r="AQ53" s="36"/>
      <c r="AR53" s="17"/>
      <c r="AS53" s="17"/>
      <c r="AT53" s="36"/>
      <c r="AU53" s="17"/>
      <c r="AV53" s="17"/>
      <c r="AW53" s="36"/>
      <c r="AX53" s="17"/>
      <c r="AY53" s="17"/>
      <c r="AZ53" s="36"/>
      <c r="BA53" s="17"/>
      <c r="BB53" s="17"/>
      <c r="BC53" s="36"/>
      <c r="BD53" s="17"/>
      <c r="BE53" s="17"/>
      <c r="BF53" s="36"/>
      <c r="BG53" s="17"/>
      <c r="BH53" s="17"/>
      <c r="BI53" s="36"/>
      <c r="BJ53" s="17"/>
      <c r="BK53" s="17"/>
      <c r="BL53" s="36"/>
      <c r="BM53" s="17"/>
      <c r="BN53" s="17"/>
      <c r="BO53" s="36"/>
      <c r="BP53" s="17"/>
      <c r="BQ53" s="17"/>
      <c r="BR53" s="36"/>
      <c r="BS53" s="17"/>
      <c r="BT53" s="17"/>
      <c r="BU53" s="36"/>
    </row>
    <row r="54" spans="1:73" ht="12">
      <c r="A54" s="27" t="s">
        <v>46</v>
      </c>
      <c r="B54" s="32">
        <v>17054</v>
      </c>
      <c r="C54" s="33">
        <v>16313.900544460806</v>
      </c>
      <c r="D54" s="34">
        <v>0.04536618655496742</v>
      </c>
      <c r="E54" s="32">
        <v>146025</v>
      </c>
      <c r="F54" s="33">
        <v>138280.89055985256</v>
      </c>
      <c r="G54" s="35">
        <v>0.056002744911420224</v>
      </c>
      <c r="H54" s="17"/>
      <c r="I54" s="17"/>
      <c r="J54" s="36"/>
      <c r="K54" s="17"/>
      <c r="L54" s="17"/>
      <c r="M54" s="36"/>
      <c r="N54" s="17"/>
      <c r="O54" s="17"/>
      <c r="P54" s="36"/>
      <c r="Q54" s="17"/>
      <c r="R54" s="17"/>
      <c r="S54" s="36"/>
      <c r="T54" s="17"/>
      <c r="U54" s="17"/>
      <c r="V54" s="36"/>
      <c r="W54" s="17"/>
      <c r="X54" s="17"/>
      <c r="Y54" s="36"/>
      <c r="Z54" s="17"/>
      <c r="AA54" s="17"/>
      <c r="AB54" s="36"/>
      <c r="AC54" s="17"/>
      <c r="AD54" s="17"/>
      <c r="AE54" s="36"/>
      <c r="AF54" s="17"/>
      <c r="AG54" s="17"/>
      <c r="AH54" s="36"/>
      <c r="AI54" s="17"/>
      <c r="AJ54" s="17"/>
      <c r="AK54" s="36"/>
      <c r="AL54" s="17"/>
      <c r="AM54" s="17"/>
      <c r="AN54" s="36"/>
      <c r="AO54" s="17"/>
      <c r="AP54" s="17"/>
      <c r="AQ54" s="36"/>
      <c r="AR54" s="17"/>
      <c r="AS54" s="17"/>
      <c r="AT54" s="36"/>
      <c r="AU54" s="17"/>
      <c r="AV54" s="17"/>
      <c r="AW54" s="36"/>
      <c r="AX54" s="17"/>
      <c r="AY54" s="17"/>
      <c r="AZ54" s="36"/>
      <c r="BA54" s="17"/>
      <c r="BB54" s="17"/>
      <c r="BC54" s="36"/>
      <c r="BD54" s="17"/>
      <c r="BE54" s="17"/>
      <c r="BF54" s="36"/>
      <c r="BG54" s="17"/>
      <c r="BH54" s="17"/>
      <c r="BI54" s="36"/>
      <c r="BJ54" s="17"/>
      <c r="BK54" s="17"/>
      <c r="BL54" s="36"/>
      <c r="BM54" s="17"/>
      <c r="BN54" s="17"/>
      <c r="BO54" s="36"/>
      <c r="BP54" s="17"/>
      <c r="BQ54" s="17"/>
      <c r="BR54" s="36"/>
      <c r="BS54" s="17"/>
      <c r="BT54" s="17"/>
      <c r="BU54" s="36"/>
    </row>
    <row r="55" spans="1:73" ht="12">
      <c r="A55" s="27" t="s">
        <v>47</v>
      </c>
      <c r="B55" s="32">
        <v>1902</v>
      </c>
      <c r="C55" s="33">
        <v>1626.1558879912982</v>
      </c>
      <c r="D55" s="34">
        <v>0.16962956260573334</v>
      </c>
      <c r="E55" s="32">
        <v>16329</v>
      </c>
      <c r="F55" s="33">
        <v>15139.341417052743</v>
      </c>
      <c r="G55" s="35">
        <v>0.07858060335486206</v>
      </c>
      <c r="H55" s="17"/>
      <c r="I55" s="17"/>
      <c r="J55" s="36"/>
      <c r="K55" s="17"/>
      <c r="L55" s="17"/>
      <c r="M55" s="36"/>
      <c r="N55" s="17"/>
      <c r="O55" s="17"/>
      <c r="P55" s="36"/>
      <c r="Q55" s="17"/>
      <c r="R55" s="17"/>
      <c r="S55" s="36"/>
      <c r="T55" s="17"/>
      <c r="U55" s="17"/>
      <c r="V55" s="36"/>
      <c r="W55" s="17"/>
      <c r="X55" s="17"/>
      <c r="Y55" s="36"/>
      <c r="Z55" s="17"/>
      <c r="AA55" s="17"/>
      <c r="AB55" s="36"/>
      <c r="AC55" s="17"/>
      <c r="AD55" s="17"/>
      <c r="AE55" s="36"/>
      <c r="AF55" s="17"/>
      <c r="AG55" s="17"/>
      <c r="AH55" s="36"/>
      <c r="AI55" s="17"/>
      <c r="AJ55" s="17"/>
      <c r="AK55" s="36"/>
      <c r="AL55" s="17"/>
      <c r="AM55" s="17"/>
      <c r="AN55" s="36"/>
      <c r="AO55" s="17"/>
      <c r="AP55" s="17"/>
      <c r="AQ55" s="36"/>
      <c r="AR55" s="17"/>
      <c r="AS55" s="17"/>
      <c r="AT55" s="36"/>
      <c r="AU55" s="17"/>
      <c r="AV55" s="17"/>
      <c r="AW55" s="36"/>
      <c r="AX55" s="17"/>
      <c r="AY55" s="17"/>
      <c r="AZ55" s="36"/>
      <c r="BA55" s="17"/>
      <c r="BB55" s="17"/>
      <c r="BC55" s="36"/>
      <c r="BD55" s="17"/>
      <c r="BE55" s="17"/>
      <c r="BF55" s="36"/>
      <c r="BG55" s="17"/>
      <c r="BH55" s="17"/>
      <c r="BI55" s="36"/>
      <c r="BJ55" s="17"/>
      <c r="BK55" s="17"/>
      <c r="BL55" s="36"/>
      <c r="BM55" s="17"/>
      <c r="BN55" s="17"/>
      <c r="BO55" s="36"/>
      <c r="BP55" s="17"/>
      <c r="BQ55" s="17"/>
      <c r="BR55" s="36"/>
      <c r="BS55" s="17"/>
      <c r="BT55" s="17"/>
      <c r="BU55" s="36"/>
    </row>
    <row r="56" spans="1:73" ht="12">
      <c r="A56" s="27" t="s">
        <v>48</v>
      </c>
      <c r="B56" s="32">
        <v>2693</v>
      </c>
      <c r="C56" s="33">
        <v>2479.682813314985</v>
      </c>
      <c r="D56" s="34">
        <v>0.08602599717172693</v>
      </c>
      <c r="E56" s="32">
        <v>22547</v>
      </c>
      <c r="F56" s="33">
        <v>22745.10461356317</v>
      </c>
      <c r="G56" s="35">
        <v>-0.008709769285696644</v>
      </c>
      <c r="H56" s="17"/>
      <c r="I56" s="17"/>
      <c r="J56" s="36"/>
      <c r="K56" s="17"/>
      <c r="L56" s="17"/>
      <c r="M56" s="36"/>
      <c r="N56" s="17"/>
      <c r="O56" s="17"/>
      <c r="P56" s="36"/>
      <c r="Q56" s="17"/>
      <c r="R56" s="17"/>
      <c r="S56" s="36"/>
      <c r="T56" s="17"/>
      <c r="U56" s="17"/>
      <c r="V56" s="36"/>
      <c r="W56" s="17"/>
      <c r="X56" s="17"/>
      <c r="Y56" s="36"/>
      <c r="Z56" s="17"/>
      <c r="AA56" s="17"/>
      <c r="AB56" s="36"/>
      <c r="AC56" s="17"/>
      <c r="AD56" s="17"/>
      <c r="AE56" s="36"/>
      <c r="AF56" s="17"/>
      <c r="AG56" s="17"/>
      <c r="AH56" s="36"/>
      <c r="AI56" s="17"/>
      <c r="AJ56" s="17"/>
      <c r="AK56" s="36"/>
      <c r="AL56" s="17"/>
      <c r="AM56" s="17"/>
      <c r="AN56" s="36"/>
      <c r="AO56" s="17"/>
      <c r="AP56" s="17"/>
      <c r="AQ56" s="36"/>
      <c r="AR56" s="17"/>
      <c r="AS56" s="17"/>
      <c r="AT56" s="36"/>
      <c r="AU56" s="17"/>
      <c r="AV56" s="17"/>
      <c r="AW56" s="36"/>
      <c r="AX56" s="17"/>
      <c r="AY56" s="17"/>
      <c r="AZ56" s="36"/>
      <c r="BA56" s="17"/>
      <c r="BB56" s="17"/>
      <c r="BC56" s="36"/>
      <c r="BD56" s="17"/>
      <c r="BE56" s="17"/>
      <c r="BF56" s="36"/>
      <c r="BG56" s="17"/>
      <c r="BH56" s="17"/>
      <c r="BI56" s="36"/>
      <c r="BJ56" s="17"/>
      <c r="BK56" s="17"/>
      <c r="BL56" s="36"/>
      <c r="BM56" s="17"/>
      <c r="BN56" s="17"/>
      <c r="BO56" s="36"/>
      <c r="BP56" s="17"/>
      <c r="BQ56" s="17"/>
      <c r="BR56" s="36"/>
      <c r="BS56" s="17"/>
      <c r="BT56" s="17"/>
      <c r="BU56" s="36"/>
    </row>
    <row r="57" spans="1:73" ht="12">
      <c r="A57" s="54"/>
      <c r="B57" s="55"/>
      <c r="C57" s="56"/>
      <c r="D57" s="57"/>
      <c r="E57" s="55"/>
      <c r="F57" s="56"/>
      <c r="G57" s="58"/>
      <c r="H57" s="17"/>
      <c r="I57" s="17"/>
      <c r="J57" s="36"/>
      <c r="K57" s="17"/>
      <c r="L57" s="17"/>
      <c r="M57" s="36"/>
      <c r="N57" s="17"/>
      <c r="O57" s="17"/>
      <c r="P57" s="36"/>
      <c r="Q57" s="17"/>
      <c r="R57" s="17"/>
      <c r="S57" s="36"/>
      <c r="T57" s="17"/>
      <c r="U57" s="17"/>
      <c r="V57" s="36"/>
      <c r="W57" s="17"/>
      <c r="X57" s="17"/>
      <c r="Y57" s="36"/>
      <c r="Z57" s="17"/>
      <c r="AA57" s="17"/>
      <c r="AB57" s="36"/>
      <c r="AC57" s="17"/>
      <c r="AD57" s="17"/>
      <c r="AE57" s="36"/>
      <c r="AF57" s="17"/>
      <c r="AG57" s="17"/>
      <c r="AH57" s="36"/>
      <c r="AI57" s="17"/>
      <c r="AJ57" s="17"/>
      <c r="AK57" s="36"/>
      <c r="AL57" s="17"/>
      <c r="AM57" s="17"/>
      <c r="AN57" s="36"/>
      <c r="AO57" s="17"/>
      <c r="AP57" s="17"/>
      <c r="AQ57" s="36"/>
      <c r="AR57" s="17"/>
      <c r="AS57" s="17"/>
      <c r="AT57" s="36"/>
      <c r="AU57" s="17"/>
      <c r="AV57" s="17"/>
      <c r="AW57" s="36"/>
      <c r="AX57" s="17"/>
      <c r="AY57" s="17"/>
      <c r="AZ57" s="36"/>
      <c r="BA57" s="17"/>
      <c r="BB57" s="17"/>
      <c r="BC57" s="36"/>
      <c r="BD57" s="17"/>
      <c r="BE57" s="17"/>
      <c r="BF57" s="36"/>
      <c r="BG57" s="17"/>
      <c r="BH57" s="17"/>
      <c r="BI57" s="36"/>
      <c r="BJ57" s="17"/>
      <c r="BK57" s="17"/>
      <c r="BL57" s="36"/>
      <c r="BM57" s="17"/>
      <c r="BN57" s="17"/>
      <c r="BO57" s="36"/>
      <c r="BP57" s="17"/>
      <c r="BQ57" s="17"/>
      <c r="BR57" s="36"/>
      <c r="BS57" s="17"/>
      <c r="BT57" s="17"/>
      <c r="BU57" s="36"/>
    </row>
    <row r="58" spans="1:73" ht="5.25" customHeight="1">
      <c r="A58" s="59"/>
      <c r="B58" s="60"/>
      <c r="C58" s="60"/>
      <c r="D58" s="61"/>
      <c r="E58" s="60"/>
      <c r="F58" s="60"/>
      <c r="G58" s="61"/>
      <c r="H58" s="17"/>
      <c r="I58" s="17"/>
      <c r="J58" s="36"/>
      <c r="K58" s="17"/>
      <c r="L58" s="17"/>
      <c r="M58" s="36"/>
      <c r="N58" s="17"/>
      <c r="O58" s="17"/>
      <c r="P58" s="36"/>
      <c r="Q58" s="17"/>
      <c r="R58" s="17"/>
      <c r="S58" s="36"/>
      <c r="T58" s="17"/>
      <c r="U58" s="17"/>
      <c r="V58" s="36"/>
      <c r="W58" s="17"/>
      <c r="X58" s="17"/>
      <c r="Y58" s="36"/>
      <c r="Z58" s="17"/>
      <c r="AA58" s="17"/>
      <c r="AB58" s="36"/>
      <c r="AC58" s="17"/>
      <c r="AD58" s="17"/>
      <c r="AE58" s="36"/>
      <c r="AF58" s="17"/>
      <c r="AG58" s="17"/>
      <c r="AH58" s="36"/>
      <c r="AI58" s="17"/>
      <c r="AJ58" s="17"/>
      <c r="AK58" s="36"/>
      <c r="AL58" s="17"/>
      <c r="AM58" s="17"/>
      <c r="AN58" s="36"/>
      <c r="AO58" s="17"/>
      <c r="AP58" s="17"/>
      <c r="AQ58" s="36"/>
      <c r="AR58" s="17"/>
      <c r="AS58" s="17"/>
      <c r="AT58" s="36"/>
      <c r="AU58" s="17"/>
      <c r="AV58" s="17"/>
      <c r="AW58" s="36"/>
      <c r="AX58" s="17"/>
      <c r="AY58" s="17"/>
      <c r="AZ58" s="36"/>
      <c r="BA58" s="17"/>
      <c r="BB58" s="17"/>
      <c r="BC58" s="36"/>
      <c r="BD58" s="17"/>
      <c r="BE58" s="17"/>
      <c r="BF58" s="36"/>
      <c r="BG58" s="17"/>
      <c r="BH58" s="17"/>
      <c r="BI58" s="36"/>
      <c r="BJ58" s="17"/>
      <c r="BK58" s="17"/>
      <c r="BL58" s="36"/>
      <c r="BM58" s="17"/>
      <c r="BN58" s="17"/>
      <c r="BO58" s="36"/>
      <c r="BP58" s="17"/>
      <c r="BQ58" s="17"/>
      <c r="BR58" s="36"/>
      <c r="BS58" s="17"/>
      <c r="BT58" s="17"/>
      <c r="BU58" s="36"/>
    </row>
    <row r="59" spans="1:73" ht="12.75">
      <c r="A59" s="62" t="s">
        <v>49</v>
      </c>
      <c r="B59" s="33"/>
      <c r="C59" s="33"/>
      <c r="D59" s="34"/>
      <c r="E59" s="33"/>
      <c r="F59" s="33"/>
      <c r="G59" s="34"/>
      <c r="H59" s="17"/>
      <c r="I59" s="17"/>
      <c r="J59" s="36"/>
      <c r="K59" s="17"/>
      <c r="L59" s="17"/>
      <c r="M59" s="36"/>
      <c r="N59" s="17"/>
      <c r="O59" s="17"/>
      <c r="P59" s="36"/>
      <c r="Q59" s="17"/>
      <c r="R59" s="17"/>
      <c r="S59" s="36"/>
      <c r="T59" s="17"/>
      <c r="U59" s="17"/>
      <c r="V59" s="36"/>
      <c r="W59" s="17"/>
      <c r="X59" s="17"/>
      <c r="Y59" s="36"/>
      <c r="Z59" s="17"/>
      <c r="AA59" s="17"/>
      <c r="AB59" s="36"/>
      <c r="AC59" s="17"/>
      <c r="AD59" s="17"/>
      <c r="AE59" s="36"/>
      <c r="AF59" s="17"/>
      <c r="AG59" s="17"/>
      <c r="AH59" s="36"/>
      <c r="AI59" s="17"/>
      <c r="AJ59" s="17"/>
      <c r="AK59" s="36"/>
      <c r="AL59" s="17"/>
      <c r="AM59" s="17"/>
      <c r="AN59" s="36"/>
      <c r="AO59" s="17"/>
      <c r="AP59" s="17"/>
      <c r="AQ59" s="36"/>
      <c r="AR59" s="17"/>
      <c r="AS59" s="17"/>
      <c r="AT59" s="36"/>
      <c r="AU59" s="17"/>
      <c r="AV59" s="17"/>
      <c r="AW59" s="36"/>
      <c r="AX59" s="17"/>
      <c r="AY59" s="17"/>
      <c r="AZ59" s="36"/>
      <c r="BA59" s="17"/>
      <c r="BB59" s="17"/>
      <c r="BC59" s="36"/>
      <c r="BD59" s="17"/>
      <c r="BE59" s="17"/>
      <c r="BF59" s="36"/>
      <c r="BG59" s="17"/>
      <c r="BH59" s="17"/>
      <c r="BI59" s="36"/>
      <c r="BJ59" s="17"/>
      <c r="BK59" s="17"/>
      <c r="BL59" s="36"/>
      <c r="BM59" s="17"/>
      <c r="BN59" s="17"/>
      <c r="BO59" s="36"/>
      <c r="BP59" s="17"/>
      <c r="BQ59" s="17"/>
      <c r="BR59" s="36"/>
      <c r="BS59" s="17"/>
      <c r="BT59" s="17"/>
      <c r="BU59" s="36"/>
    </row>
    <row r="60" spans="1:7" ht="15">
      <c r="A60" s="100"/>
      <c r="B60" s="392" t="s">
        <v>123</v>
      </c>
      <c r="C60" s="393"/>
      <c r="D60" s="393"/>
      <c r="E60" s="393"/>
      <c r="F60" s="393"/>
      <c r="G60" s="394"/>
    </row>
    <row r="61" spans="1:7" ht="15">
      <c r="A61" s="7"/>
      <c r="B61" s="395" t="s">
        <v>118</v>
      </c>
      <c r="C61" s="396"/>
      <c r="D61" s="396"/>
      <c r="E61" s="396"/>
      <c r="F61" s="396"/>
      <c r="G61" s="397"/>
    </row>
    <row r="62" spans="1:73" ht="15">
      <c r="A62" s="27"/>
      <c r="B62" s="7"/>
      <c r="C62" s="85" t="s">
        <v>51</v>
      </c>
      <c r="D62" s="12"/>
      <c r="E62" s="13"/>
      <c r="F62" s="14" t="s">
        <v>3</v>
      </c>
      <c r="G62" s="15"/>
      <c r="I62" s="5"/>
      <c r="J62" s="16"/>
      <c r="K62" s="18"/>
      <c r="L62" s="18"/>
      <c r="M62" s="18"/>
      <c r="O62" s="5"/>
      <c r="P62" s="16"/>
      <c r="R62" s="17"/>
      <c r="S62" s="16"/>
      <c r="U62" s="97"/>
      <c r="V62" s="16"/>
      <c r="X62" s="17"/>
      <c r="Y62" s="16"/>
      <c r="AA62" s="17"/>
      <c r="AB62" s="16"/>
      <c r="AD62" s="17"/>
      <c r="AE62" s="16"/>
      <c r="AG62" s="17"/>
      <c r="AH62" s="16"/>
      <c r="AJ62" s="17"/>
      <c r="AK62" s="16"/>
      <c r="AM62" s="17"/>
      <c r="AN62" s="16"/>
      <c r="AP62" s="17"/>
      <c r="AQ62" s="16"/>
      <c r="AS62" s="17"/>
      <c r="AT62" s="16"/>
      <c r="AV62" s="17"/>
      <c r="AW62" s="16"/>
      <c r="AX62" s="18"/>
      <c r="AY62" s="19"/>
      <c r="AZ62" s="20"/>
      <c r="BA62" s="18"/>
      <c r="BB62" s="19"/>
      <c r="BC62" s="20"/>
      <c r="BD62" s="18"/>
      <c r="BE62" s="19"/>
      <c r="BF62" s="20"/>
      <c r="BG62" s="18"/>
      <c r="BH62" s="19"/>
      <c r="BI62" s="20"/>
      <c r="BK62" s="17"/>
      <c r="BL62" s="16"/>
      <c r="BN62" s="17"/>
      <c r="BO62" s="16"/>
      <c r="BQ62" s="17"/>
      <c r="BR62" s="16"/>
      <c r="BT62" s="17"/>
      <c r="BU62" s="16"/>
    </row>
    <row r="63" spans="1:73" s="26" customFormat="1" ht="12">
      <c r="A63" s="21"/>
      <c r="B63" s="22" t="s">
        <v>4</v>
      </c>
      <c r="C63" s="23">
        <v>2012</v>
      </c>
      <c r="D63" s="24" t="s">
        <v>5</v>
      </c>
      <c r="E63" s="22" t="s">
        <v>4</v>
      </c>
      <c r="F63" s="23">
        <v>2012</v>
      </c>
      <c r="G63" s="24" t="s">
        <v>5</v>
      </c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</row>
    <row r="64" spans="1:73" ht="12">
      <c r="A64" s="7"/>
      <c r="B64" s="32"/>
      <c r="C64" s="33"/>
      <c r="D64" s="29"/>
      <c r="E64" s="46"/>
      <c r="F64" s="29"/>
      <c r="G64" s="30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17"/>
      <c r="AY64" s="17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</row>
    <row r="65" spans="1:73" ht="12">
      <c r="A65" s="27" t="s">
        <v>52</v>
      </c>
      <c r="B65" s="32"/>
      <c r="C65" s="33"/>
      <c r="D65" s="29"/>
      <c r="E65" s="46"/>
      <c r="F65" s="29"/>
      <c r="G65" s="30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68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</row>
    <row r="66" spans="1:73" ht="12">
      <c r="A66" s="27" t="s">
        <v>53</v>
      </c>
      <c r="B66" s="32">
        <v>121564</v>
      </c>
      <c r="C66" s="33">
        <v>116468.30680487739</v>
      </c>
      <c r="D66" s="34">
        <v>0.04375175818138725</v>
      </c>
      <c r="E66" s="32">
        <v>973224</v>
      </c>
      <c r="F66" s="33">
        <v>950776.6862816523</v>
      </c>
      <c r="G66" s="35">
        <v>0.02360944903491043</v>
      </c>
      <c r="H66" s="17"/>
      <c r="I66" s="17"/>
      <c r="J66" s="36"/>
      <c r="K66" s="17"/>
      <c r="L66" s="17"/>
      <c r="M66" s="36"/>
      <c r="N66" s="17"/>
      <c r="O66" s="17"/>
      <c r="P66" s="36"/>
      <c r="Q66" s="17"/>
      <c r="R66" s="17"/>
      <c r="S66" s="36"/>
      <c r="T66" s="17"/>
      <c r="U66" s="17"/>
      <c r="V66" s="36"/>
      <c r="W66" s="17"/>
      <c r="X66" s="17"/>
      <c r="Y66" s="36"/>
      <c r="Z66" s="17"/>
      <c r="AA66" s="17"/>
      <c r="AB66" s="36"/>
      <c r="AC66" s="17"/>
      <c r="AD66" s="17"/>
      <c r="AE66" s="36"/>
      <c r="AF66" s="17"/>
      <c r="AG66" s="17"/>
      <c r="AH66" s="36"/>
      <c r="AI66" s="17"/>
      <c r="AJ66" s="17"/>
      <c r="AK66" s="36"/>
      <c r="AL66" s="17"/>
      <c r="AM66" s="17"/>
      <c r="AN66" s="36"/>
      <c r="AO66" s="17"/>
      <c r="AP66" s="17"/>
      <c r="AQ66" s="36"/>
      <c r="AR66" s="17"/>
      <c r="AS66" s="17"/>
      <c r="AT66" s="36"/>
      <c r="AU66" s="17"/>
      <c r="AV66" s="17"/>
      <c r="AW66" s="36"/>
      <c r="AX66" s="17"/>
      <c r="AY66" s="17"/>
      <c r="AZ66" s="36"/>
      <c r="BA66" s="17"/>
      <c r="BB66" s="17"/>
      <c r="BC66" s="36"/>
      <c r="BD66" s="17"/>
      <c r="BE66" s="17"/>
      <c r="BF66" s="36"/>
      <c r="BG66" s="17"/>
      <c r="BH66" s="17"/>
      <c r="BI66" s="36"/>
      <c r="BJ66" s="17"/>
      <c r="BK66" s="17"/>
      <c r="BL66" s="36"/>
      <c r="BM66" s="17"/>
      <c r="BN66" s="17"/>
      <c r="BO66" s="36"/>
      <c r="BP66" s="17"/>
      <c r="BQ66" s="17"/>
      <c r="BR66" s="36"/>
      <c r="BS66" s="17"/>
      <c r="BT66" s="17"/>
      <c r="BU66" s="36"/>
    </row>
    <row r="67" spans="1:73" ht="12">
      <c r="A67" s="27" t="s">
        <v>54</v>
      </c>
      <c r="B67" s="32">
        <v>8999</v>
      </c>
      <c r="C67" s="33">
        <v>9588.474758144048</v>
      </c>
      <c r="D67" s="34">
        <v>-0.06147742712086433</v>
      </c>
      <c r="E67" s="32">
        <v>56677</v>
      </c>
      <c r="F67" s="33">
        <v>61501.47043299988</v>
      </c>
      <c r="G67" s="35">
        <v>-0.0784447981330087</v>
      </c>
      <c r="H67" s="17"/>
      <c r="I67" s="17"/>
      <c r="J67" s="36"/>
      <c r="K67" s="17"/>
      <c r="L67" s="17"/>
      <c r="M67" s="36"/>
      <c r="N67" s="17"/>
      <c r="O67" s="17"/>
      <c r="P67" s="36"/>
      <c r="Q67" s="17"/>
      <c r="R67" s="17"/>
      <c r="S67" s="36"/>
      <c r="T67" s="17"/>
      <c r="U67" s="17"/>
      <c r="V67" s="36"/>
      <c r="W67" s="17"/>
      <c r="X67" s="17"/>
      <c r="Y67" s="36"/>
      <c r="Z67" s="17"/>
      <c r="AA67" s="17"/>
      <c r="AB67" s="36"/>
      <c r="AC67" s="17"/>
      <c r="AD67" s="17"/>
      <c r="AE67" s="36"/>
      <c r="AF67" s="17"/>
      <c r="AG67" s="17"/>
      <c r="AH67" s="36"/>
      <c r="AI67" s="17"/>
      <c r="AJ67" s="17"/>
      <c r="AK67" s="36"/>
      <c r="AL67" s="17"/>
      <c r="AM67" s="17"/>
      <c r="AN67" s="36"/>
      <c r="AO67" s="17"/>
      <c r="AP67" s="17"/>
      <c r="AQ67" s="36"/>
      <c r="AR67" s="17"/>
      <c r="AS67" s="17"/>
      <c r="AT67" s="36"/>
      <c r="AU67" s="17"/>
      <c r="AV67" s="17"/>
      <c r="AW67" s="36"/>
      <c r="AX67" s="17"/>
      <c r="AY67" s="17"/>
      <c r="AZ67" s="36"/>
      <c r="BA67" s="17"/>
      <c r="BB67" s="17"/>
      <c r="BC67" s="36"/>
      <c r="BD67" s="17"/>
      <c r="BE67" s="17"/>
      <c r="BF67" s="36"/>
      <c r="BG67" s="17"/>
      <c r="BH67" s="17"/>
      <c r="BI67" s="36"/>
      <c r="BJ67" s="17"/>
      <c r="BK67" s="17"/>
      <c r="BL67" s="36"/>
      <c r="BM67" s="17"/>
      <c r="BN67" s="17"/>
      <c r="BO67" s="36"/>
      <c r="BP67" s="17"/>
      <c r="BQ67" s="17"/>
      <c r="BR67" s="36"/>
      <c r="BS67" s="17"/>
      <c r="BT67" s="17"/>
      <c r="BU67" s="36"/>
    </row>
    <row r="68" spans="1:73" ht="12">
      <c r="A68" s="27" t="s">
        <v>55</v>
      </c>
      <c r="B68" s="32">
        <v>1548</v>
      </c>
      <c r="C68" s="33">
        <v>1705.7014037452489</v>
      </c>
      <c r="D68" s="34">
        <v>-0.09245545756073141</v>
      </c>
      <c r="E68" s="32">
        <v>12023</v>
      </c>
      <c r="F68" s="33">
        <v>12790.518594232264</v>
      </c>
      <c r="G68" s="35">
        <v>-0.06000683933006186</v>
      </c>
      <c r="H68" s="17"/>
      <c r="I68" s="17"/>
      <c r="J68" s="36"/>
      <c r="K68" s="17"/>
      <c r="L68" s="17"/>
      <c r="M68" s="36"/>
      <c r="N68" s="17"/>
      <c r="O68" s="17"/>
      <c r="P68" s="36"/>
      <c r="Q68" s="17"/>
      <c r="R68" s="17"/>
      <c r="S68" s="36"/>
      <c r="T68" s="17"/>
      <c r="U68" s="17"/>
      <c r="V68" s="36"/>
      <c r="W68" s="17"/>
      <c r="X68" s="17"/>
      <c r="Y68" s="36"/>
      <c r="Z68" s="17"/>
      <c r="AA68" s="17"/>
      <c r="AB68" s="36"/>
      <c r="AC68" s="17"/>
      <c r="AD68" s="17"/>
      <c r="AE68" s="36"/>
      <c r="AF68" s="17"/>
      <c r="AG68" s="17"/>
      <c r="AH68" s="36"/>
      <c r="AI68" s="17"/>
      <c r="AJ68" s="17"/>
      <c r="AK68" s="36"/>
      <c r="AL68" s="17"/>
      <c r="AM68" s="17"/>
      <c r="AN68" s="36"/>
      <c r="AO68" s="17"/>
      <c r="AP68" s="17"/>
      <c r="AQ68" s="36"/>
      <c r="AR68" s="17"/>
      <c r="AS68" s="17"/>
      <c r="AT68" s="36"/>
      <c r="AU68" s="17"/>
      <c r="AV68" s="17"/>
      <c r="AW68" s="36"/>
      <c r="AX68" s="17"/>
      <c r="AY68" s="17"/>
      <c r="AZ68" s="36"/>
      <c r="BA68" s="17"/>
      <c r="BB68" s="17"/>
      <c r="BC68" s="36"/>
      <c r="BD68" s="17"/>
      <c r="BE68" s="17"/>
      <c r="BF68" s="36"/>
      <c r="BG68" s="17"/>
      <c r="BH68" s="17"/>
      <c r="BI68" s="36"/>
      <c r="BJ68" s="17"/>
      <c r="BK68" s="17"/>
      <c r="BL68" s="36"/>
      <c r="BM68" s="17"/>
      <c r="BN68" s="17"/>
      <c r="BO68" s="36"/>
      <c r="BP68" s="17"/>
      <c r="BQ68" s="17"/>
      <c r="BR68" s="36"/>
      <c r="BS68" s="17"/>
      <c r="BT68" s="17"/>
      <c r="BU68" s="36"/>
    </row>
    <row r="69" spans="1:73" ht="12">
      <c r="A69" s="27" t="s">
        <v>56</v>
      </c>
      <c r="B69" s="32">
        <v>112892</v>
      </c>
      <c r="C69" s="33">
        <v>107078.1597925195</v>
      </c>
      <c r="D69" s="34">
        <v>0.05429529437885112</v>
      </c>
      <c r="E69" s="32">
        <v>918635</v>
      </c>
      <c r="F69" s="33">
        <v>891297.1917654915</v>
      </c>
      <c r="G69" s="35">
        <v>0.03067193354481176</v>
      </c>
      <c r="H69" s="17"/>
      <c r="I69" s="17"/>
      <c r="J69" s="36"/>
      <c r="K69" s="17"/>
      <c r="L69" s="17"/>
      <c r="M69" s="36"/>
      <c r="N69" s="17"/>
      <c r="O69" s="17"/>
      <c r="P69" s="36"/>
      <c r="Q69" s="17"/>
      <c r="R69" s="17"/>
      <c r="S69" s="36"/>
      <c r="T69" s="17"/>
      <c r="U69" s="17"/>
      <c r="V69" s="36"/>
      <c r="W69" s="17"/>
      <c r="X69" s="17"/>
      <c r="Y69" s="36"/>
      <c r="Z69" s="17"/>
      <c r="AA69" s="17"/>
      <c r="AB69" s="36"/>
      <c r="AC69" s="17"/>
      <c r="AD69" s="17"/>
      <c r="AE69" s="36"/>
      <c r="AF69" s="17"/>
      <c r="AG69" s="17"/>
      <c r="AH69" s="36"/>
      <c r="AI69" s="17"/>
      <c r="AJ69" s="17"/>
      <c r="AK69" s="36"/>
      <c r="AL69" s="17"/>
      <c r="AM69" s="17"/>
      <c r="AN69" s="36"/>
      <c r="AO69" s="17"/>
      <c r="AP69" s="17"/>
      <c r="AQ69" s="36"/>
      <c r="AR69" s="17"/>
      <c r="AS69" s="17"/>
      <c r="AT69" s="36"/>
      <c r="AU69" s="17"/>
      <c r="AV69" s="17"/>
      <c r="AW69" s="36"/>
      <c r="AX69" s="17"/>
      <c r="AY69" s="17"/>
      <c r="AZ69" s="36"/>
      <c r="BA69" s="17"/>
      <c r="BB69" s="17"/>
      <c r="BC69" s="36"/>
      <c r="BD69" s="17"/>
      <c r="BE69" s="17"/>
      <c r="BF69" s="36"/>
      <c r="BG69" s="17"/>
      <c r="BH69" s="17"/>
      <c r="BI69" s="36"/>
      <c r="BJ69" s="17"/>
      <c r="BK69" s="17"/>
      <c r="BL69" s="36"/>
      <c r="BM69" s="17"/>
      <c r="BN69" s="17"/>
      <c r="BO69" s="36"/>
      <c r="BP69" s="17"/>
      <c r="BQ69" s="17"/>
      <c r="BR69" s="36"/>
      <c r="BS69" s="17"/>
      <c r="BT69" s="17"/>
      <c r="BU69" s="36"/>
    </row>
    <row r="70" spans="1:73" ht="12">
      <c r="A70" s="7"/>
      <c r="B70" s="46"/>
      <c r="C70" s="29"/>
      <c r="D70" s="29"/>
      <c r="E70" s="46"/>
      <c r="F70" s="29"/>
      <c r="G70" s="30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</row>
    <row r="71" spans="1:73" ht="12">
      <c r="A71" s="27" t="s">
        <v>57</v>
      </c>
      <c r="B71" s="32">
        <v>6134</v>
      </c>
      <c r="C71" s="33">
        <v>5800.051781670513</v>
      </c>
      <c r="D71" s="34">
        <v>0.057576764984209154</v>
      </c>
      <c r="E71" s="32">
        <v>111773</v>
      </c>
      <c r="F71" s="33">
        <v>106383.04748059956</v>
      </c>
      <c r="G71" s="35">
        <v>0.0506655209363444</v>
      </c>
      <c r="H71" s="17"/>
      <c r="I71" s="17"/>
      <c r="J71" s="36"/>
      <c r="K71" s="17"/>
      <c r="L71" s="17"/>
      <c r="M71" s="36"/>
      <c r="N71" s="17"/>
      <c r="O71" s="17"/>
      <c r="P71" s="36"/>
      <c r="Q71" s="17"/>
      <c r="R71" s="17"/>
      <c r="S71" s="36"/>
      <c r="T71" s="17"/>
      <c r="U71" s="17"/>
      <c r="V71" s="36"/>
      <c r="W71" s="17"/>
      <c r="X71" s="17"/>
      <c r="Y71" s="36"/>
      <c r="Z71" s="17"/>
      <c r="AA71" s="17"/>
      <c r="AB71" s="36"/>
      <c r="AC71" s="17"/>
      <c r="AD71" s="17"/>
      <c r="AE71" s="36"/>
      <c r="AF71" s="17"/>
      <c r="AG71" s="17"/>
      <c r="AH71" s="36"/>
      <c r="AI71" s="17"/>
      <c r="AJ71" s="17"/>
      <c r="AK71" s="36"/>
      <c r="AL71" s="17"/>
      <c r="AM71" s="17"/>
      <c r="AN71" s="36"/>
      <c r="AO71" s="17"/>
      <c r="AP71" s="17"/>
      <c r="AQ71" s="36"/>
      <c r="AR71" s="17"/>
      <c r="AS71" s="17"/>
      <c r="AT71" s="36"/>
      <c r="AU71" s="17"/>
      <c r="AV71" s="17"/>
      <c r="AW71" s="36"/>
      <c r="AX71" s="17"/>
      <c r="AY71" s="17"/>
      <c r="AZ71" s="36"/>
      <c r="BA71" s="17"/>
      <c r="BB71" s="17"/>
      <c r="BC71" s="36"/>
      <c r="BD71" s="17"/>
      <c r="BE71" s="17"/>
      <c r="BF71" s="36"/>
      <c r="BG71" s="17"/>
      <c r="BH71" s="17"/>
      <c r="BI71" s="36"/>
      <c r="BJ71" s="17"/>
      <c r="BK71" s="17"/>
      <c r="BL71" s="36"/>
      <c r="BM71" s="17"/>
      <c r="BN71" s="17"/>
      <c r="BO71" s="36"/>
      <c r="BP71" s="17"/>
      <c r="BQ71" s="17"/>
      <c r="BR71" s="36"/>
      <c r="BS71" s="17"/>
      <c r="BT71" s="17"/>
      <c r="BU71" s="36"/>
    </row>
    <row r="72" spans="1:73" ht="12">
      <c r="A72" s="27" t="s">
        <v>58</v>
      </c>
      <c r="B72" s="32">
        <v>2312</v>
      </c>
      <c r="C72" s="33">
        <v>3021.972700003074</v>
      </c>
      <c r="D72" s="34">
        <v>-0.23493683447317434</v>
      </c>
      <c r="E72" s="32">
        <v>66667</v>
      </c>
      <c r="F72" s="33">
        <v>63184.53504633003</v>
      </c>
      <c r="G72" s="35">
        <v>0.05511578032688627</v>
      </c>
      <c r="H72" s="17"/>
      <c r="I72" s="17"/>
      <c r="J72" s="36"/>
      <c r="K72" s="17"/>
      <c r="L72" s="17"/>
      <c r="M72" s="36"/>
      <c r="N72" s="17"/>
      <c r="O72" s="17"/>
      <c r="P72" s="36"/>
      <c r="Q72" s="17"/>
      <c r="R72" s="17"/>
      <c r="S72" s="36"/>
      <c r="T72" s="17"/>
      <c r="U72" s="17"/>
      <c r="V72" s="36"/>
      <c r="W72" s="17"/>
      <c r="X72" s="17"/>
      <c r="Y72" s="36"/>
      <c r="Z72" s="17"/>
      <c r="AA72" s="17"/>
      <c r="AB72" s="36"/>
      <c r="AC72" s="17"/>
      <c r="AD72" s="17"/>
      <c r="AE72" s="36"/>
      <c r="AF72" s="17"/>
      <c r="AG72" s="17"/>
      <c r="AH72" s="36"/>
      <c r="AI72" s="17"/>
      <c r="AJ72" s="17"/>
      <c r="AK72" s="36"/>
      <c r="AL72" s="17"/>
      <c r="AM72" s="17"/>
      <c r="AN72" s="36"/>
      <c r="AO72" s="17"/>
      <c r="AP72" s="17"/>
      <c r="AQ72" s="36"/>
      <c r="AR72" s="17"/>
      <c r="AS72" s="17"/>
      <c r="AT72" s="36"/>
      <c r="AU72" s="17"/>
      <c r="AV72" s="17"/>
      <c r="AW72" s="36"/>
      <c r="AX72" s="17"/>
      <c r="AY72" s="17"/>
      <c r="AZ72" s="36"/>
      <c r="BA72" s="17"/>
      <c r="BB72" s="17"/>
      <c r="BC72" s="36"/>
      <c r="BD72" s="17"/>
      <c r="BE72" s="17"/>
      <c r="BF72" s="36"/>
      <c r="BG72" s="17"/>
      <c r="BH72" s="17"/>
      <c r="BI72" s="36"/>
      <c r="BJ72" s="17"/>
      <c r="BK72" s="17"/>
      <c r="BL72" s="36"/>
      <c r="BM72" s="17"/>
      <c r="BN72" s="17"/>
      <c r="BO72" s="36"/>
      <c r="BP72" s="17"/>
      <c r="BQ72" s="17"/>
      <c r="BR72" s="36"/>
      <c r="BS72" s="17"/>
      <c r="BT72" s="17"/>
      <c r="BU72" s="36"/>
    </row>
    <row r="73" spans="1:73" ht="12">
      <c r="A73" s="27" t="s">
        <v>59</v>
      </c>
      <c r="B73" s="32">
        <v>1600</v>
      </c>
      <c r="C73" s="33">
        <v>1671.0953456754112</v>
      </c>
      <c r="D73" s="34">
        <v>-0.04254415875156207</v>
      </c>
      <c r="E73" s="32">
        <v>21357</v>
      </c>
      <c r="F73" s="33">
        <v>22650.266956981864</v>
      </c>
      <c r="G73" s="35">
        <v>-0.05709720593748762</v>
      </c>
      <c r="H73" s="17"/>
      <c r="I73" s="17"/>
      <c r="J73" s="36"/>
      <c r="K73" s="17"/>
      <c r="L73" s="17"/>
      <c r="M73" s="36"/>
      <c r="N73" s="17"/>
      <c r="O73" s="17"/>
      <c r="P73" s="36"/>
      <c r="Q73" s="17"/>
      <c r="R73" s="17"/>
      <c r="S73" s="36"/>
      <c r="T73" s="17"/>
      <c r="U73" s="17"/>
      <c r="V73" s="36"/>
      <c r="W73" s="17"/>
      <c r="X73" s="17"/>
      <c r="Y73" s="36"/>
      <c r="Z73" s="17"/>
      <c r="AA73" s="17"/>
      <c r="AB73" s="36"/>
      <c r="AC73" s="17"/>
      <c r="AD73" s="17"/>
      <c r="AE73" s="36"/>
      <c r="AF73" s="17"/>
      <c r="AG73" s="17"/>
      <c r="AH73" s="36"/>
      <c r="AI73" s="17"/>
      <c r="AJ73" s="17"/>
      <c r="AK73" s="36"/>
      <c r="AL73" s="17"/>
      <c r="AM73" s="17"/>
      <c r="AN73" s="36"/>
      <c r="AO73" s="17"/>
      <c r="AP73" s="17"/>
      <c r="AQ73" s="36"/>
      <c r="AR73" s="17"/>
      <c r="AS73" s="17"/>
      <c r="AT73" s="36"/>
      <c r="AU73" s="17"/>
      <c r="AV73" s="17"/>
      <c r="AW73" s="36"/>
      <c r="AX73" s="17"/>
      <c r="AY73" s="17"/>
      <c r="AZ73" s="36"/>
      <c r="BA73" s="17"/>
      <c r="BB73" s="17"/>
      <c r="BC73" s="36"/>
      <c r="BD73" s="17"/>
      <c r="BE73" s="17"/>
      <c r="BF73" s="36"/>
      <c r="BG73" s="17"/>
      <c r="BH73" s="17"/>
      <c r="BI73" s="36"/>
      <c r="BJ73" s="17"/>
      <c r="BK73" s="17"/>
      <c r="BL73" s="36"/>
      <c r="BM73" s="17"/>
      <c r="BN73" s="17"/>
      <c r="BO73" s="36"/>
      <c r="BP73" s="17"/>
      <c r="BQ73" s="17"/>
      <c r="BR73" s="36"/>
      <c r="BS73" s="17"/>
      <c r="BT73" s="17"/>
      <c r="BU73" s="36"/>
    </row>
    <row r="74" spans="1:73" ht="12">
      <c r="A74" s="27" t="s">
        <v>60</v>
      </c>
      <c r="B74" s="32">
        <v>2512</v>
      </c>
      <c r="C74" s="33">
        <v>1295.5847049095973</v>
      </c>
      <c r="D74" s="34">
        <v>0.9388929110391752</v>
      </c>
      <c r="E74" s="32">
        <v>28774</v>
      </c>
      <c r="F74" s="33">
        <v>25623.888999102823</v>
      </c>
      <c r="G74" s="35">
        <v>0.12293649106142604</v>
      </c>
      <c r="H74" s="17"/>
      <c r="I74" s="17"/>
      <c r="J74" s="36"/>
      <c r="K74" s="17"/>
      <c r="L74" s="17"/>
      <c r="M74" s="36"/>
      <c r="N74" s="17"/>
      <c r="O74" s="17"/>
      <c r="P74" s="36"/>
      <c r="Q74" s="17"/>
      <c r="R74" s="17"/>
      <c r="S74" s="36"/>
      <c r="T74" s="17"/>
      <c r="U74" s="17"/>
      <c r="V74" s="36"/>
      <c r="W74" s="17"/>
      <c r="X74" s="17"/>
      <c r="Y74" s="36"/>
      <c r="Z74" s="17"/>
      <c r="AA74" s="17"/>
      <c r="AB74" s="36"/>
      <c r="AC74" s="17"/>
      <c r="AD74" s="17"/>
      <c r="AE74" s="36"/>
      <c r="AF74" s="17"/>
      <c r="AG74" s="17"/>
      <c r="AH74" s="36"/>
      <c r="AI74" s="17"/>
      <c r="AJ74" s="17"/>
      <c r="AK74" s="36"/>
      <c r="AL74" s="17"/>
      <c r="AM74" s="17"/>
      <c r="AN74" s="36"/>
      <c r="AO74" s="17"/>
      <c r="AP74" s="17"/>
      <c r="AQ74" s="36"/>
      <c r="AR74" s="17"/>
      <c r="AS74" s="17"/>
      <c r="AT74" s="36"/>
      <c r="AU74" s="17"/>
      <c r="AV74" s="17"/>
      <c r="AW74" s="36"/>
      <c r="AX74" s="17"/>
      <c r="AY74" s="17"/>
      <c r="AZ74" s="36"/>
      <c r="BA74" s="17"/>
      <c r="BB74" s="17"/>
      <c r="BC74" s="36"/>
      <c r="BD74" s="17"/>
      <c r="BE74" s="17"/>
      <c r="BF74" s="36"/>
      <c r="BG74" s="17"/>
      <c r="BH74" s="17"/>
      <c r="BI74" s="36"/>
      <c r="BJ74" s="17"/>
      <c r="BK74" s="17"/>
      <c r="BL74" s="36"/>
      <c r="BM74" s="17"/>
      <c r="BN74" s="17"/>
      <c r="BO74" s="36"/>
      <c r="BP74" s="17"/>
      <c r="BQ74" s="17"/>
      <c r="BR74" s="36"/>
      <c r="BS74" s="17"/>
      <c r="BT74" s="17"/>
      <c r="BU74" s="36"/>
    </row>
    <row r="75" spans="1:73" ht="12">
      <c r="A75" s="7"/>
      <c r="B75" s="46"/>
      <c r="C75" s="29"/>
      <c r="D75" s="29"/>
      <c r="E75" s="46"/>
      <c r="F75" s="29"/>
      <c r="G75" s="30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</row>
    <row r="76" spans="1:73" ht="12">
      <c r="A76" s="27" t="s">
        <v>61</v>
      </c>
      <c r="B76" s="32">
        <v>5538</v>
      </c>
      <c r="C76" s="33">
        <v>5430.531190152015</v>
      </c>
      <c r="D76" s="34">
        <v>0.01978974175544258</v>
      </c>
      <c r="E76" s="32">
        <v>48570</v>
      </c>
      <c r="F76" s="33">
        <v>48959.635172842856</v>
      </c>
      <c r="G76" s="35">
        <v>-0.007958294040944586</v>
      </c>
      <c r="H76" s="17"/>
      <c r="I76" s="17"/>
      <c r="J76" s="36"/>
      <c r="K76" s="17"/>
      <c r="L76" s="17"/>
      <c r="M76" s="36"/>
      <c r="N76" s="17"/>
      <c r="O76" s="17"/>
      <c r="P76" s="36"/>
      <c r="Q76" s="17"/>
      <c r="R76" s="17"/>
      <c r="S76" s="36"/>
      <c r="T76" s="17"/>
      <c r="U76" s="17"/>
      <c r="V76" s="36"/>
      <c r="W76" s="17"/>
      <c r="X76" s="17"/>
      <c r="Y76" s="36"/>
      <c r="Z76" s="17"/>
      <c r="AA76" s="17"/>
      <c r="AB76" s="36"/>
      <c r="AC76" s="17"/>
      <c r="AD76" s="17"/>
      <c r="AE76" s="36"/>
      <c r="AF76" s="17"/>
      <c r="AG76" s="17"/>
      <c r="AH76" s="36"/>
      <c r="AI76" s="17"/>
      <c r="AJ76" s="17"/>
      <c r="AK76" s="36"/>
      <c r="AL76" s="17"/>
      <c r="AM76" s="17"/>
      <c r="AN76" s="36"/>
      <c r="AO76" s="17"/>
      <c r="AP76" s="17"/>
      <c r="AQ76" s="36"/>
      <c r="AR76" s="17"/>
      <c r="AS76" s="17"/>
      <c r="AT76" s="36"/>
      <c r="AU76" s="17"/>
      <c r="AV76" s="17"/>
      <c r="AW76" s="36"/>
      <c r="AX76" s="17"/>
      <c r="AY76" s="17"/>
      <c r="AZ76" s="36"/>
      <c r="BA76" s="17"/>
      <c r="BB76" s="17"/>
      <c r="BC76" s="36"/>
      <c r="BD76" s="17"/>
      <c r="BE76" s="17"/>
      <c r="BF76" s="36"/>
      <c r="BG76" s="17"/>
      <c r="BH76" s="17"/>
      <c r="BI76" s="36"/>
      <c r="BJ76" s="17"/>
      <c r="BK76" s="17"/>
      <c r="BL76" s="36"/>
      <c r="BM76" s="17"/>
      <c r="BN76" s="17"/>
      <c r="BO76" s="36"/>
      <c r="BP76" s="17"/>
      <c r="BQ76" s="17"/>
      <c r="BR76" s="36"/>
      <c r="BS76" s="17"/>
      <c r="BT76" s="17"/>
      <c r="BU76" s="36"/>
    </row>
    <row r="77" spans="1:73" ht="12">
      <c r="A77" s="27" t="s">
        <v>62</v>
      </c>
      <c r="B77" s="32">
        <v>16544</v>
      </c>
      <c r="C77" s="33">
        <v>17610.693656819112</v>
      </c>
      <c r="D77" s="34">
        <v>-0.0605707916795244</v>
      </c>
      <c r="E77" s="32">
        <v>142139</v>
      </c>
      <c r="F77" s="33">
        <v>138177.66543019348</v>
      </c>
      <c r="G77" s="35">
        <v>0.028668414374157788</v>
      </c>
      <c r="H77" s="17"/>
      <c r="I77" s="17"/>
      <c r="J77" s="36"/>
      <c r="K77" s="17"/>
      <c r="L77" s="17"/>
      <c r="M77" s="36"/>
      <c r="N77" s="17"/>
      <c r="O77" s="17"/>
      <c r="P77" s="36"/>
      <c r="Q77" s="17"/>
      <c r="R77" s="17"/>
      <c r="S77" s="36"/>
      <c r="T77" s="17"/>
      <c r="U77" s="17"/>
      <c r="V77" s="36"/>
      <c r="W77" s="17"/>
      <c r="X77" s="17"/>
      <c r="Y77" s="36"/>
      <c r="Z77" s="17"/>
      <c r="AA77" s="17"/>
      <c r="AB77" s="36"/>
      <c r="AC77" s="17"/>
      <c r="AD77" s="17"/>
      <c r="AE77" s="36"/>
      <c r="AF77" s="17"/>
      <c r="AG77" s="17"/>
      <c r="AH77" s="36"/>
      <c r="AI77" s="17"/>
      <c r="AJ77" s="17"/>
      <c r="AK77" s="36"/>
      <c r="AL77" s="17"/>
      <c r="AM77" s="17"/>
      <c r="AN77" s="36"/>
      <c r="AO77" s="17"/>
      <c r="AP77" s="17"/>
      <c r="AQ77" s="36"/>
      <c r="AR77" s="17"/>
      <c r="AS77" s="17"/>
      <c r="AT77" s="36"/>
      <c r="AU77" s="17"/>
      <c r="AV77" s="17"/>
      <c r="AW77" s="36"/>
      <c r="AX77" s="17"/>
      <c r="AY77" s="17"/>
      <c r="AZ77" s="36"/>
      <c r="BA77" s="17"/>
      <c r="BB77" s="17"/>
      <c r="BC77" s="36"/>
      <c r="BD77" s="17"/>
      <c r="BE77" s="17"/>
      <c r="BF77" s="36"/>
      <c r="BG77" s="17"/>
      <c r="BH77" s="17"/>
      <c r="BI77" s="36"/>
      <c r="BJ77" s="17"/>
      <c r="BK77" s="17"/>
      <c r="BL77" s="36"/>
      <c r="BM77" s="17"/>
      <c r="BN77" s="17"/>
      <c r="BO77" s="36"/>
      <c r="BP77" s="17"/>
      <c r="BQ77" s="17"/>
      <c r="BR77" s="36"/>
      <c r="BS77" s="17"/>
      <c r="BT77" s="17"/>
      <c r="BU77" s="36"/>
    </row>
    <row r="78" spans="1:73" ht="12">
      <c r="A78" s="27" t="s">
        <v>63</v>
      </c>
      <c r="B78" s="32">
        <v>3513</v>
      </c>
      <c r="C78" s="33">
        <v>3704.3286270965236</v>
      </c>
      <c r="D78" s="34">
        <v>-0.05165001444444961</v>
      </c>
      <c r="E78" s="32">
        <v>24960</v>
      </c>
      <c r="F78" s="33">
        <v>33315.03208573092</v>
      </c>
      <c r="G78" s="35">
        <v>-0.2507886549300201</v>
      </c>
      <c r="H78" s="17"/>
      <c r="I78" s="17"/>
      <c r="J78" s="36"/>
      <c r="K78" s="17"/>
      <c r="L78" s="17"/>
      <c r="M78" s="36"/>
      <c r="N78" s="17"/>
      <c r="O78" s="17"/>
      <c r="P78" s="36"/>
      <c r="Q78" s="17"/>
      <c r="R78" s="17"/>
      <c r="S78" s="36"/>
      <c r="T78" s="17"/>
      <c r="U78" s="17"/>
      <c r="V78" s="36"/>
      <c r="W78" s="17"/>
      <c r="X78" s="17"/>
      <c r="Y78" s="36"/>
      <c r="Z78" s="17"/>
      <c r="AA78" s="17"/>
      <c r="AB78" s="36"/>
      <c r="AC78" s="17"/>
      <c r="AD78" s="17"/>
      <c r="AE78" s="36"/>
      <c r="AF78" s="17"/>
      <c r="AG78" s="17"/>
      <c r="AH78" s="36"/>
      <c r="AI78" s="17"/>
      <c r="AJ78" s="17"/>
      <c r="AK78" s="36"/>
      <c r="AL78" s="17"/>
      <c r="AM78" s="17"/>
      <c r="AN78" s="36"/>
      <c r="AO78" s="17"/>
      <c r="AP78" s="17"/>
      <c r="AQ78" s="36"/>
      <c r="AR78" s="17"/>
      <c r="AS78" s="17"/>
      <c r="AT78" s="36"/>
      <c r="AU78" s="17"/>
      <c r="AV78" s="17"/>
      <c r="AW78" s="36"/>
      <c r="AX78" s="17"/>
      <c r="AY78" s="17"/>
      <c r="AZ78" s="36"/>
      <c r="BA78" s="17"/>
      <c r="BB78" s="17"/>
      <c r="BC78" s="36"/>
      <c r="BD78" s="17"/>
      <c r="BE78" s="17"/>
      <c r="BF78" s="36"/>
      <c r="BG78" s="17"/>
      <c r="BH78" s="17"/>
      <c r="BI78" s="36"/>
      <c r="BJ78" s="17"/>
      <c r="BK78" s="17"/>
      <c r="BL78" s="36"/>
      <c r="BM78" s="17"/>
      <c r="BN78" s="17"/>
      <c r="BO78" s="36"/>
      <c r="BP78" s="17"/>
      <c r="BQ78" s="17"/>
      <c r="BR78" s="36"/>
      <c r="BS78" s="17"/>
      <c r="BT78" s="17"/>
      <c r="BU78" s="36"/>
    </row>
    <row r="79" spans="1:73" ht="12">
      <c r="A79" s="27" t="s">
        <v>64</v>
      </c>
      <c r="B79" s="32">
        <v>960</v>
      </c>
      <c r="C79" s="33">
        <v>842.939111537427</v>
      </c>
      <c r="D79" s="34">
        <v>0.1388722944045946</v>
      </c>
      <c r="E79" s="32">
        <v>3320</v>
      </c>
      <c r="F79" s="33">
        <v>3122.3828324270753</v>
      </c>
      <c r="G79" s="35">
        <v>0.06329049901267676</v>
      </c>
      <c r="H79" s="17"/>
      <c r="I79" s="17"/>
      <c r="J79" s="36"/>
      <c r="K79" s="17"/>
      <c r="L79" s="17"/>
      <c r="M79" s="36"/>
      <c r="N79" s="17"/>
      <c r="O79" s="17"/>
      <c r="P79" s="36"/>
      <c r="Q79" s="17"/>
      <c r="R79" s="17"/>
      <c r="S79" s="36"/>
      <c r="T79" s="17"/>
      <c r="U79" s="17"/>
      <c r="V79" s="36"/>
      <c r="W79" s="17"/>
      <c r="X79" s="17"/>
      <c r="Y79" s="36"/>
      <c r="Z79" s="17"/>
      <c r="AA79" s="17"/>
      <c r="AB79" s="36"/>
      <c r="AC79" s="17"/>
      <c r="AD79" s="17"/>
      <c r="AE79" s="36"/>
      <c r="AF79" s="17"/>
      <c r="AG79" s="17"/>
      <c r="AH79" s="36"/>
      <c r="AI79" s="17"/>
      <c r="AJ79" s="17"/>
      <c r="AK79" s="36"/>
      <c r="AL79" s="17"/>
      <c r="AM79" s="17"/>
      <c r="AN79" s="36"/>
      <c r="AO79" s="17"/>
      <c r="AP79" s="17"/>
      <c r="AQ79" s="36"/>
      <c r="AR79" s="17"/>
      <c r="AS79" s="17"/>
      <c r="AT79" s="36"/>
      <c r="AU79" s="17"/>
      <c r="AV79" s="17"/>
      <c r="AW79" s="36"/>
      <c r="AX79" s="17"/>
      <c r="AY79" s="17"/>
      <c r="AZ79" s="36"/>
      <c r="BA79" s="17"/>
      <c r="BB79" s="17"/>
      <c r="BC79" s="36"/>
      <c r="BD79" s="17"/>
      <c r="BE79" s="17"/>
      <c r="BF79" s="36"/>
      <c r="BG79" s="17"/>
      <c r="BH79" s="17"/>
      <c r="BI79" s="36"/>
      <c r="BJ79" s="17"/>
      <c r="BK79" s="17"/>
      <c r="BL79" s="36"/>
      <c r="BM79" s="17"/>
      <c r="BN79" s="17"/>
      <c r="BO79" s="36"/>
      <c r="BP79" s="17"/>
      <c r="BQ79" s="17"/>
      <c r="BR79" s="36"/>
      <c r="BS79" s="17"/>
      <c r="BT79" s="17"/>
      <c r="BU79" s="36"/>
    </row>
    <row r="80" spans="1:73" ht="12">
      <c r="A80" s="27" t="s">
        <v>65</v>
      </c>
      <c r="B80" s="32">
        <v>763</v>
      </c>
      <c r="C80" s="33">
        <v>752.580487024255</v>
      </c>
      <c r="D80" s="34">
        <v>0.013845048011999749</v>
      </c>
      <c r="E80" s="32">
        <v>8412</v>
      </c>
      <c r="F80" s="33">
        <v>9254.487932239417</v>
      </c>
      <c r="G80" s="35">
        <v>-0.09103560763253926</v>
      </c>
      <c r="H80" s="17"/>
      <c r="I80" s="17"/>
      <c r="J80" s="36"/>
      <c r="K80" s="17"/>
      <c r="L80" s="17"/>
      <c r="M80" s="36"/>
      <c r="N80" s="17"/>
      <c r="O80" s="17"/>
      <c r="P80" s="36"/>
      <c r="Q80" s="17"/>
      <c r="R80" s="17"/>
      <c r="S80" s="36"/>
      <c r="T80" s="17"/>
      <c r="U80" s="17"/>
      <c r="V80" s="36"/>
      <c r="W80" s="17"/>
      <c r="X80" s="17"/>
      <c r="Y80" s="36"/>
      <c r="Z80" s="17"/>
      <c r="AA80" s="17"/>
      <c r="AB80" s="36"/>
      <c r="AC80" s="17"/>
      <c r="AD80" s="17"/>
      <c r="AE80" s="36"/>
      <c r="AF80" s="17"/>
      <c r="AG80" s="17"/>
      <c r="AH80" s="36"/>
      <c r="AI80" s="17"/>
      <c r="AJ80" s="17"/>
      <c r="AK80" s="36"/>
      <c r="AL80" s="17"/>
      <c r="AM80" s="17"/>
      <c r="AN80" s="36"/>
      <c r="AO80" s="17"/>
      <c r="AP80" s="17"/>
      <c r="AQ80" s="36"/>
      <c r="AR80" s="17"/>
      <c r="AS80" s="17"/>
      <c r="AT80" s="36"/>
      <c r="AU80" s="17"/>
      <c r="AV80" s="17"/>
      <c r="AW80" s="36"/>
      <c r="AX80" s="17"/>
      <c r="AY80" s="17"/>
      <c r="AZ80" s="36"/>
      <c r="BA80" s="17"/>
      <c r="BB80" s="17"/>
      <c r="BC80" s="36"/>
      <c r="BD80" s="17"/>
      <c r="BE80" s="17"/>
      <c r="BF80" s="36"/>
      <c r="BG80" s="17"/>
      <c r="BH80" s="17"/>
      <c r="BI80" s="36"/>
      <c r="BJ80" s="17"/>
      <c r="BK80" s="17"/>
      <c r="BL80" s="36"/>
      <c r="BM80" s="17"/>
      <c r="BN80" s="17"/>
      <c r="BO80" s="36"/>
      <c r="BP80" s="17"/>
      <c r="BQ80" s="17"/>
      <c r="BR80" s="36"/>
      <c r="BS80" s="17"/>
      <c r="BT80" s="17"/>
      <c r="BU80" s="36"/>
    </row>
    <row r="81" spans="1:73" ht="12">
      <c r="A81" s="40"/>
      <c r="B81" s="44"/>
      <c r="C81" s="43"/>
      <c r="D81" s="45"/>
      <c r="E81" s="44"/>
      <c r="F81" s="43"/>
      <c r="G81" s="45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</row>
    <row r="82" spans="1:73" ht="12">
      <c r="A82" s="27" t="s">
        <v>66</v>
      </c>
      <c r="B82" s="46"/>
      <c r="C82" s="29"/>
      <c r="D82" s="29"/>
      <c r="E82" s="46"/>
      <c r="F82" s="29"/>
      <c r="G82" s="30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</row>
    <row r="83" spans="1:73" ht="12">
      <c r="A83" s="27" t="s">
        <v>67</v>
      </c>
      <c r="B83" s="69">
        <v>44.7861801157458</v>
      </c>
      <c r="C83" s="70">
        <v>44.32543681170437</v>
      </c>
      <c r="D83" s="99">
        <v>0.46074330404142927</v>
      </c>
      <c r="E83" s="69">
        <v>42.60666831187638</v>
      </c>
      <c r="F83" s="70">
        <v>41.76966151382006</v>
      </c>
      <c r="G83" s="39">
        <v>0.837006798056322</v>
      </c>
      <c r="H83" s="73"/>
      <c r="I83" s="73"/>
      <c r="J83" s="36"/>
      <c r="K83" s="73"/>
      <c r="L83" s="73"/>
      <c r="M83" s="36"/>
      <c r="N83" s="73"/>
      <c r="O83" s="73"/>
      <c r="P83" s="36"/>
      <c r="Q83" s="73"/>
      <c r="R83" s="73"/>
      <c r="S83" s="36"/>
      <c r="T83" s="73"/>
      <c r="U83" s="73"/>
      <c r="V83" s="36"/>
      <c r="W83" s="73"/>
      <c r="X83" s="73"/>
      <c r="Y83" s="36"/>
      <c r="Z83" s="73"/>
      <c r="AA83" s="73"/>
      <c r="AB83" s="36"/>
      <c r="AC83" s="73"/>
      <c r="AD83" s="73"/>
      <c r="AE83" s="36"/>
      <c r="AF83" s="73"/>
      <c r="AG83" s="73"/>
      <c r="AH83" s="36"/>
      <c r="AI83" s="73"/>
      <c r="AJ83" s="73"/>
      <c r="AK83" s="36"/>
      <c r="AL83" s="73"/>
      <c r="AM83" s="73"/>
      <c r="AN83" s="36"/>
      <c r="AO83" s="73"/>
      <c r="AP83" s="73"/>
      <c r="AQ83" s="36"/>
      <c r="AR83" s="73"/>
      <c r="AS83" s="73"/>
      <c r="AT83" s="36"/>
      <c r="AU83" s="73"/>
      <c r="AV83" s="73"/>
      <c r="AW83" s="36"/>
      <c r="AX83" s="73"/>
      <c r="AY83" s="73"/>
      <c r="AZ83" s="36"/>
      <c r="BA83" s="73"/>
      <c r="BB83" s="73"/>
      <c r="BC83" s="36"/>
      <c r="BD83" s="73"/>
      <c r="BE83" s="73"/>
      <c r="BF83" s="36"/>
      <c r="BG83" s="73"/>
      <c r="BH83" s="73"/>
      <c r="BI83" s="36"/>
      <c r="BJ83" s="73"/>
      <c r="BK83" s="73"/>
      <c r="BL83" s="36"/>
      <c r="BM83" s="73"/>
      <c r="BN83" s="73"/>
      <c r="BO83" s="36"/>
      <c r="BP83" s="73"/>
      <c r="BQ83" s="73"/>
      <c r="BR83" s="36"/>
      <c r="BS83" s="73"/>
      <c r="BT83" s="73"/>
      <c r="BU83" s="36"/>
    </row>
    <row r="84" spans="1:73" ht="12">
      <c r="A84" s="27" t="s">
        <v>68</v>
      </c>
      <c r="B84" s="69">
        <v>55.2138198842542</v>
      </c>
      <c r="C84" s="70">
        <v>55.67456318829562</v>
      </c>
      <c r="D84" s="99">
        <v>-0.46074330404142216</v>
      </c>
      <c r="E84" s="69">
        <v>57.393331688123624</v>
      </c>
      <c r="F84" s="70">
        <v>58.230338486179946</v>
      </c>
      <c r="G84" s="39">
        <v>-0.837006798056322</v>
      </c>
      <c r="H84" s="73"/>
      <c r="I84" s="73"/>
      <c r="J84" s="36"/>
      <c r="K84" s="73"/>
      <c r="L84" s="73"/>
      <c r="M84" s="36"/>
      <c r="N84" s="73"/>
      <c r="O84" s="73"/>
      <c r="P84" s="36"/>
      <c r="Q84" s="73"/>
      <c r="R84" s="73"/>
      <c r="S84" s="36"/>
      <c r="T84" s="73"/>
      <c r="U84" s="73"/>
      <c r="V84" s="36"/>
      <c r="W84" s="73"/>
      <c r="X84" s="73"/>
      <c r="Y84" s="36"/>
      <c r="Z84" s="73"/>
      <c r="AA84" s="73"/>
      <c r="AB84" s="36"/>
      <c r="AC84" s="73"/>
      <c r="AD84" s="73"/>
      <c r="AE84" s="36"/>
      <c r="AF84" s="73"/>
      <c r="AG84" s="73"/>
      <c r="AH84" s="36"/>
      <c r="AI84" s="73"/>
      <c r="AJ84" s="73"/>
      <c r="AK84" s="36"/>
      <c r="AL84" s="73"/>
      <c r="AM84" s="73"/>
      <c r="AN84" s="36"/>
      <c r="AO84" s="73"/>
      <c r="AP84" s="73"/>
      <c r="AQ84" s="36"/>
      <c r="AR84" s="73"/>
      <c r="AS84" s="73"/>
      <c r="AT84" s="36"/>
      <c r="AU84" s="73"/>
      <c r="AV84" s="73"/>
      <c r="AW84" s="36"/>
      <c r="AX84" s="73"/>
      <c r="AY84" s="73"/>
      <c r="AZ84" s="36"/>
      <c r="BA84" s="73"/>
      <c r="BB84" s="73"/>
      <c r="BC84" s="36"/>
      <c r="BD84" s="73"/>
      <c r="BE84" s="73"/>
      <c r="BF84" s="36"/>
      <c r="BG84" s="73"/>
      <c r="BH84" s="73"/>
      <c r="BI84" s="36"/>
      <c r="BJ84" s="73"/>
      <c r="BK84" s="73"/>
      <c r="BL84" s="36"/>
      <c r="BM84" s="73"/>
      <c r="BN84" s="73"/>
      <c r="BO84" s="36"/>
      <c r="BP84" s="73"/>
      <c r="BQ84" s="73"/>
      <c r="BR84" s="36"/>
      <c r="BS84" s="73"/>
      <c r="BT84" s="73"/>
      <c r="BU84" s="36"/>
    </row>
    <row r="85" spans="1:73" ht="12">
      <c r="A85" s="27" t="s">
        <v>69</v>
      </c>
      <c r="B85" s="48">
        <v>3.7627238480017473</v>
      </c>
      <c r="C85" s="49">
        <v>3.8106989479153364</v>
      </c>
      <c r="D85" s="34">
        <v>-0.012589580171331587</v>
      </c>
      <c r="E85" s="48">
        <v>4.006476205136475</v>
      </c>
      <c r="F85" s="49">
        <v>4.006555342384353</v>
      </c>
      <c r="G85" s="35">
        <v>-1.9751941784295997E-05</v>
      </c>
      <c r="H85" s="51"/>
      <c r="I85" s="51"/>
      <c r="J85" s="36"/>
      <c r="K85" s="51"/>
      <c r="L85" s="51"/>
      <c r="M85" s="36"/>
      <c r="N85" s="73"/>
      <c r="O85" s="73"/>
      <c r="P85" s="36"/>
      <c r="Q85" s="73"/>
      <c r="R85" s="73"/>
      <c r="S85" s="36"/>
      <c r="T85" s="73"/>
      <c r="U85" s="73"/>
      <c r="V85" s="36"/>
      <c r="W85" s="73"/>
      <c r="X85" s="73"/>
      <c r="Y85" s="36"/>
      <c r="Z85" s="73"/>
      <c r="AA85" s="73"/>
      <c r="AB85" s="36"/>
      <c r="AC85" s="73"/>
      <c r="AD85" s="73"/>
      <c r="AE85" s="36"/>
      <c r="AF85" s="73"/>
      <c r="AG85" s="73"/>
      <c r="AH85" s="36"/>
      <c r="AI85" s="73"/>
      <c r="AJ85" s="73"/>
      <c r="AK85" s="36"/>
      <c r="AL85" s="73"/>
      <c r="AM85" s="73"/>
      <c r="AN85" s="36"/>
      <c r="AO85" s="73"/>
      <c r="AP85" s="73"/>
      <c r="AQ85" s="36"/>
      <c r="AR85" s="73"/>
      <c r="AS85" s="73"/>
      <c r="AT85" s="36"/>
      <c r="AU85" s="73"/>
      <c r="AV85" s="73"/>
      <c r="AW85" s="36"/>
      <c r="AX85" s="73"/>
      <c r="AY85" s="73"/>
      <c r="AZ85" s="36"/>
      <c r="BA85" s="73"/>
      <c r="BB85" s="73"/>
      <c r="BC85" s="36"/>
      <c r="BD85" s="73"/>
      <c r="BE85" s="73"/>
      <c r="BF85" s="36"/>
      <c r="BG85" s="73"/>
      <c r="BH85" s="73"/>
      <c r="BI85" s="36"/>
      <c r="BJ85" s="73"/>
      <c r="BK85" s="73"/>
      <c r="BL85" s="36"/>
      <c r="BM85" s="73"/>
      <c r="BN85" s="73"/>
      <c r="BO85" s="36"/>
      <c r="BP85" s="73"/>
      <c r="BQ85" s="73"/>
      <c r="BR85" s="36"/>
      <c r="BS85" s="73"/>
      <c r="BT85" s="73"/>
      <c r="BU85" s="36"/>
    </row>
    <row r="86" spans="1:73" ht="12">
      <c r="A86" s="7"/>
      <c r="B86" s="46"/>
      <c r="C86" s="29"/>
      <c r="D86" s="29"/>
      <c r="E86" s="46"/>
      <c r="F86" s="29"/>
      <c r="G86" s="30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</row>
    <row r="87" spans="1:73" ht="12">
      <c r="A87" s="27" t="s">
        <v>70</v>
      </c>
      <c r="B87" s="32">
        <v>4814</v>
      </c>
      <c r="C87" s="33">
        <v>4078.0470824141266</v>
      </c>
      <c r="D87" s="34">
        <v>0.18046699871601363</v>
      </c>
      <c r="E87" s="32">
        <v>61717</v>
      </c>
      <c r="F87" s="33">
        <v>59954.72225125853</v>
      </c>
      <c r="G87" s="35">
        <v>0.029393476986785287</v>
      </c>
      <c r="H87" s="17"/>
      <c r="I87" s="17"/>
      <c r="J87" s="36"/>
      <c r="K87" s="17"/>
      <c r="L87" s="17"/>
      <c r="M87" s="36"/>
      <c r="N87" s="17"/>
      <c r="O87" s="17"/>
      <c r="P87" s="36"/>
      <c r="Q87" s="17"/>
      <c r="R87" s="17"/>
      <c r="S87" s="36"/>
      <c r="T87" s="17"/>
      <c r="U87" s="17"/>
      <c r="V87" s="36"/>
      <c r="W87" s="17"/>
      <c r="X87" s="17"/>
      <c r="Y87" s="36"/>
      <c r="Z87" s="17"/>
      <c r="AA87" s="17"/>
      <c r="AB87" s="36"/>
      <c r="AC87" s="17"/>
      <c r="AD87" s="17"/>
      <c r="AE87" s="36"/>
      <c r="AF87" s="17"/>
      <c r="AG87" s="17"/>
      <c r="AH87" s="36"/>
      <c r="AI87" s="17"/>
      <c r="AJ87" s="17"/>
      <c r="AK87" s="36"/>
      <c r="AL87" s="17"/>
      <c r="AM87" s="17"/>
      <c r="AN87" s="36"/>
      <c r="AO87" s="17"/>
      <c r="AP87" s="17"/>
      <c r="AQ87" s="36"/>
      <c r="AR87" s="17"/>
      <c r="AS87" s="17"/>
      <c r="AT87" s="36"/>
      <c r="AU87" s="17"/>
      <c r="AV87" s="17"/>
      <c r="AW87" s="36"/>
      <c r="AX87" s="17"/>
      <c r="AY87" s="17"/>
      <c r="AZ87" s="36"/>
      <c r="BA87" s="17"/>
      <c r="BB87" s="17"/>
      <c r="BC87" s="36"/>
      <c r="BD87" s="17"/>
      <c r="BE87" s="17"/>
      <c r="BF87" s="36"/>
      <c r="BG87" s="17"/>
      <c r="BH87" s="17"/>
      <c r="BI87" s="36"/>
      <c r="BJ87" s="17"/>
      <c r="BK87" s="17"/>
      <c r="BL87" s="36"/>
      <c r="BM87" s="17"/>
      <c r="BN87" s="17"/>
      <c r="BO87" s="36"/>
      <c r="BP87" s="17"/>
      <c r="BQ87" s="17"/>
      <c r="BR87" s="36"/>
      <c r="BS87" s="17"/>
      <c r="BT87" s="17"/>
      <c r="BU87" s="36"/>
    </row>
    <row r="88" spans="1:73" ht="12">
      <c r="A88" s="27" t="s">
        <v>71</v>
      </c>
      <c r="B88" s="32">
        <v>141714</v>
      </c>
      <c r="C88" s="33">
        <v>139043.62298655545</v>
      </c>
      <c r="D88" s="34">
        <v>0.019205318130287488</v>
      </c>
      <c r="E88" s="32">
        <v>1166090</v>
      </c>
      <c r="F88" s="33">
        <v>1146834.0712181032</v>
      </c>
      <c r="G88" s="35">
        <v>0.01679050986115564</v>
      </c>
      <c r="H88" s="17"/>
      <c r="I88" s="17"/>
      <c r="J88" s="36"/>
      <c r="K88" s="17"/>
      <c r="L88" s="17"/>
      <c r="M88" s="36"/>
      <c r="N88" s="17"/>
      <c r="O88" s="17"/>
      <c r="P88" s="36"/>
      <c r="Q88" s="17"/>
      <c r="R88" s="17"/>
      <c r="S88" s="36"/>
      <c r="T88" s="17"/>
      <c r="U88" s="17"/>
      <c r="V88" s="36"/>
      <c r="W88" s="17"/>
      <c r="X88" s="17"/>
      <c r="Y88" s="36"/>
      <c r="Z88" s="17"/>
      <c r="AA88" s="17"/>
      <c r="AB88" s="36"/>
      <c r="AC88" s="17"/>
      <c r="AD88" s="17"/>
      <c r="AE88" s="36"/>
      <c r="AF88" s="17"/>
      <c r="AG88" s="17"/>
      <c r="AH88" s="36"/>
      <c r="AI88" s="17"/>
      <c r="AJ88" s="17"/>
      <c r="AK88" s="36"/>
      <c r="AL88" s="17"/>
      <c r="AM88" s="17"/>
      <c r="AN88" s="36"/>
      <c r="AO88" s="17"/>
      <c r="AP88" s="17"/>
      <c r="AQ88" s="36"/>
      <c r="AR88" s="17"/>
      <c r="AS88" s="17"/>
      <c r="AT88" s="36"/>
      <c r="AU88" s="17"/>
      <c r="AV88" s="17"/>
      <c r="AW88" s="36"/>
      <c r="AX88" s="17"/>
      <c r="AY88" s="17"/>
      <c r="AZ88" s="36"/>
      <c r="BA88" s="17"/>
      <c r="BB88" s="17"/>
      <c r="BC88" s="36"/>
      <c r="BD88" s="17"/>
      <c r="BE88" s="17"/>
      <c r="BF88" s="36"/>
      <c r="BG88" s="17"/>
      <c r="BH88" s="17"/>
      <c r="BI88" s="36"/>
      <c r="BJ88" s="17"/>
      <c r="BK88" s="17"/>
      <c r="BL88" s="36"/>
      <c r="BM88" s="17"/>
      <c r="BN88" s="17"/>
      <c r="BO88" s="36"/>
      <c r="BP88" s="17"/>
      <c r="BQ88" s="17"/>
      <c r="BR88" s="36"/>
      <c r="BS88" s="17"/>
      <c r="BT88" s="17"/>
      <c r="BU88" s="36"/>
    </row>
    <row r="89" spans="1:73" ht="12">
      <c r="A89" s="7"/>
      <c r="B89" s="46"/>
      <c r="C89" s="29"/>
      <c r="D89" s="29"/>
      <c r="E89" s="46"/>
      <c r="F89" s="29"/>
      <c r="G89" s="30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</row>
    <row r="90" spans="1:73" ht="12">
      <c r="A90" s="27" t="s">
        <v>72</v>
      </c>
      <c r="B90" s="32">
        <v>34613</v>
      </c>
      <c r="C90" s="33">
        <v>35623.51833919568</v>
      </c>
      <c r="D90" s="34">
        <v>-0.02836660684590026</v>
      </c>
      <c r="E90" s="32">
        <v>290088</v>
      </c>
      <c r="F90" s="33">
        <v>305770.5885195408</v>
      </c>
      <c r="G90" s="35">
        <v>-0.05128874099851029</v>
      </c>
      <c r="H90" s="17"/>
      <c r="I90" s="17"/>
      <c r="J90" s="36"/>
      <c r="K90" s="17"/>
      <c r="L90" s="17"/>
      <c r="M90" s="36"/>
      <c r="N90" s="17"/>
      <c r="O90" s="17"/>
      <c r="P90" s="36"/>
      <c r="Q90" s="17"/>
      <c r="R90" s="17"/>
      <c r="S90" s="36"/>
      <c r="T90" s="17"/>
      <c r="U90" s="17"/>
      <c r="V90" s="36"/>
      <c r="W90" s="17"/>
      <c r="X90" s="17"/>
      <c r="Y90" s="36"/>
      <c r="Z90" s="17"/>
      <c r="AA90" s="17"/>
      <c r="AB90" s="36"/>
      <c r="AC90" s="17"/>
      <c r="AD90" s="17"/>
      <c r="AE90" s="36"/>
      <c r="AF90" s="17"/>
      <c r="AG90" s="17"/>
      <c r="AH90" s="36"/>
      <c r="AI90" s="17"/>
      <c r="AJ90" s="17"/>
      <c r="AK90" s="36"/>
      <c r="AL90" s="17"/>
      <c r="AM90" s="17"/>
      <c r="AN90" s="36"/>
      <c r="AO90" s="17"/>
      <c r="AP90" s="17"/>
      <c r="AQ90" s="36"/>
      <c r="AR90" s="17"/>
      <c r="AS90" s="17"/>
      <c r="AT90" s="36"/>
      <c r="AU90" s="17"/>
      <c r="AV90" s="17"/>
      <c r="AW90" s="36"/>
      <c r="AX90" s="17"/>
      <c r="AY90" s="17"/>
      <c r="AZ90" s="36"/>
      <c r="BA90" s="17"/>
      <c r="BB90" s="17"/>
      <c r="BC90" s="36"/>
      <c r="BD90" s="17"/>
      <c r="BE90" s="17"/>
      <c r="BF90" s="36"/>
      <c r="BG90" s="17"/>
      <c r="BH90" s="17"/>
      <c r="BI90" s="36"/>
      <c r="BJ90" s="17"/>
      <c r="BK90" s="17"/>
      <c r="BL90" s="36"/>
      <c r="BM90" s="17"/>
      <c r="BN90" s="17"/>
      <c r="BO90" s="36"/>
      <c r="BP90" s="17"/>
      <c r="BQ90" s="17"/>
      <c r="BR90" s="36"/>
      <c r="BS90" s="17"/>
      <c r="BT90" s="17"/>
      <c r="BU90" s="36"/>
    </row>
    <row r="91" spans="1:73" ht="12">
      <c r="A91" s="27" t="s">
        <v>73</v>
      </c>
      <c r="B91" s="32">
        <v>111915</v>
      </c>
      <c r="C91" s="33">
        <v>107498.15172977389</v>
      </c>
      <c r="D91" s="34">
        <v>0.041087667082212447</v>
      </c>
      <c r="E91" s="32">
        <v>937719</v>
      </c>
      <c r="F91" s="33">
        <v>901018.2049498209</v>
      </c>
      <c r="G91" s="35">
        <v>0.04073257881867442</v>
      </c>
      <c r="H91" s="17"/>
      <c r="I91" s="17"/>
      <c r="J91" s="36"/>
      <c r="K91" s="17"/>
      <c r="L91" s="17"/>
      <c r="M91" s="36"/>
      <c r="N91" s="17"/>
      <c r="O91" s="17"/>
      <c r="P91" s="36"/>
      <c r="Q91" s="17"/>
      <c r="R91" s="17"/>
      <c r="S91" s="36"/>
      <c r="T91" s="17"/>
      <c r="U91" s="17"/>
      <c r="V91" s="36"/>
      <c r="W91" s="17"/>
      <c r="X91" s="17"/>
      <c r="Y91" s="36"/>
      <c r="Z91" s="17"/>
      <c r="AA91" s="17"/>
      <c r="AB91" s="36"/>
      <c r="AC91" s="17"/>
      <c r="AD91" s="17"/>
      <c r="AE91" s="36"/>
      <c r="AF91" s="17"/>
      <c r="AG91" s="17"/>
      <c r="AH91" s="36"/>
      <c r="AI91" s="17"/>
      <c r="AJ91" s="17"/>
      <c r="AK91" s="36"/>
      <c r="AL91" s="17"/>
      <c r="AM91" s="17"/>
      <c r="AN91" s="36"/>
      <c r="AO91" s="17"/>
      <c r="AP91" s="17"/>
      <c r="AQ91" s="36"/>
      <c r="AR91" s="17"/>
      <c r="AS91" s="17"/>
      <c r="AT91" s="36"/>
      <c r="AU91" s="17"/>
      <c r="AV91" s="17"/>
      <c r="AW91" s="36"/>
      <c r="AX91" s="17"/>
      <c r="AY91" s="17"/>
      <c r="AZ91" s="36"/>
      <c r="BA91" s="17"/>
      <c r="BB91" s="17"/>
      <c r="BC91" s="36"/>
      <c r="BD91" s="17"/>
      <c r="BE91" s="17"/>
      <c r="BF91" s="36"/>
      <c r="BG91" s="17"/>
      <c r="BH91" s="17"/>
      <c r="BI91" s="36"/>
      <c r="BJ91" s="17"/>
      <c r="BK91" s="17"/>
      <c r="BL91" s="36"/>
      <c r="BM91" s="17"/>
      <c r="BN91" s="17"/>
      <c r="BO91" s="36"/>
      <c r="BP91" s="17"/>
      <c r="BQ91" s="17"/>
      <c r="BR91" s="36"/>
      <c r="BS91" s="17"/>
      <c r="BT91" s="17"/>
      <c r="BU91" s="36"/>
    </row>
    <row r="92" spans="1:73" ht="12">
      <c r="A92" s="7"/>
      <c r="B92" s="46"/>
      <c r="C92" s="29"/>
      <c r="D92" s="29"/>
      <c r="E92" s="46"/>
      <c r="F92" s="29"/>
      <c r="G92" s="30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</row>
    <row r="93" spans="1:73" ht="12">
      <c r="A93" s="27" t="s">
        <v>74</v>
      </c>
      <c r="B93" s="32">
        <v>110570</v>
      </c>
      <c r="C93" s="33">
        <v>106849.35998044061</v>
      </c>
      <c r="D93" s="34">
        <v>0.03482135990557616</v>
      </c>
      <c r="E93" s="32">
        <v>921094</v>
      </c>
      <c r="F93" s="33">
        <v>881929.0411441035</v>
      </c>
      <c r="G93" s="35">
        <v>0.044408288001366654</v>
      </c>
      <c r="H93" s="17"/>
      <c r="I93" s="17"/>
      <c r="J93" s="36"/>
      <c r="K93" s="17"/>
      <c r="L93" s="17"/>
      <c r="M93" s="36"/>
      <c r="N93" s="17"/>
      <c r="O93" s="17"/>
      <c r="P93" s="36"/>
      <c r="Q93" s="17"/>
      <c r="R93" s="17"/>
      <c r="S93" s="36"/>
      <c r="T93" s="17"/>
      <c r="U93" s="17"/>
      <c r="V93" s="36"/>
      <c r="W93" s="17"/>
      <c r="X93" s="17"/>
      <c r="Y93" s="36"/>
      <c r="Z93" s="17"/>
      <c r="AA93" s="17"/>
      <c r="AB93" s="36"/>
      <c r="AC93" s="17"/>
      <c r="AD93" s="17"/>
      <c r="AE93" s="36"/>
      <c r="AF93" s="17"/>
      <c r="AG93" s="17"/>
      <c r="AH93" s="36"/>
      <c r="AI93" s="17"/>
      <c r="AJ93" s="17"/>
      <c r="AK93" s="36"/>
      <c r="AL93" s="17"/>
      <c r="AM93" s="17"/>
      <c r="AN93" s="36"/>
      <c r="AO93" s="17"/>
      <c r="AP93" s="17"/>
      <c r="AQ93" s="36"/>
      <c r="AR93" s="17"/>
      <c r="AS93" s="17"/>
      <c r="AT93" s="36"/>
      <c r="AU93" s="17"/>
      <c r="AV93" s="17"/>
      <c r="AW93" s="36"/>
      <c r="AX93" s="17"/>
      <c r="AY93" s="17"/>
      <c r="AZ93" s="36"/>
      <c r="BA93" s="17"/>
      <c r="BB93" s="17"/>
      <c r="BC93" s="36"/>
      <c r="BD93" s="17"/>
      <c r="BE93" s="17"/>
      <c r="BF93" s="36"/>
      <c r="BG93" s="17"/>
      <c r="BH93" s="17"/>
      <c r="BI93" s="36"/>
      <c r="BJ93" s="17"/>
      <c r="BK93" s="17"/>
      <c r="BL93" s="36"/>
      <c r="BM93" s="17"/>
      <c r="BN93" s="17"/>
      <c r="BO93" s="36"/>
      <c r="BP93" s="17"/>
      <c r="BQ93" s="17"/>
      <c r="BR93" s="36"/>
      <c r="BS93" s="17"/>
      <c r="BT93" s="17"/>
      <c r="BU93" s="36"/>
    </row>
    <row r="94" spans="1:73" ht="12">
      <c r="A94" s="54"/>
      <c r="B94" s="55"/>
      <c r="C94" s="56"/>
      <c r="D94" s="57"/>
      <c r="E94" s="55"/>
      <c r="F94" s="56"/>
      <c r="G94" s="58"/>
      <c r="H94" s="17"/>
      <c r="I94" s="17"/>
      <c r="J94" s="36"/>
      <c r="K94" s="17"/>
      <c r="L94" s="17"/>
      <c r="M94" s="36"/>
      <c r="N94" s="17"/>
      <c r="O94" s="17"/>
      <c r="P94" s="36"/>
      <c r="Q94" s="17"/>
      <c r="R94" s="17"/>
      <c r="S94" s="36"/>
      <c r="T94" s="17"/>
      <c r="U94" s="17"/>
      <c r="V94" s="36"/>
      <c r="W94" s="17"/>
      <c r="X94" s="17"/>
      <c r="Y94" s="36"/>
      <c r="Z94" s="17"/>
      <c r="AA94" s="17"/>
      <c r="AB94" s="36"/>
      <c r="AC94" s="17"/>
      <c r="AD94" s="17"/>
      <c r="AE94" s="36"/>
      <c r="AF94" s="17"/>
      <c r="AG94" s="17"/>
      <c r="AH94" s="36"/>
      <c r="AI94" s="17"/>
      <c r="AJ94" s="17"/>
      <c r="AK94" s="36"/>
      <c r="AL94" s="17"/>
      <c r="AM94" s="17"/>
      <c r="AN94" s="36"/>
      <c r="AO94" s="17"/>
      <c r="AP94" s="17"/>
      <c r="AQ94" s="36"/>
      <c r="AR94" s="17"/>
      <c r="AS94" s="17"/>
      <c r="AT94" s="36"/>
      <c r="AU94" s="17"/>
      <c r="AV94" s="17"/>
      <c r="AW94" s="36"/>
      <c r="AX94" s="17"/>
      <c r="AY94" s="17"/>
      <c r="AZ94" s="36"/>
      <c r="BA94" s="17"/>
      <c r="BB94" s="17"/>
      <c r="BC94" s="36"/>
      <c r="BD94" s="17"/>
      <c r="BE94" s="17"/>
      <c r="BF94" s="36"/>
      <c r="BG94" s="17"/>
      <c r="BH94" s="17"/>
      <c r="BI94" s="36"/>
      <c r="BJ94" s="17"/>
      <c r="BK94" s="17"/>
      <c r="BL94" s="36"/>
      <c r="BM94" s="17"/>
      <c r="BN94" s="17"/>
      <c r="BO94" s="36"/>
      <c r="BP94" s="17"/>
      <c r="BQ94" s="17"/>
      <c r="BR94" s="36"/>
      <c r="BS94" s="17"/>
      <c r="BT94" s="17"/>
      <c r="BU94" s="36"/>
    </row>
    <row r="95" spans="1:73" ht="12">
      <c r="A95" s="84"/>
      <c r="B95" s="60"/>
      <c r="C95" s="60"/>
      <c r="D95" s="75"/>
      <c r="E95" s="75"/>
      <c r="F95" s="75"/>
      <c r="G95" s="75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</row>
    <row r="96" spans="1:73" ht="12">
      <c r="A96" s="74" t="s">
        <v>116</v>
      </c>
      <c r="B96" s="33"/>
      <c r="C96" s="33"/>
      <c r="D96" s="29"/>
      <c r="E96" s="29"/>
      <c r="F96" s="29"/>
      <c r="G96" s="29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</row>
  </sheetData>
  <sheetProtection/>
  <mergeCells count="4">
    <mergeCell ref="B2:G2"/>
    <mergeCell ref="B3:G3"/>
    <mergeCell ref="B60:G60"/>
    <mergeCell ref="B61:G61"/>
  </mergeCells>
  <printOptions horizontalCentered="1"/>
  <pageMargins left="0.7" right="0.7" top="0.75" bottom="0.75" header="0.25" footer="0.25"/>
  <pageSetup orientation="portrait" scale="75" r:id="rId1"/>
  <rowBreaks count="1" manualBreakCount="1">
    <brk id="59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BU96"/>
  <sheetViews>
    <sheetView showGridLines="0" zoomScalePageLayoutView="0" workbookViewId="0" topLeftCell="A1">
      <selection activeCell="E9" sqref="E9"/>
    </sheetView>
  </sheetViews>
  <sheetFormatPr defaultColWidth="13.796875" defaultRowHeight="15"/>
  <cols>
    <col min="1" max="1" width="25.796875" style="4" customWidth="1"/>
    <col min="2" max="2" width="10.296875" style="28" customWidth="1"/>
    <col min="3" max="6" width="10.296875" style="4" customWidth="1"/>
    <col min="7" max="7" width="7.3984375" style="4" bestFit="1" customWidth="1"/>
    <col min="8" max="73" width="8.296875" style="4" customWidth="1"/>
    <col min="74" max="74" width="0.1015625" style="4" customWidth="1"/>
    <col min="75" max="254" width="13.796875" style="4" customWidth="1"/>
    <col min="255" max="16384" width="13.796875" style="4" customWidth="1"/>
  </cols>
  <sheetData>
    <row r="1" spans="1:73" ht="6" customHeight="1">
      <c r="A1" s="1"/>
      <c r="B1" s="2"/>
      <c r="C1" s="2"/>
      <c r="D1" s="2"/>
      <c r="E1" s="2"/>
      <c r="F1" s="2"/>
      <c r="G1" s="3"/>
      <c r="J1" s="5"/>
      <c r="M1" s="5"/>
      <c r="P1" s="5"/>
      <c r="S1" s="5"/>
      <c r="V1" s="5"/>
      <c r="Y1" s="5"/>
      <c r="AB1" s="5"/>
      <c r="AE1" s="5"/>
      <c r="AH1" s="5"/>
      <c r="AK1" s="5"/>
      <c r="AN1" s="5"/>
      <c r="AQ1" s="5"/>
      <c r="AT1" s="5"/>
      <c r="AW1" s="5"/>
      <c r="AZ1" s="5"/>
      <c r="BC1" s="5"/>
      <c r="BF1" s="5"/>
      <c r="BI1" s="5"/>
      <c r="BL1" s="5"/>
      <c r="BO1" s="5"/>
      <c r="BR1" s="5"/>
      <c r="BU1" s="5"/>
    </row>
    <row r="2" spans="1:73" ht="15" customHeight="1">
      <c r="A2" s="96"/>
      <c r="B2" s="392" t="s">
        <v>124</v>
      </c>
      <c r="C2" s="393"/>
      <c r="D2" s="393"/>
      <c r="E2" s="393"/>
      <c r="F2" s="393"/>
      <c r="G2" s="394"/>
      <c r="J2" s="5"/>
      <c r="M2" s="5"/>
      <c r="P2" s="5"/>
      <c r="S2" s="5"/>
      <c r="V2" s="5"/>
      <c r="Y2" s="5"/>
      <c r="AB2" s="5"/>
      <c r="AE2" s="5"/>
      <c r="AH2" s="5"/>
      <c r="AK2" s="5"/>
      <c r="AN2" s="5"/>
      <c r="AQ2" s="5"/>
      <c r="AT2" s="5"/>
      <c r="AW2" s="5"/>
      <c r="AZ2" s="5"/>
      <c r="BC2" s="5"/>
      <c r="BF2" s="5"/>
      <c r="BI2" s="5"/>
      <c r="BL2" s="5"/>
      <c r="BO2" s="5"/>
      <c r="BR2" s="5"/>
      <c r="BU2" s="5"/>
    </row>
    <row r="3" spans="1:7" ht="15" customHeight="1">
      <c r="A3" s="66"/>
      <c r="B3" s="8"/>
      <c r="C3" s="2"/>
      <c r="D3" s="2"/>
      <c r="E3" s="2"/>
      <c r="F3" s="2"/>
      <c r="G3" s="9"/>
    </row>
    <row r="4" spans="1:73" ht="15">
      <c r="A4" s="10"/>
      <c r="C4" s="11" t="s">
        <v>2</v>
      </c>
      <c r="D4" s="12"/>
      <c r="E4" s="13"/>
      <c r="F4" s="14" t="s">
        <v>3</v>
      </c>
      <c r="G4" s="15"/>
      <c r="I4" s="5"/>
      <c r="J4" s="16"/>
      <c r="K4" s="18"/>
      <c r="L4" s="18"/>
      <c r="M4" s="18"/>
      <c r="O4" s="5"/>
      <c r="P4" s="16"/>
      <c r="R4" s="17"/>
      <c r="S4" s="16"/>
      <c r="U4" s="97"/>
      <c r="V4" s="16"/>
      <c r="X4" s="17"/>
      <c r="Y4" s="16"/>
      <c r="AA4" s="17"/>
      <c r="AB4" s="16"/>
      <c r="AD4" s="17"/>
      <c r="AE4" s="16"/>
      <c r="AG4" s="17"/>
      <c r="AH4" s="16"/>
      <c r="AJ4" s="17"/>
      <c r="AK4" s="16"/>
      <c r="AM4" s="17"/>
      <c r="AN4" s="16"/>
      <c r="AP4" s="17"/>
      <c r="AQ4" s="16"/>
      <c r="AS4" s="17"/>
      <c r="AT4" s="16"/>
      <c r="AV4" s="17"/>
      <c r="AW4" s="16"/>
      <c r="AX4" s="18"/>
      <c r="AY4" s="19"/>
      <c r="AZ4" s="20"/>
      <c r="BA4" s="18"/>
      <c r="BB4" s="19"/>
      <c r="BC4" s="20"/>
      <c r="BD4" s="18"/>
      <c r="BE4" s="19"/>
      <c r="BF4" s="20"/>
      <c r="BG4" s="18"/>
      <c r="BH4" s="19"/>
      <c r="BI4" s="20"/>
      <c r="BK4" s="17"/>
      <c r="BL4" s="16"/>
      <c r="BN4" s="17"/>
      <c r="BO4" s="16"/>
      <c r="BQ4" s="17"/>
      <c r="BR4" s="16"/>
      <c r="BT4" s="17"/>
      <c r="BU4" s="16"/>
    </row>
    <row r="5" spans="1:73" s="26" customFormat="1" ht="12">
      <c r="A5" s="77"/>
      <c r="B5" s="22" t="s">
        <v>4</v>
      </c>
      <c r="C5" s="23">
        <v>2012</v>
      </c>
      <c r="D5" s="24" t="s">
        <v>5</v>
      </c>
      <c r="E5" s="22" t="s">
        <v>4</v>
      </c>
      <c r="F5" s="23">
        <v>2012</v>
      </c>
      <c r="G5" s="24" t="s">
        <v>5</v>
      </c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</row>
    <row r="6" spans="1:73" ht="12">
      <c r="A6" s="7"/>
      <c r="B6" s="27" t="s">
        <v>6</v>
      </c>
      <c r="C6" s="28"/>
      <c r="D6" s="29"/>
      <c r="E6" s="7"/>
      <c r="F6" s="28"/>
      <c r="G6" s="30"/>
      <c r="H6" s="31"/>
      <c r="I6" s="31"/>
      <c r="J6" s="31"/>
      <c r="K6" s="31"/>
      <c r="L6" s="31"/>
      <c r="M6" s="31"/>
      <c r="N6" s="31"/>
      <c r="P6" s="31"/>
      <c r="Q6" s="31"/>
      <c r="R6" s="31"/>
      <c r="S6" s="31"/>
      <c r="V6" s="31"/>
      <c r="Y6" s="31"/>
      <c r="AB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R6" s="31"/>
      <c r="BS6" s="31"/>
      <c r="BT6" s="31"/>
      <c r="BU6" s="31"/>
    </row>
    <row r="7" spans="1:73" ht="12">
      <c r="A7" s="27" t="s">
        <v>7</v>
      </c>
      <c r="B7" s="32">
        <v>1052062</v>
      </c>
      <c r="C7" s="33">
        <v>1007990.2166590354</v>
      </c>
      <c r="D7" s="34">
        <v>0.043722431639306655</v>
      </c>
      <c r="E7" s="32">
        <v>5928208.250000001</v>
      </c>
      <c r="F7" s="33">
        <v>5781628.2959331665</v>
      </c>
      <c r="G7" s="35">
        <v>0.025352711479210737</v>
      </c>
      <c r="H7" s="17"/>
      <c r="I7" s="17"/>
      <c r="J7" s="36"/>
      <c r="K7" s="17"/>
      <c r="L7" s="17"/>
      <c r="M7" s="36"/>
      <c r="N7" s="17"/>
      <c r="O7" s="17"/>
      <c r="P7" s="36"/>
      <c r="Q7" s="17"/>
      <c r="R7" s="17"/>
      <c r="S7" s="36"/>
      <c r="T7" s="17"/>
      <c r="U7" s="17"/>
      <c r="V7" s="36"/>
      <c r="W7" s="17"/>
      <c r="X7" s="17"/>
      <c r="Y7" s="36"/>
      <c r="Z7" s="17"/>
      <c r="AA7" s="17"/>
      <c r="AB7" s="36"/>
      <c r="AC7" s="17"/>
      <c r="AD7" s="17"/>
      <c r="AE7" s="36"/>
      <c r="AF7" s="17"/>
      <c r="AG7" s="17"/>
      <c r="AH7" s="36"/>
      <c r="AI7" s="17"/>
      <c r="AJ7" s="17"/>
      <c r="AK7" s="36"/>
      <c r="AL7" s="17"/>
      <c r="AM7" s="17"/>
      <c r="AN7" s="36"/>
      <c r="AO7" s="17"/>
      <c r="AP7" s="17"/>
      <c r="AQ7" s="36"/>
      <c r="AR7" s="17"/>
      <c r="AS7" s="17"/>
      <c r="AT7" s="36"/>
      <c r="AU7" s="17"/>
      <c r="AV7" s="17"/>
      <c r="AW7" s="36"/>
      <c r="AX7" s="17"/>
      <c r="AY7" s="17"/>
      <c r="AZ7" s="36"/>
      <c r="BA7" s="17"/>
      <c r="BB7" s="17"/>
      <c r="BC7" s="36"/>
      <c r="BD7" s="17"/>
      <c r="BE7" s="17"/>
      <c r="BF7" s="36"/>
      <c r="BG7" s="17"/>
      <c r="BH7" s="17"/>
      <c r="BI7" s="36"/>
      <c r="BJ7" s="17"/>
      <c r="BK7" s="17"/>
      <c r="BL7" s="36"/>
      <c r="BM7" s="17"/>
      <c r="BN7" s="17"/>
      <c r="BO7" s="36"/>
      <c r="BP7" s="17"/>
      <c r="BQ7" s="17"/>
      <c r="BR7" s="36"/>
      <c r="BS7" s="17"/>
      <c r="BT7" s="17"/>
      <c r="BU7" s="36"/>
    </row>
    <row r="8" spans="1:73" ht="12">
      <c r="A8" s="27" t="s">
        <v>8</v>
      </c>
      <c r="B8" s="32">
        <v>161731</v>
      </c>
      <c r="C8" s="33">
        <v>158795.64333557416</v>
      </c>
      <c r="D8" s="34">
        <v>0.018485120893541835</v>
      </c>
      <c r="E8" s="32">
        <v>987551</v>
      </c>
      <c r="F8" s="33">
        <v>954229.949927061</v>
      </c>
      <c r="G8" s="35">
        <v>0.034919308574925784</v>
      </c>
      <c r="H8" s="17"/>
      <c r="I8" s="17"/>
      <c r="J8" s="36"/>
      <c r="K8" s="17"/>
      <c r="L8" s="17"/>
      <c r="M8" s="36"/>
      <c r="N8" s="17"/>
      <c r="O8" s="17"/>
      <c r="P8" s="36"/>
      <c r="Q8" s="17"/>
      <c r="R8" s="17"/>
      <c r="S8" s="36"/>
      <c r="T8" s="17"/>
      <c r="U8" s="17"/>
      <c r="V8" s="36"/>
      <c r="W8" s="17"/>
      <c r="X8" s="17"/>
      <c r="Y8" s="36"/>
      <c r="Z8" s="17"/>
      <c r="AA8" s="17"/>
      <c r="AB8" s="36"/>
      <c r="AC8" s="17"/>
      <c r="AD8" s="17"/>
      <c r="AE8" s="36"/>
      <c r="AF8" s="17"/>
      <c r="AG8" s="17"/>
      <c r="AH8" s="36"/>
      <c r="AI8" s="17"/>
      <c r="AJ8" s="17"/>
      <c r="AK8" s="36"/>
      <c r="AL8" s="17"/>
      <c r="AM8" s="17"/>
      <c r="AN8" s="36"/>
      <c r="AO8" s="17"/>
      <c r="AP8" s="17"/>
      <c r="AQ8" s="36"/>
      <c r="AR8" s="17"/>
      <c r="AS8" s="17"/>
      <c r="AT8" s="36"/>
      <c r="AU8" s="17"/>
      <c r="AV8" s="17"/>
      <c r="AW8" s="36"/>
      <c r="AX8" s="17"/>
      <c r="AY8" s="17"/>
      <c r="AZ8" s="36"/>
      <c r="BA8" s="17"/>
      <c r="BB8" s="17"/>
      <c r="BC8" s="36"/>
      <c r="BD8" s="17"/>
      <c r="BE8" s="17"/>
      <c r="BF8" s="36"/>
      <c r="BG8" s="17"/>
      <c r="BH8" s="17"/>
      <c r="BI8" s="36"/>
      <c r="BJ8" s="17"/>
      <c r="BK8" s="17"/>
      <c r="BL8" s="36"/>
      <c r="BM8" s="17"/>
      <c r="BN8" s="17"/>
      <c r="BO8" s="36"/>
      <c r="BP8" s="17"/>
      <c r="BQ8" s="17"/>
      <c r="BR8" s="36"/>
      <c r="BS8" s="17"/>
      <c r="BT8" s="17"/>
      <c r="BU8" s="36"/>
    </row>
    <row r="9" spans="1:73" ht="12">
      <c r="A9" s="27" t="s">
        <v>97</v>
      </c>
      <c r="B9" s="32">
        <v>943</v>
      </c>
      <c r="C9" s="33">
        <v>834.6433355711823</v>
      </c>
      <c r="D9" s="34">
        <v>0.1298239137734977</v>
      </c>
      <c r="E9" s="32">
        <v>4589</v>
      </c>
      <c r="F9" s="33">
        <v>4797.949927058156</v>
      </c>
      <c r="G9" s="35">
        <v>-0.04354983487421954</v>
      </c>
      <c r="H9" s="17"/>
      <c r="I9" s="17"/>
      <c r="J9" s="36"/>
      <c r="K9" s="17"/>
      <c r="L9" s="17"/>
      <c r="M9" s="36"/>
      <c r="N9" s="17"/>
      <c r="O9" s="17"/>
      <c r="P9" s="36"/>
      <c r="Q9" s="17"/>
      <c r="R9" s="17"/>
      <c r="S9" s="36"/>
      <c r="T9" s="17"/>
      <c r="U9" s="17"/>
      <c r="V9" s="36"/>
      <c r="W9" s="17"/>
      <c r="X9" s="17"/>
      <c r="Y9" s="36"/>
      <c r="Z9" s="17"/>
      <c r="AA9" s="17"/>
      <c r="AB9" s="36"/>
      <c r="AC9" s="17"/>
      <c r="AD9" s="17"/>
      <c r="AE9" s="36"/>
      <c r="AF9" s="17"/>
      <c r="AG9" s="17"/>
      <c r="AH9" s="36"/>
      <c r="AI9" s="17"/>
      <c r="AJ9" s="17"/>
      <c r="AK9" s="36"/>
      <c r="AL9" s="17"/>
      <c r="AM9" s="17"/>
      <c r="AN9" s="36"/>
      <c r="AO9" s="17"/>
      <c r="AP9" s="17"/>
      <c r="AQ9" s="36"/>
      <c r="AR9" s="17"/>
      <c r="AS9" s="17"/>
      <c r="AT9" s="36"/>
      <c r="AU9" s="17"/>
      <c r="AV9" s="17"/>
      <c r="AW9" s="36"/>
      <c r="AX9" s="17"/>
      <c r="AY9" s="17"/>
      <c r="AZ9" s="36"/>
      <c r="BA9" s="17"/>
      <c r="BB9" s="17"/>
      <c r="BC9" s="36"/>
      <c r="BD9" s="17"/>
      <c r="BE9" s="17"/>
      <c r="BF9" s="36"/>
      <c r="BG9" s="17"/>
      <c r="BH9" s="17"/>
      <c r="BI9" s="36"/>
      <c r="BJ9" s="17"/>
      <c r="BK9" s="17"/>
      <c r="BL9" s="36"/>
      <c r="BM9" s="17"/>
      <c r="BN9" s="17"/>
      <c r="BO9" s="36"/>
      <c r="BP9" s="17"/>
      <c r="BQ9" s="17"/>
      <c r="BR9" s="36"/>
      <c r="BS9" s="17"/>
      <c r="BT9" s="17"/>
      <c r="BU9" s="36"/>
    </row>
    <row r="10" spans="1:73" ht="12">
      <c r="A10" s="27" t="s">
        <v>98</v>
      </c>
      <c r="B10" s="32">
        <v>160788</v>
      </c>
      <c r="C10" s="33">
        <v>157961.00000000297</v>
      </c>
      <c r="D10" s="34">
        <v>0.017896822633415705</v>
      </c>
      <c r="E10" s="32">
        <v>982962</v>
      </c>
      <c r="F10" s="33">
        <v>949432.0000000028</v>
      </c>
      <c r="G10" s="35">
        <v>0.03531585200414259</v>
      </c>
      <c r="H10" s="17"/>
      <c r="I10" s="17"/>
      <c r="J10" s="36"/>
      <c r="K10" s="17"/>
      <c r="L10" s="17"/>
      <c r="M10" s="36"/>
      <c r="N10" s="17"/>
      <c r="O10" s="17"/>
      <c r="P10" s="36"/>
      <c r="Q10" s="17"/>
      <c r="R10" s="17"/>
      <c r="S10" s="36"/>
      <c r="T10" s="17"/>
      <c r="U10" s="17"/>
      <c r="V10" s="36"/>
      <c r="W10" s="17"/>
      <c r="X10" s="17"/>
      <c r="Y10" s="36"/>
      <c r="Z10" s="17"/>
      <c r="AA10" s="17"/>
      <c r="AB10" s="36"/>
      <c r="AC10" s="17"/>
      <c r="AD10" s="17"/>
      <c r="AE10" s="36"/>
      <c r="AF10" s="17"/>
      <c r="AG10" s="17"/>
      <c r="AH10" s="36"/>
      <c r="AI10" s="17"/>
      <c r="AJ10" s="17"/>
      <c r="AK10" s="36"/>
      <c r="AL10" s="17"/>
      <c r="AM10" s="17"/>
      <c r="AN10" s="36"/>
      <c r="AO10" s="17"/>
      <c r="AP10" s="17"/>
      <c r="AQ10" s="36"/>
      <c r="AR10" s="17"/>
      <c r="AS10" s="17"/>
      <c r="AT10" s="36"/>
      <c r="AU10" s="17"/>
      <c r="AV10" s="17"/>
      <c r="AW10" s="36"/>
      <c r="AX10" s="17"/>
      <c r="AY10" s="17"/>
      <c r="AZ10" s="36"/>
      <c r="BA10" s="17"/>
      <c r="BB10" s="17"/>
      <c r="BC10" s="36"/>
      <c r="BD10" s="17"/>
      <c r="BE10" s="17"/>
      <c r="BF10" s="36"/>
      <c r="BG10" s="17"/>
      <c r="BH10" s="17"/>
      <c r="BI10" s="36"/>
      <c r="BJ10" s="17"/>
      <c r="BK10" s="17"/>
      <c r="BL10" s="36"/>
      <c r="BM10" s="17"/>
      <c r="BN10" s="17"/>
      <c r="BO10" s="36"/>
      <c r="BP10" s="17"/>
      <c r="BQ10" s="17"/>
      <c r="BR10" s="36"/>
      <c r="BS10" s="17"/>
      <c r="BT10" s="17"/>
      <c r="BU10" s="36"/>
    </row>
    <row r="11" spans="1:73" ht="12">
      <c r="A11" s="27" t="s">
        <v>11</v>
      </c>
      <c r="B11" s="32">
        <v>33937.49935483871</v>
      </c>
      <c r="C11" s="33">
        <v>32515.813440614045</v>
      </c>
      <c r="D11" s="34">
        <v>0.04372290783440457</v>
      </c>
      <c r="E11" s="32">
        <v>24396.221028806583</v>
      </c>
      <c r="F11" s="33">
        <v>23695.413093603176</v>
      </c>
      <c r="G11" s="35">
        <v>0.029575679159296774</v>
      </c>
      <c r="H11" s="17"/>
      <c r="I11" s="17"/>
      <c r="J11" s="36"/>
      <c r="K11" s="17"/>
      <c r="L11" s="17"/>
      <c r="M11" s="36"/>
      <c r="N11" s="17"/>
      <c r="O11" s="17"/>
      <c r="P11" s="36"/>
      <c r="Q11" s="17"/>
      <c r="R11" s="17"/>
      <c r="S11" s="36"/>
      <c r="T11" s="17"/>
      <c r="U11" s="17"/>
      <c r="V11" s="36"/>
      <c r="W11" s="17"/>
      <c r="X11" s="17"/>
      <c r="Y11" s="36"/>
      <c r="Z11" s="17"/>
      <c r="AA11" s="17"/>
      <c r="AB11" s="36"/>
      <c r="AC11" s="17"/>
      <c r="AD11" s="17"/>
      <c r="AE11" s="36"/>
      <c r="AF11" s="17"/>
      <c r="AG11" s="17"/>
      <c r="AH11" s="36"/>
      <c r="AI11" s="17"/>
      <c r="AJ11" s="17"/>
      <c r="AK11" s="36"/>
      <c r="AL11" s="17"/>
      <c r="AM11" s="17"/>
      <c r="AN11" s="36"/>
      <c r="AO11" s="17"/>
      <c r="AP11" s="17"/>
      <c r="AQ11" s="36"/>
      <c r="AR11" s="17"/>
      <c r="AS11" s="17"/>
      <c r="AT11" s="36"/>
      <c r="AU11" s="17"/>
      <c r="AV11" s="17"/>
      <c r="AW11" s="36"/>
      <c r="AX11" s="17"/>
      <c r="AY11" s="17"/>
      <c r="AZ11" s="36"/>
      <c r="BA11" s="17"/>
      <c r="BB11" s="17"/>
      <c r="BC11" s="36"/>
      <c r="BD11" s="17"/>
      <c r="BE11" s="17"/>
      <c r="BF11" s="36"/>
      <c r="BG11" s="17"/>
      <c r="BH11" s="17"/>
      <c r="BI11" s="36"/>
      <c r="BJ11" s="17"/>
      <c r="BK11" s="17"/>
      <c r="BL11" s="36"/>
      <c r="BM11" s="17"/>
      <c r="BN11" s="17"/>
      <c r="BO11" s="36"/>
      <c r="BP11" s="17"/>
      <c r="BQ11" s="17"/>
      <c r="BR11" s="36"/>
      <c r="BS11" s="17"/>
      <c r="BT11" s="17"/>
      <c r="BU11" s="36"/>
    </row>
    <row r="12" spans="1:73" ht="8.25" customHeight="1">
      <c r="A12" s="40"/>
      <c r="B12" s="41"/>
      <c r="C12" s="42"/>
      <c r="D12" s="43"/>
      <c r="E12" s="44"/>
      <c r="F12" s="43"/>
      <c r="G12" s="45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</row>
    <row r="13" spans="1:73" ht="13.5" customHeight="1">
      <c r="A13" s="27" t="s">
        <v>14</v>
      </c>
      <c r="B13" s="32"/>
      <c r="C13" s="33"/>
      <c r="D13" s="29"/>
      <c r="E13" s="46"/>
      <c r="F13" s="29"/>
      <c r="G13" s="30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</row>
    <row r="14" spans="1:73" ht="12">
      <c r="A14" s="101" t="s">
        <v>125</v>
      </c>
      <c r="B14" s="32">
        <v>151367</v>
      </c>
      <c r="C14" s="33">
        <v>149926.28644604242</v>
      </c>
      <c r="D14" s="34">
        <v>0.009609479352215445</v>
      </c>
      <c r="E14" s="32">
        <v>943302</v>
      </c>
      <c r="F14" s="33">
        <v>917520.8865092455</v>
      </c>
      <c r="G14" s="35">
        <v>0.028098666602392075</v>
      </c>
      <c r="H14" s="17"/>
      <c r="I14" s="17"/>
      <c r="J14" s="36"/>
      <c r="K14" s="17"/>
      <c r="L14" s="17"/>
      <c r="M14" s="36"/>
      <c r="N14" s="17"/>
      <c r="O14" s="17"/>
      <c r="P14" s="36"/>
      <c r="Q14" s="17"/>
      <c r="R14" s="17"/>
      <c r="S14" s="36"/>
      <c r="T14" s="17"/>
      <c r="U14" s="17"/>
      <c r="V14" s="36"/>
      <c r="W14" s="17"/>
      <c r="X14" s="17"/>
      <c r="Y14" s="36"/>
      <c r="Z14" s="17"/>
      <c r="AA14" s="17"/>
      <c r="AB14" s="36"/>
      <c r="AC14" s="17"/>
      <c r="AD14" s="17"/>
      <c r="AE14" s="36"/>
      <c r="AF14" s="17"/>
      <c r="AG14" s="17"/>
      <c r="AH14" s="36"/>
      <c r="AI14" s="17"/>
      <c r="AJ14" s="17"/>
      <c r="AK14" s="36"/>
      <c r="AL14" s="17"/>
      <c r="AM14" s="17"/>
      <c r="AN14" s="36"/>
      <c r="AO14" s="17"/>
      <c r="AP14" s="17"/>
      <c r="AQ14" s="36"/>
      <c r="AR14" s="17"/>
      <c r="AS14" s="17"/>
      <c r="AT14" s="36"/>
      <c r="AU14" s="17"/>
      <c r="AV14" s="17"/>
      <c r="AW14" s="36"/>
      <c r="AX14" s="17"/>
      <c r="AY14" s="17"/>
      <c r="AZ14" s="36"/>
      <c r="BA14" s="17"/>
      <c r="BB14" s="17"/>
      <c r="BC14" s="36"/>
      <c r="BD14" s="17"/>
      <c r="BE14" s="17"/>
      <c r="BF14" s="36"/>
      <c r="BG14" s="17"/>
      <c r="BH14" s="17"/>
      <c r="BI14" s="36"/>
      <c r="BJ14" s="17"/>
      <c r="BK14" s="17"/>
      <c r="BL14" s="36"/>
      <c r="BM14" s="17"/>
      <c r="BN14" s="17"/>
      <c r="BO14" s="36"/>
      <c r="BP14" s="17"/>
      <c r="BQ14" s="17"/>
      <c r="BR14" s="36"/>
      <c r="BS14" s="17"/>
      <c r="BT14" s="17"/>
      <c r="BU14" s="36"/>
    </row>
    <row r="15" spans="1:73" ht="12">
      <c r="A15" s="101" t="s">
        <v>100</v>
      </c>
      <c r="B15" s="32">
        <v>129659</v>
      </c>
      <c r="C15" s="33">
        <v>129128.75341704293</v>
      </c>
      <c r="D15" s="34">
        <v>0.0041063401366894</v>
      </c>
      <c r="E15" s="32">
        <v>797848</v>
      </c>
      <c r="F15" s="33">
        <v>773589.2675556142</v>
      </c>
      <c r="G15" s="35">
        <v>0.031358672440012586</v>
      </c>
      <c r="H15" s="17"/>
      <c r="I15" s="17"/>
      <c r="J15" s="36"/>
      <c r="K15" s="17"/>
      <c r="L15" s="17"/>
      <c r="M15" s="36"/>
      <c r="N15" s="17"/>
      <c r="O15" s="17"/>
      <c r="P15" s="36"/>
      <c r="Q15" s="17"/>
      <c r="R15" s="17"/>
      <c r="S15" s="36"/>
      <c r="T15" s="17"/>
      <c r="U15" s="17"/>
      <c r="V15" s="36"/>
      <c r="W15" s="17"/>
      <c r="X15" s="17"/>
      <c r="Y15" s="36"/>
      <c r="Z15" s="17"/>
      <c r="AA15" s="17"/>
      <c r="AB15" s="36"/>
      <c r="AC15" s="17"/>
      <c r="AD15" s="17"/>
      <c r="AE15" s="36"/>
      <c r="AF15" s="17"/>
      <c r="AG15" s="17"/>
      <c r="AH15" s="36"/>
      <c r="AI15" s="17"/>
      <c r="AJ15" s="17"/>
      <c r="AK15" s="36"/>
      <c r="AL15" s="17"/>
      <c r="AM15" s="17"/>
      <c r="AN15" s="36"/>
      <c r="AO15" s="17"/>
      <c r="AP15" s="17"/>
      <c r="AQ15" s="36"/>
      <c r="AR15" s="17"/>
      <c r="AS15" s="17"/>
      <c r="AT15" s="36"/>
      <c r="AU15" s="17"/>
      <c r="AV15" s="17"/>
      <c r="AW15" s="36"/>
      <c r="AX15" s="17"/>
      <c r="AY15" s="17"/>
      <c r="AZ15" s="36"/>
      <c r="BA15" s="17"/>
      <c r="BB15" s="17"/>
      <c r="BC15" s="36"/>
      <c r="BD15" s="17"/>
      <c r="BE15" s="17"/>
      <c r="BF15" s="36"/>
      <c r="BG15" s="17"/>
      <c r="BH15" s="17"/>
      <c r="BI15" s="36"/>
      <c r="BJ15" s="17"/>
      <c r="BK15" s="17"/>
      <c r="BL15" s="36"/>
      <c r="BM15" s="17"/>
      <c r="BN15" s="17"/>
      <c r="BO15" s="36"/>
      <c r="BP15" s="17"/>
      <c r="BQ15" s="17"/>
      <c r="BR15" s="36"/>
      <c r="BS15" s="17"/>
      <c r="BT15" s="17"/>
      <c r="BU15" s="36"/>
    </row>
    <row r="16" spans="1:73" ht="12">
      <c r="A16" s="66"/>
      <c r="B16" s="32"/>
      <c r="C16" s="33"/>
      <c r="D16" s="29"/>
      <c r="E16" s="46"/>
      <c r="F16" s="29"/>
      <c r="G16" s="30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</row>
    <row r="17" spans="1:73" ht="12">
      <c r="A17" s="101" t="s">
        <v>126</v>
      </c>
      <c r="B17" s="32">
        <v>2503</v>
      </c>
      <c r="C17" s="33">
        <v>3286.0555304650866</v>
      </c>
      <c r="D17" s="34">
        <v>-0.23829649961948698</v>
      </c>
      <c r="E17" s="32">
        <v>19839</v>
      </c>
      <c r="F17" s="33">
        <v>18328.916987849763</v>
      </c>
      <c r="G17" s="35">
        <v>0.0823880108765439</v>
      </c>
      <c r="H17" s="17"/>
      <c r="I17" s="17"/>
      <c r="J17" s="36"/>
      <c r="K17" s="17"/>
      <c r="L17" s="17"/>
      <c r="M17" s="36"/>
      <c r="N17" s="17"/>
      <c r="O17" s="17"/>
      <c r="P17" s="36"/>
      <c r="Q17" s="17"/>
      <c r="R17" s="17"/>
      <c r="S17" s="36"/>
      <c r="T17" s="17"/>
      <c r="U17" s="17"/>
      <c r="V17" s="36"/>
      <c r="W17" s="17"/>
      <c r="X17" s="17"/>
      <c r="Y17" s="36"/>
      <c r="Z17" s="17"/>
      <c r="AA17" s="17"/>
      <c r="AB17" s="36"/>
      <c r="AC17" s="17"/>
      <c r="AD17" s="17"/>
      <c r="AE17" s="36"/>
      <c r="AF17" s="17"/>
      <c r="AG17" s="17"/>
      <c r="AH17" s="36"/>
      <c r="AI17" s="17"/>
      <c r="AJ17" s="17"/>
      <c r="AK17" s="36"/>
      <c r="AL17" s="17"/>
      <c r="AM17" s="17"/>
      <c r="AN17" s="36"/>
      <c r="AO17" s="17"/>
      <c r="AP17" s="17"/>
      <c r="AQ17" s="36"/>
      <c r="AR17" s="17"/>
      <c r="AS17" s="17"/>
      <c r="AT17" s="36"/>
      <c r="AU17" s="17"/>
      <c r="AV17" s="17"/>
      <c r="AW17" s="36"/>
      <c r="AX17" s="17"/>
      <c r="AY17" s="17"/>
      <c r="AZ17" s="36"/>
      <c r="BA17" s="17"/>
      <c r="BB17" s="17"/>
      <c r="BC17" s="36"/>
      <c r="BD17" s="17"/>
      <c r="BE17" s="17"/>
      <c r="BF17" s="36"/>
      <c r="BG17" s="17"/>
      <c r="BH17" s="17"/>
      <c r="BI17" s="36"/>
      <c r="BJ17" s="17"/>
      <c r="BK17" s="17"/>
      <c r="BL17" s="36"/>
      <c r="BM17" s="17"/>
      <c r="BN17" s="17"/>
      <c r="BO17" s="36"/>
      <c r="BP17" s="17"/>
      <c r="BQ17" s="17"/>
      <c r="BR17" s="36"/>
      <c r="BS17" s="17"/>
      <c r="BT17" s="17"/>
      <c r="BU17" s="36"/>
    </row>
    <row r="18" spans="1:73" ht="12">
      <c r="A18" s="101" t="s">
        <v>102</v>
      </c>
      <c r="B18" s="32">
        <v>311</v>
      </c>
      <c r="C18" s="33">
        <v>439.7821983066556</v>
      </c>
      <c r="D18" s="34">
        <v>-0.29283176718503073</v>
      </c>
      <c r="E18" s="32">
        <v>2504</v>
      </c>
      <c r="F18" s="33">
        <v>1597.0742571866742</v>
      </c>
      <c r="G18" s="35">
        <v>0.5678669847267594</v>
      </c>
      <c r="H18" s="17"/>
      <c r="I18" s="17"/>
      <c r="J18" s="36"/>
      <c r="K18" s="17"/>
      <c r="L18" s="17"/>
      <c r="M18" s="36"/>
      <c r="N18" s="17"/>
      <c r="O18" s="17"/>
      <c r="P18" s="36"/>
      <c r="Q18" s="17"/>
      <c r="R18" s="17"/>
      <c r="S18" s="36"/>
      <c r="T18" s="17"/>
      <c r="U18" s="17"/>
      <c r="V18" s="36"/>
      <c r="W18" s="17"/>
      <c r="X18" s="17"/>
      <c r="Y18" s="36"/>
      <c r="Z18" s="17"/>
      <c r="AA18" s="17"/>
      <c r="AB18" s="36"/>
      <c r="AC18" s="17"/>
      <c r="AD18" s="17"/>
      <c r="AE18" s="36"/>
      <c r="AF18" s="17"/>
      <c r="AG18" s="17"/>
      <c r="AH18" s="36"/>
      <c r="AI18" s="17"/>
      <c r="AJ18" s="17"/>
      <c r="AK18" s="36"/>
      <c r="AL18" s="17"/>
      <c r="AM18" s="17"/>
      <c r="AN18" s="36"/>
      <c r="AO18" s="17"/>
      <c r="AP18" s="17"/>
      <c r="AQ18" s="36"/>
      <c r="AR18" s="17"/>
      <c r="AS18" s="17"/>
      <c r="AT18" s="36"/>
      <c r="AU18" s="17"/>
      <c r="AV18" s="17"/>
      <c r="AW18" s="36"/>
      <c r="AX18" s="17"/>
      <c r="AY18" s="17"/>
      <c r="AZ18" s="36"/>
      <c r="BA18" s="17"/>
      <c r="BB18" s="17"/>
      <c r="BC18" s="36"/>
      <c r="BD18" s="17"/>
      <c r="BE18" s="17"/>
      <c r="BF18" s="36"/>
      <c r="BG18" s="17"/>
      <c r="BH18" s="17"/>
      <c r="BI18" s="36"/>
      <c r="BJ18" s="17"/>
      <c r="BK18" s="17"/>
      <c r="BL18" s="36"/>
      <c r="BM18" s="17"/>
      <c r="BN18" s="17"/>
      <c r="BO18" s="36"/>
      <c r="BP18" s="17"/>
      <c r="BQ18" s="17"/>
      <c r="BR18" s="36"/>
      <c r="BS18" s="17"/>
      <c r="BT18" s="17"/>
      <c r="BU18" s="36"/>
    </row>
    <row r="19" spans="1:73" ht="12">
      <c r="A19" s="66"/>
      <c r="B19" s="32"/>
      <c r="C19" s="33"/>
      <c r="D19" s="29"/>
      <c r="E19" s="46"/>
      <c r="F19" s="29"/>
      <c r="G19" s="30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</row>
    <row r="20" spans="1:73" ht="12">
      <c r="A20" s="101" t="s">
        <v>19</v>
      </c>
      <c r="B20" s="32">
        <v>9062</v>
      </c>
      <c r="C20" s="33">
        <v>7469.987012815046</v>
      </c>
      <c r="D20" s="34">
        <v>0.21312125234673038</v>
      </c>
      <c r="E20" s="32">
        <v>55152</v>
      </c>
      <c r="F20" s="33">
        <v>46481.44355391886</v>
      </c>
      <c r="G20" s="35">
        <v>0.1865380199739971</v>
      </c>
      <c r="H20" s="17"/>
      <c r="I20" s="17"/>
      <c r="J20" s="36"/>
      <c r="K20" s="17"/>
      <c r="L20" s="17"/>
      <c r="M20" s="36"/>
      <c r="N20" s="17"/>
      <c r="O20" s="17"/>
      <c r="P20" s="36"/>
      <c r="Q20" s="17"/>
      <c r="R20" s="17"/>
      <c r="S20" s="36"/>
      <c r="T20" s="17"/>
      <c r="U20" s="17"/>
      <c r="V20" s="36"/>
      <c r="W20" s="17"/>
      <c r="X20" s="17"/>
      <c r="Y20" s="36"/>
      <c r="Z20" s="17"/>
      <c r="AA20" s="17"/>
      <c r="AB20" s="36"/>
      <c r="AC20" s="17"/>
      <c r="AD20" s="17"/>
      <c r="AE20" s="36"/>
      <c r="AF20" s="17"/>
      <c r="AG20" s="17"/>
      <c r="AH20" s="36"/>
      <c r="AI20" s="17"/>
      <c r="AJ20" s="17"/>
      <c r="AK20" s="36"/>
      <c r="AL20" s="17"/>
      <c r="AM20" s="17"/>
      <c r="AN20" s="36"/>
      <c r="AO20" s="17"/>
      <c r="AP20" s="17"/>
      <c r="AQ20" s="36"/>
      <c r="AR20" s="17"/>
      <c r="AS20" s="17"/>
      <c r="AT20" s="36"/>
      <c r="AU20" s="17"/>
      <c r="AV20" s="17"/>
      <c r="AW20" s="36"/>
      <c r="AX20" s="17"/>
      <c r="AY20" s="17"/>
      <c r="AZ20" s="36"/>
      <c r="BA20" s="17"/>
      <c r="BB20" s="17"/>
      <c r="BC20" s="36"/>
      <c r="BD20" s="17"/>
      <c r="BE20" s="17"/>
      <c r="BF20" s="36"/>
      <c r="BG20" s="17"/>
      <c r="BH20" s="17"/>
      <c r="BI20" s="36"/>
      <c r="BJ20" s="17"/>
      <c r="BK20" s="17"/>
      <c r="BL20" s="36"/>
      <c r="BM20" s="17"/>
      <c r="BN20" s="17"/>
      <c r="BO20" s="36"/>
      <c r="BP20" s="17"/>
      <c r="BQ20" s="17"/>
      <c r="BR20" s="36"/>
      <c r="BS20" s="17"/>
      <c r="BT20" s="17"/>
      <c r="BU20" s="36"/>
    </row>
    <row r="21" spans="1:73" ht="12">
      <c r="A21" s="101" t="s">
        <v>20</v>
      </c>
      <c r="B21" s="32">
        <v>8784</v>
      </c>
      <c r="C21" s="33">
        <v>7370.359232545985</v>
      </c>
      <c r="D21" s="34">
        <v>0.19180079597907104</v>
      </c>
      <c r="E21" s="32">
        <v>54117</v>
      </c>
      <c r="F21" s="33">
        <v>45470.665466714905</v>
      </c>
      <c r="G21" s="35">
        <v>0.19015192420296378</v>
      </c>
      <c r="H21" s="17"/>
      <c r="I21" s="17"/>
      <c r="J21" s="36"/>
      <c r="K21" s="17"/>
      <c r="L21" s="17"/>
      <c r="M21" s="36"/>
      <c r="N21" s="17"/>
      <c r="O21" s="17"/>
      <c r="P21" s="36"/>
      <c r="Q21" s="17"/>
      <c r="R21" s="17"/>
      <c r="S21" s="36"/>
      <c r="T21" s="17"/>
      <c r="U21" s="17"/>
      <c r="V21" s="36"/>
      <c r="W21" s="17"/>
      <c r="X21" s="17"/>
      <c r="Y21" s="36"/>
      <c r="Z21" s="17"/>
      <c r="AA21" s="17"/>
      <c r="AB21" s="36"/>
      <c r="AC21" s="17"/>
      <c r="AD21" s="17"/>
      <c r="AE21" s="36"/>
      <c r="AF21" s="17"/>
      <c r="AG21" s="17"/>
      <c r="AH21" s="36"/>
      <c r="AI21" s="17"/>
      <c r="AJ21" s="17"/>
      <c r="AK21" s="36"/>
      <c r="AL21" s="17"/>
      <c r="AM21" s="17"/>
      <c r="AN21" s="36"/>
      <c r="AO21" s="17"/>
      <c r="AP21" s="17"/>
      <c r="AQ21" s="36"/>
      <c r="AR21" s="17"/>
      <c r="AS21" s="17"/>
      <c r="AT21" s="36"/>
      <c r="AU21" s="17"/>
      <c r="AV21" s="17"/>
      <c r="AW21" s="36"/>
      <c r="AX21" s="17"/>
      <c r="AY21" s="17"/>
      <c r="AZ21" s="36"/>
      <c r="BA21" s="17"/>
      <c r="BB21" s="17"/>
      <c r="BC21" s="36"/>
      <c r="BD21" s="17"/>
      <c r="BE21" s="17"/>
      <c r="BF21" s="36"/>
      <c r="BG21" s="17"/>
      <c r="BH21" s="17"/>
      <c r="BI21" s="36"/>
      <c r="BJ21" s="17"/>
      <c r="BK21" s="17"/>
      <c r="BL21" s="36"/>
      <c r="BM21" s="17"/>
      <c r="BN21" s="17"/>
      <c r="BO21" s="36"/>
      <c r="BP21" s="17"/>
      <c r="BQ21" s="17"/>
      <c r="BR21" s="36"/>
      <c r="BS21" s="17"/>
      <c r="BT21" s="17"/>
      <c r="BU21" s="36"/>
    </row>
    <row r="22" spans="1:73" ht="12">
      <c r="A22" s="101" t="s">
        <v>21</v>
      </c>
      <c r="B22" s="32">
        <v>2002</v>
      </c>
      <c r="C22" s="33">
        <v>2116.8625197070896</v>
      </c>
      <c r="D22" s="34">
        <v>-0.05426073665047609</v>
      </c>
      <c r="E22" s="32">
        <v>9088</v>
      </c>
      <c r="F22" s="33">
        <v>7927.040099546856</v>
      </c>
      <c r="G22" s="35">
        <v>0.14645566136589988</v>
      </c>
      <c r="H22" s="17"/>
      <c r="I22" s="17"/>
      <c r="J22" s="36"/>
      <c r="K22" s="17"/>
      <c r="L22" s="17"/>
      <c r="M22" s="36"/>
      <c r="N22" s="17"/>
      <c r="O22" s="17"/>
      <c r="P22" s="36"/>
      <c r="Q22" s="17"/>
      <c r="R22" s="17"/>
      <c r="S22" s="36"/>
      <c r="T22" s="17"/>
      <c r="U22" s="17"/>
      <c r="V22" s="36"/>
      <c r="W22" s="17"/>
      <c r="X22" s="17"/>
      <c r="Y22" s="36"/>
      <c r="Z22" s="17"/>
      <c r="AA22" s="17"/>
      <c r="AB22" s="36"/>
      <c r="AC22" s="17"/>
      <c r="AD22" s="17"/>
      <c r="AE22" s="36"/>
      <c r="AF22" s="17"/>
      <c r="AG22" s="17"/>
      <c r="AH22" s="36"/>
      <c r="AI22" s="17"/>
      <c r="AJ22" s="17"/>
      <c r="AK22" s="36"/>
      <c r="AL22" s="17"/>
      <c r="AM22" s="17"/>
      <c r="AN22" s="36"/>
      <c r="AO22" s="17"/>
      <c r="AP22" s="17"/>
      <c r="AQ22" s="36"/>
      <c r="AR22" s="17"/>
      <c r="AS22" s="17"/>
      <c r="AT22" s="36"/>
      <c r="AU22" s="17"/>
      <c r="AV22" s="17"/>
      <c r="AW22" s="36"/>
      <c r="AX22" s="17"/>
      <c r="AY22" s="17"/>
      <c r="AZ22" s="36"/>
      <c r="BA22" s="17"/>
      <c r="BB22" s="17"/>
      <c r="BC22" s="36"/>
      <c r="BD22" s="17"/>
      <c r="BE22" s="17"/>
      <c r="BF22" s="36"/>
      <c r="BG22" s="17"/>
      <c r="BH22" s="17"/>
      <c r="BI22" s="36"/>
      <c r="BJ22" s="17"/>
      <c r="BK22" s="17"/>
      <c r="BL22" s="36"/>
      <c r="BM22" s="17"/>
      <c r="BN22" s="17"/>
      <c r="BO22" s="36"/>
      <c r="BP22" s="17"/>
      <c r="BQ22" s="17"/>
      <c r="BR22" s="36"/>
      <c r="BS22" s="17"/>
      <c r="BT22" s="17"/>
      <c r="BU22" s="36"/>
    </row>
    <row r="23" spans="1:73" ht="12">
      <c r="A23" s="66"/>
      <c r="B23" s="32"/>
      <c r="C23" s="33"/>
      <c r="D23" s="29"/>
      <c r="E23" s="46"/>
      <c r="F23" s="29"/>
      <c r="G23" s="30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</row>
    <row r="24" spans="1:73" ht="12">
      <c r="A24" s="66" t="s">
        <v>103</v>
      </c>
      <c r="B24" s="32">
        <v>56</v>
      </c>
      <c r="C24" s="33">
        <v>198.10838570640811</v>
      </c>
      <c r="D24" s="34">
        <v>-0.7173264533940998</v>
      </c>
      <c r="E24" s="32">
        <v>689</v>
      </c>
      <c r="F24" s="33">
        <v>947.0049751176787</v>
      </c>
      <c r="G24" s="35">
        <v>-0.27244310420398576</v>
      </c>
      <c r="H24" s="17"/>
      <c r="I24" s="17"/>
      <c r="J24" s="36"/>
      <c r="K24" s="17"/>
      <c r="L24" s="17"/>
      <c r="M24" s="36"/>
      <c r="N24" s="17"/>
      <c r="O24" s="17"/>
      <c r="P24" s="36"/>
      <c r="Q24" s="17"/>
      <c r="R24" s="17"/>
      <c r="S24" s="36"/>
      <c r="T24" s="17"/>
      <c r="U24" s="17"/>
      <c r="V24" s="36"/>
      <c r="W24" s="17"/>
      <c r="X24" s="17"/>
      <c r="Y24" s="36"/>
      <c r="Z24" s="17"/>
      <c r="AA24" s="17"/>
      <c r="AB24" s="36"/>
      <c r="AC24" s="17"/>
      <c r="AD24" s="17"/>
      <c r="AE24" s="36"/>
      <c r="AF24" s="17"/>
      <c r="AG24" s="17"/>
      <c r="AH24" s="36"/>
      <c r="AI24" s="17"/>
      <c r="AJ24" s="17"/>
      <c r="AK24" s="36"/>
      <c r="AL24" s="17"/>
      <c r="AM24" s="17"/>
      <c r="AN24" s="36"/>
      <c r="AO24" s="17"/>
      <c r="AP24" s="17"/>
      <c r="AQ24" s="36"/>
      <c r="AR24" s="17"/>
      <c r="AS24" s="17"/>
      <c r="AT24" s="36"/>
      <c r="AU24" s="17"/>
      <c r="AV24" s="17"/>
      <c r="AW24" s="36"/>
      <c r="AX24" s="17"/>
      <c r="AY24" s="17"/>
      <c r="AZ24" s="36"/>
      <c r="BA24" s="17"/>
      <c r="BB24" s="17"/>
      <c r="BC24" s="36"/>
      <c r="BD24" s="17"/>
      <c r="BE24" s="17"/>
      <c r="BF24" s="36"/>
      <c r="BG24" s="17"/>
      <c r="BH24" s="17"/>
      <c r="BI24" s="36"/>
      <c r="BJ24" s="17"/>
      <c r="BK24" s="17"/>
      <c r="BL24" s="36"/>
      <c r="BM24" s="17"/>
      <c r="BN24" s="17"/>
      <c r="BO24" s="36"/>
      <c r="BP24" s="17"/>
      <c r="BQ24" s="17"/>
      <c r="BR24" s="36"/>
      <c r="BS24" s="17"/>
      <c r="BT24" s="17"/>
      <c r="BU24" s="36"/>
    </row>
    <row r="25" spans="1:73" ht="12">
      <c r="A25" s="66" t="s">
        <v>104</v>
      </c>
      <c r="B25" s="32">
        <v>0</v>
      </c>
      <c r="C25" s="33">
        <v>0</v>
      </c>
      <c r="D25" s="34" t="s">
        <v>94</v>
      </c>
      <c r="E25" s="32">
        <v>0</v>
      </c>
      <c r="F25" s="33">
        <v>19.124193978770613</v>
      </c>
      <c r="G25" s="35">
        <v>-1</v>
      </c>
      <c r="H25" s="17"/>
      <c r="I25" s="17"/>
      <c r="J25" s="36"/>
      <c r="K25" s="17"/>
      <c r="L25" s="17"/>
      <c r="M25" s="36"/>
      <c r="N25" s="17"/>
      <c r="O25" s="17"/>
      <c r="P25" s="36"/>
      <c r="Q25" s="17"/>
      <c r="R25" s="17"/>
      <c r="S25" s="36"/>
      <c r="T25" s="17"/>
      <c r="U25" s="17"/>
      <c r="V25" s="36"/>
      <c r="W25" s="17"/>
      <c r="X25" s="17"/>
      <c r="Y25" s="36"/>
      <c r="Z25" s="17"/>
      <c r="AA25" s="17"/>
      <c r="AB25" s="36"/>
      <c r="AC25" s="17"/>
      <c r="AD25" s="17"/>
      <c r="AE25" s="36"/>
      <c r="AF25" s="17"/>
      <c r="AG25" s="17"/>
      <c r="AH25" s="36"/>
      <c r="AI25" s="17"/>
      <c r="AJ25" s="17"/>
      <c r="AK25" s="36"/>
      <c r="AL25" s="17"/>
      <c r="AM25" s="17"/>
      <c r="AN25" s="36"/>
      <c r="AO25" s="17"/>
      <c r="AP25" s="17"/>
      <c r="AQ25" s="36"/>
      <c r="AR25" s="17"/>
      <c r="AS25" s="17"/>
      <c r="AT25" s="36"/>
      <c r="AU25" s="17"/>
      <c r="AV25" s="17"/>
      <c r="AW25" s="36"/>
      <c r="AX25" s="17"/>
      <c r="AY25" s="17"/>
      <c r="AZ25" s="36"/>
      <c r="BA25" s="17"/>
      <c r="BB25" s="17"/>
      <c r="BC25" s="36"/>
      <c r="BD25" s="17"/>
      <c r="BE25" s="17"/>
      <c r="BF25" s="36"/>
      <c r="BG25" s="17"/>
      <c r="BH25" s="17"/>
      <c r="BI25" s="36"/>
      <c r="BJ25" s="17"/>
      <c r="BK25" s="17"/>
      <c r="BL25" s="36"/>
      <c r="BM25" s="17"/>
      <c r="BN25" s="17"/>
      <c r="BO25" s="36"/>
      <c r="BP25" s="17"/>
      <c r="BQ25" s="17"/>
      <c r="BR25" s="36"/>
      <c r="BS25" s="17"/>
      <c r="BT25" s="17"/>
      <c r="BU25" s="36"/>
    </row>
    <row r="26" spans="1:73" ht="12">
      <c r="A26" s="66"/>
      <c r="B26" s="32"/>
      <c r="C26" s="33"/>
      <c r="D26" s="29"/>
      <c r="E26" s="46"/>
      <c r="F26" s="29"/>
      <c r="G26" s="30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</row>
    <row r="27" spans="1:73" ht="12">
      <c r="A27" s="101" t="s">
        <v>127</v>
      </c>
      <c r="B27" s="32">
        <v>402</v>
      </c>
      <c r="C27" s="33">
        <v>104.0281908890172</v>
      </c>
      <c r="D27" s="34">
        <v>2.864337124048182</v>
      </c>
      <c r="E27" s="32">
        <v>1311</v>
      </c>
      <c r="F27" s="33">
        <v>1346.8970588729806</v>
      </c>
      <c r="G27" s="35">
        <v>-0.026651672179771112</v>
      </c>
      <c r="H27" s="17"/>
      <c r="I27" s="17"/>
      <c r="J27" s="36"/>
      <c r="K27" s="17"/>
      <c r="L27" s="17"/>
      <c r="M27" s="36"/>
      <c r="N27" s="17"/>
      <c r="O27" s="17"/>
      <c r="P27" s="36"/>
      <c r="Q27" s="17"/>
      <c r="R27" s="17"/>
      <c r="S27" s="36"/>
      <c r="T27" s="17"/>
      <c r="U27" s="17"/>
      <c r="V27" s="36"/>
      <c r="W27" s="17"/>
      <c r="X27" s="17"/>
      <c r="Y27" s="36"/>
      <c r="Z27" s="17"/>
      <c r="AA27" s="17"/>
      <c r="AB27" s="36"/>
      <c r="AC27" s="17"/>
      <c r="AD27" s="17"/>
      <c r="AE27" s="36"/>
      <c r="AF27" s="17"/>
      <c r="AG27" s="17"/>
      <c r="AH27" s="36"/>
      <c r="AI27" s="17"/>
      <c r="AJ27" s="17"/>
      <c r="AK27" s="36"/>
      <c r="AL27" s="17"/>
      <c r="AM27" s="17"/>
      <c r="AN27" s="36"/>
      <c r="AO27" s="17"/>
      <c r="AP27" s="17"/>
      <c r="AQ27" s="36"/>
      <c r="AR27" s="17"/>
      <c r="AS27" s="17"/>
      <c r="AT27" s="36"/>
      <c r="AU27" s="17"/>
      <c r="AV27" s="17"/>
      <c r="AW27" s="36"/>
      <c r="AX27" s="17"/>
      <c r="AY27" s="17"/>
      <c r="AZ27" s="36"/>
      <c r="BA27" s="17"/>
      <c r="BB27" s="17"/>
      <c r="BC27" s="36"/>
      <c r="BD27" s="17"/>
      <c r="BE27" s="17"/>
      <c r="BF27" s="36"/>
      <c r="BG27" s="17"/>
      <c r="BH27" s="17"/>
      <c r="BI27" s="36"/>
      <c r="BJ27" s="17"/>
      <c r="BK27" s="17"/>
      <c r="BL27" s="36"/>
      <c r="BM27" s="17"/>
      <c r="BN27" s="17"/>
      <c r="BO27" s="36"/>
      <c r="BP27" s="17"/>
      <c r="BQ27" s="17"/>
      <c r="BR27" s="36"/>
      <c r="BS27" s="17"/>
      <c r="BT27" s="17"/>
      <c r="BU27" s="36"/>
    </row>
    <row r="28" spans="1:73" ht="12">
      <c r="A28" s="101" t="s">
        <v>128</v>
      </c>
      <c r="B28" s="32">
        <v>17</v>
      </c>
      <c r="C28" s="33">
        <v>0</v>
      </c>
      <c r="D28" s="34" t="s">
        <v>94</v>
      </c>
      <c r="E28" s="32">
        <v>63</v>
      </c>
      <c r="F28" s="33">
        <v>108.71073526627035</v>
      </c>
      <c r="G28" s="35">
        <v>-0.42048041671605735</v>
      </c>
      <c r="H28" s="17"/>
      <c r="I28" s="17"/>
      <c r="J28" s="36"/>
      <c r="K28" s="17"/>
      <c r="L28" s="17"/>
      <c r="M28" s="36"/>
      <c r="N28" s="17"/>
      <c r="O28" s="17"/>
      <c r="P28" s="36"/>
      <c r="Q28" s="17"/>
      <c r="R28" s="17"/>
      <c r="S28" s="36"/>
      <c r="T28" s="17"/>
      <c r="U28" s="17"/>
      <c r="V28" s="36"/>
      <c r="W28" s="17"/>
      <c r="X28" s="17"/>
      <c r="Y28" s="36"/>
      <c r="Z28" s="17"/>
      <c r="AA28" s="17"/>
      <c r="AB28" s="36"/>
      <c r="AC28" s="17"/>
      <c r="AD28" s="17"/>
      <c r="AE28" s="36"/>
      <c r="AF28" s="17"/>
      <c r="AG28" s="17"/>
      <c r="AH28" s="36"/>
      <c r="AI28" s="17"/>
      <c r="AJ28" s="17"/>
      <c r="AK28" s="36"/>
      <c r="AL28" s="17"/>
      <c r="AM28" s="17"/>
      <c r="AN28" s="36"/>
      <c r="AO28" s="17"/>
      <c r="AP28" s="17"/>
      <c r="AQ28" s="36"/>
      <c r="AR28" s="17"/>
      <c r="AS28" s="17"/>
      <c r="AT28" s="36"/>
      <c r="AU28" s="17"/>
      <c r="AV28" s="17"/>
      <c r="AW28" s="36"/>
      <c r="AX28" s="17"/>
      <c r="AY28" s="17"/>
      <c r="AZ28" s="36"/>
      <c r="BA28" s="17"/>
      <c r="BB28" s="17"/>
      <c r="BC28" s="36"/>
      <c r="BD28" s="17"/>
      <c r="BE28" s="17"/>
      <c r="BF28" s="36"/>
      <c r="BG28" s="17"/>
      <c r="BH28" s="17"/>
      <c r="BI28" s="36"/>
      <c r="BJ28" s="17"/>
      <c r="BK28" s="17"/>
      <c r="BL28" s="36"/>
      <c r="BM28" s="17"/>
      <c r="BN28" s="17"/>
      <c r="BO28" s="36"/>
      <c r="BP28" s="17"/>
      <c r="BQ28" s="17"/>
      <c r="BR28" s="36"/>
      <c r="BS28" s="17"/>
      <c r="BT28" s="17"/>
      <c r="BU28" s="36"/>
    </row>
    <row r="29" spans="1:73" ht="12">
      <c r="A29" s="66"/>
      <c r="B29" s="32"/>
      <c r="C29" s="33"/>
      <c r="D29" s="29"/>
      <c r="E29" s="46"/>
      <c r="F29" s="29"/>
      <c r="G29" s="30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</row>
    <row r="30" spans="1:73" ht="12">
      <c r="A30" s="101" t="s">
        <v>129</v>
      </c>
      <c r="B30" s="32">
        <v>22420</v>
      </c>
      <c r="C30" s="33">
        <v>20654.568764466814</v>
      </c>
      <c r="D30" s="34">
        <v>0.08547412708854778</v>
      </c>
      <c r="E30" s="32">
        <v>138973</v>
      </c>
      <c r="F30" s="33">
        <v>130646.06364099667</v>
      </c>
      <c r="G30" s="35">
        <v>0.06373660351440044</v>
      </c>
      <c r="H30" s="17"/>
      <c r="I30" s="17"/>
      <c r="J30" s="36"/>
      <c r="K30" s="17"/>
      <c r="L30" s="17"/>
      <c r="M30" s="36"/>
      <c r="N30" s="17"/>
      <c r="O30" s="17"/>
      <c r="P30" s="36"/>
      <c r="Q30" s="17"/>
      <c r="R30" s="17"/>
      <c r="S30" s="36"/>
      <c r="T30" s="17"/>
      <c r="U30" s="17"/>
      <c r="V30" s="36"/>
      <c r="W30" s="17"/>
      <c r="X30" s="17"/>
      <c r="Y30" s="36"/>
      <c r="Z30" s="17"/>
      <c r="AA30" s="17"/>
      <c r="AB30" s="36"/>
      <c r="AC30" s="17"/>
      <c r="AD30" s="17"/>
      <c r="AE30" s="36"/>
      <c r="AF30" s="17"/>
      <c r="AG30" s="17"/>
      <c r="AH30" s="36"/>
      <c r="AI30" s="17"/>
      <c r="AJ30" s="17"/>
      <c r="AK30" s="36"/>
      <c r="AL30" s="17"/>
      <c r="AM30" s="17"/>
      <c r="AN30" s="36"/>
      <c r="AO30" s="17"/>
      <c r="AP30" s="17"/>
      <c r="AQ30" s="36"/>
      <c r="AR30" s="17"/>
      <c r="AS30" s="17"/>
      <c r="AT30" s="36"/>
      <c r="AU30" s="17"/>
      <c r="AV30" s="17"/>
      <c r="AW30" s="36"/>
      <c r="AX30" s="17"/>
      <c r="AY30" s="17"/>
      <c r="AZ30" s="36"/>
      <c r="BA30" s="17"/>
      <c r="BB30" s="17"/>
      <c r="BC30" s="36"/>
      <c r="BD30" s="17"/>
      <c r="BE30" s="17"/>
      <c r="BF30" s="36"/>
      <c r="BG30" s="17"/>
      <c r="BH30" s="17"/>
      <c r="BI30" s="36"/>
      <c r="BJ30" s="17"/>
      <c r="BK30" s="17"/>
      <c r="BL30" s="36"/>
      <c r="BM30" s="17"/>
      <c r="BN30" s="17"/>
      <c r="BO30" s="36"/>
      <c r="BP30" s="17"/>
      <c r="BQ30" s="17"/>
      <c r="BR30" s="36"/>
      <c r="BS30" s="17"/>
      <c r="BT30" s="17"/>
      <c r="BU30" s="36"/>
    </row>
    <row r="31" spans="1:73" ht="12">
      <c r="A31" s="101" t="s">
        <v>27</v>
      </c>
      <c r="B31" s="32">
        <v>18111</v>
      </c>
      <c r="C31" s="33">
        <v>16107.456651880444</v>
      </c>
      <c r="D31" s="34">
        <v>0.12438607729455878</v>
      </c>
      <c r="E31" s="32">
        <v>95800</v>
      </c>
      <c r="F31" s="33">
        <v>88483.15043249789</v>
      </c>
      <c r="G31" s="35">
        <v>0.08269201008031463</v>
      </c>
      <c r="H31" s="17"/>
      <c r="I31" s="17"/>
      <c r="J31" s="36"/>
      <c r="K31" s="17"/>
      <c r="L31" s="17"/>
      <c r="M31" s="36"/>
      <c r="N31" s="17"/>
      <c r="O31" s="17"/>
      <c r="P31" s="36"/>
      <c r="Q31" s="17"/>
      <c r="R31" s="17"/>
      <c r="S31" s="36"/>
      <c r="T31" s="17"/>
      <c r="U31" s="17"/>
      <c r="V31" s="36"/>
      <c r="W31" s="17"/>
      <c r="X31" s="17"/>
      <c r="Y31" s="36"/>
      <c r="Z31" s="17"/>
      <c r="AA31" s="17"/>
      <c r="AB31" s="36"/>
      <c r="AC31" s="17"/>
      <c r="AD31" s="17"/>
      <c r="AE31" s="36"/>
      <c r="AF31" s="17"/>
      <c r="AG31" s="17"/>
      <c r="AH31" s="36"/>
      <c r="AI31" s="17"/>
      <c r="AJ31" s="17"/>
      <c r="AK31" s="36"/>
      <c r="AL31" s="17"/>
      <c r="AM31" s="17"/>
      <c r="AN31" s="36"/>
      <c r="AO31" s="17"/>
      <c r="AP31" s="17"/>
      <c r="AQ31" s="36"/>
      <c r="AR31" s="17"/>
      <c r="AS31" s="17"/>
      <c r="AT31" s="36"/>
      <c r="AU31" s="17"/>
      <c r="AV31" s="17"/>
      <c r="AW31" s="36"/>
      <c r="AX31" s="17"/>
      <c r="AY31" s="17"/>
      <c r="AZ31" s="36"/>
      <c r="BA31" s="17"/>
      <c r="BB31" s="17"/>
      <c r="BC31" s="36"/>
      <c r="BD31" s="17"/>
      <c r="BE31" s="17"/>
      <c r="BF31" s="36"/>
      <c r="BG31" s="17"/>
      <c r="BH31" s="17"/>
      <c r="BI31" s="36"/>
      <c r="BJ31" s="17"/>
      <c r="BK31" s="17"/>
      <c r="BL31" s="36"/>
      <c r="BM31" s="17"/>
      <c r="BN31" s="17"/>
      <c r="BO31" s="36"/>
      <c r="BP31" s="17"/>
      <c r="BQ31" s="17"/>
      <c r="BR31" s="36"/>
      <c r="BS31" s="17"/>
      <c r="BT31" s="17"/>
      <c r="BU31" s="36"/>
    </row>
    <row r="32" spans="1:73" ht="12">
      <c r="A32" s="101" t="s">
        <v>28</v>
      </c>
      <c r="B32" s="32">
        <v>6390</v>
      </c>
      <c r="C32" s="33">
        <v>7405.927226929664</v>
      </c>
      <c r="D32" s="34">
        <v>-0.13717758705966188</v>
      </c>
      <c r="E32" s="32">
        <v>55071</v>
      </c>
      <c r="F32" s="33">
        <v>55356.76846852955</v>
      </c>
      <c r="G32" s="35">
        <v>-0.005162304022352994</v>
      </c>
      <c r="H32" s="17"/>
      <c r="I32" s="17"/>
      <c r="J32" s="36"/>
      <c r="K32" s="17"/>
      <c r="L32" s="17"/>
      <c r="M32" s="36"/>
      <c r="N32" s="17"/>
      <c r="O32" s="17"/>
      <c r="P32" s="36"/>
      <c r="Q32" s="17"/>
      <c r="R32" s="17"/>
      <c r="S32" s="36"/>
      <c r="T32" s="17"/>
      <c r="U32" s="17"/>
      <c r="V32" s="36"/>
      <c r="W32" s="17"/>
      <c r="X32" s="17"/>
      <c r="Y32" s="36"/>
      <c r="Z32" s="17"/>
      <c r="AA32" s="17"/>
      <c r="AB32" s="36"/>
      <c r="AC32" s="17"/>
      <c r="AD32" s="17"/>
      <c r="AE32" s="36"/>
      <c r="AF32" s="17"/>
      <c r="AG32" s="17"/>
      <c r="AH32" s="36"/>
      <c r="AI32" s="17"/>
      <c r="AJ32" s="17"/>
      <c r="AK32" s="36"/>
      <c r="AL32" s="17"/>
      <c r="AM32" s="17"/>
      <c r="AN32" s="36"/>
      <c r="AO32" s="17"/>
      <c r="AP32" s="17"/>
      <c r="AQ32" s="36"/>
      <c r="AR32" s="17"/>
      <c r="AS32" s="17"/>
      <c r="AT32" s="36"/>
      <c r="AU32" s="17"/>
      <c r="AV32" s="17"/>
      <c r="AW32" s="36"/>
      <c r="AX32" s="17"/>
      <c r="AY32" s="17"/>
      <c r="AZ32" s="36"/>
      <c r="BA32" s="17"/>
      <c r="BB32" s="17"/>
      <c r="BC32" s="36"/>
      <c r="BD32" s="17"/>
      <c r="BE32" s="17"/>
      <c r="BF32" s="36"/>
      <c r="BG32" s="17"/>
      <c r="BH32" s="17"/>
      <c r="BI32" s="36"/>
      <c r="BJ32" s="17"/>
      <c r="BK32" s="17"/>
      <c r="BL32" s="36"/>
      <c r="BM32" s="17"/>
      <c r="BN32" s="17"/>
      <c r="BO32" s="36"/>
      <c r="BP32" s="17"/>
      <c r="BQ32" s="17"/>
      <c r="BR32" s="36"/>
      <c r="BS32" s="17"/>
      <c r="BT32" s="17"/>
      <c r="BU32" s="36"/>
    </row>
    <row r="33" spans="1:73" ht="12">
      <c r="A33" s="101" t="s">
        <v>108</v>
      </c>
      <c r="B33" s="32">
        <v>7706</v>
      </c>
      <c r="C33" s="33">
        <v>6059.913469875998</v>
      </c>
      <c r="D33" s="34">
        <v>0.2716353192676339</v>
      </c>
      <c r="E33" s="32">
        <v>27993</v>
      </c>
      <c r="F33" s="33">
        <v>24177.552479104932</v>
      </c>
      <c r="G33" s="35">
        <v>0.1578095021897898</v>
      </c>
      <c r="H33" s="17"/>
      <c r="I33" s="17"/>
      <c r="J33" s="36"/>
      <c r="K33" s="17"/>
      <c r="L33" s="17"/>
      <c r="M33" s="36"/>
      <c r="N33" s="17"/>
      <c r="O33" s="17"/>
      <c r="P33" s="36"/>
      <c r="Q33" s="17"/>
      <c r="R33" s="17"/>
      <c r="S33" s="36"/>
      <c r="T33" s="17"/>
      <c r="U33" s="17"/>
      <c r="V33" s="36"/>
      <c r="W33" s="17"/>
      <c r="X33" s="17"/>
      <c r="Y33" s="36"/>
      <c r="Z33" s="17"/>
      <c r="AA33" s="17"/>
      <c r="AB33" s="36"/>
      <c r="AC33" s="17"/>
      <c r="AD33" s="17"/>
      <c r="AE33" s="36"/>
      <c r="AF33" s="17"/>
      <c r="AG33" s="17"/>
      <c r="AH33" s="36"/>
      <c r="AI33" s="17"/>
      <c r="AJ33" s="17"/>
      <c r="AK33" s="36"/>
      <c r="AL33" s="17"/>
      <c r="AM33" s="17"/>
      <c r="AN33" s="36"/>
      <c r="AO33" s="17"/>
      <c r="AP33" s="17"/>
      <c r="AQ33" s="36"/>
      <c r="AR33" s="17"/>
      <c r="AS33" s="17"/>
      <c r="AT33" s="36"/>
      <c r="AU33" s="17"/>
      <c r="AV33" s="17"/>
      <c r="AW33" s="36"/>
      <c r="AX33" s="17"/>
      <c r="AY33" s="17"/>
      <c r="AZ33" s="36"/>
      <c r="BA33" s="17"/>
      <c r="BB33" s="17"/>
      <c r="BC33" s="36"/>
      <c r="BD33" s="17"/>
      <c r="BE33" s="17"/>
      <c r="BF33" s="36"/>
      <c r="BG33" s="17"/>
      <c r="BH33" s="17"/>
      <c r="BI33" s="36"/>
      <c r="BJ33" s="17"/>
      <c r="BK33" s="17"/>
      <c r="BL33" s="36"/>
      <c r="BM33" s="17"/>
      <c r="BN33" s="17"/>
      <c r="BO33" s="36"/>
      <c r="BP33" s="17"/>
      <c r="BQ33" s="17"/>
      <c r="BR33" s="36"/>
      <c r="BS33" s="17"/>
      <c r="BT33" s="17"/>
      <c r="BU33" s="36"/>
    </row>
    <row r="34" spans="1:73" ht="12">
      <c r="A34" s="66"/>
      <c r="B34" s="32"/>
      <c r="C34" s="33"/>
      <c r="D34" s="29"/>
      <c r="E34" s="46"/>
      <c r="F34" s="29"/>
      <c r="G34" s="30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</row>
    <row r="35" spans="1:73" ht="12">
      <c r="A35" s="101" t="s">
        <v>109</v>
      </c>
      <c r="B35" s="32">
        <v>32072</v>
      </c>
      <c r="C35" s="33">
        <v>29797.90443934774</v>
      </c>
      <c r="D35" s="34">
        <v>0.07631729826105976</v>
      </c>
      <c r="E35" s="32">
        <v>189703</v>
      </c>
      <c r="F35" s="33">
        <v>180772.05541296996</v>
      </c>
      <c r="G35" s="35">
        <v>0.049404453396447175</v>
      </c>
      <c r="H35" s="17"/>
      <c r="I35" s="17"/>
      <c r="J35" s="36"/>
      <c r="K35" s="17"/>
      <c r="L35" s="17"/>
      <c r="M35" s="36"/>
      <c r="N35" s="17"/>
      <c r="O35" s="17"/>
      <c r="P35" s="36"/>
      <c r="Q35" s="17"/>
      <c r="R35" s="17"/>
      <c r="S35" s="36"/>
      <c r="T35" s="17"/>
      <c r="U35" s="17"/>
      <c r="V35" s="36"/>
      <c r="W35" s="17"/>
      <c r="X35" s="17"/>
      <c r="Y35" s="36"/>
      <c r="Z35" s="17"/>
      <c r="AA35" s="17"/>
      <c r="AB35" s="36"/>
      <c r="AC35" s="17"/>
      <c r="AD35" s="17"/>
      <c r="AE35" s="36"/>
      <c r="AF35" s="17"/>
      <c r="AG35" s="17"/>
      <c r="AH35" s="36"/>
      <c r="AI35" s="17"/>
      <c r="AJ35" s="17"/>
      <c r="AK35" s="36"/>
      <c r="AL35" s="17"/>
      <c r="AM35" s="17"/>
      <c r="AN35" s="36"/>
      <c r="AO35" s="17"/>
      <c r="AP35" s="17"/>
      <c r="AQ35" s="36"/>
      <c r="AR35" s="17"/>
      <c r="AS35" s="17"/>
      <c r="AT35" s="36"/>
      <c r="AU35" s="17"/>
      <c r="AV35" s="17"/>
      <c r="AW35" s="36"/>
      <c r="AX35" s="17"/>
      <c r="AY35" s="17"/>
      <c r="AZ35" s="36"/>
      <c r="BA35" s="17"/>
      <c r="BB35" s="17"/>
      <c r="BC35" s="36"/>
      <c r="BD35" s="17"/>
      <c r="BE35" s="17"/>
      <c r="BF35" s="36"/>
      <c r="BG35" s="17"/>
      <c r="BH35" s="17"/>
      <c r="BI35" s="36"/>
      <c r="BJ35" s="17"/>
      <c r="BK35" s="17"/>
      <c r="BL35" s="36"/>
      <c r="BM35" s="17"/>
      <c r="BN35" s="17"/>
      <c r="BO35" s="36"/>
      <c r="BP35" s="17"/>
      <c r="BQ35" s="17"/>
      <c r="BR35" s="36"/>
      <c r="BS35" s="17"/>
      <c r="BT35" s="17"/>
      <c r="BU35" s="36"/>
    </row>
    <row r="36" spans="1:73" ht="12">
      <c r="A36" s="101" t="s">
        <v>31</v>
      </c>
      <c r="B36" s="32">
        <v>10364</v>
      </c>
      <c r="C36" s="33">
        <v>9019.497893961805</v>
      </c>
      <c r="D36" s="34">
        <v>0.1490661810496442</v>
      </c>
      <c r="E36" s="32">
        <v>44249</v>
      </c>
      <c r="F36" s="33">
        <v>36859.83511850178</v>
      </c>
      <c r="G36" s="35">
        <v>0.20046657446357458</v>
      </c>
      <c r="H36" s="17"/>
      <c r="I36" s="17"/>
      <c r="J36" s="36"/>
      <c r="K36" s="17"/>
      <c r="L36" s="17"/>
      <c r="M36" s="36"/>
      <c r="N36" s="17"/>
      <c r="O36" s="17"/>
      <c r="P36" s="36"/>
      <c r="Q36" s="17"/>
      <c r="R36" s="17"/>
      <c r="S36" s="36"/>
      <c r="T36" s="17"/>
      <c r="U36" s="17"/>
      <c r="V36" s="36"/>
      <c r="W36" s="17"/>
      <c r="X36" s="17"/>
      <c r="Y36" s="36"/>
      <c r="Z36" s="17"/>
      <c r="AA36" s="17"/>
      <c r="AB36" s="36"/>
      <c r="AC36" s="17"/>
      <c r="AD36" s="17"/>
      <c r="AE36" s="36"/>
      <c r="AF36" s="17"/>
      <c r="AG36" s="17"/>
      <c r="AH36" s="36"/>
      <c r="AI36" s="17"/>
      <c r="AJ36" s="17"/>
      <c r="AK36" s="36"/>
      <c r="AL36" s="17"/>
      <c r="AM36" s="17"/>
      <c r="AN36" s="36"/>
      <c r="AO36" s="17"/>
      <c r="AP36" s="17"/>
      <c r="AQ36" s="36"/>
      <c r="AR36" s="17"/>
      <c r="AS36" s="17"/>
      <c r="AT36" s="36"/>
      <c r="AU36" s="17"/>
      <c r="AV36" s="17"/>
      <c r="AW36" s="36"/>
      <c r="AX36" s="17"/>
      <c r="AY36" s="17"/>
      <c r="AZ36" s="36"/>
      <c r="BA36" s="17"/>
      <c r="BB36" s="17"/>
      <c r="BC36" s="36"/>
      <c r="BD36" s="17"/>
      <c r="BE36" s="17"/>
      <c r="BF36" s="36"/>
      <c r="BG36" s="17"/>
      <c r="BH36" s="17"/>
      <c r="BI36" s="36"/>
      <c r="BJ36" s="17"/>
      <c r="BK36" s="17"/>
      <c r="BL36" s="36"/>
      <c r="BM36" s="17"/>
      <c r="BN36" s="17"/>
      <c r="BO36" s="36"/>
      <c r="BP36" s="17"/>
      <c r="BQ36" s="17"/>
      <c r="BR36" s="36"/>
      <c r="BS36" s="17"/>
      <c r="BT36" s="17"/>
      <c r="BU36" s="36"/>
    </row>
    <row r="37" spans="1:73" ht="12">
      <c r="A37" s="101" t="s">
        <v>130</v>
      </c>
      <c r="B37" s="32">
        <v>21708</v>
      </c>
      <c r="C37" s="33">
        <v>20778.406545385937</v>
      </c>
      <c r="D37" s="34">
        <v>0.04473843807914565</v>
      </c>
      <c r="E37" s="32">
        <v>145454</v>
      </c>
      <c r="F37" s="33">
        <v>143912.22029446816</v>
      </c>
      <c r="G37" s="35">
        <v>0.010713334158677429</v>
      </c>
      <c r="H37" s="17"/>
      <c r="I37" s="17"/>
      <c r="J37" s="36"/>
      <c r="K37" s="17"/>
      <c r="L37" s="17"/>
      <c r="M37" s="36"/>
      <c r="N37" s="17"/>
      <c r="O37" s="17"/>
      <c r="P37" s="36"/>
      <c r="Q37" s="17"/>
      <c r="R37" s="17"/>
      <c r="S37" s="36"/>
      <c r="T37" s="17"/>
      <c r="U37" s="17"/>
      <c r="V37" s="36"/>
      <c r="W37" s="17"/>
      <c r="X37" s="17"/>
      <c r="Y37" s="36"/>
      <c r="Z37" s="17"/>
      <c r="AA37" s="17"/>
      <c r="AB37" s="36"/>
      <c r="AC37" s="17"/>
      <c r="AD37" s="17"/>
      <c r="AE37" s="36"/>
      <c r="AF37" s="17"/>
      <c r="AG37" s="17"/>
      <c r="AH37" s="36"/>
      <c r="AI37" s="17"/>
      <c r="AJ37" s="17"/>
      <c r="AK37" s="36"/>
      <c r="AL37" s="17"/>
      <c r="AM37" s="17"/>
      <c r="AN37" s="36"/>
      <c r="AO37" s="17"/>
      <c r="AP37" s="17"/>
      <c r="AQ37" s="36"/>
      <c r="AR37" s="17"/>
      <c r="AS37" s="17"/>
      <c r="AT37" s="36"/>
      <c r="AU37" s="17"/>
      <c r="AV37" s="17"/>
      <c r="AW37" s="36"/>
      <c r="AX37" s="17"/>
      <c r="AY37" s="17"/>
      <c r="AZ37" s="36"/>
      <c r="BA37" s="17"/>
      <c r="BB37" s="17"/>
      <c r="BC37" s="36"/>
      <c r="BD37" s="17"/>
      <c r="BE37" s="17"/>
      <c r="BF37" s="36"/>
      <c r="BG37" s="17"/>
      <c r="BH37" s="17"/>
      <c r="BI37" s="36"/>
      <c r="BJ37" s="17"/>
      <c r="BK37" s="17"/>
      <c r="BL37" s="36"/>
      <c r="BM37" s="17"/>
      <c r="BN37" s="17"/>
      <c r="BO37" s="36"/>
      <c r="BP37" s="17"/>
      <c r="BQ37" s="17"/>
      <c r="BR37" s="36"/>
      <c r="BS37" s="17"/>
      <c r="BT37" s="17"/>
      <c r="BU37" s="36"/>
    </row>
    <row r="38" spans="1:73" ht="12">
      <c r="A38" s="101" t="s">
        <v>111</v>
      </c>
      <c r="B38" s="32">
        <v>139695</v>
      </c>
      <c r="C38" s="33">
        <v>137614.29708411614</v>
      </c>
      <c r="D38" s="34">
        <v>0.015119816472354143</v>
      </c>
      <c r="E38" s="32">
        <v>837496</v>
      </c>
      <c r="F38" s="33">
        <v>807287.3962791746</v>
      </c>
      <c r="G38" s="35">
        <v>0.03741988771292388</v>
      </c>
      <c r="H38" s="17"/>
      <c r="I38" s="17"/>
      <c r="J38" s="36"/>
      <c r="K38" s="17"/>
      <c r="L38" s="17"/>
      <c r="M38" s="36"/>
      <c r="N38" s="17"/>
      <c r="O38" s="17"/>
      <c r="P38" s="36"/>
      <c r="Q38" s="17"/>
      <c r="R38" s="17"/>
      <c r="S38" s="36"/>
      <c r="T38" s="17"/>
      <c r="U38" s="17"/>
      <c r="V38" s="36"/>
      <c r="W38" s="17"/>
      <c r="X38" s="17"/>
      <c r="Y38" s="36"/>
      <c r="Z38" s="17"/>
      <c r="AA38" s="17"/>
      <c r="AB38" s="36"/>
      <c r="AC38" s="17"/>
      <c r="AD38" s="17"/>
      <c r="AE38" s="36"/>
      <c r="AF38" s="17"/>
      <c r="AG38" s="17"/>
      <c r="AH38" s="36"/>
      <c r="AI38" s="17"/>
      <c r="AJ38" s="17"/>
      <c r="AK38" s="36"/>
      <c r="AL38" s="17"/>
      <c r="AM38" s="17"/>
      <c r="AN38" s="36"/>
      <c r="AO38" s="17"/>
      <c r="AP38" s="17"/>
      <c r="AQ38" s="36"/>
      <c r="AR38" s="17"/>
      <c r="AS38" s="17"/>
      <c r="AT38" s="36"/>
      <c r="AU38" s="17"/>
      <c r="AV38" s="17"/>
      <c r="AW38" s="36"/>
      <c r="AX38" s="17"/>
      <c r="AY38" s="17"/>
      <c r="AZ38" s="36"/>
      <c r="BA38" s="17"/>
      <c r="BB38" s="17"/>
      <c r="BC38" s="36"/>
      <c r="BD38" s="17"/>
      <c r="BE38" s="17"/>
      <c r="BF38" s="36"/>
      <c r="BG38" s="17"/>
      <c r="BH38" s="17"/>
      <c r="BI38" s="36"/>
      <c r="BJ38" s="17"/>
      <c r="BK38" s="17"/>
      <c r="BL38" s="36"/>
      <c r="BM38" s="17"/>
      <c r="BN38" s="17"/>
      <c r="BO38" s="36"/>
      <c r="BP38" s="17"/>
      <c r="BQ38" s="17"/>
      <c r="BR38" s="36"/>
      <c r="BS38" s="17"/>
      <c r="BT38" s="17"/>
      <c r="BU38" s="36"/>
    </row>
    <row r="39" spans="1:73" ht="12">
      <c r="A39" s="102" t="s">
        <v>112</v>
      </c>
      <c r="B39" s="32">
        <v>22036</v>
      </c>
      <c r="C39" s="33">
        <v>21181.346251458002</v>
      </c>
      <c r="D39" s="34">
        <v>0.04034935921427413</v>
      </c>
      <c r="E39" s="32">
        <v>150055</v>
      </c>
      <c r="F39" s="33">
        <v>146942.55364788653</v>
      </c>
      <c r="G39" s="35">
        <v>0.021181381940399136</v>
      </c>
      <c r="H39" s="17"/>
      <c r="I39" s="17"/>
      <c r="J39" s="36"/>
      <c r="K39" s="17"/>
      <c r="L39" s="17"/>
      <c r="M39" s="36"/>
      <c r="N39" s="17"/>
      <c r="O39" s="17"/>
      <c r="P39" s="36"/>
      <c r="Q39" s="17"/>
      <c r="R39" s="17"/>
      <c r="S39" s="36"/>
      <c r="T39" s="17"/>
      <c r="U39" s="17"/>
      <c r="V39" s="36"/>
      <c r="W39" s="17"/>
      <c r="X39" s="17"/>
      <c r="Y39" s="36"/>
      <c r="Z39" s="17"/>
      <c r="AA39" s="17"/>
      <c r="AB39" s="36"/>
      <c r="AC39" s="17"/>
      <c r="AD39" s="17"/>
      <c r="AE39" s="36"/>
      <c r="AF39" s="17"/>
      <c r="AG39" s="17"/>
      <c r="AH39" s="36"/>
      <c r="AI39" s="17"/>
      <c r="AJ39" s="17"/>
      <c r="AK39" s="36"/>
      <c r="AL39" s="17"/>
      <c r="AM39" s="17"/>
      <c r="AN39" s="36"/>
      <c r="AO39" s="17"/>
      <c r="AP39" s="17"/>
      <c r="AQ39" s="36"/>
      <c r="AR39" s="17"/>
      <c r="AS39" s="17"/>
      <c r="AT39" s="36"/>
      <c r="AU39" s="17"/>
      <c r="AV39" s="17"/>
      <c r="AW39" s="36"/>
      <c r="AX39" s="17"/>
      <c r="AY39" s="17"/>
      <c r="AZ39" s="36"/>
      <c r="BA39" s="17"/>
      <c r="BB39" s="17"/>
      <c r="BC39" s="36"/>
      <c r="BD39" s="17"/>
      <c r="BE39" s="17"/>
      <c r="BF39" s="36"/>
      <c r="BG39" s="17"/>
      <c r="BH39" s="17"/>
      <c r="BI39" s="36"/>
      <c r="BJ39" s="17"/>
      <c r="BK39" s="17"/>
      <c r="BL39" s="36"/>
      <c r="BM39" s="17"/>
      <c r="BN39" s="17"/>
      <c r="BO39" s="36"/>
      <c r="BP39" s="17"/>
      <c r="BQ39" s="17"/>
      <c r="BR39" s="36"/>
      <c r="BS39" s="17"/>
      <c r="BT39" s="17"/>
      <c r="BU39" s="36"/>
    </row>
    <row r="40" spans="1:73" ht="12">
      <c r="A40" s="102" t="s">
        <v>113</v>
      </c>
      <c r="B40" s="48">
        <v>1.1471641181962642</v>
      </c>
      <c r="C40" s="49">
        <v>1.143226619677962</v>
      </c>
      <c r="D40" s="50">
        <v>0.003444197721193228</v>
      </c>
      <c r="E40" s="48">
        <v>1.1728315803436986</v>
      </c>
      <c r="F40" s="49">
        <v>1.1677064157585588</v>
      </c>
      <c r="G40" s="35">
        <v>0.004389086602569025</v>
      </c>
      <c r="H40" s="51"/>
      <c r="I40" s="51"/>
      <c r="J40" s="36"/>
      <c r="K40" s="51"/>
      <c r="L40" s="51"/>
      <c r="M40" s="36"/>
      <c r="N40" s="51"/>
      <c r="O40" s="51"/>
      <c r="P40" s="36"/>
      <c r="Q40" s="51"/>
      <c r="R40" s="51"/>
      <c r="S40" s="36"/>
      <c r="T40" s="51"/>
      <c r="U40" s="51"/>
      <c r="V40" s="36"/>
      <c r="W40" s="51"/>
      <c r="X40" s="51"/>
      <c r="Y40" s="36"/>
      <c r="Z40" s="51"/>
      <c r="AA40" s="51"/>
      <c r="AB40" s="36"/>
      <c r="AC40" s="51"/>
      <c r="AD40" s="51"/>
      <c r="AE40" s="36"/>
      <c r="AF40" s="51"/>
      <c r="AG40" s="51"/>
      <c r="AH40" s="36"/>
      <c r="AI40" s="51"/>
      <c r="AJ40" s="51"/>
      <c r="AK40" s="36"/>
      <c r="AL40" s="51"/>
      <c r="AM40" s="51"/>
      <c r="AN40" s="36"/>
      <c r="AO40" s="51"/>
      <c r="AP40" s="51"/>
      <c r="AQ40" s="36"/>
      <c r="AR40" s="51"/>
      <c r="AS40" s="51"/>
      <c r="AT40" s="36"/>
      <c r="AU40" s="51"/>
      <c r="AV40" s="51"/>
      <c r="AW40" s="36"/>
      <c r="AX40" s="51"/>
      <c r="AY40" s="51"/>
      <c r="AZ40" s="36"/>
      <c r="BA40" s="51"/>
      <c r="BB40" s="51"/>
      <c r="BC40" s="36"/>
      <c r="BD40" s="51"/>
      <c r="BE40" s="51"/>
      <c r="BF40" s="36"/>
      <c r="BG40" s="51"/>
      <c r="BH40" s="51"/>
      <c r="BI40" s="36"/>
      <c r="BJ40" s="51"/>
      <c r="BK40" s="51"/>
      <c r="BL40" s="36"/>
      <c r="BM40" s="51"/>
      <c r="BN40" s="51"/>
      <c r="BO40" s="36"/>
      <c r="BP40" s="51"/>
      <c r="BQ40" s="51"/>
      <c r="BR40" s="36"/>
      <c r="BS40" s="51"/>
      <c r="BT40" s="51"/>
      <c r="BU40" s="36"/>
    </row>
    <row r="41" spans="1:73" ht="12">
      <c r="A41" s="7"/>
      <c r="B41" s="32"/>
      <c r="C41" s="33"/>
      <c r="D41" s="29"/>
      <c r="E41" s="52"/>
      <c r="F41" s="53"/>
      <c r="G41" s="30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</row>
    <row r="42" spans="1:73" ht="12">
      <c r="A42" s="27" t="s">
        <v>36</v>
      </c>
      <c r="B42" s="32"/>
      <c r="C42" s="33"/>
      <c r="D42" s="29"/>
      <c r="E42" s="52"/>
      <c r="F42" s="53"/>
      <c r="G42" s="30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</row>
    <row r="43" spans="1:73" ht="12">
      <c r="A43" s="10" t="s">
        <v>37</v>
      </c>
      <c r="B43" s="48">
        <v>6.50501437572265</v>
      </c>
      <c r="C43" s="49">
        <v>6.347719594100606</v>
      </c>
      <c r="D43" s="34">
        <v>0.024779730624558478</v>
      </c>
      <c r="E43" s="48">
        <v>6.002938835563936</v>
      </c>
      <c r="F43" s="49">
        <v>6.058946584494755</v>
      </c>
      <c r="G43" s="35">
        <v>-0.009243809653999468</v>
      </c>
      <c r="H43" s="51"/>
      <c r="I43" s="51"/>
      <c r="J43" s="36"/>
      <c r="K43" s="51"/>
      <c r="L43" s="51"/>
      <c r="M43" s="36"/>
      <c r="N43" s="51"/>
      <c r="O43" s="51"/>
      <c r="P43" s="36"/>
      <c r="Q43" s="51"/>
      <c r="R43" s="51"/>
      <c r="S43" s="36"/>
      <c r="T43" s="51"/>
      <c r="U43" s="51"/>
      <c r="V43" s="36"/>
      <c r="W43" s="51"/>
      <c r="X43" s="51"/>
      <c r="Y43" s="36"/>
      <c r="Z43" s="51"/>
      <c r="AA43" s="51"/>
      <c r="AB43" s="36"/>
      <c r="AC43" s="51"/>
      <c r="AD43" s="51"/>
      <c r="AE43" s="36"/>
      <c r="AF43" s="51"/>
      <c r="AG43" s="51"/>
      <c r="AH43" s="36"/>
      <c r="AI43" s="51"/>
      <c r="AJ43" s="51"/>
      <c r="AK43" s="36"/>
      <c r="AL43" s="51"/>
      <c r="AM43" s="51"/>
      <c r="AN43" s="36"/>
      <c r="AO43" s="51"/>
      <c r="AP43" s="51"/>
      <c r="AQ43" s="36"/>
      <c r="AR43" s="51"/>
      <c r="AS43" s="51"/>
      <c r="AT43" s="36"/>
      <c r="AU43" s="51"/>
      <c r="AV43" s="51"/>
      <c r="AW43" s="36"/>
      <c r="AX43" s="51"/>
      <c r="AY43" s="51"/>
      <c r="AZ43" s="36"/>
      <c r="BA43" s="51"/>
      <c r="BB43" s="51"/>
      <c r="BC43" s="36"/>
      <c r="BD43" s="51"/>
      <c r="BE43" s="51"/>
      <c r="BF43" s="36"/>
      <c r="BG43" s="51"/>
      <c r="BH43" s="51"/>
      <c r="BI43" s="36"/>
      <c r="BJ43" s="51"/>
      <c r="BK43" s="51"/>
      <c r="BL43" s="36"/>
      <c r="BM43" s="51"/>
      <c r="BN43" s="51"/>
      <c r="BO43" s="36"/>
      <c r="BP43" s="51"/>
      <c r="BQ43" s="51"/>
      <c r="BR43" s="36"/>
      <c r="BS43" s="51"/>
      <c r="BT43" s="51"/>
      <c r="BU43" s="36"/>
    </row>
    <row r="44" spans="1:73" ht="8.25" customHeight="1">
      <c r="A44" s="40"/>
      <c r="B44" s="41"/>
      <c r="C44" s="42"/>
      <c r="D44" s="43"/>
      <c r="E44" s="44"/>
      <c r="F44" s="43"/>
      <c r="G44" s="45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</row>
    <row r="45" spans="1:73" ht="13.5" customHeight="1">
      <c r="A45" s="27" t="s">
        <v>38</v>
      </c>
      <c r="B45" s="32"/>
      <c r="C45" s="33"/>
      <c r="D45" s="29"/>
      <c r="E45" s="46"/>
      <c r="F45" s="29"/>
      <c r="G45" s="30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</row>
    <row r="46" spans="1:73" ht="12">
      <c r="A46" s="27" t="s">
        <v>39</v>
      </c>
      <c r="B46" s="32">
        <v>129614</v>
      </c>
      <c r="C46" s="33">
        <v>133576.33850348915</v>
      </c>
      <c r="D46" s="34">
        <v>-0.029663475941030186</v>
      </c>
      <c r="E46" s="32">
        <v>851780</v>
      </c>
      <c r="F46" s="33">
        <v>833403.2493695548</v>
      </c>
      <c r="G46" s="35">
        <v>0.022050250757177477</v>
      </c>
      <c r="H46" s="17"/>
      <c r="I46" s="17"/>
      <c r="J46" s="36"/>
      <c r="K46" s="17"/>
      <c r="L46" s="17"/>
      <c r="M46" s="36"/>
      <c r="N46" s="17"/>
      <c r="O46" s="17"/>
      <c r="P46" s="36"/>
      <c r="Q46" s="17"/>
      <c r="R46" s="17"/>
      <c r="S46" s="36"/>
      <c r="T46" s="17"/>
      <c r="U46" s="17"/>
      <c r="V46" s="36"/>
      <c r="W46" s="17"/>
      <c r="X46" s="17"/>
      <c r="Y46" s="36"/>
      <c r="Z46" s="17"/>
      <c r="AA46" s="17"/>
      <c r="AB46" s="36"/>
      <c r="AC46" s="17"/>
      <c r="AD46" s="17"/>
      <c r="AE46" s="36"/>
      <c r="AF46" s="17"/>
      <c r="AG46" s="17"/>
      <c r="AH46" s="36"/>
      <c r="AI46" s="17"/>
      <c r="AJ46" s="17"/>
      <c r="AK46" s="36"/>
      <c r="AL46" s="17"/>
      <c r="AM46" s="17"/>
      <c r="AN46" s="36"/>
      <c r="AO46" s="17"/>
      <c r="AP46" s="17"/>
      <c r="AQ46" s="36"/>
      <c r="AR46" s="17"/>
      <c r="AS46" s="17"/>
      <c r="AT46" s="36"/>
      <c r="AU46" s="17"/>
      <c r="AV46" s="17"/>
      <c r="AW46" s="36"/>
      <c r="AX46" s="17"/>
      <c r="AY46" s="17"/>
      <c r="AZ46" s="36"/>
      <c r="BA46" s="17"/>
      <c r="BB46" s="17"/>
      <c r="BC46" s="36"/>
      <c r="BD46" s="17"/>
      <c r="BE46" s="17"/>
      <c r="BF46" s="36"/>
      <c r="BG46" s="17"/>
      <c r="BH46" s="17"/>
      <c r="BI46" s="36"/>
      <c r="BJ46" s="17"/>
      <c r="BK46" s="17"/>
      <c r="BL46" s="36"/>
      <c r="BM46" s="17"/>
      <c r="BN46" s="17"/>
      <c r="BO46" s="36"/>
      <c r="BP46" s="17"/>
      <c r="BQ46" s="17"/>
      <c r="BR46" s="36"/>
      <c r="BS46" s="17"/>
      <c r="BT46" s="17"/>
      <c r="BU46" s="36"/>
    </row>
    <row r="47" spans="1:73" ht="12">
      <c r="A47" s="27" t="s">
        <v>40</v>
      </c>
      <c r="B47" s="32">
        <v>125260</v>
      </c>
      <c r="C47" s="33">
        <v>125962.55639434369</v>
      </c>
      <c r="D47" s="34">
        <v>-0.005577501874003206</v>
      </c>
      <c r="E47" s="32">
        <v>829845</v>
      </c>
      <c r="F47" s="33">
        <v>810569.4108283762</v>
      </c>
      <c r="G47" s="35">
        <v>0.023780306675926458</v>
      </c>
      <c r="H47" s="17"/>
      <c r="I47" s="17"/>
      <c r="J47" s="36"/>
      <c r="K47" s="17"/>
      <c r="L47" s="17"/>
      <c r="M47" s="36"/>
      <c r="N47" s="17"/>
      <c r="O47" s="17"/>
      <c r="P47" s="36"/>
      <c r="Q47" s="17"/>
      <c r="R47" s="17"/>
      <c r="S47" s="36"/>
      <c r="T47" s="17"/>
      <c r="U47" s="17"/>
      <c r="V47" s="36"/>
      <c r="W47" s="17"/>
      <c r="X47" s="17"/>
      <c r="Y47" s="36"/>
      <c r="Z47" s="17"/>
      <c r="AA47" s="17"/>
      <c r="AB47" s="36"/>
      <c r="AC47" s="17"/>
      <c r="AD47" s="17"/>
      <c r="AE47" s="36"/>
      <c r="AF47" s="17"/>
      <c r="AG47" s="17"/>
      <c r="AH47" s="36"/>
      <c r="AI47" s="17"/>
      <c r="AJ47" s="17"/>
      <c r="AK47" s="36"/>
      <c r="AL47" s="17"/>
      <c r="AM47" s="17"/>
      <c r="AN47" s="36"/>
      <c r="AO47" s="17"/>
      <c r="AP47" s="17"/>
      <c r="AQ47" s="36"/>
      <c r="AR47" s="17"/>
      <c r="AS47" s="17"/>
      <c r="AT47" s="36"/>
      <c r="AU47" s="17"/>
      <c r="AV47" s="17"/>
      <c r="AW47" s="36"/>
      <c r="AX47" s="17"/>
      <c r="AY47" s="17"/>
      <c r="AZ47" s="36"/>
      <c r="BA47" s="17"/>
      <c r="BB47" s="17"/>
      <c r="BC47" s="36"/>
      <c r="BD47" s="17"/>
      <c r="BE47" s="17"/>
      <c r="BF47" s="36"/>
      <c r="BG47" s="17"/>
      <c r="BH47" s="17"/>
      <c r="BI47" s="36"/>
      <c r="BJ47" s="17"/>
      <c r="BK47" s="17"/>
      <c r="BL47" s="36"/>
      <c r="BM47" s="17"/>
      <c r="BN47" s="17"/>
      <c r="BO47" s="36"/>
      <c r="BP47" s="17"/>
      <c r="BQ47" s="17"/>
      <c r="BR47" s="36"/>
      <c r="BS47" s="17"/>
      <c r="BT47" s="17"/>
      <c r="BU47" s="36"/>
    </row>
    <row r="48" spans="1:73" ht="12">
      <c r="A48" s="27" t="s">
        <v>41</v>
      </c>
      <c r="B48" s="32">
        <v>22986</v>
      </c>
      <c r="C48" s="33">
        <v>20518.670786641553</v>
      </c>
      <c r="D48" s="34">
        <v>0.12024800431832913</v>
      </c>
      <c r="E48" s="32">
        <v>102087</v>
      </c>
      <c r="F48" s="33">
        <v>91174.66208536773</v>
      </c>
      <c r="G48" s="35">
        <v>0.11968608015695129</v>
      </c>
      <c r="H48" s="17"/>
      <c r="I48" s="17"/>
      <c r="J48" s="36"/>
      <c r="K48" s="17"/>
      <c r="L48" s="17"/>
      <c r="M48" s="36"/>
      <c r="N48" s="17"/>
      <c r="O48" s="17"/>
      <c r="P48" s="36"/>
      <c r="Q48" s="17"/>
      <c r="R48" s="17"/>
      <c r="S48" s="36"/>
      <c r="T48" s="17"/>
      <c r="U48" s="17"/>
      <c r="V48" s="36"/>
      <c r="W48" s="17"/>
      <c r="X48" s="17"/>
      <c r="Y48" s="36"/>
      <c r="Z48" s="17"/>
      <c r="AA48" s="17"/>
      <c r="AB48" s="36"/>
      <c r="AC48" s="17"/>
      <c r="AD48" s="17"/>
      <c r="AE48" s="36"/>
      <c r="AF48" s="17"/>
      <c r="AG48" s="17"/>
      <c r="AH48" s="36"/>
      <c r="AI48" s="17"/>
      <c r="AJ48" s="17"/>
      <c r="AK48" s="36"/>
      <c r="AL48" s="17"/>
      <c r="AM48" s="17"/>
      <c r="AN48" s="36"/>
      <c r="AO48" s="17"/>
      <c r="AP48" s="17"/>
      <c r="AQ48" s="36"/>
      <c r="AR48" s="17"/>
      <c r="AS48" s="17"/>
      <c r="AT48" s="36"/>
      <c r="AU48" s="17"/>
      <c r="AV48" s="17"/>
      <c r="AW48" s="36"/>
      <c r="AX48" s="17"/>
      <c r="AY48" s="17"/>
      <c r="AZ48" s="36"/>
      <c r="BA48" s="17"/>
      <c r="BB48" s="17"/>
      <c r="BC48" s="36"/>
      <c r="BD48" s="17"/>
      <c r="BE48" s="17"/>
      <c r="BF48" s="36"/>
      <c r="BG48" s="17"/>
      <c r="BH48" s="17"/>
      <c r="BI48" s="36"/>
      <c r="BJ48" s="17"/>
      <c r="BK48" s="17"/>
      <c r="BL48" s="36"/>
      <c r="BM48" s="17"/>
      <c r="BN48" s="17"/>
      <c r="BO48" s="36"/>
      <c r="BP48" s="17"/>
      <c r="BQ48" s="17"/>
      <c r="BR48" s="36"/>
      <c r="BS48" s="17"/>
      <c r="BT48" s="17"/>
      <c r="BU48" s="36"/>
    </row>
    <row r="49" spans="1:73" ht="12">
      <c r="A49" s="27" t="s">
        <v>42</v>
      </c>
      <c r="B49" s="32">
        <v>18906</v>
      </c>
      <c r="C49" s="33">
        <v>15032.893889428515</v>
      </c>
      <c r="D49" s="34">
        <v>0.25764208402316635</v>
      </c>
      <c r="E49" s="32">
        <v>83225</v>
      </c>
      <c r="F49" s="33">
        <v>73058.49333687773</v>
      </c>
      <c r="G49" s="35">
        <v>0.1391557120709267</v>
      </c>
      <c r="H49" s="17"/>
      <c r="I49" s="17"/>
      <c r="J49" s="36"/>
      <c r="K49" s="17"/>
      <c r="L49" s="17"/>
      <c r="M49" s="36"/>
      <c r="N49" s="17"/>
      <c r="O49" s="17"/>
      <c r="P49" s="36"/>
      <c r="Q49" s="17"/>
      <c r="R49" s="17"/>
      <c r="S49" s="36"/>
      <c r="T49" s="17"/>
      <c r="U49" s="17"/>
      <c r="V49" s="36"/>
      <c r="W49" s="17"/>
      <c r="X49" s="17"/>
      <c r="Y49" s="36"/>
      <c r="Z49" s="17"/>
      <c r="AA49" s="17"/>
      <c r="AB49" s="36"/>
      <c r="AC49" s="17"/>
      <c r="AD49" s="17"/>
      <c r="AE49" s="36"/>
      <c r="AF49" s="17"/>
      <c r="AG49" s="17"/>
      <c r="AH49" s="36"/>
      <c r="AI49" s="17"/>
      <c r="AJ49" s="17"/>
      <c r="AK49" s="36"/>
      <c r="AL49" s="17"/>
      <c r="AM49" s="17"/>
      <c r="AN49" s="36"/>
      <c r="AO49" s="17"/>
      <c r="AP49" s="17"/>
      <c r="AQ49" s="36"/>
      <c r="AR49" s="17"/>
      <c r="AS49" s="17"/>
      <c r="AT49" s="36"/>
      <c r="AU49" s="17"/>
      <c r="AV49" s="17"/>
      <c r="AW49" s="36"/>
      <c r="AX49" s="17"/>
      <c r="AY49" s="17"/>
      <c r="AZ49" s="36"/>
      <c r="BA49" s="17"/>
      <c r="BB49" s="17"/>
      <c r="BC49" s="36"/>
      <c r="BD49" s="17"/>
      <c r="BE49" s="17"/>
      <c r="BF49" s="36"/>
      <c r="BG49" s="17"/>
      <c r="BH49" s="17"/>
      <c r="BI49" s="36"/>
      <c r="BJ49" s="17"/>
      <c r="BK49" s="17"/>
      <c r="BL49" s="36"/>
      <c r="BM49" s="17"/>
      <c r="BN49" s="17"/>
      <c r="BO49" s="36"/>
      <c r="BP49" s="17"/>
      <c r="BQ49" s="17"/>
      <c r="BR49" s="36"/>
      <c r="BS49" s="17"/>
      <c r="BT49" s="17"/>
      <c r="BU49" s="36"/>
    </row>
    <row r="50" spans="1:73" ht="12">
      <c r="A50" s="27" t="s">
        <v>43</v>
      </c>
      <c r="B50" s="32">
        <v>11686</v>
      </c>
      <c r="C50" s="33">
        <v>9301.898165171278</v>
      </c>
      <c r="D50" s="34">
        <v>0.25630272364789136</v>
      </c>
      <c r="E50" s="32">
        <v>40852</v>
      </c>
      <c r="F50" s="33">
        <v>38766.23878653382</v>
      </c>
      <c r="G50" s="35">
        <v>0.053803548622589396</v>
      </c>
      <c r="H50" s="17"/>
      <c r="I50" s="17"/>
      <c r="J50" s="36"/>
      <c r="K50" s="17"/>
      <c r="L50" s="17"/>
      <c r="M50" s="36"/>
      <c r="N50" s="17"/>
      <c r="O50" s="17"/>
      <c r="P50" s="36"/>
      <c r="Q50" s="17"/>
      <c r="R50" s="17"/>
      <c r="S50" s="36"/>
      <c r="T50" s="17"/>
      <c r="U50" s="17"/>
      <c r="V50" s="36"/>
      <c r="W50" s="17"/>
      <c r="X50" s="17"/>
      <c r="Y50" s="36"/>
      <c r="Z50" s="17"/>
      <c r="AA50" s="17"/>
      <c r="AB50" s="36"/>
      <c r="AC50" s="17"/>
      <c r="AD50" s="17"/>
      <c r="AE50" s="36"/>
      <c r="AF50" s="17"/>
      <c r="AG50" s="17"/>
      <c r="AH50" s="36"/>
      <c r="AI50" s="17"/>
      <c r="AJ50" s="17"/>
      <c r="AK50" s="36"/>
      <c r="AL50" s="17"/>
      <c r="AM50" s="17"/>
      <c r="AN50" s="36"/>
      <c r="AO50" s="17"/>
      <c r="AP50" s="17"/>
      <c r="AQ50" s="36"/>
      <c r="AR50" s="17"/>
      <c r="AS50" s="17"/>
      <c r="AT50" s="36"/>
      <c r="AU50" s="17"/>
      <c r="AV50" s="17"/>
      <c r="AW50" s="36"/>
      <c r="AX50" s="17"/>
      <c r="AY50" s="17"/>
      <c r="AZ50" s="36"/>
      <c r="BA50" s="17"/>
      <c r="BB50" s="17"/>
      <c r="BC50" s="36"/>
      <c r="BD50" s="17"/>
      <c r="BE50" s="17"/>
      <c r="BF50" s="36"/>
      <c r="BG50" s="17"/>
      <c r="BH50" s="17"/>
      <c r="BI50" s="36"/>
      <c r="BJ50" s="17"/>
      <c r="BK50" s="17"/>
      <c r="BL50" s="36"/>
      <c r="BM50" s="17"/>
      <c r="BN50" s="17"/>
      <c r="BO50" s="36"/>
      <c r="BP50" s="17"/>
      <c r="BQ50" s="17"/>
      <c r="BR50" s="36"/>
      <c r="BS50" s="17"/>
      <c r="BT50" s="17"/>
      <c r="BU50" s="36"/>
    </row>
    <row r="51" spans="1:73" ht="12">
      <c r="A51" s="27" t="s">
        <v>44</v>
      </c>
      <c r="B51" s="32">
        <v>9455</v>
      </c>
      <c r="C51" s="33">
        <v>6566.672308839438</v>
      </c>
      <c r="D51" s="34">
        <v>0.4398464785996045</v>
      </c>
      <c r="E51" s="32">
        <v>33403</v>
      </c>
      <c r="F51" s="33">
        <v>31128.43954361023</v>
      </c>
      <c r="G51" s="35">
        <v>0.07307017279819508</v>
      </c>
      <c r="H51" s="17"/>
      <c r="I51" s="17"/>
      <c r="J51" s="36"/>
      <c r="K51" s="17"/>
      <c r="L51" s="17"/>
      <c r="M51" s="36"/>
      <c r="N51" s="17"/>
      <c r="O51" s="17"/>
      <c r="P51" s="36"/>
      <c r="Q51" s="17"/>
      <c r="R51" s="17"/>
      <c r="S51" s="36"/>
      <c r="T51" s="17"/>
      <c r="U51" s="17"/>
      <c r="V51" s="36"/>
      <c r="W51" s="17"/>
      <c r="X51" s="17"/>
      <c r="Y51" s="36"/>
      <c r="Z51" s="17"/>
      <c r="AA51" s="17"/>
      <c r="AB51" s="36"/>
      <c r="AC51" s="17"/>
      <c r="AD51" s="17"/>
      <c r="AE51" s="36"/>
      <c r="AF51" s="17"/>
      <c r="AG51" s="17"/>
      <c r="AH51" s="36"/>
      <c r="AI51" s="17"/>
      <c r="AJ51" s="17"/>
      <c r="AK51" s="36"/>
      <c r="AL51" s="17"/>
      <c r="AM51" s="17"/>
      <c r="AN51" s="36"/>
      <c r="AO51" s="17"/>
      <c r="AP51" s="17"/>
      <c r="AQ51" s="36"/>
      <c r="AR51" s="17"/>
      <c r="AS51" s="17"/>
      <c r="AT51" s="36"/>
      <c r="AU51" s="17"/>
      <c r="AV51" s="17"/>
      <c r="AW51" s="36"/>
      <c r="AX51" s="17"/>
      <c r="AY51" s="17"/>
      <c r="AZ51" s="36"/>
      <c r="BA51" s="17"/>
      <c r="BB51" s="17"/>
      <c r="BC51" s="36"/>
      <c r="BD51" s="17"/>
      <c r="BE51" s="17"/>
      <c r="BF51" s="36"/>
      <c r="BG51" s="17"/>
      <c r="BH51" s="17"/>
      <c r="BI51" s="36"/>
      <c r="BJ51" s="17"/>
      <c r="BK51" s="17"/>
      <c r="BL51" s="36"/>
      <c r="BM51" s="17"/>
      <c r="BN51" s="17"/>
      <c r="BO51" s="36"/>
      <c r="BP51" s="17"/>
      <c r="BQ51" s="17"/>
      <c r="BR51" s="36"/>
      <c r="BS51" s="17"/>
      <c r="BT51" s="17"/>
      <c r="BU51" s="36"/>
    </row>
    <row r="52" spans="1:73" ht="12">
      <c r="A52" s="7"/>
      <c r="B52" s="32"/>
      <c r="C52" s="33"/>
      <c r="D52" s="29"/>
      <c r="E52" s="46"/>
      <c r="F52" s="29"/>
      <c r="G52" s="30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</row>
    <row r="53" spans="1:73" ht="12">
      <c r="A53" s="27" t="s">
        <v>45</v>
      </c>
      <c r="B53" s="32">
        <v>75</v>
      </c>
      <c r="C53" s="33">
        <v>145.59131111113265</v>
      </c>
      <c r="D53" s="34">
        <v>-0.4848593681339194</v>
      </c>
      <c r="E53" s="32">
        <v>1519</v>
      </c>
      <c r="F53" s="33">
        <v>976.4037640745897</v>
      </c>
      <c r="G53" s="35">
        <v>0.5557088736130272</v>
      </c>
      <c r="H53" s="17"/>
      <c r="I53" s="17"/>
      <c r="J53" s="36"/>
      <c r="K53" s="17"/>
      <c r="L53" s="17"/>
      <c r="M53" s="36"/>
      <c r="N53" s="17"/>
      <c r="O53" s="17"/>
      <c r="P53" s="36"/>
      <c r="Q53" s="17"/>
      <c r="R53" s="17"/>
      <c r="S53" s="36"/>
      <c r="T53" s="17"/>
      <c r="U53" s="17"/>
      <c r="V53" s="36"/>
      <c r="W53" s="17"/>
      <c r="X53" s="17"/>
      <c r="Y53" s="36"/>
      <c r="Z53" s="17"/>
      <c r="AA53" s="17"/>
      <c r="AB53" s="36"/>
      <c r="AC53" s="17"/>
      <c r="AD53" s="17"/>
      <c r="AE53" s="36"/>
      <c r="AF53" s="17"/>
      <c r="AG53" s="17"/>
      <c r="AH53" s="36"/>
      <c r="AI53" s="17"/>
      <c r="AJ53" s="17"/>
      <c r="AK53" s="36"/>
      <c r="AL53" s="17"/>
      <c r="AM53" s="17"/>
      <c r="AN53" s="36"/>
      <c r="AO53" s="17"/>
      <c r="AP53" s="17"/>
      <c r="AQ53" s="36"/>
      <c r="AR53" s="17"/>
      <c r="AS53" s="17"/>
      <c r="AT53" s="36"/>
      <c r="AU53" s="17"/>
      <c r="AV53" s="17"/>
      <c r="AW53" s="36"/>
      <c r="AX53" s="17"/>
      <c r="AY53" s="17"/>
      <c r="AZ53" s="36"/>
      <c r="BA53" s="17"/>
      <c r="BB53" s="17"/>
      <c r="BC53" s="36"/>
      <c r="BD53" s="17"/>
      <c r="BE53" s="17"/>
      <c r="BF53" s="36"/>
      <c r="BG53" s="17"/>
      <c r="BH53" s="17"/>
      <c r="BI53" s="36"/>
      <c r="BJ53" s="17"/>
      <c r="BK53" s="17"/>
      <c r="BL53" s="36"/>
      <c r="BM53" s="17"/>
      <c r="BN53" s="17"/>
      <c r="BO53" s="36"/>
      <c r="BP53" s="17"/>
      <c r="BQ53" s="17"/>
      <c r="BR53" s="36"/>
      <c r="BS53" s="17"/>
      <c r="BT53" s="17"/>
      <c r="BU53" s="36"/>
    </row>
    <row r="54" spans="1:73" ht="12">
      <c r="A54" s="27" t="s">
        <v>46</v>
      </c>
      <c r="B54" s="32">
        <v>1598</v>
      </c>
      <c r="C54" s="33">
        <v>2373.459399857785</v>
      </c>
      <c r="D54" s="34">
        <v>-0.32672115642856564</v>
      </c>
      <c r="E54" s="32">
        <v>12548</v>
      </c>
      <c r="F54" s="33">
        <v>11334.366874508367</v>
      </c>
      <c r="G54" s="35">
        <v>0.10707551104783478</v>
      </c>
      <c r="H54" s="17"/>
      <c r="I54" s="17"/>
      <c r="J54" s="36"/>
      <c r="K54" s="17"/>
      <c r="L54" s="17"/>
      <c r="M54" s="36"/>
      <c r="N54" s="17"/>
      <c r="O54" s="17"/>
      <c r="P54" s="36"/>
      <c r="Q54" s="17"/>
      <c r="R54" s="17"/>
      <c r="S54" s="36"/>
      <c r="T54" s="17"/>
      <c r="U54" s="17"/>
      <c r="V54" s="36"/>
      <c r="W54" s="17"/>
      <c r="X54" s="17"/>
      <c r="Y54" s="36"/>
      <c r="Z54" s="17"/>
      <c r="AA54" s="17"/>
      <c r="AB54" s="36"/>
      <c r="AC54" s="17"/>
      <c r="AD54" s="17"/>
      <c r="AE54" s="36"/>
      <c r="AF54" s="17"/>
      <c r="AG54" s="17"/>
      <c r="AH54" s="36"/>
      <c r="AI54" s="17"/>
      <c r="AJ54" s="17"/>
      <c r="AK54" s="36"/>
      <c r="AL54" s="17"/>
      <c r="AM54" s="17"/>
      <c r="AN54" s="36"/>
      <c r="AO54" s="17"/>
      <c r="AP54" s="17"/>
      <c r="AQ54" s="36"/>
      <c r="AR54" s="17"/>
      <c r="AS54" s="17"/>
      <c r="AT54" s="36"/>
      <c r="AU54" s="17"/>
      <c r="AV54" s="17"/>
      <c r="AW54" s="36"/>
      <c r="AX54" s="17"/>
      <c r="AY54" s="17"/>
      <c r="AZ54" s="36"/>
      <c r="BA54" s="17"/>
      <c r="BB54" s="17"/>
      <c r="BC54" s="36"/>
      <c r="BD54" s="17"/>
      <c r="BE54" s="17"/>
      <c r="BF54" s="36"/>
      <c r="BG54" s="17"/>
      <c r="BH54" s="17"/>
      <c r="BI54" s="36"/>
      <c r="BJ54" s="17"/>
      <c r="BK54" s="17"/>
      <c r="BL54" s="36"/>
      <c r="BM54" s="17"/>
      <c r="BN54" s="17"/>
      <c r="BO54" s="36"/>
      <c r="BP54" s="17"/>
      <c r="BQ54" s="17"/>
      <c r="BR54" s="36"/>
      <c r="BS54" s="17"/>
      <c r="BT54" s="17"/>
      <c r="BU54" s="36"/>
    </row>
    <row r="55" spans="1:73" ht="12">
      <c r="A55" s="27" t="s">
        <v>47</v>
      </c>
      <c r="B55" s="32">
        <v>243</v>
      </c>
      <c r="C55" s="33">
        <v>178.80057120082006</v>
      </c>
      <c r="D55" s="34">
        <v>0.3590560609958806</v>
      </c>
      <c r="E55" s="32">
        <v>1351</v>
      </c>
      <c r="F55" s="33">
        <v>1304.9354743840815</v>
      </c>
      <c r="G55" s="35">
        <v>0.03530023247905075</v>
      </c>
      <c r="H55" s="17"/>
      <c r="I55" s="17"/>
      <c r="J55" s="36"/>
      <c r="K55" s="17"/>
      <c r="L55" s="17"/>
      <c r="M55" s="36"/>
      <c r="N55" s="17"/>
      <c r="O55" s="17"/>
      <c r="P55" s="36"/>
      <c r="Q55" s="17"/>
      <c r="R55" s="17"/>
      <c r="S55" s="36"/>
      <c r="T55" s="17"/>
      <c r="U55" s="17"/>
      <c r="V55" s="36"/>
      <c r="W55" s="17"/>
      <c r="X55" s="17"/>
      <c r="Y55" s="36"/>
      <c r="Z55" s="17"/>
      <c r="AA55" s="17"/>
      <c r="AB55" s="36"/>
      <c r="AC55" s="17"/>
      <c r="AD55" s="17"/>
      <c r="AE55" s="36"/>
      <c r="AF55" s="17"/>
      <c r="AG55" s="17"/>
      <c r="AH55" s="36"/>
      <c r="AI55" s="17"/>
      <c r="AJ55" s="17"/>
      <c r="AK55" s="36"/>
      <c r="AL55" s="17"/>
      <c r="AM55" s="17"/>
      <c r="AN55" s="36"/>
      <c r="AO55" s="17"/>
      <c r="AP55" s="17"/>
      <c r="AQ55" s="36"/>
      <c r="AR55" s="17"/>
      <c r="AS55" s="17"/>
      <c r="AT55" s="36"/>
      <c r="AU55" s="17"/>
      <c r="AV55" s="17"/>
      <c r="AW55" s="36"/>
      <c r="AX55" s="17"/>
      <c r="AY55" s="17"/>
      <c r="AZ55" s="36"/>
      <c r="BA55" s="17"/>
      <c r="BB55" s="17"/>
      <c r="BC55" s="36"/>
      <c r="BD55" s="17"/>
      <c r="BE55" s="17"/>
      <c r="BF55" s="36"/>
      <c r="BG55" s="17"/>
      <c r="BH55" s="17"/>
      <c r="BI55" s="36"/>
      <c r="BJ55" s="17"/>
      <c r="BK55" s="17"/>
      <c r="BL55" s="36"/>
      <c r="BM55" s="17"/>
      <c r="BN55" s="17"/>
      <c r="BO55" s="36"/>
      <c r="BP55" s="17"/>
      <c r="BQ55" s="17"/>
      <c r="BR55" s="36"/>
      <c r="BS55" s="17"/>
      <c r="BT55" s="17"/>
      <c r="BU55" s="36"/>
    </row>
    <row r="56" spans="1:73" ht="12">
      <c r="A56" s="27" t="s">
        <v>48</v>
      </c>
      <c r="B56" s="32">
        <v>513</v>
      </c>
      <c r="C56" s="33">
        <v>585.494168598625</v>
      </c>
      <c r="D56" s="34">
        <v>-0.1238170634084011</v>
      </c>
      <c r="E56" s="32">
        <v>2041</v>
      </c>
      <c r="F56" s="33">
        <v>1539.7708679471607</v>
      </c>
      <c r="G56" s="35">
        <v>0.3255218958136826</v>
      </c>
      <c r="H56" s="17"/>
      <c r="I56" s="17"/>
      <c r="J56" s="36"/>
      <c r="K56" s="17"/>
      <c r="L56" s="17"/>
      <c r="M56" s="36"/>
      <c r="N56" s="17"/>
      <c r="O56" s="17"/>
      <c r="P56" s="36"/>
      <c r="Q56" s="17"/>
      <c r="R56" s="17"/>
      <c r="S56" s="36"/>
      <c r="T56" s="17"/>
      <c r="U56" s="17"/>
      <c r="V56" s="36"/>
      <c r="W56" s="17"/>
      <c r="X56" s="17"/>
      <c r="Y56" s="36"/>
      <c r="Z56" s="17"/>
      <c r="AA56" s="17"/>
      <c r="AB56" s="36"/>
      <c r="AC56" s="17"/>
      <c r="AD56" s="17"/>
      <c r="AE56" s="36"/>
      <c r="AF56" s="17"/>
      <c r="AG56" s="17"/>
      <c r="AH56" s="36"/>
      <c r="AI56" s="17"/>
      <c r="AJ56" s="17"/>
      <c r="AK56" s="36"/>
      <c r="AL56" s="17"/>
      <c r="AM56" s="17"/>
      <c r="AN56" s="36"/>
      <c r="AO56" s="17"/>
      <c r="AP56" s="17"/>
      <c r="AQ56" s="36"/>
      <c r="AR56" s="17"/>
      <c r="AS56" s="17"/>
      <c r="AT56" s="36"/>
      <c r="AU56" s="17"/>
      <c r="AV56" s="17"/>
      <c r="AW56" s="36"/>
      <c r="AX56" s="17"/>
      <c r="AY56" s="17"/>
      <c r="AZ56" s="36"/>
      <c r="BA56" s="17"/>
      <c r="BB56" s="17"/>
      <c r="BC56" s="36"/>
      <c r="BD56" s="17"/>
      <c r="BE56" s="17"/>
      <c r="BF56" s="36"/>
      <c r="BG56" s="17"/>
      <c r="BH56" s="17"/>
      <c r="BI56" s="36"/>
      <c r="BJ56" s="17"/>
      <c r="BK56" s="17"/>
      <c r="BL56" s="36"/>
      <c r="BM56" s="17"/>
      <c r="BN56" s="17"/>
      <c r="BO56" s="36"/>
      <c r="BP56" s="17"/>
      <c r="BQ56" s="17"/>
      <c r="BR56" s="36"/>
      <c r="BS56" s="17"/>
      <c r="BT56" s="17"/>
      <c r="BU56" s="36"/>
    </row>
    <row r="57" spans="1:73" ht="12">
      <c r="A57" s="54"/>
      <c r="B57" s="55"/>
      <c r="C57" s="56"/>
      <c r="D57" s="57"/>
      <c r="E57" s="55"/>
      <c r="F57" s="56"/>
      <c r="G57" s="58"/>
      <c r="H57" s="17"/>
      <c r="I57" s="17"/>
      <c r="J57" s="36"/>
      <c r="K57" s="17"/>
      <c r="L57" s="17"/>
      <c r="M57" s="36"/>
      <c r="N57" s="17"/>
      <c r="O57" s="17"/>
      <c r="P57" s="36"/>
      <c r="Q57" s="17"/>
      <c r="R57" s="17"/>
      <c r="S57" s="36"/>
      <c r="T57" s="17"/>
      <c r="U57" s="17"/>
      <c r="V57" s="36"/>
      <c r="W57" s="17"/>
      <c r="X57" s="17"/>
      <c r="Y57" s="36"/>
      <c r="Z57" s="17"/>
      <c r="AA57" s="17"/>
      <c r="AB57" s="36"/>
      <c r="AC57" s="17"/>
      <c r="AD57" s="17"/>
      <c r="AE57" s="36"/>
      <c r="AF57" s="17"/>
      <c r="AG57" s="17"/>
      <c r="AH57" s="36"/>
      <c r="AI57" s="17"/>
      <c r="AJ57" s="17"/>
      <c r="AK57" s="36"/>
      <c r="AL57" s="17"/>
      <c r="AM57" s="17"/>
      <c r="AN57" s="36"/>
      <c r="AO57" s="17"/>
      <c r="AP57" s="17"/>
      <c r="AQ57" s="36"/>
      <c r="AR57" s="17"/>
      <c r="AS57" s="17"/>
      <c r="AT57" s="36"/>
      <c r="AU57" s="17"/>
      <c r="AV57" s="17"/>
      <c r="AW57" s="36"/>
      <c r="AX57" s="17"/>
      <c r="AY57" s="17"/>
      <c r="AZ57" s="36"/>
      <c r="BA57" s="17"/>
      <c r="BB57" s="17"/>
      <c r="BC57" s="36"/>
      <c r="BD57" s="17"/>
      <c r="BE57" s="17"/>
      <c r="BF57" s="36"/>
      <c r="BG57" s="17"/>
      <c r="BH57" s="17"/>
      <c r="BI57" s="36"/>
      <c r="BJ57" s="17"/>
      <c r="BK57" s="17"/>
      <c r="BL57" s="36"/>
      <c r="BM57" s="17"/>
      <c r="BN57" s="17"/>
      <c r="BO57" s="36"/>
      <c r="BP57" s="17"/>
      <c r="BQ57" s="17"/>
      <c r="BR57" s="36"/>
      <c r="BS57" s="17"/>
      <c r="BT57" s="17"/>
      <c r="BU57" s="36"/>
    </row>
    <row r="58" spans="1:73" ht="5.25" customHeight="1">
      <c r="A58" s="59"/>
      <c r="B58" s="60"/>
      <c r="C58" s="60"/>
      <c r="D58" s="61"/>
      <c r="E58" s="60"/>
      <c r="F58" s="60"/>
      <c r="G58" s="61"/>
      <c r="H58" s="17"/>
      <c r="I58" s="17"/>
      <c r="J58" s="36"/>
      <c r="K58" s="17"/>
      <c r="L58" s="17"/>
      <c r="M58" s="36"/>
      <c r="N58" s="17"/>
      <c r="O58" s="17"/>
      <c r="P58" s="36"/>
      <c r="Q58" s="17"/>
      <c r="R58" s="17"/>
      <c r="S58" s="36"/>
      <c r="T58" s="17"/>
      <c r="U58" s="17"/>
      <c r="V58" s="36"/>
      <c r="W58" s="17"/>
      <c r="X58" s="17"/>
      <c r="Y58" s="36"/>
      <c r="Z58" s="17"/>
      <c r="AA58" s="17"/>
      <c r="AB58" s="36"/>
      <c r="AC58" s="17"/>
      <c r="AD58" s="17"/>
      <c r="AE58" s="36"/>
      <c r="AF58" s="17"/>
      <c r="AG58" s="17"/>
      <c r="AH58" s="36"/>
      <c r="AI58" s="17"/>
      <c r="AJ58" s="17"/>
      <c r="AK58" s="36"/>
      <c r="AL58" s="17"/>
      <c r="AM58" s="17"/>
      <c r="AN58" s="36"/>
      <c r="AO58" s="17"/>
      <c r="AP58" s="17"/>
      <c r="AQ58" s="36"/>
      <c r="AR58" s="17"/>
      <c r="AS58" s="17"/>
      <c r="AT58" s="36"/>
      <c r="AU58" s="17"/>
      <c r="AV58" s="17"/>
      <c r="AW58" s="36"/>
      <c r="AX58" s="17"/>
      <c r="AY58" s="17"/>
      <c r="AZ58" s="36"/>
      <c r="BA58" s="17"/>
      <c r="BB58" s="17"/>
      <c r="BC58" s="36"/>
      <c r="BD58" s="17"/>
      <c r="BE58" s="17"/>
      <c r="BF58" s="36"/>
      <c r="BG58" s="17"/>
      <c r="BH58" s="17"/>
      <c r="BI58" s="36"/>
      <c r="BJ58" s="17"/>
      <c r="BK58" s="17"/>
      <c r="BL58" s="36"/>
      <c r="BM58" s="17"/>
      <c r="BN58" s="17"/>
      <c r="BO58" s="36"/>
      <c r="BP58" s="17"/>
      <c r="BQ58" s="17"/>
      <c r="BR58" s="36"/>
      <c r="BS58" s="17"/>
      <c r="BT58" s="17"/>
      <c r="BU58" s="36"/>
    </row>
    <row r="59" spans="1:73" ht="12.75">
      <c r="A59" s="62" t="s">
        <v>49</v>
      </c>
      <c r="B59" s="33"/>
      <c r="C59" s="33"/>
      <c r="D59" s="34"/>
      <c r="E59" s="33"/>
      <c r="F59" s="33"/>
      <c r="G59" s="34"/>
      <c r="H59" s="17"/>
      <c r="I59" s="17"/>
      <c r="J59" s="36"/>
      <c r="K59" s="17"/>
      <c r="L59" s="17"/>
      <c r="M59" s="36"/>
      <c r="N59" s="17"/>
      <c r="O59" s="17"/>
      <c r="P59" s="36"/>
      <c r="Q59" s="17"/>
      <c r="R59" s="17"/>
      <c r="S59" s="36"/>
      <c r="T59" s="17"/>
      <c r="U59" s="17"/>
      <c r="V59" s="36"/>
      <c r="W59" s="17"/>
      <c r="X59" s="17"/>
      <c r="Y59" s="36"/>
      <c r="Z59" s="17"/>
      <c r="AA59" s="17"/>
      <c r="AB59" s="36"/>
      <c r="AC59" s="17"/>
      <c r="AD59" s="17"/>
      <c r="AE59" s="36"/>
      <c r="AF59" s="17"/>
      <c r="AG59" s="17"/>
      <c r="AH59" s="36"/>
      <c r="AI59" s="17"/>
      <c r="AJ59" s="17"/>
      <c r="AK59" s="36"/>
      <c r="AL59" s="17"/>
      <c r="AM59" s="17"/>
      <c r="AN59" s="36"/>
      <c r="AO59" s="17"/>
      <c r="AP59" s="17"/>
      <c r="AQ59" s="36"/>
      <c r="AR59" s="17"/>
      <c r="AS59" s="17"/>
      <c r="AT59" s="36"/>
      <c r="AU59" s="17"/>
      <c r="AV59" s="17"/>
      <c r="AW59" s="36"/>
      <c r="AX59" s="17"/>
      <c r="AY59" s="17"/>
      <c r="AZ59" s="36"/>
      <c r="BA59" s="17"/>
      <c r="BB59" s="17"/>
      <c r="BC59" s="36"/>
      <c r="BD59" s="17"/>
      <c r="BE59" s="17"/>
      <c r="BF59" s="36"/>
      <c r="BG59" s="17"/>
      <c r="BH59" s="17"/>
      <c r="BI59" s="36"/>
      <c r="BJ59" s="17"/>
      <c r="BK59" s="17"/>
      <c r="BL59" s="36"/>
      <c r="BM59" s="17"/>
      <c r="BN59" s="17"/>
      <c r="BO59" s="36"/>
      <c r="BP59" s="17"/>
      <c r="BQ59" s="17"/>
      <c r="BR59" s="36"/>
      <c r="BS59" s="17"/>
      <c r="BT59" s="17"/>
      <c r="BU59" s="36"/>
    </row>
    <row r="60" spans="1:73" ht="15" customHeight="1">
      <c r="A60" s="63"/>
      <c r="B60" s="392" t="s">
        <v>131</v>
      </c>
      <c r="C60" s="393"/>
      <c r="D60" s="393"/>
      <c r="E60" s="393"/>
      <c r="F60" s="393"/>
      <c r="G60" s="394"/>
      <c r="H60" s="31"/>
      <c r="I60" s="31"/>
      <c r="J60" s="17"/>
      <c r="K60" s="31"/>
      <c r="L60" s="31"/>
      <c r="M60" s="17"/>
      <c r="N60" s="31"/>
      <c r="O60" s="31"/>
      <c r="P60" s="17"/>
      <c r="Q60" s="31"/>
      <c r="R60" s="31"/>
      <c r="S60" s="17"/>
      <c r="T60" s="31"/>
      <c r="U60" s="31"/>
      <c r="V60" s="17"/>
      <c r="W60" s="31"/>
      <c r="X60" s="31"/>
      <c r="Y60" s="17"/>
      <c r="Z60" s="31"/>
      <c r="AA60" s="31"/>
      <c r="AB60" s="17"/>
      <c r="AC60" s="31"/>
      <c r="AD60" s="31"/>
      <c r="AE60" s="17"/>
      <c r="AF60" s="31"/>
      <c r="AG60" s="31"/>
      <c r="AH60" s="17"/>
      <c r="AI60" s="31"/>
      <c r="AJ60" s="31"/>
      <c r="AK60" s="17"/>
      <c r="AL60" s="31"/>
      <c r="AM60" s="31"/>
      <c r="AN60" s="17"/>
      <c r="AO60" s="31"/>
      <c r="AP60" s="31"/>
      <c r="AQ60" s="17"/>
      <c r="AR60" s="31"/>
      <c r="AS60" s="31"/>
      <c r="AT60" s="17"/>
      <c r="AU60" s="31"/>
      <c r="AV60" s="31"/>
      <c r="AW60" s="17"/>
      <c r="AX60" s="31"/>
      <c r="AY60" s="31"/>
      <c r="AZ60" s="17"/>
      <c r="BA60" s="31"/>
      <c r="BB60" s="31"/>
      <c r="BC60" s="17"/>
      <c r="BD60" s="31"/>
      <c r="BE60" s="31"/>
      <c r="BF60" s="17"/>
      <c r="BG60" s="31"/>
      <c r="BH60" s="31"/>
      <c r="BI60" s="17"/>
      <c r="BJ60" s="31"/>
      <c r="BK60" s="31"/>
      <c r="BL60" s="17"/>
      <c r="BM60" s="31"/>
      <c r="BN60" s="31"/>
      <c r="BO60" s="17"/>
      <c r="BP60" s="31"/>
      <c r="BQ60" s="31"/>
      <c r="BR60" s="17"/>
      <c r="BS60" s="31"/>
      <c r="BT60" s="31"/>
      <c r="BU60" s="17"/>
    </row>
    <row r="61" spans="1:73" ht="15" customHeight="1">
      <c r="A61" s="7"/>
      <c r="B61" s="55"/>
      <c r="C61" s="56"/>
      <c r="D61" s="64"/>
      <c r="E61" s="64"/>
      <c r="F61" s="64"/>
      <c r="G61" s="65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</row>
    <row r="62" spans="1:73" ht="15">
      <c r="A62" s="27"/>
      <c r="B62" s="7"/>
      <c r="C62" s="11" t="s">
        <v>51</v>
      </c>
      <c r="D62" s="12"/>
      <c r="E62" s="13"/>
      <c r="F62" s="14" t="s">
        <v>3</v>
      </c>
      <c r="G62" s="15"/>
      <c r="I62" s="5"/>
      <c r="J62" s="16"/>
      <c r="K62" s="18"/>
      <c r="L62" s="18"/>
      <c r="M62" s="18"/>
      <c r="O62" s="5"/>
      <c r="P62" s="16"/>
      <c r="R62" s="17"/>
      <c r="S62" s="16"/>
      <c r="U62" s="97"/>
      <c r="V62" s="16"/>
      <c r="X62" s="17"/>
      <c r="Y62" s="16"/>
      <c r="AA62" s="17"/>
      <c r="AB62" s="16"/>
      <c r="AD62" s="17"/>
      <c r="AE62" s="16"/>
      <c r="AG62" s="17"/>
      <c r="AH62" s="16"/>
      <c r="AJ62" s="17"/>
      <c r="AK62" s="16"/>
      <c r="AM62" s="17"/>
      <c r="AN62" s="16"/>
      <c r="AP62" s="17"/>
      <c r="AQ62" s="16"/>
      <c r="AS62" s="17"/>
      <c r="AT62" s="16"/>
      <c r="AV62" s="17"/>
      <c r="AW62" s="16"/>
      <c r="AX62" s="18"/>
      <c r="AY62" s="19"/>
      <c r="AZ62" s="20"/>
      <c r="BA62" s="18"/>
      <c r="BB62" s="19"/>
      <c r="BC62" s="20"/>
      <c r="BD62" s="18"/>
      <c r="BE62" s="19"/>
      <c r="BF62" s="20"/>
      <c r="BG62" s="18"/>
      <c r="BH62" s="19"/>
      <c r="BI62" s="20"/>
      <c r="BK62" s="17"/>
      <c r="BL62" s="16"/>
      <c r="BN62" s="17"/>
      <c r="BO62" s="16"/>
      <c r="BQ62" s="17"/>
      <c r="BR62" s="16"/>
      <c r="BT62" s="17"/>
      <c r="BU62" s="16"/>
    </row>
    <row r="63" spans="1:73" s="26" customFormat="1" ht="12">
      <c r="A63" s="21"/>
      <c r="B63" s="22" t="s">
        <v>4</v>
      </c>
      <c r="C63" s="23">
        <v>2012</v>
      </c>
      <c r="D63" s="24" t="s">
        <v>5</v>
      </c>
      <c r="E63" s="22" t="s">
        <v>4</v>
      </c>
      <c r="F63" s="23">
        <v>2012</v>
      </c>
      <c r="G63" s="24" t="s">
        <v>5</v>
      </c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</row>
    <row r="64" spans="1:73" ht="12">
      <c r="A64" s="7"/>
      <c r="B64" s="32"/>
      <c r="C64" s="33"/>
      <c r="D64" s="29"/>
      <c r="E64" s="46"/>
      <c r="F64" s="29"/>
      <c r="G64" s="30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17"/>
      <c r="AY64" s="17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</row>
    <row r="65" spans="1:73" ht="12">
      <c r="A65" s="27" t="s">
        <v>52</v>
      </c>
      <c r="B65" s="32"/>
      <c r="C65" s="33"/>
      <c r="D65" s="29"/>
      <c r="E65" s="46"/>
      <c r="F65" s="29"/>
      <c r="G65" s="30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68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</row>
    <row r="66" spans="1:73" ht="12">
      <c r="A66" s="27" t="s">
        <v>53</v>
      </c>
      <c r="B66" s="32">
        <v>147237</v>
      </c>
      <c r="C66" s="33">
        <v>148716.12456562204</v>
      </c>
      <c r="D66" s="34">
        <v>-0.009945959592090953</v>
      </c>
      <c r="E66" s="32">
        <v>831391</v>
      </c>
      <c r="F66" s="33">
        <v>833444.3168197941</v>
      </c>
      <c r="G66" s="35">
        <v>-0.002463652074117018</v>
      </c>
      <c r="H66" s="17"/>
      <c r="I66" s="17"/>
      <c r="J66" s="36"/>
      <c r="K66" s="17"/>
      <c r="L66" s="17"/>
      <c r="M66" s="36"/>
      <c r="N66" s="17"/>
      <c r="O66" s="17"/>
      <c r="P66" s="36"/>
      <c r="Q66" s="17"/>
      <c r="R66" s="17"/>
      <c r="S66" s="36"/>
      <c r="T66" s="17"/>
      <c r="U66" s="17"/>
      <c r="V66" s="36"/>
      <c r="W66" s="17"/>
      <c r="X66" s="17"/>
      <c r="Y66" s="36"/>
      <c r="Z66" s="17"/>
      <c r="AA66" s="17"/>
      <c r="AB66" s="36"/>
      <c r="AC66" s="17"/>
      <c r="AD66" s="17"/>
      <c r="AE66" s="36"/>
      <c r="AF66" s="17"/>
      <c r="AG66" s="17"/>
      <c r="AH66" s="36"/>
      <c r="AI66" s="17"/>
      <c r="AJ66" s="17"/>
      <c r="AK66" s="36"/>
      <c r="AL66" s="17"/>
      <c r="AM66" s="17"/>
      <c r="AN66" s="36"/>
      <c r="AO66" s="17"/>
      <c r="AP66" s="17"/>
      <c r="AQ66" s="36"/>
      <c r="AR66" s="17"/>
      <c r="AS66" s="17"/>
      <c r="AT66" s="36"/>
      <c r="AU66" s="17"/>
      <c r="AV66" s="17"/>
      <c r="AW66" s="36"/>
      <c r="AX66" s="17"/>
      <c r="AY66" s="17"/>
      <c r="AZ66" s="36"/>
      <c r="BA66" s="17"/>
      <c r="BB66" s="17"/>
      <c r="BC66" s="36"/>
      <c r="BD66" s="17"/>
      <c r="BE66" s="17"/>
      <c r="BF66" s="36"/>
      <c r="BG66" s="17"/>
      <c r="BH66" s="17"/>
      <c r="BI66" s="36"/>
      <c r="BJ66" s="17"/>
      <c r="BK66" s="17"/>
      <c r="BL66" s="36"/>
      <c r="BM66" s="17"/>
      <c r="BN66" s="17"/>
      <c r="BO66" s="36"/>
      <c r="BP66" s="17"/>
      <c r="BQ66" s="17"/>
      <c r="BR66" s="36"/>
      <c r="BS66" s="17"/>
      <c r="BT66" s="17"/>
      <c r="BU66" s="36"/>
    </row>
    <row r="67" spans="1:73" ht="12">
      <c r="A67" s="27" t="s">
        <v>54</v>
      </c>
      <c r="B67" s="32">
        <v>10196</v>
      </c>
      <c r="C67" s="33">
        <v>11536.458612921162</v>
      </c>
      <c r="D67" s="34">
        <v>-0.11619324941016217</v>
      </c>
      <c r="E67" s="32">
        <v>144334</v>
      </c>
      <c r="F67" s="33">
        <v>151178.89189125755</v>
      </c>
      <c r="G67" s="35">
        <v>-0.045276769829620485</v>
      </c>
      <c r="H67" s="17"/>
      <c r="I67" s="17"/>
      <c r="J67" s="36"/>
      <c r="K67" s="17"/>
      <c r="L67" s="17"/>
      <c r="M67" s="36"/>
      <c r="N67" s="17"/>
      <c r="O67" s="17"/>
      <c r="P67" s="36"/>
      <c r="Q67" s="17"/>
      <c r="R67" s="17"/>
      <c r="S67" s="36"/>
      <c r="T67" s="17"/>
      <c r="U67" s="17"/>
      <c r="V67" s="36"/>
      <c r="W67" s="17"/>
      <c r="X67" s="17"/>
      <c r="Y67" s="36"/>
      <c r="Z67" s="17"/>
      <c r="AA67" s="17"/>
      <c r="AB67" s="36"/>
      <c r="AC67" s="17"/>
      <c r="AD67" s="17"/>
      <c r="AE67" s="36"/>
      <c r="AF67" s="17"/>
      <c r="AG67" s="17"/>
      <c r="AH67" s="36"/>
      <c r="AI67" s="17"/>
      <c r="AJ67" s="17"/>
      <c r="AK67" s="36"/>
      <c r="AL67" s="17"/>
      <c r="AM67" s="17"/>
      <c r="AN67" s="36"/>
      <c r="AO67" s="17"/>
      <c r="AP67" s="17"/>
      <c r="AQ67" s="36"/>
      <c r="AR67" s="17"/>
      <c r="AS67" s="17"/>
      <c r="AT67" s="36"/>
      <c r="AU67" s="17"/>
      <c r="AV67" s="17"/>
      <c r="AW67" s="36"/>
      <c r="AX67" s="17"/>
      <c r="AY67" s="17"/>
      <c r="AZ67" s="36"/>
      <c r="BA67" s="17"/>
      <c r="BB67" s="17"/>
      <c r="BC67" s="36"/>
      <c r="BD67" s="17"/>
      <c r="BE67" s="17"/>
      <c r="BF67" s="36"/>
      <c r="BG67" s="17"/>
      <c r="BH67" s="17"/>
      <c r="BI67" s="36"/>
      <c r="BJ67" s="17"/>
      <c r="BK67" s="17"/>
      <c r="BL67" s="36"/>
      <c r="BM67" s="17"/>
      <c r="BN67" s="17"/>
      <c r="BO67" s="36"/>
      <c r="BP67" s="17"/>
      <c r="BQ67" s="17"/>
      <c r="BR67" s="36"/>
      <c r="BS67" s="17"/>
      <c r="BT67" s="17"/>
      <c r="BU67" s="36"/>
    </row>
    <row r="68" spans="1:73" ht="12">
      <c r="A68" s="27" t="s">
        <v>55</v>
      </c>
      <c r="B68" s="32">
        <v>2726</v>
      </c>
      <c r="C68" s="33">
        <v>2710.2763120210975</v>
      </c>
      <c r="D68" s="34">
        <v>0.005801507362611703</v>
      </c>
      <c r="E68" s="32">
        <v>37327</v>
      </c>
      <c r="F68" s="33">
        <v>36887.34208926249</v>
      </c>
      <c r="G68" s="35">
        <v>0.01191893711597852</v>
      </c>
      <c r="H68" s="17"/>
      <c r="I68" s="17"/>
      <c r="J68" s="36"/>
      <c r="K68" s="17"/>
      <c r="L68" s="17"/>
      <c r="M68" s="36"/>
      <c r="N68" s="17"/>
      <c r="O68" s="17"/>
      <c r="P68" s="36"/>
      <c r="Q68" s="17"/>
      <c r="R68" s="17"/>
      <c r="S68" s="36"/>
      <c r="T68" s="17"/>
      <c r="U68" s="17"/>
      <c r="V68" s="36"/>
      <c r="W68" s="17"/>
      <c r="X68" s="17"/>
      <c r="Y68" s="36"/>
      <c r="Z68" s="17"/>
      <c r="AA68" s="17"/>
      <c r="AB68" s="36"/>
      <c r="AC68" s="17"/>
      <c r="AD68" s="17"/>
      <c r="AE68" s="36"/>
      <c r="AF68" s="17"/>
      <c r="AG68" s="17"/>
      <c r="AH68" s="36"/>
      <c r="AI68" s="17"/>
      <c r="AJ68" s="17"/>
      <c r="AK68" s="36"/>
      <c r="AL68" s="17"/>
      <c r="AM68" s="17"/>
      <c r="AN68" s="36"/>
      <c r="AO68" s="17"/>
      <c r="AP68" s="17"/>
      <c r="AQ68" s="36"/>
      <c r="AR68" s="17"/>
      <c r="AS68" s="17"/>
      <c r="AT68" s="36"/>
      <c r="AU68" s="17"/>
      <c r="AV68" s="17"/>
      <c r="AW68" s="36"/>
      <c r="AX68" s="17"/>
      <c r="AY68" s="17"/>
      <c r="AZ68" s="36"/>
      <c r="BA68" s="17"/>
      <c r="BB68" s="17"/>
      <c r="BC68" s="36"/>
      <c r="BD68" s="17"/>
      <c r="BE68" s="17"/>
      <c r="BF68" s="36"/>
      <c r="BG68" s="17"/>
      <c r="BH68" s="17"/>
      <c r="BI68" s="36"/>
      <c r="BJ68" s="17"/>
      <c r="BK68" s="17"/>
      <c r="BL68" s="36"/>
      <c r="BM68" s="17"/>
      <c r="BN68" s="17"/>
      <c r="BO68" s="36"/>
      <c r="BP68" s="17"/>
      <c r="BQ68" s="17"/>
      <c r="BR68" s="36"/>
      <c r="BS68" s="17"/>
      <c r="BT68" s="17"/>
      <c r="BU68" s="36"/>
    </row>
    <row r="69" spans="1:73" ht="12">
      <c r="A69" s="27" t="s">
        <v>56</v>
      </c>
      <c r="B69" s="32">
        <v>136837</v>
      </c>
      <c r="C69" s="33">
        <v>137144.25648730242</v>
      </c>
      <c r="D69" s="34">
        <v>-0.0022403890266514473</v>
      </c>
      <c r="E69" s="32">
        <v>684725</v>
      </c>
      <c r="F69" s="33">
        <v>680025.7528785791</v>
      </c>
      <c r="G69" s="35">
        <v>0.006910395821818219</v>
      </c>
      <c r="H69" s="17"/>
      <c r="I69" s="17"/>
      <c r="J69" s="36"/>
      <c r="K69" s="17"/>
      <c r="L69" s="17"/>
      <c r="M69" s="36"/>
      <c r="N69" s="17"/>
      <c r="O69" s="17"/>
      <c r="P69" s="36"/>
      <c r="Q69" s="17"/>
      <c r="R69" s="17"/>
      <c r="S69" s="36"/>
      <c r="T69" s="17"/>
      <c r="U69" s="17"/>
      <c r="V69" s="36"/>
      <c r="W69" s="17"/>
      <c r="X69" s="17"/>
      <c r="Y69" s="36"/>
      <c r="Z69" s="17"/>
      <c r="AA69" s="17"/>
      <c r="AB69" s="36"/>
      <c r="AC69" s="17"/>
      <c r="AD69" s="17"/>
      <c r="AE69" s="36"/>
      <c r="AF69" s="17"/>
      <c r="AG69" s="17"/>
      <c r="AH69" s="36"/>
      <c r="AI69" s="17"/>
      <c r="AJ69" s="17"/>
      <c r="AK69" s="36"/>
      <c r="AL69" s="17"/>
      <c r="AM69" s="17"/>
      <c r="AN69" s="36"/>
      <c r="AO69" s="17"/>
      <c r="AP69" s="17"/>
      <c r="AQ69" s="36"/>
      <c r="AR69" s="17"/>
      <c r="AS69" s="17"/>
      <c r="AT69" s="36"/>
      <c r="AU69" s="17"/>
      <c r="AV69" s="17"/>
      <c r="AW69" s="36"/>
      <c r="AX69" s="17"/>
      <c r="AY69" s="17"/>
      <c r="AZ69" s="36"/>
      <c r="BA69" s="17"/>
      <c r="BB69" s="17"/>
      <c r="BC69" s="36"/>
      <c r="BD69" s="17"/>
      <c r="BE69" s="17"/>
      <c r="BF69" s="36"/>
      <c r="BG69" s="17"/>
      <c r="BH69" s="17"/>
      <c r="BI69" s="36"/>
      <c r="BJ69" s="17"/>
      <c r="BK69" s="17"/>
      <c r="BL69" s="36"/>
      <c r="BM69" s="17"/>
      <c r="BN69" s="17"/>
      <c r="BO69" s="36"/>
      <c r="BP69" s="17"/>
      <c r="BQ69" s="17"/>
      <c r="BR69" s="36"/>
      <c r="BS69" s="17"/>
      <c r="BT69" s="17"/>
      <c r="BU69" s="36"/>
    </row>
    <row r="70" spans="1:73" ht="12">
      <c r="A70" s="7"/>
      <c r="B70" s="32"/>
      <c r="C70" s="33"/>
      <c r="D70" s="29"/>
      <c r="E70" s="46"/>
      <c r="F70" s="29"/>
      <c r="G70" s="30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</row>
    <row r="71" spans="1:73" ht="12">
      <c r="A71" s="27" t="s">
        <v>57</v>
      </c>
      <c r="B71" s="32">
        <v>5670</v>
      </c>
      <c r="C71" s="33">
        <v>2682.6850210767416</v>
      </c>
      <c r="D71" s="34">
        <v>1.1135541278432488</v>
      </c>
      <c r="E71" s="32">
        <v>67917</v>
      </c>
      <c r="F71" s="33">
        <v>37199.633502423836</v>
      </c>
      <c r="G71" s="35">
        <v>0.8257437938353531</v>
      </c>
      <c r="H71" s="17"/>
      <c r="I71" s="17"/>
      <c r="J71" s="36"/>
      <c r="K71" s="17"/>
      <c r="L71" s="17"/>
      <c r="M71" s="36"/>
      <c r="N71" s="17"/>
      <c r="O71" s="17"/>
      <c r="P71" s="36"/>
      <c r="Q71" s="17"/>
      <c r="R71" s="17"/>
      <c r="S71" s="36"/>
      <c r="T71" s="17"/>
      <c r="U71" s="17"/>
      <c r="V71" s="36"/>
      <c r="W71" s="17"/>
      <c r="X71" s="17"/>
      <c r="Y71" s="36"/>
      <c r="Z71" s="17"/>
      <c r="AA71" s="17"/>
      <c r="AB71" s="36"/>
      <c r="AC71" s="17"/>
      <c r="AD71" s="17"/>
      <c r="AE71" s="36"/>
      <c r="AF71" s="17"/>
      <c r="AG71" s="17"/>
      <c r="AH71" s="36"/>
      <c r="AI71" s="17"/>
      <c r="AJ71" s="17"/>
      <c r="AK71" s="36"/>
      <c r="AL71" s="17"/>
      <c r="AM71" s="17"/>
      <c r="AN71" s="36"/>
      <c r="AO71" s="17"/>
      <c r="AP71" s="17"/>
      <c r="AQ71" s="36"/>
      <c r="AR71" s="17"/>
      <c r="AS71" s="17"/>
      <c r="AT71" s="36"/>
      <c r="AU71" s="17"/>
      <c r="AV71" s="17"/>
      <c r="AW71" s="36"/>
      <c r="AX71" s="17"/>
      <c r="AY71" s="17"/>
      <c r="AZ71" s="36"/>
      <c r="BA71" s="17"/>
      <c r="BB71" s="17"/>
      <c r="BC71" s="36"/>
      <c r="BD71" s="17"/>
      <c r="BE71" s="17"/>
      <c r="BF71" s="36"/>
      <c r="BG71" s="17"/>
      <c r="BH71" s="17"/>
      <c r="BI71" s="36"/>
      <c r="BJ71" s="17"/>
      <c r="BK71" s="17"/>
      <c r="BL71" s="36"/>
      <c r="BM71" s="17"/>
      <c r="BN71" s="17"/>
      <c r="BO71" s="36"/>
      <c r="BP71" s="17"/>
      <c r="BQ71" s="17"/>
      <c r="BR71" s="36"/>
      <c r="BS71" s="17"/>
      <c r="BT71" s="17"/>
      <c r="BU71" s="36"/>
    </row>
    <row r="72" spans="1:73" ht="12">
      <c r="A72" s="27" t="s">
        <v>58</v>
      </c>
      <c r="B72" s="32">
        <v>753</v>
      </c>
      <c r="C72" s="33">
        <v>649.8838672788941</v>
      </c>
      <c r="D72" s="34">
        <v>0.15866855281830566</v>
      </c>
      <c r="E72" s="32">
        <v>9345</v>
      </c>
      <c r="F72" s="33">
        <v>13229.532596954441</v>
      </c>
      <c r="G72" s="35">
        <v>-0.29362583813797744</v>
      </c>
      <c r="H72" s="17"/>
      <c r="I72" s="17"/>
      <c r="J72" s="36"/>
      <c r="K72" s="17"/>
      <c r="L72" s="17"/>
      <c r="M72" s="36"/>
      <c r="N72" s="17"/>
      <c r="O72" s="17"/>
      <c r="P72" s="36"/>
      <c r="Q72" s="17"/>
      <c r="R72" s="17"/>
      <c r="S72" s="36"/>
      <c r="T72" s="17"/>
      <c r="U72" s="17"/>
      <c r="V72" s="36"/>
      <c r="W72" s="17"/>
      <c r="X72" s="17"/>
      <c r="Y72" s="36"/>
      <c r="Z72" s="17"/>
      <c r="AA72" s="17"/>
      <c r="AB72" s="36"/>
      <c r="AC72" s="17"/>
      <c r="AD72" s="17"/>
      <c r="AE72" s="36"/>
      <c r="AF72" s="17"/>
      <c r="AG72" s="17"/>
      <c r="AH72" s="36"/>
      <c r="AI72" s="17"/>
      <c r="AJ72" s="17"/>
      <c r="AK72" s="36"/>
      <c r="AL72" s="17"/>
      <c r="AM72" s="17"/>
      <c r="AN72" s="36"/>
      <c r="AO72" s="17"/>
      <c r="AP72" s="17"/>
      <c r="AQ72" s="36"/>
      <c r="AR72" s="17"/>
      <c r="AS72" s="17"/>
      <c r="AT72" s="36"/>
      <c r="AU72" s="17"/>
      <c r="AV72" s="17"/>
      <c r="AW72" s="36"/>
      <c r="AX72" s="17"/>
      <c r="AY72" s="17"/>
      <c r="AZ72" s="36"/>
      <c r="BA72" s="17"/>
      <c r="BB72" s="17"/>
      <c r="BC72" s="36"/>
      <c r="BD72" s="17"/>
      <c r="BE72" s="17"/>
      <c r="BF72" s="36"/>
      <c r="BG72" s="17"/>
      <c r="BH72" s="17"/>
      <c r="BI72" s="36"/>
      <c r="BJ72" s="17"/>
      <c r="BK72" s="17"/>
      <c r="BL72" s="36"/>
      <c r="BM72" s="17"/>
      <c r="BN72" s="17"/>
      <c r="BO72" s="36"/>
      <c r="BP72" s="17"/>
      <c r="BQ72" s="17"/>
      <c r="BR72" s="36"/>
      <c r="BS72" s="17"/>
      <c r="BT72" s="17"/>
      <c r="BU72" s="36"/>
    </row>
    <row r="73" spans="1:73" ht="12">
      <c r="A73" s="27" t="s">
        <v>59</v>
      </c>
      <c r="B73" s="32">
        <v>230</v>
      </c>
      <c r="C73" s="33">
        <v>402.4878821056559</v>
      </c>
      <c r="D73" s="34">
        <v>-0.42855422429929607</v>
      </c>
      <c r="E73" s="32">
        <v>1336</v>
      </c>
      <c r="F73" s="33">
        <v>6425.269480318404</v>
      </c>
      <c r="G73" s="35">
        <v>-0.7920709778644499</v>
      </c>
      <c r="H73" s="17"/>
      <c r="I73" s="17"/>
      <c r="J73" s="36"/>
      <c r="K73" s="17"/>
      <c r="L73" s="17"/>
      <c r="M73" s="36"/>
      <c r="N73" s="17"/>
      <c r="O73" s="17"/>
      <c r="P73" s="36"/>
      <c r="Q73" s="17"/>
      <c r="R73" s="17"/>
      <c r="S73" s="36"/>
      <c r="T73" s="17"/>
      <c r="U73" s="17"/>
      <c r="V73" s="36"/>
      <c r="W73" s="17"/>
      <c r="X73" s="17"/>
      <c r="Y73" s="36"/>
      <c r="Z73" s="17"/>
      <c r="AA73" s="17"/>
      <c r="AB73" s="36"/>
      <c r="AC73" s="17"/>
      <c r="AD73" s="17"/>
      <c r="AE73" s="36"/>
      <c r="AF73" s="17"/>
      <c r="AG73" s="17"/>
      <c r="AH73" s="36"/>
      <c r="AI73" s="17"/>
      <c r="AJ73" s="17"/>
      <c r="AK73" s="36"/>
      <c r="AL73" s="17"/>
      <c r="AM73" s="17"/>
      <c r="AN73" s="36"/>
      <c r="AO73" s="17"/>
      <c r="AP73" s="17"/>
      <c r="AQ73" s="36"/>
      <c r="AR73" s="17"/>
      <c r="AS73" s="17"/>
      <c r="AT73" s="36"/>
      <c r="AU73" s="17"/>
      <c r="AV73" s="17"/>
      <c r="AW73" s="36"/>
      <c r="AX73" s="17"/>
      <c r="AY73" s="17"/>
      <c r="AZ73" s="36"/>
      <c r="BA73" s="17"/>
      <c r="BB73" s="17"/>
      <c r="BC73" s="36"/>
      <c r="BD73" s="17"/>
      <c r="BE73" s="17"/>
      <c r="BF73" s="36"/>
      <c r="BG73" s="17"/>
      <c r="BH73" s="17"/>
      <c r="BI73" s="36"/>
      <c r="BJ73" s="17"/>
      <c r="BK73" s="17"/>
      <c r="BL73" s="36"/>
      <c r="BM73" s="17"/>
      <c r="BN73" s="17"/>
      <c r="BO73" s="36"/>
      <c r="BP73" s="17"/>
      <c r="BQ73" s="17"/>
      <c r="BR73" s="36"/>
      <c r="BS73" s="17"/>
      <c r="BT73" s="17"/>
      <c r="BU73" s="36"/>
    </row>
    <row r="74" spans="1:73" ht="12">
      <c r="A74" s="27" t="s">
        <v>60</v>
      </c>
      <c r="B74" s="32">
        <v>4879</v>
      </c>
      <c r="C74" s="33">
        <v>1630.3132716921914</v>
      </c>
      <c r="D74" s="34">
        <v>1.9926763676135806</v>
      </c>
      <c r="E74" s="32">
        <v>58065</v>
      </c>
      <c r="F74" s="33">
        <v>18461.982950036847</v>
      </c>
      <c r="G74" s="35">
        <v>2.1451117768410737</v>
      </c>
      <c r="H74" s="17"/>
      <c r="I74" s="17"/>
      <c r="J74" s="36"/>
      <c r="K74" s="17"/>
      <c r="L74" s="17"/>
      <c r="M74" s="36"/>
      <c r="N74" s="17"/>
      <c r="O74" s="17"/>
      <c r="P74" s="36"/>
      <c r="Q74" s="17"/>
      <c r="R74" s="17"/>
      <c r="S74" s="36"/>
      <c r="T74" s="17"/>
      <c r="U74" s="17"/>
      <c r="V74" s="36"/>
      <c r="W74" s="17"/>
      <c r="X74" s="17"/>
      <c r="Y74" s="36"/>
      <c r="Z74" s="17"/>
      <c r="AA74" s="17"/>
      <c r="AB74" s="36"/>
      <c r="AC74" s="17"/>
      <c r="AD74" s="17"/>
      <c r="AE74" s="36"/>
      <c r="AF74" s="17"/>
      <c r="AG74" s="17"/>
      <c r="AH74" s="36"/>
      <c r="AI74" s="17"/>
      <c r="AJ74" s="17"/>
      <c r="AK74" s="36"/>
      <c r="AL74" s="17"/>
      <c r="AM74" s="17"/>
      <c r="AN74" s="36"/>
      <c r="AO74" s="17"/>
      <c r="AP74" s="17"/>
      <c r="AQ74" s="36"/>
      <c r="AR74" s="17"/>
      <c r="AS74" s="17"/>
      <c r="AT74" s="36"/>
      <c r="AU74" s="17"/>
      <c r="AV74" s="17"/>
      <c r="AW74" s="36"/>
      <c r="AX74" s="17"/>
      <c r="AY74" s="17"/>
      <c r="AZ74" s="36"/>
      <c r="BA74" s="17"/>
      <c r="BB74" s="17"/>
      <c r="BC74" s="36"/>
      <c r="BD74" s="17"/>
      <c r="BE74" s="17"/>
      <c r="BF74" s="36"/>
      <c r="BG74" s="17"/>
      <c r="BH74" s="17"/>
      <c r="BI74" s="36"/>
      <c r="BJ74" s="17"/>
      <c r="BK74" s="17"/>
      <c r="BL74" s="36"/>
      <c r="BM74" s="17"/>
      <c r="BN74" s="17"/>
      <c r="BO74" s="36"/>
      <c r="BP74" s="17"/>
      <c r="BQ74" s="17"/>
      <c r="BR74" s="36"/>
      <c r="BS74" s="17"/>
      <c r="BT74" s="17"/>
      <c r="BU74" s="36"/>
    </row>
    <row r="75" spans="1:73" ht="12">
      <c r="A75" s="7"/>
      <c r="B75" s="32"/>
      <c r="C75" s="33"/>
      <c r="D75" s="29"/>
      <c r="E75" s="46"/>
      <c r="F75" s="29"/>
      <c r="G75" s="30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</row>
    <row r="76" spans="1:73" ht="12">
      <c r="A76" s="27" t="s">
        <v>61</v>
      </c>
      <c r="B76" s="32">
        <v>321</v>
      </c>
      <c r="C76" s="33">
        <v>1031.893448530311</v>
      </c>
      <c r="D76" s="34">
        <v>-0.6889213702662916</v>
      </c>
      <c r="E76" s="32">
        <v>5278</v>
      </c>
      <c r="F76" s="33">
        <v>7105.42111021486</v>
      </c>
      <c r="G76" s="35">
        <v>-0.25718688334850864</v>
      </c>
      <c r="H76" s="17"/>
      <c r="I76" s="17"/>
      <c r="J76" s="36"/>
      <c r="K76" s="17"/>
      <c r="L76" s="17"/>
      <c r="M76" s="36"/>
      <c r="N76" s="17"/>
      <c r="O76" s="17"/>
      <c r="P76" s="36"/>
      <c r="Q76" s="17"/>
      <c r="R76" s="17"/>
      <c r="S76" s="36"/>
      <c r="T76" s="17"/>
      <c r="U76" s="17"/>
      <c r="V76" s="36"/>
      <c r="W76" s="17"/>
      <c r="X76" s="17"/>
      <c r="Y76" s="36"/>
      <c r="Z76" s="17"/>
      <c r="AA76" s="17"/>
      <c r="AB76" s="36"/>
      <c r="AC76" s="17"/>
      <c r="AD76" s="17"/>
      <c r="AE76" s="36"/>
      <c r="AF76" s="17"/>
      <c r="AG76" s="17"/>
      <c r="AH76" s="36"/>
      <c r="AI76" s="17"/>
      <c r="AJ76" s="17"/>
      <c r="AK76" s="36"/>
      <c r="AL76" s="17"/>
      <c r="AM76" s="17"/>
      <c r="AN76" s="36"/>
      <c r="AO76" s="17"/>
      <c r="AP76" s="17"/>
      <c r="AQ76" s="36"/>
      <c r="AR76" s="17"/>
      <c r="AS76" s="17"/>
      <c r="AT76" s="36"/>
      <c r="AU76" s="17"/>
      <c r="AV76" s="17"/>
      <c r="AW76" s="36"/>
      <c r="AX76" s="17"/>
      <c r="AY76" s="17"/>
      <c r="AZ76" s="36"/>
      <c r="BA76" s="17"/>
      <c r="BB76" s="17"/>
      <c r="BC76" s="36"/>
      <c r="BD76" s="17"/>
      <c r="BE76" s="17"/>
      <c r="BF76" s="36"/>
      <c r="BG76" s="17"/>
      <c r="BH76" s="17"/>
      <c r="BI76" s="36"/>
      <c r="BJ76" s="17"/>
      <c r="BK76" s="17"/>
      <c r="BL76" s="36"/>
      <c r="BM76" s="17"/>
      <c r="BN76" s="17"/>
      <c r="BO76" s="36"/>
      <c r="BP76" s="17"/>
      <c r="BQ76" s="17"/>
      <c r="BR76" s="36"/>
      <c r="BS76" s="17"/>
      <c r="BT76" s="17"/>
      <c r="BU76" s="36"/>
    </row>
    <row r="77" spans="1:73" ht="12">
      <c r="A77" s="27" t="s">
        <v>62</v>
      </c>
      <c r="B77" s="32">
        <v>3259</v>
      </c>
      <c r="C77" s="33">
        <v>2479.7555622619275</v>
      </c>
      <c r="D77" s="34">
        <v>0.3142424396972736</v>
      </c>
      <c r="E77" s="32">
        <v>17415</v>
      </c>
      <c r="F77" s="33">
        <v>15846.542265702703</v>
      </c>
      <c r="G77" s="35">
        <v>0.09897791631755352</v>
      </c>
      <c r="H77" s="17"/>
      <c r="I77" s="17"/>
      <c r="J77" s="36"/>
      <c r="K77" s="17"/>
      <c r="L77" s="17"/>
      <c r="M77" s="36"/>
      <c r="N77" s="17"/>
      <c r="O77" s="17"/>
      <c r="P77" s="36"/>
      <c r="Q77" s="17"/>
      <c r="R77" s="17"/>
      <c r="S77" s="36"/>
      <c r="T77" s="17"/>
      <c r="U77" s="17"/>
      <c r="V77" s="36"/>
      <c r="W77" s="17"/>
      <c r="X77" s="17"/>
      <c r="Y77" s="36"/>
      <c r="Z77" s="17"/>
      <c r="AA77" s="17"/>
      <c r="AB77" s="36"/>
      <c r="AC77" s="17"/>
      <c r="AD77" s="17"/>
      <c r="AE77" s="36"/>
      <c r="AF77" s="17"/>
      <c r="AG77" s="17"/>
      <c r="AH77" s="36"/>
      <c r="AI77" s="17"/>
      <c r="AJ77" s="17"/>
      <c r="AK77" s="36"/>
      <c r="AL77" s="17"/>
      <c r="AM77" s="17"/>
      <c r="AN77" s="36"/>
      <c r="AO77" s="17"/>
      <c r="AP77" s="17"/>
      <c r="AQ77" s="36"/>
      <c r="AR77" s="17"/>
      <c r="AS77" s="17"/>
      <c r="AT77" s="36"/>
      <c r="AU77" s="17"/>
      <c r="AV77" s="17"/>
      <c r="AW77" s="36"/>
      <c r="AX77" s="17"/>
      <c r="AY77" s="17"/>
      <c r="AZ77" s="36"/>
      <c r="BA77" s="17"/>
      <c r="BB77" s="17"/>
      <c r="BC77" s="36"/>
      <c r="BD77" s="17"/>
      <c r="BE77" s="17"/>
      <c r="BF77" s="36"/>
      <c r="BG77" s="17"/>
      <c r="BH77" s="17"/>
      <c r="BI77" s="36"/>
      <c r="BJ77" s="17"/>
      <c r="BK77" s="17"/>
      <c r="BL77" s="36"/>
      <c r="BM77" s="17"/>
      <c r="BN77" s="17"/>
      <c r="BO77" s="36"/>
      <c r="BP77" s="17"/>
      <c r="BQ77" s="17"/>
      <c r="BR77" s="36"/>
      <c r="BS77" s="17"/>
      <c r="BT77" s="17"/>
      <c r="BU77" s="36"/>
    </row>
    <row r="78" spans="1:73" ht="12">
      <c r="A78" s="27" t="s">
        <v>63</v>
      </c>
      <c r="B78" s="32">
        <v>12</v>
      </c>
      <c r="C78" s="33">
        <v>19.354886682315577</v>
      </c>
      <c r="D78" s="34">
        <v>-0.3800015367197001</v>
      </c>
      <c r="E78" s="32">
        <v>520</v>
      </c>
      <c r="F78" s="33">
        <v>603.3822570328329</v>
      </c>
      <c r="G78" s="35">
        <v>-0.13819143016049215</v>
      </c>
      <c r="H78" s="17"/>
      <c r="I78" s="17"/>
      <c r="J78" s="36"/>
      <c r="K78" s="17"/>
      <c r="L78" s="17"/>
      <c r="M78" s="36"/>
      <c r="N78" s="17"/>
      <c r="O78" s="17"/>
      <c r="P78" s="36"/>
      <c r="Q78" s="17"/>
      <c r="R78" s="17"/>
      <c r="S78" s="36"/>
      <c r="T78" s="17"/>
      <c r="U78" s="17"/>
      <c r="V78" s="36"/>
      <c r="W78" s="17"/>
      <c r="X78" s="17"/>
      <c r="Y78" s="36"/>
      <c r="Z78" s="17"/>
      <c r="AA78" s="17"/>
      <c r="AB78" s="36"/>
      <c r="AC78" s="17"/>
      <c r="AD78" s="17"/>
      <c r="AE78" s="36"/>
      <c r="AF78" s="17"/>
      <c r="AG78" s="17"/>
      <c r="AH78" s="36"/>
      <c r="AI78" s="17"/>
      <c r="AJ78" s="17"/>
      <c r="AK78" s="36"/>
      <c r="AL78" s="17"/>
      <c r="AM78" s="17"/>
      <c r="AN78" s="36"/>
      <c r="AO78" s="17"/>
      <c r="AP78" s="17"/>
      <c r="AQ78" s="36"/>
      <c r="AR78" s="17"/>
      <c r="AS78" s="17"/>
      <c r="AT78" s="36"/>
      <c r="AU78" s="17"/>
      <c r="AV78" s="17"/>
      <c r="AW78" s="36"/>
      <c r="AX78" s="17"/>
      <c r="AY78" s="17"/>
      <c r="AZ78" s="36"/>
      <c r="BA78" s="17"/>
      <c r="BB78" s="17"/>
      <c r="BC78" s="36"/>
      <c r="BD78" s="17"/>
      <c r="BE78" s="17"/>
      <c r="BF78" s="36"/>
      <c r="BG78" s="17"/>
      <c r="BH78" s="17"/>
      <c r="BI78" s="36"/>
      <c r="BJ78" s="17"/>
      <c r="BK78" s="17"/>
      <c r="BL78" s="36"/>
      <c r="BM78" s="17"/>
      <c r="BN78" s="17"/>
      <c r="BO78" s="36"/>
      <c r="BP78" s="17"/>
      <c r="BQ78" s="17"/>
      <c r="BR78" s="36"/>
      <c r="BS78" s="17"/>
      <c r="BT78" s="17"/>
      <c r="BU78" s="36"/>
    </row>
    <row r="79" spans="1:73" ht="12">
      <c r="A79" s="27" t="s">
        <v>64</v>
      </c>
      <c r="B79" s="32">
        <v>1159</v>
      </c>
      <c r="C79" s="33">
        <v>619.9749151541728</v>
      </c>
      <c r="D79" s="34">
        <v>0.8694304747987823</v>
      </c>
      <c r="E79" s="32">
        <v>2575</v>
      </c>
      <c r="F79" s="33">
        <v>2655.866458114069</v>
      </c>
      <c r="G79" s="35">
        <v>-0.030448239544202112</v>
      </c>
      <c r="H79" s="17"/>
      <c r="I79" s="17"/>
      <c r="J79" s="36"/>
      <c r="K79" s="17"/>
      <c r="L79" s="17"/>
      <c r="M79" s="36"/>
      <c r="N79" s="17"/>
      <c r="O79" s="17"/>
      <c r="P79" s="36"/>
      <c r="Q79" s="17"/>
      <c r="R79" s="17"/>
      <c r="S79" s="36"/>
      <c r="T79" s="17"/>
      <c r="U79" s="17"/>
      <c r="V79" s="36"/>
      <c r="W79" s="17"/>
      <c r="X79" s="17"/>
      <c r="Y79" s="36"/>
      <c r="Z79" s="17"/>
      <c r="AA79" s="17"/>
      <c r="AB79" s="36"/>
      <c r="AC79" s="17"/>
      <c r="AD79" s="17"/>
      <c r="AE79" s="36"/>
      <c r="AF79" s="17"/>
      <c r="AG79" s="17"/>
      <c r="AH79" s="36"/>
      <c r="AI79" s="17"/>
      <c r="AJ79" s="17"/>
      <c r="AK79" s="36"/>
      <c r="AL79" s="17"/>
      <c r="AM79" s="17"/>
      <c r="AN79" s="36"/>
      <c r="AO79" s="17"/>
      <c r="AP79" s="17"/>
      <c r="AQ79" s="36"/>
      <c r="AR79" s="17"/>
      <c r="AS79" s="17"/>
      <c r="AT79" s="36"/>
      <c r="AU79" s="17"/>
      <c r="AV79" s="17"/>
      <c r="AW79" s="36"/>
      <c r="AX79" s="17"/>
      <c r="AY79" s="17"/>
      <c r="AZ79" s="36"/>
      <c r="BA79" s="17"/>
      <c r="BB79" s="17"/>
      <c r="BC79" s="36"/>
      <c r="BD79" s="17"/>
      <c r="BE79" s="17"/>
      <c r="BF79" s="36"/>
      <c r="BG79" s="17"/>
      <c r="BH79" s="17"/>
      <c r="BI79" s="36"/>
      <c r="BJ79" s="17"/>
      <c r="BK79" s="17"/>
      <c r="BL79" s="36"/>
      <c r="BM79" s="17"/>
      <c r="BN79" s="17"/>
      <c r="BO79" s="36"/>
      <c r="BP79" s="17"/>
      <c r="BQ79" s="17"/>
      <c r="BR79" s="36"/>
      <c r="BS79" s="17"/>
      <c r="BT79" s="17"/>
      <c r="BU79" s="36"/>
    </row>
    <row r="80" spans="1:73" ht="12">
      <c r="A80" s="27" t="s">
        <v>65</v>
      </c>
      <c r="B80" s="32">
        <v>506</v>
      </c>
      <c r="C80" s="33">
        <v>1591.624192355982</v>
      </c>
      <c r="D80" s="34">
        <v>-0.6820857571591697</v>
      </c>
      <c r="E80" s="32">
        <v>7170</v>
      </c>
      <c r="F80" s="33">
        <v>18200.453337292332</v>
      </c>
      <c r="G80" s="35">
        <v>-0.6060537687097702</v>
      </c>
      <c r="H80" s="17"/>
      <c r="I80" s="17"/>
      <c r="J80" s="36"/>
      <c r="K80" s="17"/>
      <c r="L80" s="17"/>
      <c r="M80" s="36"/>
      <c r="N80" s="17"/>
      <c r="O80" s="17"/>
      <c r="P80" s="36"/>
      <c r="Q80" s="17"/>
      <c r="R80" s="17"/>
      <c r="S80" s="36"/>
      <c r="T80" s="17"/>
      <c r="U80" s="17"/>
      <c r="V80" s="36"/>
      <c r="W80" s="17"/>
      <c r="X80" s="17"/>
      <c r="Y80" s="36"/>
      <c r="Z80" s="17"/>
      <c r="AA80" s="17"/>
      <c r="AB80" s="36"/>
      <c r="AC80" s="17"/>
      <c r="AD80" s="17"/>
      <c r="AE80" s="36"/>
      <c r="AF80" s="17"/>
      <c r="AG80" s="17"/>
      <c r="AH80" s="36"/>
      <c r="AI80" s="17"/>
      <c r="AJ80" s="17"/>
      <c r="AK80" s="36"/>
      <c r="AL80" s="17"/>
      <c r="AM80" s="17"/>
      <c r="AN80" s="36"/>
      <c r="AO80" s="17"/>
      <c r="AP80" s="17"/>
      <c r="AQ80" s="36"/>
      <c r="AR80" s="17"/>
      <c r="AS80" s="17"/>
      <c r="AT80" s="36"/>
      <c r="AU80" s="17"/>
      <c r="AV80" s="17"/>
      <c r="AW80" s="36"/>
      <c r="AX80" s="17"/>
      <c r="AY80" s="17"/>
      <c r="AZ80" s="36"/>
      <c r="BA80" s="17"/>
      <c r="BB80" s="17"/>
      <c r="BC80" s="36"/>
      <c r="BD80" s="17"/>
      <c r="BE80" s="17"/>
      <c r="BF80" s="36"/>
      <c r="BG80" s="17"/>
      <c r="BH80" s="17"/>
      <c r="BI80" s="36"/>
      <c r="BJ80" s="17"/>
      <c r="BK80" s="17"/>
      <c r="BL80" s="36"/>
      <c r="BM80" s="17"/>
      <c r="BN80" s="17"/>
      <c r="BO80" s="36"/>
      <c r="BP80" s="17"/>
      <c r="BQ80" s="17"/>
      <c r="BR80" s="36"/>
      <c r="BS80" s="17"/>
      <c r="BT80" s="17"/>
      <c r="BU80" s="36"/>
    </row>
    <row r="81" spans="1:73" ht="8.25" customHeight="1">
      <c r="A81" s="40"/>
      <c r="B81" s="41"/>
      <c r="C81" s="42"/>
      <c r="D81" s="45"/>
      <c r="E81" s="44"/>
      <c r="F81" s="43"/>
      <c r="G81" s="45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</row>
    <row r="82" spans="1:73" ht="13.5" customHeight="1">
      <c r="A82" s="27" t="s">
        <v>66</v>
      </c>
      <c r="B82" s="32"/>
      <c r="C82" s="33"/>
      <c r="D82" s="29"/>
      <c r="E82" s="46"/>
      <c r="F82" s="29"/>
      <c r="G82" s="30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</row>
    <row r="83" spans="1:73" ht="12">
      <c r="A83" s="27" t="s">
        <v>67</v>
      </c>
      <c r="B83" s="69">
        <v>26.266182117219337</v>
      </c>
      <c r="C83" s="70">
        <v>30.14245797441952</v>
      </c>
      <c r="D83" s="99">
        <v>-3.8762758572001843</v>
      </c>
      <c r="E83" s="69">
        <v>38.96339135902854</v>
      </c>
      <c r="F83" s="70">
        <v>40.70668359918453</v>
      </c>
      <c r="G83" s="39">
        <v>-1.7432922401559878</v>
      </c>
      <c r="H83" s="73"/>
      <c r="I83" s="73"/>
      <c r="J83" s="36"/>
      <c r="K83" s="73"/>
      <c r="L83" s="73"/>
      <c r="M83" s="36"/>
      <c r="N83" s="73"/>
      <c r="O83" s="73"/>
      <c r="P83" s="36"/>
      <c r="Q83" s="73"/>
      <c r="R83" s="73"/>
      <c r="S83" s="36"/>
      <c r="T83" s="73"/>
      <c r="U83" s="73"/>
      <c r="V83" s="36"/>
      <c r="W83" s="73"/>
      <c r="X83" s="73"/>
      <c r="Y83" s="36"/>
      <c r="Z83" s="73"/>
      <c r="AA83" s="73"/>
      <c r="AB83" s="36"/>
      <c r="AC83" s="73"/>
      <c r="AD83" s="73"/>
      <c r="AE83" s="36"/>
      <c r="AF83" s="73"/>
      <c r="AG83" s="73"/>
      <c r="AH83" s="36"/>
      <c r="AI83" s="73"/>
      <c r="AJ83" s="73"/>
      <c r="AK83" s="36"/>
      <c r="AL83" s="73"/>
      <c r="AM83" s="73"/>
      <c r="AN83" s="36"/>
      <c r="AO83" s="73"/>
      <c r="AP83" s="73"/>
      <c r="AQ83" s="36"/>
      <c r="AR83" s="73"/>
      <c r="AS83" s="73"/>
      <c r="AT83" s="36"/>
      <c r="AU83" s="73"/>
      <c r="AV83" s="73"/>
      <c r="AW83" s="36"/>
      <c r="AX83" s="73"/>
      <c r="AY83" s="73"/>
      <c r="AZ83" s="36"/>
      <c r="BA83" s="73"/>
      <c r="BB83" s="73"/>
      <c r="BC83" s="36"/>
      <c r="BD83" s="73"/>
      <c r="BE83" s="73"/>
      <c r="BF83" s="36"/>
      <c r="BG83" s="73"/>
      <c r="BH83" s="73"/>
      <c r="BI83" s="36"/>
      <c r="BJ83" s="73"/>
      <c r="BK83" s="73"/>
      <c r="BL83" s="36"/>
      <c r="BM83" s="73"/>
      <c r="BN83" s="73"/>
      <c r="BO83" s="36"/>
      <c r="BP83" s="73"/>
      <c r="BQ83" s="73"/>
      <c r="BR83" s="36"/>
      <c r="BS83" s="73"/>
      <c r="BT83" s="73"/>
      <c r="BU83" s="36"/>
    </row>
    <row r="84" spans="1:73" ht="12">
      <c r="A84" s="27" t="s">
        <v>68</v>
      </c>
      <c r="B84" s="69">
        <v>73.73381788278067</v>
      </c>
      <c r="C84" s="70">
        <v>69.85754202558047</v>
      </c>
      <c r="D84" s="99">
        <v>3.8762758572001985</v>
      </c>
      <c r="E84" s="69">
        <v>61.03660864097146</v>
      </c>
      <c r="F84" s="70">
        <v>59.29331640081548</v>
      </c>
      <c r="G84" s="39">
        <v>1.7432922401559807</v>
      </c>
      <c r="H84" s="73"/>
      <c r="I84" s="73"/>
      <c r="J84" s="36"/>
      <c r="K84" s="73"/>
      <c r="L84" s="73"/>
      <c r="M84" s="36"/>
      <c r="N84" s="73"/>
      <c r="O84" s="73"/>
      <c r="P84" s="36"/>
      <c r="Q84" s="73"/>
      <c r="R84" s="73"/>
      <c r="S84" s="36"/>
      <c r="T84" s="73"/>
      <c r="U84" s="73"/>
      <c r="V84" s="36"/>
      <c r="W84" s="73"/>
      <c r="X84" s="73"/>
      <c r="Y84" s="36"/>
      <c r="Z84" s="73"/>
      <c r="AA84" s="73"/>
      <c r="AB84" s="36"/>
      <c r="AC84" s="73"/>
      <c r="AD84" s="73"/>
      <c r="AE84" s="36"/>
      <c r="AF84" s="73"/>
      <c r="AG84" s="73"/>
      <c r="AH84" s="36"/>
      <c r="AI84" s="73"/>
      <c r="AJ84" s="73"/>
      <c r="AK84" s="36"/>
      <c r="AL84" s="73"/>
      <c r="AM84" s="73"/>
      <c r="AN84" s="36"/>
      <c r="AO84" s="73"/>
      <c r="AP84" s="73"/>
      <c r="AQ84" s="36"/>
      <c r="AR84" s="73"/>
      <c r="AS84" s="73"/>
      <c r="AT84" s="36"/>
      <c r="AU84" s="73"/>
      <c r="AV84" s="73"/>
      <c r="AW84" s="36"/>
      <c r="AX84" s="73"/>
      <c r="AY84" s="73"/>
      <c r="AZ84" s="36"/>
      <c r="BA84" s="73"/>
      <c r="BB84" s="73"/>
      <c r="BC84" s="36"/>
      <c r="BD84" s="73"/>
      <c r="BE84" s="73"/>
      <c r="BF84" s="36"/>
      <c r="BG84" s="73"/>
      <c r="BH84" s="73"/>
      <c r="BI84" s="36"/>
      <c r="BJ84" s="73"/>
      <c r="BK84" s="73"/>
      <c r="BL84" s="36"/>
      <c r="BM84" s="73"/>
      <c r="BN84" s="73"/>
      <c r="BO84" s="36"/>
      <c r="BP84" s="73"/>
      <c r="BQ84" s="73"/>
      <c r="BR84" s="36"/>
      <c r="BS84" s="73"/>
      <c r="BT84" s="73"/>
      <c r="BU84" s="36"/>
    </row>
    <row r="85" spans="1:73" ht="12">
      <c r="A85" s="27" t="s">
        <v>69</v>
      </c>
      <c r="B85" s="48">
        <v>4.812244405834379</v>
      </c>
      <c r="C85" s="49">
        <v>4.616183045249524</v>
      </c>
      <c r="D85" s="34">
        <v>0.04247261398930459</v>
      </c>
      <c r="E85" s="48">
        <v>4.0473044733892225</v>
      </c>
      <c r="F85" s="49">
        <v>3.8089353030372064</v>
      </c>
      <c r="G85" s="35">
        <v>0.06258157500389754</v>
      </c>
      <c r="H85" s="51"/>
      <c r="I85" s="51"/>
      <c r="J85" s="36"/>
      <c r="K85" s="51"/>
      <c r="L85" s="51"/>
      <c r="M85" s="36"/>
      <c r="N85" s="73"/>
      <c r="O85" s="73"/>
      <c r="P85" s="36"/>
      <c r="Q85" s="73"/>
      <c r="R85" s="73"/>
      <c r="S85" s="36"/>
      <c r="T85" s="73"/>
      <c r="U85" s="73"/>
      <c r="V85" s="36"/>
      <c r="W85" s="73"/>
      <c r="X85" s="73"/>
      <c r="Y85" s="36"/>
      <c r="Z85" s="73"/>
      <c r="AA85" s="73"/>
      <c r="AB85" s="36"/>
      <c r="AC85" s="73"/>
      <c r="AD85" s="73"/>
      <c r="AE85" s="36"/>
      <c r="AF85" s="73"/>
      <c r="AG85" s="73"/>
      <c r="AH85" s="36"/>
      <c r="AI85" s="73"/>
      <c r="AJ85" s="73"/>
      <c r="AK85" s="36"/>
      <c r="AL85" s="73"/>
      <c r="AM85" s="73"/>
      <c r="AN85" s="36"/>
      <c r="AO85" s="73"/>
      <c r="AP85" s="73"/>
      <c r="AQ85" s="36"/>
      <c r="AR85" s="73"/>
      <c r="AS85" s="73"/>
      <c r="AT85" s="36"/>
      <c r="AU85" s="73"/>
      <c r="AV85" s="73"/>
      <c r="AW85" s="36"/>
      <c r="AX85" s="73"/>
      <c r="AY85" s="73"/>
      <c r="AZ85" s="36"/>
      <c r="BA85" s="73"/>
      <c r="BB85" s="73"/>
      <c r="BC85" s="36"/>
      <c r="BD85" s="73"/>
      <c r="BE85" s="73"/>
      <c r="BF85" s="36"/>
      <c r="BG85" s="73"/>
      <c r="BH85" s="73"/>
      <c r="BI85" s="36"/>
      <c r="BJ85" s="73"/>
      <c r="BK85" s="73"/>
      <c r="BL85" s="36"/>
      <c r="BM85" s="73"/>
      <c r="BN85" s="73"/>
      <c r="BO85" s="36"/>
      <c r="BP85" s="73"/>
      <c r="BQ85" s="73"/>
      <c r="BR85" s="36"/>
      <c r="BS85" s="73"/>
      <c r="BT85" s="73"/>
      <c r="BU85" s="36"/>
    </row>
    <row r="86" spans="1:73" ht="12">
      <c r="A86" s="7"/>
      <c r="B86" s="32"/>
      <c r="C86" s="33"/>
      <c r="D86" s="29"/>
      <c r="E86" s="46"/>
      <c r="F86" s="29"/>
      <c r="G86" s="30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</row>
    <row r="87" spans="1:73" ht="12">
      <c r="A87" s="27" t="s">
        <v>70</v>
      </c>
      <c r="B87" s="32">
        <v>36823</v>
      </c>
      <c r="C87" s="33">
        <v>31547.48796025869</v>
      </c>
      <c r="D87" s="34">
        <v>0.16722447271830415</v>
      </c>
      <c r="E87" s="32">
        <v>261564</v>
      </c>
      <c r="F87" s="33">
        <v>261856.68555925865</v>
      </c>
      <c r="G87" s="35">
        <v>-0.0011177318563914056</v>
      </c>
      <c r="H87" s="17"/>
      <c r="I87" s="17"/>
      <c r="J87" s="36"/>
      <c r="K87" s="17"/>
      <c r="L87" s="17"/>
      <c r="M87" s="36"/>
      <c r="N87" s="17"/>
      <c r="O87" s="17"/>
      <c r="P87" s="36"/>
      <c r="Q87" s="17"/>
      <c r="R87" s="17"/>
      <c r="S87" s="36"/>
      <c r="T87" s="17"/>
      <c r="U87" s="17"/>
      <c r="V87" s="36"/>
      <c r="W87" s="17"/>
      <c r="X87" s="17"/>
      <c r="Y87" s="36"/>
      <c r="Z87" s="17"/>
      <c r="AA87" s="17"/>
      <c r="AB87" s="36"/>
      <c r="AC87" s="17"/>
      <c r="AD87" s="17"/>
      <c r="AE87" s="36"/>
      <c r="AF87" s="17"/>
      <c r="AG87" s="17"/>
      <c r="AH87" s="36"/>
      <c r="AI87" s="17"/>
      <c r="AJ87" s="17"/>
      <c r="AK87" s="36"/>
      <c r="AL87" s="17"/>
      <c r="AM87" s="17"/>
      <c r="AN87" s="36"/>
      <c r="AO87" s="17"/>
      <c r="AP87" s="17"/>
      <c r="AQ87" s="36"/>
      <c r="AR87" s="17"/>
      <c r="AS87" s="17"/>
      <c r="AT87" s="36"/>
      <c r="AU87" s="17"/>
      <c r="AV87" s="17"/>
      <c r="AW87" s="36"/>
      <c r="AX87" s="17"/>
      <c r="AY87" s="17"/>
      <c r="AZ87" s="36"/>
      <c r="BA87" s="17"/>
      <c r="BB87" s="17"/>
      <c r="BC87" s="36"/>
      <c r="BD87" s="17"/>
      <c r="BE87" s="17"/>
      <c r="BF87" s="36"/>
      <c r="BG87" s="17"/>
      <c r="BH87" s="17"/>
      <c r="BI87" s="36"/>
      <c r="BJ87" s="17"/>
      <c r="BK87" s="17"/>
      <c r="BL87" s="36"/>
      <c r="BM87" s="17"/>
      <c r="BN87" s="17"/>
      <c r="BO87" s="36"/>
      <c r="BP87" s="17"/>
      <c r="BQ87" s="17"/>
      <c r="BR87" s="36"/>
      <c r="BS87" s="17"/>
      <c r="BT87" s="17"/>
      <c r="BU87" s="36"/>
    </row>
    <row r="88" spans="1:73" ht="12">
      <c r="A88" s="27" t="s">
        <v>71</v>
      </c>
      <c r="B88" s="32">
        <v>124908</v>
      </c>
      <c r="C88" s="33">
        <v>127248.15537531546</v>
      </c>
      <c r="D88" s="34">
        <v>-0.018390485649188586</v>
      </c>
      <c r="E88" s="32">
        <v>725987</v>
      </c>
      <c r="F88" s="33">
        <v>692373.2643678024</v>
      </c>
      <c r="G88" s="35">
        <v>0.048548575403023216</v>
      </c>
      <c r="H88" s="17"/>
      <c r="I88" s="17"/>
      <c r="J88" s="36"/>
      <c r="K88" s="17"/>
      <c r="L88" s="17"/>
      <c r="M88" s="36"/>
      <c r="N88" s="17"/>
      <c r="O88" s="17"/>
      <c r="P88" s="36"/>
      <c r="Q88" s="17"/>
      <c r="R88" s="17"/>
      <c r="S88" s="36"/>
      <c r="T88" s="17"/>
      <c r="U88" s="17"/>
      <c r="V88" s="36"/>
      <c r="W88" s="17"/>
      <c r="X88" s="17"/>
      <c r="Y88" s="36"/>
      <c r="Z88" s="17"/>
      <c r="AA88" s="17"/>
      <c r="AB88" s="36"/>
      <c r="AC88" s="17"/>
      <c r="AD88" s="17"/>
      <c r="AE88" s="36"/>
      <c r="AF88" s="17"/>
      <c r="AG88" s="17"/>
      <c r="AH88" s="36"/>
      <c r="AI88" s="17"/>
      <c r="AJ88" s="17"/>
      <c r="AK88" s="36"/>
      <c r="AL88" s="17"/>
      <c r="AM88" s="17"/>
      <c r="AN88" s="36"/>
      <c r="AO88" s="17"/>
      <c r="AP88" s="17"/>
      <c r="AQ88" s="36"/>
      <c r="AR88" s="17"/>
      <c r="AS88" s="17"/>
      <c r="AT88" s="36"/>
      <c r="AU88" s="17"/>
      <c r="AV88" s="17"/>
      <c r="AW88" s="36"/>
      <c r="AX88" s="17"/>
      <c r="AY88" s="17"/>
      <c r="AZ88" s="36"/>
      <c r="BA88" s="17"/>
      <c r="BB88" s="17"/>
      <c r="BC88" s="36"/>
      <c r="BD88" s="17"/>
      <c r="BE88" s="17"/>
      <c r="BF88" s="36"/>
      <c r="BG88" s="17"/>
      <c r="BH88" s="17"/>
      <c r="BI88" s="36"/>
      <c r="BJ88" s="17"/>
      <c r="BK88" s="17"/>
      <c r="BL88" s="36"/>
      <c r="BM88" s="17"/>
      <c r="BN88" s="17"/>
      <c r="BO88" s="36"/>
      <c r="BP88" s="17"/>
      <c r="BQ88" s="17"/>
      <c r="BR88" s="36"/>
      <c r="BS88" s="17"/>
      <c r="BT88" s="17"/>
      <c r="BU88" s="36"/>
    </row>
    <row r="89" spans="1:73" ht="12">
      <c r="A89" s="7"/>
      <c r="B89" s="32"/>
      <c r="C89" s="33"/>
      <c r="D89" s="29"/>
      <c r="E89" s="46"/>
      <c r="F89" s="29"/>
      <c r="G89" s="30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</row>
    <row r="90" spans="1:73" ht="12">
      <c r="A90" s="27" t="s">
        <v>72</v>
      </c>
      <c r="B90" s="32">
        <v>104348</v>
      </c>
      <c r="C90" s="33">
        <v>104432.98253847819</v>
      </c>
      <c r="D90" s="34">
        <v>-0.0008137519049297989</v>
      </c>
      <c r="E90" s="32">
        <v>716538</v>
      </c>
      <c r="F90" s="33">
        <v>696547.4782164312</v>
      </c>
      <c r="G90" s="35">
        <v>0.02869943888786476</v>
      </c>
      <c r="H90" s="17"/>
      <c r="I90" s="17"/>
      <c r="J90" s="36"/>
      <c r="K90" s="17"/>
      <c r="L90" s="17"/>
      <c r="M90" s="36"/>
      <c r="N90" s="17"/>
      <c r="O90" s="17"/>
      <c r="P90" s="36"/>
      <c r="Q90" s="17"/>
      <c r="R90" s="17"/>
      <c r="S90" s="36"/>
      <c r="T90" s="17"/>
      <c r="U90" s="17"/>
      <c r="V90" s="36"/>
      <c r="W90" s="17"/>
      <c r="X90" s="17"/>
      <c r="Y90" s="36"/>
      <c r="Z90" s="17"/>
      <c r="AA90" s="17"/>
      <c r="AB90" s="36"/>
      <c r="AC90" s="17"/>
      <c r="AD90" s="17"/>
      <c r="AE90" s="36"/>
      <c r="AF90" s="17"/>
      <c r="AG90" s="17"/>
      <c r="AH90" s="36"/>
      <c r="AI90" s="17"/>
      <c r="AJ90" s="17"/>
      <c r="AK90" s="36"/>
      <c r="AL90" s="17"/>
      <c r="AM90" s="17"/>
      <c r="AN90" s="36"/>
      <c r="AO90" s="17"/>
      <c r="AP90" s="17"/>
      <c r="AQ90" s="36"/>
      <c r="AR90" s="17"/>
      <c r="AS90" s="17"/>
      <c r="AT90" s="36"/>
      <c r="AU90" s="17"/>
      <c r="AV90" s="17"/>
      <c r="AW90" s="36"/>
      <c r="AX90" s="17"/>
      <c r="AY90" s="17"/>
      <c r="AZ90" s="36"/>
      <c r="BA90" s="17"/>
      <c r="BB90" s="17"/>
      <c r="BC90" s="36"/>
      <c r="BD90" s="17"/>
      <c r="BE90" s="17"/>
      <c r="BF90" s="36"/>
      <c r="BG90" s="17"/>
      <c r="BH90" s="17"/>
      <c r="BI90" s="36"/>
      <c r="BJ90" s="17"/>
      <c r="BK90" s="17"/>
      <c r="BL90" s="36"/>
      <c r="BM90" s="17"/>
      <c r="BN90" s="17"/>
      <c r="BO90" s="36"/>
      <c r="BP90" s="17"/>
      <c r="BQ90" s="17"/>
      <c r="BR90" s="36"/>
      <c r="BS90" s="17"/>
      <c r="BT90" s="17"/>
      <c r="BU90" s="36"/>
    </row>
    <row r="91" spans="1:73" ht="12">
      <c r="A91" s="27" t="s">
        <v>73</v>
      </c>
      <c r="B91" s="32">
        <v>57383</v>
      </c>
      <c r="C91" s="33">
        <v>54362.66079709597</v>
      </c>
      <c r="D91" s="34">
        <v>0.05555907600213304</v>
      </c>
      <c r="E91" s="32">
        <v>271013</v>
      </c>
      <c r="F91" s="33">
        <v>257682.47171062985</v>
      </c>
      <c r="G91" s="35">
        <v>0.05173238288532081</v>
      </c>
      <c r="H91" s="17"/>
      <c r="I91" s="17"/>
      <c r="J91" s="36"/>
      <c r="K91" s="17"/>
      <c r="L91" s="17"/>
      <c r="M91" s="36"/>
      <c r="N91" s="17"/>
      <c r="O91" s="17"/>
      <c r="P91" s="36"/>
      <c r="Q91" s="17"/>
      <c r="R91" s="17"/>
      <c r="S91" s="36"/>
      <c r="T91" s="17"/>
      <c r="U91" s="17"/>
      <c r="V91" s="36"/>
      <c r="W91" s="17"/>
      <c r="X91" s="17"/>
      <c r="Y91" s="36"/>
      <c r="Z91" s="17"/>
      <c r="AA91" s="17"/>
      <c r="AB91" s="36"/>
      <c r="AC91" s="17"/>
      <c r="AD91" s="17"/>
      <c r="AE91" s="36"/>
      <c r="AF91" s="17"/>
      <c r="AG91" s="17"/>
      <c r="AH91" s="36"/>
      <c r="AI91" s="17"/>
      <c r="AJ91" s="17"/>
      <c r="AK91" s="36"/>
      <c r="AL91" s="17"/>
      <c r="AM91" s="17"/>
      <c r="AN91" s="36"/>
      <c r="AO91" s="17"/>
      <c r="AP91" s="17"/>
      <c r="AQ91" s="36"/>
      <c r="AR91" s="17"/>
      <c r="AS91" s="17"/>
      <c r="AT91" s="36"/>
      <c r="AU91" s="17"/>
      <c r="AV91" s="17"/>
      <c r="AW91" s="36"/>
      <c r="AX91" s="17"/>
      <c r="AY91" s="17"/>
      <c r="AZ91" s="36"/>
      <c r="BA91" s="17"/>
      <c r="BB91" s="17"/>
      <c r="BC91" s="36"/>
      <c r="BD91" s="17"/>
      <c r="BE91" s="17"/>
      <c r="BF91" s="36"/>
      <c r="BG91" s="17"/>
      <c r="BH91" s="17"/>
      <c r="BI91" s="36"/>
      <c r="BJ91" s="17"/>
      <c r="BK91" s="17"/>
      <c r="BL91" s="36"/>
      <c r="BM91" s="17"/>
      <c r="BN91" s="17"/>
      <c r="BO91" s="36"/>
      <c r="BP91" s="17"/>
      <c r="BQ91" s="17"/>
      <c r="BR91" s="36"/>
      <c r="BS91" s="17"/>
      <c r="BT91" s="17"/>
      <c r="BU91" s="36"/>
    </row>
    <row r="92" spans="1:73" ht="12">
      <c r="A92" s="7"/>
      <c r="B92" s="32"/>
      <c r="C92" s="33"/>
      <c r="D92" s="29"/>
      <c r="E92" s="46"/>
      <c r="F92" s="29"/>
      <c r="G92" s="30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</row>
    <row r="93" spans="1:73" ht="12">
      <c r="A93" s="27" t="s">
        <v>74</v>
      </c>
      <c r="B93" s="32">
        <v>53120</v>
      </c>
      <c r="C93" s="33">
        <v>50723.97812196482</v>
      </c>
      <c r="D93" s="34">
        <v>0.04723647408478079</v>
      </c>
      <c r="E93" s="32">
        <v>239132</v>
      </c>
      <c r="F93" s="33">
        <v>232707.67585845952</v>
      </c>
      <c r="G93" s="35">
        <v>0.02760684243801207</v>
      </c>
      <c r="H93" s="17"/>
      <c r="I93" s="17"/>
      <c r="J93" s="36"/>
      <c r="K93" s="17"/>
      <c r="L93" s="17"/>
      <c r="M93" s="36"/>
      <c r="N93" s="17"/>
      <c r="O93" s="17"/>
      <c r="P93" s="36"/>
      <c r="Q93" s="17"/>
      <c r="R93" s="17"/>
      <c r="S93" s="36"/>
      <c r="T93" s="17"/>
      <c r="U93" s="17"/>
      <c r="V93" s="36"/>
      <c r="W93" s="17"/>
      <c r="X93" s="17"/>
      <c r="Y93" s="36"/>
      <c r="Z93" s="17"/>
      <c r="AA93" s="17"/>
      <c r="AB93" s="36"/>
      <c r="AC93" s="17"/>
      <c r="AD93" s="17"/>
      <c r="AE93" s="36"/>
      <c r="AF93" s="17"/>
      <c r="AG93" s="17"/>
      <c r="AH93" s="36"/>
      <c r="AI93" s="17"/>
      <c r="AJ93" s="17"/>
      <c r="AK93" s="36"/>
      <c r="AL93" s="17"/>
      <c r="AM93" s="17"/>
      <c r="AN93" s="36"/>
      <c r="AO93" s="17"/>
      <c r="AP93" s="17"/>
      <c r="AQ93" s="36"/>
      <c r="AR93" s="17"/>
      <c r="AS93" s="17"/>
      <c r="AT93" s="36"/>
      <c r="AU93" s="17"/>
      <c r="AV93" s="17"/>
      <c r="AW93" s="36"/>
      <c r="AX93" s="17"/>
      <c r="AY93" s="17"/>
      <c r="AZ93" s="36"/>
      <c r="BA93" s="17"/>
      <c r="BB93" s="17"/>
      <c r="BC93" s="36"/>
      <c r="BD93" s="17"/>
      <c r="BE93" s="17"/>
      <c r="BF93" s="36"/>
      <c r="BG93" s="17"/>
      <c r="BH93" s="17"/>
      <c r="BI93" s="36"/>
      <c r="BJ93" s="17"/>
      <c r="BK93" s="17"/>
      <c r="BL93" s="36"/>
      <c r="BM93" s="17"/>
      <c r="BN93" s="17"/>
      <c r="BO93" s="36"/>
      <c r="BP93" s="17"/>
      <c r="BQ93" s="17"/>
      <c r="BR93" s="36"/>
      <c r="BS93" s="17"/>
      <c r="BT93" s="17"/>
      <c r="BU93" s="36"/>
    </row>
    <row r="94" spans="1:73" ht="12">
      <c r="A94" s="54"/>
      <c r="B94" s="55"/>
      <c r="C94" s="56"/>
      <c r="D94" s="57"/>
      <c r="E94" s="55"/>
      <c r="F94" s="56"/>
      <c r="G94" s="58"/>
      <c r="H94" s="17"/>
      <c r="I94" s="17"/>
      <c r="J94" s="36"/>
      <c r="K94" s="17"/>
      <c r="L94" s="17"/>
      <c r="M94" s="36"/>
      <c r="N94" s="17"/>
      <c r="O94" s="17"/>
      <c r="P94" s="36"/>
      <c r="Q94" s="17"/>
      <c r="R94" s="17"/>
      <c r="S94" s="36"/>
      <c r="T94" s="17"/>
      <c r="U94" s="17"/>
      <c r="V94" s="36"/>
      <c r="W94" s="17"/>
      <c r="X94" s="17"/>
      <c r="Y94" s="36"/>
      <c r="Z94" s="17"/>
      <c r="AA94" s="17"/>
      <c r="AB94" s="36"/>
      <c r="AC94" s="17"/>
      <c r="AD94" s="17"/>
      <c r="AE94" s="36"/>
      <c r="AF94" s="17"/>
      <c r="AG94" s="17"/>
      <c r="AH94" s="36"/>
      <c r="AI94" s="17"/>
      <c r="AJ94" s="17"/>
      <c r="AK94" s="36"/>
      <c r="AL94" s="17"/>
      <c r="AM94" s="17"/>
      <c r="AN94" s="36"/>
      <c r="AO94" s="17"/>
      <c r="AP94" s="17"/>
      <c r="AQ94" s="36"/>
      <c r="AR94" s="17"/>
      <c r="AS94" s="17"/>
      <c r="AT94" s="36"/>
      <c r="AU94" s="17"/>
      <c r="AV94" s="17"/>
      <c r="AW94" s="36"/>
      <c r="AX94" s="17"/>
      <c r="AY94" s="17"/>
      <c r="AZ94" s="36"/>
      <c r="BA94" s="17"/>
      <c r="BB94" s="17"/>
      <c r="BC94" s="36"/>
      <c r="BD94" s="17"/>
      <c r="BE94" s="17"/>
      <c r="BF94" s="36"/>
      <c r="BG94" s="17"/>
      <c r="BH94" s="17"/>
      <c r="BI94" s="36"/>
      <c r="BJ94" s="17"/>
      <c r="BK94" s="17"/>
      <c r="BL94" s="36"/>
      <c r="BM94" s="17"/>
      <c r="BN94" s="17"/>
      <c r="BO94" s="36"/>
      <c r="BP94" s="17"/>
      <c r="BQ94" s="17"/>
      <c r="BR94" s="36"/>
      <c r="BS94" s="17"/>
      <c r="BT94" s="17"/>
      <c r="BU94" s="36"/>
    </row>
    <row r="95" spans="1:73" ht="6" customHeight="1">
      <c r="A95" s="84"/>
      <c r="B95" s="60"/>
      <c r="C95" s="60"/>
      <c r="D95" s="75"/>
      <c r="E95" s="75"/>
      <c r="F95" s="75"/>
      <c r="G95" s="75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</row>
    <row r="96" spans="1:73" ht="12">
      <c r="A96" s="74" t="s">
        <v>116</v>
      </c>
      <c r="B96" s="33"/>
      <c r="C96" s="33"/>
      <c r="D96" s="29"/>
      <c r="E96" s="29"/>
      <c r="F96" s="29"/>
      <c r="G96" s="29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</row>
  </sheetData>
  <sheetProtection/>
  <mergeCells count="2">
    <mergeCell ref="B2:G2"/>
    <mergeCell ref="B60:G60"/>
  </mergeCells>
  <printOptions horizontalCentered="1"/>
  <pageMargins left="0.7" right="0.7" top="0.75" bottom="0.75" header="0.25" footer="0.25"/>
  <pageSetup orientation="portrait" scale="75" r:id="rId1"/>
  <rowBreaks count="1" manualBreakCount="1">
    <brk id="59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BU96"/>
  <sheetViews>
    <sheetView showGridLines="0" zoomScalePageLayoutView="0" workbookViewId="0" topLeftCell="A1">
      <selection activeCell="A1" sqref="A1:H96"/>
    </sheetView>
  </sheetViews>
  <sheetFormatPr defaultColWidth="13.796875" defaultRowHeight="15"/>
  <cols>
    <col min="1" max="1" width="25.296875" style="4" customWidth="1"/>
    <col min="2" max="2" width="12.19921875" style="28" customWidth="1"/>
    <col min="3" max="3" width="11.69921875" style="4" customWidth="1"/>
    <col min="4" max="4" width="7.3984375" style="4" customWidth="1"/>
    <col min="5" max="6" width="12" style="4" customWidth="1"/>
    <col min="7" max="7" width="7.3984375" style="4" customWidth="1"/>
    <col min="8" max="73" width="8.296875" style="4" customWidth="1"/>
    <col min="74" max="254" width="13.796875" style="4" customWidth="1"/>
    <col min="255" max="16384" width="13.796875" style="4" customWidth="1"/>
  </cols>
  <sheetData>
    <row r="1" spans="1:73" ht="6" customHeight="1">
      <c r="A1" s="1"/>
      <c r="B1" s="2"/>
      <c r="C1" s="2"/>
      <c r="D1" s="2"/>
      <c r="E1" s="2"/>
      <c r="F1" s="2"/>
      <c r="G1" s="3"/>
      <c r="J1" s="5"/>
      <c r="M1" s="5"/>
      <c r="P1" s="5"/>
      <c r="S1" s="5"/>
      <c r="V1" s="5"/>
      <c r="Y1" s="5"/>
      <c r="AB1" s="5"/>
      <c r="AE1" s="5"/>
      <c r="AH1" s="5"/>
      <c r="AK1" s="5"/>
      <c r="AN1" s="5"/>
      <c r="AQ1" s="5"/>
      <c r="AT1" s="5"/>
      <c r="AW1" s="5"/>
      <c r="AZ1" s="5"/>
      <c r="BC1" s="5"/>
      <c r="BF1" s="5"/>
      <c r="BI1" s="5"/>
      <c r="BL1" s="5"/>
      <c r="BO1" s="5"/>
      <c r="BR1" s="5"/>
      <c r="BU1" s="5"/>
    </row>
    <row r="2" spans="1:7" ht="15">
      <c r="A2" s="96"/>
      <c r="B2" s="392" t="s">
        <v>132</v>
      </c>
      <c r="C2" s="393"/>
      <c r="D2" s="393"/>
      <c r="E2" s="393"/>
      <c r="F2" s="393"/>
      <c r="G2" s="394"/>
    </row>
    <row r="3" spans="1:7" ht="15">
      <c r="A3" s="66"/>
      <c r="B3" s="8"/>
      <c r="C3" s="2"/>
      <c r="D3" s="2"/>
      <c r="E3" s="2"/>
      <c r="F3" s="2"/>
      <c r="G3" s="9"/>
    </row>
    <row r="4" spans="1:73" ht="15">
      <c r="A4" s="10"/>
      <c r="C4" s="11" t="s">
        <v>2</v>
      </c>
      <c r="D4" s="12"/>
      <c r="E4" s="13"/>
      <c r="F4" s="14" t="s">
        <v>3</v>
      </c>
      <c r="G4" s="15"/>
      <c r="I4" s="5"/>
      <c r="J4" s="16"/>
      <c r="K4" s="18"/>
      <c r="L4" s="18"/>
      <c r="M4" s="18"/>
      <c r="O4" s="5"/>
      <c r="P4" s="16"/>
      <c r="R4" s="17"/>
      <c r="S4" s="16"/>
      <c r="U4" s="97"/>
      <c r="V4" s="16"/>
      <c r="X4" s="17"/>
      <c r="Y4" s="16"/>
      <c r="AA4" s="17"/>
      <c r="AB4" s="16"/>
      <c r="AD4" s="17"/>
      <c r="AE4" s="16"/>
      <c r="AG4" s="17"/>
      <c r="AH4" s="16"/>
      <c r="AJ4" s="17"/>
      <c r="AK4" s="16"/>
      <c r="AM4" s="17"/>
      <c r="AN4" s="16"/>
      <c r="AP4" s="17"/>
      <c r="AQ4" s="16"/>
      <c r="AS4" s="17"/>
      <c r="AT4" s="16"/>
      <c r="AV4" s="17"/>
      <c r="AW4" s="16"/>
      <c r="AX4" s="18"/>
      <c r="AY4" s="19"/>
      <c r="AZ4" s="20"/>
      <c r="BA4" s="18"/>
      <c r="BB4" s="19"/>
      <c r="BC4" s="20"/>
      <c r="BD4" s="18"/>
      <c r="BE4" s="19"/>
      <c r="BF4" s="20"/>
      <c r="BG4" s="18"/>
      <c r="BH4" s="19"/>
      <c r="BI4" s="20"/>
      <c r="BK4" s="17"/>
      <c r="BL4" s="16"/>
      <c r="BN4" s="17"/>
      <c r="BO4" s="16"/>
      <c r="BQ4" s="17"/>
      <c r="BR4" s="16"/>
      <c r="BT4" s="17"/>
      <c r="BU4" s="16"/>
    </row>
    <row r="5" spans="1:73" s="26" customFormat="1" ht="12">
      <c r="A5" s="77"/>
      <c r="B5" s="22" t="s">
        <v>4</v>
      </c>
      <c r="C5" s="23">
        <v>2012</v>
      </c>
      <c r="D5" s="24" t="s">
        <v>5</v>
      </c>
      <c r="E5" s="22" t="s">
        <v>4</v>
      </c>
      <c r="F5" s="23">
        <v>2012</v>
      </c>
      <c r="G5" s="24" t="s">
        <v>5</v>
      </c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</row>
    <row r="6" spans="1:73" ht="12">
      <c r="A6" s="7"/>
      <c r="B6" s="27" t="s">
        <v>6</v>
      </c>
      <c r="C6" s="28"/>
      <c r="D6" s="29"/>
      <c r="E6" s="7"/>
      <c r="F6" s="28"/>
      <c r="G6" s="30"/>
      <c r="H6" s="31"/>
      <c r="I6" s="31"/>
      <c r="J6" s="31"/>
      <c r="K6" s="31"/>
      <c r="L6" s="31"/>
      <c r="M6" s="31"/>
      <c r="N6" s="31"/>
      <c r="P6" s="31"/>
      <c r="Q6" s="31"/>
      <c r="R6" s="31"/>
      <c r="S6" s="31"/>
      <c r="V6" s="31"/>
      <c r="Y6" s="31"/>
      <c r="AB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R6" s="31"/>
      <c r="BS6" s="31"/>
      <c r="BT6" s="31"/>
      <c r="BU6" s="31"/>
    </row>
    <row r="7" spans="1:73" ht="12">
      <c r="A7" s="10" t="s">
        <v>7</v>
      </c>
      <c r="B7" s="32">
        <v>308000.91</v>
      </c>
      <c r="C7" s="33">
        <v>305243.33587299066</v>
      </c>
      <c r="D7" s="34">
        <v>0.009034019101916506</v>
      </c>
      <c r="E7" s="32">
        <v>4354762.3</v>
      </c>
      <c r="F7" s="33">
        <v>4404906.326660351</v>
      </c>
      <c r="G7" s="35">
        <v>-0.011383676051601435</v>
      </c>
      <c r="H7" s="17"/>
      <c r="I7" s="17"/>
      <c r="J7" s="36"/>
      <c r="K7" s="17"/>
      <c r="L7" s="17"/>
      <c r="M7" s="36"/>
      <c r="N7" s="17"/>
      <c r="O7" s="17"/>
      <c r="P7" s="36"/>
      <c r="Q7" s="17"/>
      <c r="R7" s="17"/>
      <c r="S7" s="36"/>
      <c r="T7" s="17"/>
      <c r="U7" s="17"/>
      <c r="V7" s="36"/>
      <c r="W7" s="17"/>
      <c r="X7" s="17"/>
      <c r="Y7" s="36"/>
      <c r="Z7" s="17"/>
      <c r="AA7" s="17"/>
      <c r="AB7" s="36"/>
      <c r="AC7" s="17"/>
      <c r="AD7" s="17"/>
      <c r="AE7" s="36"/>
      <c r="AF7" s="17"/>
      <c r="AG7" s="17"/>
      <c r="AH7" s="36"/>
      <c r="AI7" s="17"/>
      <c r="AJ7" s="17"/>
      <c r="AK7" s="36"/>
      <c r="AL7" s="17"/>
      <c r="AM7" s="17"/>
      <c r="AN7" s="36"/>
      <c r="AO7" s="17"/>
      <c r="AP7" s="17"/>
      <c r="AQ7" s="36"/>
      <c r="AR7" s="17"/>
      <c r="AS7" s="17"/>
      <c r="AT7" s="36"/>
      <c r="AU7" s="17"/>
      <c r="AV7" s="17"/>
      <c r="AW7" s="36"/>
      <c r="AX7" s="17"/>
      <c r="AY7" s="17"/>
      <c r="AZ7" s="36"/>
      <c r="BA7" s="17"/>
      <c r="BB7" s="17"/>
      <c r="BC7" s="36"/>
      <c r="BD7" s="17"/>
      <c r="BE7" s="17"/>
      <c r="BF7" s="36"/>
      <c r="BG7" s="17"/>
      <c r="BH7" s="17"/>
      <c r="BI7" s="36"/>
      <c r="BJ7" s="17"/>
      <c r="BK7" s="17"/>
      <c r="BL7" s="36"/>
      <c r="BM7" s="17"/>
      <c r="BN7" s="17"/>
      <c r="BO7" s="36"/>
      <c r="BP7" s="17"/>
      <c r="BQ7" s="17"/>
      <c r="BR7" s="36"/>
      <c r="BS7" s="17"/>
      <c r="BT7" s="17"/>
      <c r="BU7" s="36"/>
    </row>
    <row r="8" spans="1:73" ht="12">
      <c r="A8" s="10" t="s">
        <v>8</v>
      </c>
      <c r="B8" s="32">
        <v>27824</v>
      </c>
      <c r="C8" s="33">
        <v>27231.5385243708</v>
      </c>
      <c r="D8" s="34">
        <v>0.021756445200442034</v>
      </c>
      <c r="E8" s="32">
        <v>348235</v>
      </c>
      <c r="F8" s="33">
        <v>337791.21422914806</v>
      </c>
      <c r="G8" s="35">
        <v>0.03091787273000882</v>
      </c>
      <c r="H8" s="17"/>
      <c r="I8" s="17"/>
      <c r="J8" s="36"/>
      <c r="K8" s="17"/>
      <c r="L8" s="17"/>
      <c r="M8" s="36"/>
      <c r="N8" s="17"/>
      <c r="O8" s="17"/>
      <c r="P8" s="36"/>
      <c r="Q8" s="17"/>
      <c r="R8" s="17"/>
      <c r="S8" s="36"/>
      <c r="T8" s="17"/>
      <c r="U8" s="17"/>
      <c r="V8" s="36"/>
      <c r="W8" s="17"/>
      <c r="X8" s="17"/>
      <c r="Y8" s="36"/>
      <c r="Z8" s="17"/>
      <c r="AA8" s="17"/>
      <c r="AB8" s="36"/>
      <c r="AC8" s="17"/>
      <c r="AD8" s="17"/>
      <c r="AE8" s="36"/>
      <c r="AF8" s="17"/>
      <c r="AG8" s="17"/>
      <c r="AH8" s="36"/>
      <c r="AI8" s="17"/>
      <c r="AJ8" s="17"/>
      <c r="AK8" s="36"/>
      <c r="AL8" s="17"/>
      <c r="AM8" s="17"/>
      <c r="AN8" s="36"/>
      <c r="AO8" s="17"/>
      <c r="AP8" s="17"/>
      <c r="AQ8" s="36"/>
      <c r="AR8" s="17"/>
      <c r="AS8" s="17"/>
      <c r="AT8" s="36"/>
      <c r="AU8" s="17"/>
      <c r="AV8" s="17"/>
      <c r="AW8" s="36"/>
      <c r="AX8" s="17"/>
      <c r="AY8" s="17"/>
      <c r="AZ8" s="36"/>
      <c r="BA8" s="17"/>
      <c r="BB8" s="17"/>
      <c r="BC8" s="36"/>
      <c r="BD8" s="17"/>
      <c r="BE8" s="17"/>
      <c r="BF8" s="36"/>
      <c r="BG8" s="17"/>
      <c r="BH8" s="17"/>
      <c r="BI8" s="36"/>
      <c r="BJ8" s="17"/>
      <c r="BK8" s="17"/>
      <c r="BL8" s="36"/>
      <c r="BM8" s="17"/>
      <c r="BN8" s="17"/>
      <c r="BO8" s="36"/>
      <c r="BP8" s="17"/>
      <c r="BQ8" s="17"/>
      <c r="BR8" s="36"/>
      <c r="BS8" s="17"/>
      <c r="BT8" s="17"/>
      <c r="BU8" s="36"/>
    </row>
    <row r="9" spans="1:73" ht="12">
      <c r="A9" s="10" t="s">
        <v>97</v>
      </c>
      <c r="B9" s="32">
        <v>16479</v>
      </c>
      <c r="C9" s="33">
        <v>16143.538524371443</v>
      </c>
      <c r="D9" s="34">
        <v>0.020779922265624765</v>
      </c>
      <c r="E9" s="32">
        <v>145059</v>
      </c>
      <c r="F9" s="33">
        <v>131694.21422914654</v>
      </c>
      <c r="G9" s="35">
        <v>0.10148346948332045</v>
      </c>
      <c r="H9" s="17"/>
      <c r="I9" s="17"/>
      <c r="J9" s="36"/>
      <c r="K9" s="17"/>
      <c r="L9" s="17"/>
      <c r="M9" s="36"/>
      <c r="N9" s="17"/>
      <c r="O9" s="17"/>
      <c r="P9" s="36"/>
      <c r="Q9" s="17"/>
      <c r="R9" s="17"/>
      <c r="S9" s="36"/>
      <c r="T9" s="17"/>
      <c r="U9" s="17"/>
      <c r="V9" s="36"/>
      <c r="W9" s="17"/>
      <c r="X9" s="17"/>
      <c r="Y9" s="36"/>
      <c r="Z9" s="17"/>
      <c r="AA9" s="17"/>
      <c r="AB9" s="36"/>
      <c r="AC9" s="17"/>
      <c r="AD9" s="17"/>
      <c r="AE9" s="36"/>
      <c r="AF9" s="17"/>
      <c r="AG9" s="17"/>
      <c r="AH9" s="36"/>
      <c r="AI9" s="17"/>
      <c r="AJ9" s="17"/>
      <c r="AK9" s="36"/>
      <c r="AL9" s="17"/>
      <c r="AM9" s="17"/>
      <c r="AN9" s="36"/>
      <c r="AO9" s="17"/>
      <c r="AP9" s="17"/>
      <c r="AQ9" s="36"/>
      <c r="AR9" s="17"/>
      <c r="AS9" s="17"/>
      <c r="AT9" s="36"/>
      <c r="AU9" s="17"/>
      <c r="AV9" s="17"/>
      <c r="AW9" s="36"/>
      <c r="AX9" s="17"/>
      <c r="AY9" s="17"/>
      <c r="AZ9" s="36"/>
      <c r="BA9" s="17"/>
      <c r="BB9" s="17"/>
      <c r="BC9" s="36"/>
      <c r="BD9" s="17"/>
      <c r="BE9" s="17"/>
      <c r="BF9" s="36"/>
      <c r="BG9" s="17"/>
      <c r="BH9" s="17"/>
      <c r="BI9" s="36"/>
      <c r="BJ9" s="17"/>
      <c r="BK9" s="17"/>
      <c r="BL9" s="36"/>
      <c r="BM9" s="17"/>
      <c r="BN9" s="17"/>
      <c r="BO9" s="36"/>
      <c r="BP9" s="17"/>
      <c r="BQ9" s="17"/>
      <c r="BR9" s="36"/>
      <c r="BS9" s="17"/>
      <c r="BT9" s="17"/>
      <c r="BU9" s="36"/>
    </row>
    <row r="10" spans="1:73" ht="12">
      <c r="A10" s="10" t="s">
        <v>98</v>
      </c>
      <c r="B10" s="32">
        <v>11345</v>
      </c>
      <c r="C10" s="33">
        <v>11087.999999999356</v>
      </c>
      <c r="D10" s="34">
        <v>0.023178210678270098</v>
      </c>
      <c r="E10" s="32">
        <v>203176</v>
      </c>
      <c r="F10" s="33">
        <v>206097.0000000015</v>
      </c>
      <c r="G10" s="35">
        <v>-0.014172937985518915</v>
      </c>
      <c r="H10" s="17"/>
      <c r="I10" s="17"/>
      <c r="J10" s="36"/>
      <c r="K10" s="17"/>
      <c r="L10" s="17"/>
      <c r="M10" s="36"/>
      <c r="N10" s="17"/>
      <c r="O10" s="17"/>
      <c r="P10" s="36"/>
      <c r="Q10" s="17"/>
      <c r="R10" s="17"/>
      <c r="S10" s="36"/>
      <c r="T10" s="17"/>
      <c r="U10" s="17"/>
      <c r="V10" s="36"/>
      <c r="W10" s="17"/>
      <c r="X10" s="17"/>
      <c r="Y10" s="36"/>
      <c r="Z10" s="17"/>
      <c r="AA10" s="17"/>
      <c r="AB10" s="36"/>
      <c r="AC10" s="17"/>
      <c r="AD10" s="17"/>
      <c r="AE10" s="36"/>
      <c r="AF10" s="17"/>
      <c r="AG10" s="17"/>
      <c r="AH10" s="36"/>
      <c r="AI10" s="17"/>
      <c r="AJ10" s="17"/>
      <c r="AK10" s="36"/>
      <c r="AL10" s="17"/>
      <c r="AM10" s="17"/>
      <c r="AN10" s="36"/>
      <c r="AO10" s="17"/>
      <c r="AP10" s="17"/>
      <c r="AQ10" s="36"/>
      <c r="AR10" s="17"/>
      <c r="AS10" s="17"/>
      <c r="AT10" s="36"/>
      <c r="AU10" s="17"/>
      <c r="AV10" s="17"/>
      <c r="AW10" s="36"/>
      <c r="AX10" s="17"/>
      <c r="AY10" s="17"/>
      <c r="AZ10" s="36"/>
      <c r="BA10" s="17"/>
      <c r="BB10" s="17"/>
      <c r="BC10" s="36"/>
      <c r="BD10" s="17"/>
      <c r="BE10" s="17"/>
      <c r="BF10" s="36"/>
      <c r="BG10" s="17"/>
      <c r="BH10" s="17"/>
      <c r="BI10" s="36"/>
      <c r="BJ10" s="17"/>
      <c r="BK10" s="17"/>
      <c r="BL10" s="36"/>
      <c r="BM10" s="17"/>
      <c r="BN10" s="17"/>
      <c r="BO10" s="36"/>
      <c r="BP10" s="17"/>
      <c r="BQ10" s="17"/>
      <c r="BR10" s="36"/>
      <c r="BS10" s="17"/>
      <c r="BT10" s="17"/>
      <c r="BU10" s="36"/>
    </row>
    <row r="11" spans="1:73" ht="12">
      <c r="A11" s="27" t="s">
        <v>11</v>
      </c>
      <c r="B11" s="32">
        <v>9935.513225806451</v>
      </c>
      <c r="C11" s="33">
        <v>9846.559221709376</v>
      </c>
      <c r="D11" s="34">
        <v>0.009034019101916552</v>
      </c>
      <c r="E11" s="32">
        <v>17921.00238683128</v>
      </c>
      <c r="F11" s="33">
        <v>18053.140530691926</v>
      </c>
      <c r="G11" s="35">
        <v>-0.007319399283243889</v>
      </c>
      <c r="H11" s="17"/>
      <c r="I11" s="17"/>
      <c r="J11" s="36"/>
      <c r="K11" s="17"/>
      <c r="L11" s="17"/>
      <c r="M11" s="36"/>
      <c r="N11" s="17"/>
      <c r="O11" s="17"/>
      <c r="P11" s="36"/>
      <c r="Q11" s="17"/>
      <c r="R11" s="17"/>
      <c r="S11" s="36"/>
      <c r="T11" s="17"/>
      <c r="U11" s="17"/>
      <c r="V11" s="36"/>
      <c r="W11" s="17"/>
      <c r="X11" s="17"/>
      <c r="Y11" s="36"/>
      <c r="Z11" s="17"/>
      <c r="AA11" s="17"/>
      <c r="AB11" s="36"/>
      <c r="AC11" s="17"/>
      <c r="AD11" s="17"/>
      <c r="AE11" s="36"/>
      <c r="AF11" s="17"/>
      <c r="AG11" s="17"/>
      <c r="AH11" s="36"/>
      <c r="AI11" s="17"/>
      <c r="AJ11" s="17"/>
      <c r="AK11" s="36"/>
      <c r="AL11" s="17"/>
      <c r="AM11" s="17"/>
      <c r="AN11" s="36"/>
      <c r="AO11" s="17"/>
      <c r="AP11" s="17"/>
      <c r="AQ11" s="36"/>
      <c r="AR11" s="17"/>
      <c r="AS11" s="17"/>
      <c r="AT11" s="36"/>
      <c r="AU11" s="17"/>
      <c r="AV11" s="17"/>
      <c r="AW11" s="36"/>
      <c r="AX11" s="17"/>
      <c r="AY11" s="17"/>
      <c r="AZ11" s="36"/>
      <c r="BA11" s="17"/>
      <c r="BB11" s="17"/>
      <c r="BC11" s="36"/>
      <c r="BD11" s="17"/>
      <c r="BE11" s="17"/>
      <c r="BF11" s="36"/>
      <c r="BG11" s="17"/>
      <c r="BH11" s="17"/>
      <c r="BI11" s="36"/>
      <c r="BJ11" s="17"/>
      <c r="BK11" s="17"/>
      <c r="BL11" s="36"/>
      <c r="BM11" s="17"/>
      <c r="BN11" s="17"/>
      <c r="BO11" s="36"/>
      <c r="BP11" s="17"/>
      <c r="BQ11" s="17"/>
      <c r="BR11" s="36"/>
      <c r="BS11" s="17"/>
      <c r="BT11" s="17"/>
      <c r="BU11" s="36"/>
    </row>
    <row r="12" spans="1:73" ht="8.25" customHeight="1">
      <c r="A12" s="40"/>
      <c r="B12" s="41"/>
      <c r="C12" s="42"/>
      <c r="D12" s="43"/>
      <c r="E12" s="44"/>
      <c r="F12" s="43"/>
      <c r="G12" s="45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</row>
    <row r="13" spans="1:73" ht="13.5" customHeight="1">
      <c r="A13" s="27" t="s">
        <v>14</v>
      </c>
      <c r="B13" s="32"/>
      <c r="C13" s="33"/>
      <c r="D13" s="103"/>
      <c r="E13" s="46"/>
      <c r="F13" s="29"/>
      <c r="G13" s="30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</row>
    <row r="14" spans="1:73" ht="12">
      <c r="A14" s="10" t="s">
        <v>99</v>
      </c>
      <c r="B14" s="32">
        <v>14708</v>
      </c>
      <c r="C14" s="33">
        <v>13953.515761943823</v>
      </c>
      <c r="D14" s="34">
        <v>0.054071264255415995</v>
      </c>
      <c r="E14" s="32">
        <v>149631</v>
      </c>
      <c r="F14" s="33">
        <v>143629.62352487305</v>
      </c>
      <c r="G14" s="35">
        <v>0.04178369564609811</v>
      </c>
      <c r="H14" s="17"/>
      <c r="I14" s="17"/>
      <c r="J14" s="36"/>
      <c r="K14" s="17"/>
      <c r="L14" s="17"/>
      <c r="M14" s="36"/>
      <c r="N14" s="17"/>
      <c r="O14" s="17"/>
      <c r="P14" s="36"/>
      <c r="Q14" s="17"/>
      <c r="R14" s="17"/>
      <c r="S14" s="36"/>
      <c r="T14" s="17"/>
      <c r="U14" s="17"/>
      <c r="V14" s="36"/>
      <c r="W14" s="17"/>
      <c r="X14" s="17"/>
      <c r="Y14" s="36"/>
      <c r="Z14" s="17"/>
      <c r="AA14" s="17"/>
      <c r="AB14" s="36"/>
      <c r="AC14" s="17"/>
      <c r="AD14" s="17"/>
      <c r="AE14" s="36"/>
      <c r="AF14" s="17"/>
      <c r="AG14" s="17"/>
      <c r="AH14" s="36"/>
      <c r="AI14" s="17"/>
      <c r="AJ14" s="17"/>
      <c r="AK14" s="36"/>
      <c r="AL14" s="17"/>
      <c r="AM14" s="17"/>
      <c r="AN14" s="36"/>
      <c r="AO14" s="17"/>
      <c r="AP14" s="17"/>
      <c r="AQ14" s="36"/>
      <c r="AR14" s="17"/>
      <c r="AS14" s="17"/>
      <c r="AT14" s="36"/>
      <c r="AU14" s="17"/>
      <c r="AV14" s="17"/>
      <c r="AW14" s="36"/>
      <c r="AX14" s="17"/>
      <c r="AY14" s="17"/>
      <c r="AZ14" s="36"/>
      <c r="BA14" s="17"/>
      <c r="BB14" s="17"/>
      <c r="BC14" s="36"/>
      <c r="BD14" s="17"/>
      <c r="BE14" s="17"/>
      <c r="BF14" s="36"/>
      <c r="BG14" s="17"/>
      <c r="BH14" s="17"/>
      <c r="BI14" s="36"/>
      <c r="BJ14" s="17"/>
      <c r="BK14" s="17"/>
      <c r="BL14" s="36"/>
      <c r="BM14" s="17"/>
      <c r="BN14" s="17"/>
      <c r="BO14" s="36"/>
      <c r="BP14" s="17"/>
      <c r="BQ14" s="17"/>
      <c r="BR14" s="36"/>
      <c r="BS14" s="17"/>
      <c r="BT14" s="17"/>
      <c r="BU14" s="36"/>
    </row>
    <row r="15" spans="1:73" ht="12">
      <c r="A15" s="10" t="s">
        <v>100</v>
      </c>
      <c r="B15" s="32">
        <v>9721</v>
      </c>
      <c r="C15" s="33">
        <v>8643.388424578487</v>
      </c>
      <c r="D15" s="34">
        <v>0.124674667212363</v>
      </c>
      <c r="E15" s="32">
        <v>98940</v>
      </c>
      <c r="F15" s="33">
        <v>91746.72176933945</v>
      </c>
      <c r="G15" s="35">
        <v>0.07840365401551001</v>
      </c>
      <c r="H15" s="17"/>
      <c r="I15" s="17"/>
      <c r="J15" s="36"/>
      <c r="K15" s="17"/>
      <c r="L15" s="17"/>
      <c r="M15" s="36"/>
      <c r="N15" s="17"/>
      <c r="O15" s="17"/>
      <c r="P15" s="36"/>
      <c r="Q15" s="17"/>
      <c r="R15" s="17"/>
      <c r="S15" s="36"/>
      <c r="T15" s="17"/>
      <c r="U15" s="17"/>
      <c r="V15" s="36"/>
      <c r="W15" s="17"/>
      <c r="X15" s="17"/>
      <c r="Y15" s="36"/>
      <c r="Z15" s="17"/>
      <c r="AA15" s="17"/>
      <c r="AB15" s="36"/>
      <c r="AC15" s="17"/>
      <c r="AD15" s="17"/>
      <c r="AE15" s="36"/>
      <c r="AF15" s="17"/>
      <c r="AG15" s="17"/>
      <c r="AH15" s="36"/>
      <c r="AI15" s="17"/>
      <c r="AJ15" s="17"/>
      <c r="AK15" s="36"/>
      <c r="AL15" s="17"/>
      <c r="AM15" s="17"/>
      <c r="AN15" s="36"/>
      <c r="AO15" s="17"/>
      <c r="AP15" s="17"/>
      <c r="AQ15" s="36"/>
      <c r="AR15" s="17"/>
      <c r="AS15" s="17"/>
      <c r="AT15" s="36"/>
      <c r="AU15" s="17"/>
      <c r="AV15" s="17"/>
      <c r="AW15" s="36"/>
      <c r="AX15" s="17"/>
      <c r="AY15" s="17"/>
      <c r="AZ15" s="36"/>
      <c r="BA15" s="17"/>
      <c r="BB15" s="17"/>
      <c r="BC15" s="36"/>
      <c r="BD15" s="17"/>
      <c r="BE15" s="17"/>
      <c r="BF15" s="36"/>
      <c r="BG15" s="17"/>
      <c r="BH15" s="17"/>
      <c r="BI15" s="36"/>
      <c r="BJ15" s="17"/>
      <c r="BK15" s="17"/>
      <c r="BL15" s="36"/>
      <c r="BM15" s="17"/>
      <c r="BN15" s="17"/>
      <c r="BO15" s="36"/>
      <c r="BP15" s="17"/>
      <c r="BQ15" s="17"/>
      <c r="BR15" s="36"/>
      <c r="BS15" s="17"/>
      <c r="BT15" s="17"/>
      <c r="BU15" s="36"/>
    </row>
    <row r="16" spans="1:73" ht="12">
      <c r="A16" s="66"/>
      <c r="B16" s="32"/>
      <c r="C16" s="33"/>
      <c r="D16" s="29"/>
      <c r="E16" s="46"/>
      <c r="F16" s="29"/>
      <c r="G16" s="30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</row>
    <row r="17" spans="1:73" ht="12">
      <c r="A17" s="10" t="s">
        <v>101</v>
      </c>
      <c r="B17" s="32">
        <v>3760</v>
      </c>
      <c r="C17" s="33">
        <v>4162.664222935631</v>
      </c>
      <c r="D17" s="34">
        <v>-0.09673233327757115</v>
      </c>
      <c r="E17" s="32">
        <v>45980</v>
      </c>
      <c r="F17" s="33">
        <v>45905.11200971527</v>
      </c>
      <c r="G17" s="35">
        <v>0.0016313649396800035</v>
      </c>
      <c r="H17" s="17"/>
      <c r="I17" s="17"/>
      <c r="J17" s="36"/>
      <c r="K17" s="17"/>
      <c r="L17" s="17"/>
      <c r="M17" s="36"/>
      <c r="N17" s="17"/>
      <c r="O17" s="17"/>
      <c r="P17" s="36"/>
      <c r="Q17" s="17"/>
      <c r="R17" s="17"/>
      <c r="S17" s="36"/>
      <c r="T17" s="17"/>
      <c r="U17" s="17"/>
      <c r="V17" s="36"/>
      <c r="W17" s="17"/>
      <c r="X17" s="17"/>
      <c r="Y17" s="36"/>
      <c r="Z17" s="17"/>
      <c r="AA17" s="17"/>
      <c r="AB17" s="36"/>
      <c r="AC17" s="17"/>
      <c r="AD17" s="17"/>
      <c r="AE17" s="36"/>
      <c r="AF17" s="17"/>
      <c r="AG17" s="17"/>
      <c r="AH17" s="36"/>
      <c r="AI17" s="17"/>
      <c r="AJ17" s="17"/>
      <c r="AK17" s="36"/>
      <c r="AL17" s="17"/>
      <c r="AM17" s="17"/>
      <c r="AN17" s="36"/>
      <c r="AO17" s="17"/>
      <c r="AP17" s="17"/>
      <c r="AQ17" s="36"/>
      <c r="AR17" s="17"/>
      <c r="AS17" s="17"/>
      <c r="AT17" s="36"/>
      <c r="AU17" s="17"/>
      <c r="AV17" s="17"/>
      <c r="AW17" s="36"/>
      <c r="AX17" s="17"/>
      <c r="AY17" s="17"/>
      <c r="AZ17" s="36"/>
      <c r="BA17" s="17"/>
      <c r="BB17" s="17"/>
      <c r="BC17" s="36"/>
      <c r="BD17" s="17"/>
      <c r="BE17" s="17"/>
      <c r="BF17" s="36"/>
      <c r="BG17" s="17"/>
      <c r="BH17" s="17"/>
      <c r="BI17" s="36"/>
      <c r="BJ17" s="17"/>
      <c r="BK17" s="17"/>
      <c r="BL17" s="36"/>
      <c r="BM17" s="17"/>
      <c r="BN17" s="17"/>
      <c r="BO17" s="36"/>
      <c r="BP17" s="17"/>
      <c r="BQ17" s="17"/>
      <c r="BR17" s="36"/>
      <c r="BS17" s="17"/>
      <c r="BT17" s="17"/>
      <c r="BU17" s="36"/>
    </row>
    <row r="18" spans="1:73" ht="12">
      <c r="A18" s="10" t="s">
        <v>102</v>
      </c>
      <c r="B18" s="32">
        <v>1437</v>
      </c>
      <c r="C18" s="33">
        <v>1452.4227223330279</v>
      </c>
      <c r="D18" s="34">
        <v>-0.01061861818593305</v>
      </c>
      <c r="E18" s="32">
        <v>20989</v>
      </c>
      <c r="F18" s="33">
        <v>20419.524094176893</v>
      </c>
      <c r="G18" s="35">
        <v>0.027888794234215575</v>
      </c>
      <c r="H18" s="17"/>
      <c r="I18" s="17"/>
      <c r="J18" s="36"/>
      <c r="K18" s="17"/>
      <c r="L18" s="17"/>
      <c r="M18" s="36"/>
      <c r="N18" s="17"/>
      <c r="O18" s="17"/>
      <c r="P18" s="36"/>
      <c r="Q18" s="17"/>
      <c r="R18" s="17"/>
      <c r="S18" s="36"/>
      <c r="T18" s="17"/>
      <c r="U18" s="17"/>
      <c r="V18" s="36"/>
      <c r="W18" s="17"/>
      <c r="X18" s="17"/>
      <c r="Y18" s="36"/>
      <c r="Z18" s="17"/>
      <c r="AA18" s="17"/>
      <c r="AB18" s="36"/>
      <c r="AC18" s="17"/>
      <c r="AD18" s="17"/>
      <c r="AE18" s="36"/>
      <c r="AF18" s="17"/>
      <c r="AG18" s="17"/>
      <c r="AH18" s="36"/>
      <c r="AI18" s="17"/>
      <c r="AJ18" s="17"/>
      <c r="AK18" s="36"/>
      <c r="AL18" s="17"/>
      <c r="AM18" s="17"/>
      <c r="AN18" s="36"/>
      <c r="AO18" s="17"/>
      <c r="AP18" s="17"/>
      <c r="AQ18" s="36"/>
      <c r="AR18" s="17"/>
      <c r="AS18" s="17"/>
      <c r="AT18" s="36"/>
      <c r="AU18" s="17"/>
      <c r="AV18" s="17"/>
      <c r="AW18" s="36"/>
      <c r="AX18" s="17"/>
      <c r="AY18" s="17"/>
      <c r="AZ18" s="36"/>
      <c r="BA18" s="17"/>
      <c r="BB18" s="17"/>
      <c r="BC18" s="36"/>
      <c r="BD18" s="17"/>
      <c r="BE18" s="17"/>
      <c r="BF18" s="36"/>
      <c r="BG18" s="17"/>
      <c r="BH18" s="17"/>
      <c r="BI18" s="36"/>
      <c r="BJ18" s="17"/>
      <c r="BK18" s="17"/>
      <c r="BL18" s="36"/>
      <c r="BM18" s="17"/>
      <c r="BN18" s="17"/>
      <c r="BO18" s="36"/>
      <c r="BP18" s="17"/>
      <c r="BQ18" s="17"/>
      <c r="BR18" s="36"/>
      <c r="BS18" s="17"/>
      <c r="BT18" s="17"/>
      <c r="BU18" s="36"/>
    </row>
    <row r="19" spans="1:73" ht="12">
      <c r="A19" s="66"/>
      <c r="B19" s="32"/>
      <c r="C19" s="33"/>
      <c r="D19" s="29"/>
      <c r="E19" s="46"/>
      <c r="F19" s="29"/>
      <c r="G19" s="30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</row>
    <row r="20" spans="1:73" ht="12">
      <c r="A20" s="10" t="s">
        <v>19</v>
      </c>
      <c r="B20" s="32">
        <v>12835</v>
      </c>
      <c r="C20" s="33">
        <v>12849.625504358348</v>
      </c>
      <c r="D20" s="34">
        <v>-0.0011382047168135082</v>
      </c>
      <c r="E20" s="32">
        <v>176915</v>
      </c>
      <c r="F20" s="33">
        <v>173826.1291009498</v>
      </c>
      <c r="G20" s="35">
        <v>0.017769888307507205</v>
      </c>
      <c r="H20" s="17"/>
      <c r="I20" s="17"/>
      <c r="J20" s="36"/>
      <c r="K20" s="17"/>
      <c r="L20" s="17"/>
      <c r="M20" s="36"/>
      <c r="N20" s="17"/>
      <c r="O20" s="17"/>
      <c r="P20" s="36"/>
      <c r="Q20" s="17"/>
      <c r="R20" s="17"/>
      <c r="S20" s="36"/>
      <c r="T20" s="17"/>
      <c r="U20" s="17"/>
      <c r="V20" s="36"/>
      <c r="W20" s="17"/>
      <c r="X20" s="17"/>
      <c r="Y20" s="36"/>
      <c r="Z20" s="17"/>
      <c r="AA20" s="17"/>
      <c r="AB20" s="36"/>
      <c r="AC20" s="17"/>
      <c r="AD20" s="17"/>
      <c r="AE20" s="36"/>
      <c r="AF20" s="17"/>
      <c r="AG20" s="17"/>
      <c r="AH20" s="36"/>
      <c r="AI20" s="17"/>
      <c r="AJ20" s="17"/>
      <c r="AK20" s="36"/>
      <c r="AL20" s="17"/>
      <c r="AM20" s="17"/>
      <c r="AN20" s="36"/>
      <c r="AO20" s="17"/>
      <c r="AP20" s="17"/>
      <c r="AQ20" s="36"/>
      <c r="AR20" s="17"/>
      <c r="AS20" s="17"/>
      <c r="AT20" s="36"/>
      <c r="AU20" s="17"/>
      <c r="AV20" s="17"/>
      <c r="AW20" s="36"/>
      <c r="AX20" s="17"/>
      <c r="AY20" s="17"/>
      <c r="AZ20" s="36"/>
      <c r="BA20" s="17"/>
      <c r="BB20" s="17"/>
      <c r="BC20" s="36"/>
      <c r="BD20" s="17"/>
      <c r="BE20" s="17"/>
      <c r="BF20" s="36"/>
      <c r="BG20" s="17"/>
      <c r="BH20" s="17"/>
      <c r="BI20" s="36"/>
      <c r="BJ20" s="17"/>
      <c r="BK20" s="17"/>
      <c r="BL20" s="36"/>
      <c r="BM20" s="17"/>
      <c r="BN20" s="17"/>
      <c r="BO20" s="36"/>
      <c r="BP20" s="17"/>
      <c r="BQ20" s="17"/>
      <c r="BR20" s="36"/>
      <c r="BS20" s="17"/>
      <c r="BT20" s="17"/>
      <c r="BU20" s="36"/>
    </row>
    <row r="21" spans="1:73" ht="12">
      <c r="A21" s="10" t="s">
        <v>20</v>
      </c>
      <c r="B21" s="32">
        <v>12789</v>
      </c>
      <c r="C21" s="33">
        <v>12731.299151910947</v>
      </c>
      <c r="D21" s="34">
        <v>0.004532204247230485</v>
      </c>
      <c r="E21" s="32">
        <v>175743</v>
      </c>
      <c r="F21" s="33">
        <v>172143.90849805696</v>
      </c>
      <c r="G21" s="35">
        <v>0.02090745779705393</v>
      </c>
      <c r="H21" s="17"/>
      <c r="I21" s="17"/>
      <c r="J21" s="36"/>
      <c r="K21" s="17"/>
      <c r="L21" s="17"/>
      <c r="M21" s="36"/>
      <c r="N21" s="17"/>
      <c r="O21" s="17"/>
      <c r="P21" s="36"/>
      <c r="Q21" s="17"/>
      <c r="R21" s="17"/>
      <c r="S21" s="36"/>
      <c r="T21" s="17"/>
      <c r="U21" s="17"/>
      <c r="V21" s="36"/>
      <c r="W21" s="17"/>
      <c r="X21" s="17"/>
      <c r="Y21" s="36"/>
      <c r="Z21" s="17"/>
      <c r="AA21" s="17"/>
      <c r="AB21" s="36"/>
      <c r="AC21" s="17"/>
      <c r="AD21" s="17"/>
      <c r="AE21" s="36"/>
      <c r="AF21" s="17"/>
      <c r="AG21" s="17"/>
      <c r="AH21" s="36"/>
      <c r="AI21" s="17"/>
      <c r="AJ21" s="17"/>
      <c r="AK21" s="36"/>
      <c r="AL21" s="17"/>
      <c r="AM21" s="17"/>
      <c r="AN21" s="36"/>
      <c r="AO21" s="17"/>
      <c r="AP21" s="17"/>
      <c r="AQ21" s="36"/>
      <c r="AR21" s="17"/>
      <c r="AS21" s="17"/>
      <c r="AT21" s="36"/>
      <c r="AU21" s="17"/>
      <c r="AV21" s="17"/>
      <c r="AW21" s="36"/>
      <c r="AX21" s="17"/>
      <c r="AY21" s="17"/>
      <c r="AZ21" s="36"/>
      <c r="BA21" s="17"/>
      <c r="BB21" s="17"/>
      <c r="BC21" s="36"/>
      <c r="BD21" s="17"/>
      <c r="BE21" s="17"/>
      <c r="BF21" s="36"/>
      <c r="BG21" s="17"/>
      <c r="BH21" s="17"/>
      <c r="BI21" s="36"/>
      <c r="BJ21" s="17"/>
      <c r="BK21" s="17"/>
      <c r="BL21" s="36"/>
      <c r="BM21" s="17"/>
      <c r="BN21" s="17"/>
      <c r="BO21" s="36"/>
      <c r="BP21" s="17"/>
      <c r="BQ21" s="17"/>
      <c r="BR21" s="36"/>
      <c r="BS21" s="17"/>
      <c r="BT21" s="17"/>
      <c r="BU21" s="36"/>
    </row>
    <row r="22" spans="1:73" ht="12">
      <c r="A22" s="10" t="s">
        <v>21</v>
      </c>
      <c r="B22" s="32">
        <v>8070</v>
      </c>
      <c r="C22" s="33">
        <v>7556.188903650011</v>
      </c>
      <c r="D22" s="34">
        <v>0.0679987097863307</v>
      </c>
      <c r="E22" s="32">
        <v>127541</v>
      </c>
      <c r="F22" s="33">
        <v>123488.73415832888</v>
      </c>
      <c r="G22" s="35">
        <v>0.03281486258070781</v>
      </c>
      <c r="H22" s="17"/>
      <c r="I22" s="17"/>
      <c r="J22" s="36"/>
      <c r="K22" s="17"/>
      <c r="L22" s="17"/>
      <c r="M22" s="36"/>
      <c r="N22" s="17"/>
      <c r="O22" s="17"/>
      <c r="P22" s="36"/>
      <c r="Q22" s="17"/>
      <c r="R22" s="17"/>
      <c r="S22" s="36"/>
      <c r="T22" s="17"/>
      <c r="U22" s="17"/>
      <c r="V22" s="36"/>
      <c r="W22" s="17"/>
      <c r="X22" s="17"/>
      <c r="Y22" s="36"/>
      <c r="Z22" s="17"/>
      <c r="AA22" s="17"/>
      <c r="AB22" s="36"/>
      <c r="AC22" s="17"/>
      <c r="AD22" s="17"/>
      <c r="AE22" s="36"/>
      <c r="AF22" s="17"/>
      <c r="AG22" s="17"/>
      <c r="AH22" s="36"/>
      <c r="AI22" s="17"/>
      <c r="AJ22" s="17"/>
      <c r="AK22" s="36"/>
      <c r="AL22" s="17"/>
      <c r="AM22" s="17"/>
      <c r="AN22" s="36"/>
      <c r="AO22" s="17"/>
      <c r="AP22" s="17"/>
      <c r="AQ22" s="36"/>
      <c r="AR22" s="17"/>
      <c r="AS22" s="17"/>
      <c r="AT22" s="36"/>
      <c r="AU22" s="17"/>
      <c r="AV22" s="17"/>
      <c r="AW22" s="36"/>
      <c r="AX22" s="17"/>
      <c r="AY22" s="17"/>
      <c r="AZ22" s="36"/>
      <c r="BA22" s="17"/>
      <c r="BB22" s="17"/>
      <c r="BC22" s="36"/>
      <c r="BD22" s="17"/>
      <c r="BE22" s="17"/>
      <c r="BF22" s="36"/>
      <c r="BG22" s="17"/>
      <c r="BH22" s="17"/>
      <c r="BI22" s="36"/>
      <c r="BJ22" s="17"/>
      <c r="BK22" s="17"/>
      <c r="BL22" s="36"/>
      <c r="BM22" s="17"/>
      <c r="BN22" s="17"/>
      <c r="BO22" s="36"/>
      <c r="BP22" s="17"/>
      <c r="BQ22" s="17"/>
      <c r="BR22" s="36"/>
      <c r="BS22" s="17"/>
      <c r="BT22" s="17"/>
      <c r="BU22" s="36"/>
    </row>
    <row r="23" spans="1:73" ht="12">
      <c r="A23" s="66"/>
      <c r="B23" s="32"/>
      <c r="C23" s="33"/>
      <c r="D23" s="29"/>
      <c r="E23" s="46"/>
      <c r="F23" s="29"/>
      <c r="G23" s="30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</row>
    <row r="24" spans="1:73" ht="12">
      <c r="A24" s="66" t="s">
        <v>103</v>
      </c>
      <c r="B24" s="32">
        <v>112</v>
      </c>
      <c r="C24" s="33">
        <v>212.27329944557798</v>
      </c>
      <c r="D24" s="34">
        <v>-0.4723782958453791</v>
      </c>
      <c r="E24" s="32">
        <v>2710</v>
      </c>
      <c r="F24" s="33">
        <v>2518.5172886889954</v>
      </c>
      <c r="G24" s="35">
        <v>0.07602993720590266</v>
      </c>
      <c r="H24" s="17"/>
      <c r="I24" s="17"/>
      <c r="J24" s="36"/>
      <c r="K24" s="17"/>
      <c r="L24" s="17"/>
      <c r="M24" s="36"/>
      <c r="N24" s="17"/>
      <c r="O24" s="17"/>
      <c r="P24" s="36"/>
      <c r="Q24" s="17"/>
      <c r="R24" s="17"/>
      <c r="S24" s="36"/>
      <c r="T24" s="17"/>
      <c r="U24" s="17"/>
      <c r="V24" s="36"/>
      <c r="W24" s="17"/>
      <c r="X24" s="17"/>
      <c r="Y24" s="36"/>
      <c r="Z24" s="17"/>
      <c r="AA24" s="17"/>
      <c r="AB24" s="36"/>
      <c r="AC24" s="17"/>
      <c r="AD24" s="17"/>
      <c r="AE24" s="36"/>
      <c r="AF24" s="17"/>
      <c r="AG24" s="17"/>
      <c r="AH24" s="36"/>
      <c r="AI24" s="17"/>
      <c r="AJ24" s="17"/>
      <c r="AK24" s="36"/>
      <c r="AL24" s="17"/>
      <c r="AM24" s="17"/>
      <c r="AN24" s="36"/>
      <c r="AO24" s="17"/>
      <c r="AP24" s="17"/>
      <c r="AQ24" s="36"/>
      <c r="AR24" s="17"/>
      <c r="AS24" s="17"/>
      <c r="AT24" s="36"/>
      <c r="AU24" s="17"/>
      <c r="AV24" s="17"/>
      <c r="AW24" s="36"/>
      <c r="AX24" s="17"/>
      <c r="AY24" s="17"/>
      <c r="AZ24" s="36"/>
      <c r="BA24" s="17"/>
      <c r="BB24" s="17"/>
      <c r="BC24" s="36"/>
      <c r="BD24" s="17"/>
      <c r="BE24" s="17"/>
      <c r="BF24" s="36"/>
      <c r="BG24" s="17"/>
      <c r="BH24" s="17"/>
      <c r="BI24" s="36"/>
      <c r="BJ24" s="17"/>
      <c r="BK24" s="17"/>
      <c r="BL24" s="36"/>
      <c r="BM24" s="17"/>
      <c r="BN24" s="17"/>
      <c r="BO24" s="36"/>
      <c r="BP24" s="17"/>
      <c r="BQ24" s="17"/>
      <c r="BR24" s="36"/>
      <c r="BS24" s="17"/>
      <c r="BT24" s="17"/>
      <c r="BU24" s="36"/>
    </row>
    <row r="25" spans="1:73" ht="12">
      <c r="A25" s="66" t="s">
        <v>104</v>
      </c>
      <c r="B25" s="32">
        <v>11</v>
      </c>
      <c r="C25" s="33">
        <v>6.145177125591077</v>
      </c>
      <c r="D25" s="34">
        <v>0.7900216340699795</v>
      </c>
      <c r="E25" s="32">
        <v>300</v>
      </c>
      <c r="F25" s="33">
        <v>310.36933556944285</v>
      </c>
      <c r="G25" s="35">
        <v>-0.03340966513466274</v>
      </c>
      <c r="H25" s="17"/>
      <c r="I25" s="17"/>
      <c r="J25" s="36"/>
      <c r="K25" s="17"/>
      <c r="L25" s="17"/>
      <c r="M25" s="36"/>
      <c r="N25" s="17"/>
      <c r="O25" s="17"/>
      <c r="P25" s="36"/>
      <c r="Q25" s="17"/>
      <c r="R25" s="17"/>
      <c r="S25" s="36"/>
      <c r="T25" s="17"/>
      <c r="U25" s="17"/>
      <c r="V25" s="36"/>
      <c r="W25" s="17"/>
      <c r="X25" s="17"/>
      <c r="Y25" s="36"/>
      <c r="Z25" s="17"/>
      <c r="AA25" s="17"/>
      <c r="AB25" s="36"/>
      <c r="AC25" s="17"/>
      <c r="AD25" s="17"/>
      <c r="AE25" s="36"/>
      <c r="AF25" s="17"/>
      <c r="AG25" s="17"/>
      <c r="AH25" s="36"/>
      <c r="AI25" s="17"/>
      <c r="AJ25" s="17"/>
      <c r="AK25" s="36"/>
      <c r="AL25" s="17"/>
      <c r="AM25" s="17"/>
      <c r="AN25" s="36"/>
      <c r="AO25" s="17"/>
      <c r="AP25" s="17"/>
      <c r="AQ25" s="36"/>
      <c r="AR25" s="17"/>
      <c r="AS25" s="17"/>
      <c r="AT25" s="36"/>
      <c r="AU25" s="17"/>
      <c r="AV25" s="17"/>
      <c r="AW25" s="36"/>
      <c r="AX25" s="17"/>
      <c r="AY25" s="17"/>
      <c r="AZ25" s="36"/>
      <c r="BA25" s="17"/>
      <c r="BB25" s="17"/>
      <c r="BC25" s="36"/>
      <c r="BD25" s="17"/>
      <c r="BE25" s="17"/>
      <c r="BF25" s="36"/>
      <c r="BG25" s="17"/>
      <c r="BH25" s="17"/>
      <c r="BI25" s="36"/>
      <c r="BJ25" s="17"/>
      <c r="BK25" s="17"/>
      <c r="BL25" s="36"/>
      <c r="BM25" s="17"/>
      <c r="BN25" s="17"/>
      <c r="BO25" s="36"/>
      <c r="BP25" s="17"/>
      <c r="BQ25" s="17"/>
      <c r="BR25" s="36"/>
      <c r="BS25" s="17"/>
      <c r="BT25" s="17"/>
      <c r="BU25" s="36"/>
    </row>
    <row r="26" spans="1:73" ht="12">
      <c r="A26" s="66"/>
      <c r="B26" s="32"/>
      <c r="C26" s="33"/>
      <c r="D26" s="29"/>
      <c r="E26" s="46"/>
      <c r="F26" s="29"/>
      <c r="G26" s="30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</row>
    <row r="27" spans="1:73" ht="12">
      <c r="A27" s="10" t="s">
        <v>105</v>
      </c>
      <c r="B27" s="32">
        <v>193</v>
      </c>
      <c r="C27" s="33">
        <v>376.3194149641142</v>
      </c>
      <c r="D27" s="34">
        <v>-0.4871378081346016</v>
      </c>
      <c r="E27" s="32">
        <v>3909</v>
      </c>
      <c r="F27" s="33">
        <v>3501.034813108639</v>
      </c>
      <c r="G27" s="35">
        <v>0.11652702948392582</v>
      </c>
      <c r="H27" s="17"/>
      <c r="I27" s="17"/>
      <c r="J27" s="36"/>
      <c r="K27" s="17"/>
      <c r="L27" s="17"/>
      <c r="M27" s="36"/>
      <c r="N27" s="17"/>
      <c r="O27" s="17"/>
      <c r="P27" s="36"/>
      <c r="Q27" s="17"/>
      <c r="R27" s="17"/>
      <c r="S27" s="36"/>
      <c r="T27" s="17"/>
      <c r="U27" s="17"/>
      <c r="V27" s="36"/>
      <c r="W27" s="17"/>
      <c r="X27" s="17"/>
      <c r="Y27" s="36"/>
      <c r="Z27" s="17"/>
      <c r="AA27" s="17"/>
      <c r="AB27" s="36"/>
      <c r="AC27" s="17"/>
      <c r="AD27" s="17"/>
      <c r="AE27" s="36"/>
      <c r="AF27" s="17"/>
      <c r="AG27" s="17"/>
      <c r="AH27" s="36"/>
      <c r="AI27" s="17"/>
      <c r="AJ27" s="17"/>
      <c r="AK27" s="36"/>
      <c r="AL27" s="17"/>
      <c r="AM27" s="17"/>
      <c r="AN27" s="36"/>
      <c r="AO27" s="17"/>
      <c r="AP27" s="17"/>
      <c r="AQ27" s="36"/>
      <c r="AR27" s="17"/>
      <c r="AS27" s="17"/>
      <c r="AT27" s="36"/>
      <c r="AU27" s="17"/>
      <c r="AV27" s="17"/>
      <c r="AW27" s="36"/>
      <c r="AX27" s="17"/>
      <c r="AY27" s="17"/>
      <c r="AZ27" s="36"/>
      <c r="BA27" s="17"/>
      <c r="BB27" s="17"/>
      <c r="BC27" s="36"/>
      <c r="BD27" s="17"/>
      <c r="BE27" s="17"/>
      <c r="BF27" s="36"/>
      <c r="BG27" s="17"/>
      <c r="BH27" s="17"/>
      <c r="BI27" s="36"/>
      <c r="BJ27" s="17"/>
      <c r="BK27" s="17"/>
      <c r="BL27" s="36"/>
      <c r="BM27" s="17"/>
      <c r="BN27" s="17"/>
      <c r="BO27" s="36"/>
      <c r="BP27" s="17"/>
      <c r="BQ27" s="17"/>
      <c r="BR27" s="36"/>
      <c r="BS27" s="17"/>
      <c r="BT27" s="17"/>
      <c r="BU27" s="36"/>
    </row>
    <row r="28" spans="1:73" ht="12">
      <c r="A28" s="10" t="s">
        <v>106</v>
      </c>
      <c r="B28" s="32">
        <v>8</v>
      </c>
      <c r="C28" s="33">
        <v>33.570523229709394</v>
      </c>
      <c r="D28" s="34">
        <v>-0.761695701158446</v>
      </c>
      <c r="E28" s="32">
        <v>198</v>
      </c>
      <c r="F28" s="33">
        <v>340.6427140465215</v>
      </c>
      <c r="G28" s="35">
        <v>-0.41874582418645484</v>
      </c>
      <c r="H28" s="17"/>
      <c r="I28" s="17"/>
      <c r="J28" s="36"/>
      <c r="K28" s="17"/>
      <c r="L28" s="17"/>
      <c r="M28" s="36"/>
      <c r="N28" s="17"/>
      <c r="O28" s="17"/>
      <c r="P28" s="36"/>
      <c r="Q28" s="17"/>
      <c r="R28" s="17"/>
      <c r="S28" s="36"/>
      <c r="T28" s="17"/>
      <c r="U28" s="17"/>
      <c r="V28" s="36"/>
      <c r="W28" s="17"/>
      <c r="X28" s="17"/>
      <c r="Y28" s="36"/>
      <c r="Z28" s="17"/>
      <c r="AA28" s="17"/>
      <c r="AB28" s="36"/>
      <c r="AC28" s="17"/>
      <c r="AD28" s="17"/>
      <c r="AE28" s="36"/>
      <c r="AF28" s="17"/>
      <c r="AG28" s="17"/>
      <c r="AH28" s="36"/>
      <c r="AI28" s="17"/>
      <c r="AJ28" s="17"/>
      <c r="AK28" s="36"/>
      <c r="AL28" s="17"/>
      <c r="AM28" s="17"/>
      <c r="AN28" s="36"/>
      <c r="AO28" s="17"/>
      <c r="AP28" s="17"/>
      <c r="AQ28" s="36"/>
      <c r="AR28" s="17"/>
      <c r="AS28" s="17"/>
      <c r="AT28" s="36"/>
      <c r="AU28" s="17"/>
      <c r="AV28" s="17"/>
      <c r="AW28" s="36"/>
      <c r="AX28" s="17"/>
      <c r="AY28" s="17"/>
      <c r="AZ28" s="36"/>
      <c r="BA28" s="17"/>
      <c r="BB28" s="17"/>
      <c r="BC28" s="36"/>
      <c r="BD28" s="17"/>
      <c r="BE28" s="17"/>
      <c r="BF28" s="36"/>
      <c r="BG28" s="17"/>
      <c r="BH28" s="17"/>
      <c r="BI28" s="36"/>
      <c r="BJ28" s="17"/>
      <c r="BK28" s="17"/>
      <c r="BL28" s="36"/>
      <c r="BM28" s="17"/>
      <c r="BN28" s="17"/>
      <c r="BO28" s="36"/>
      <c r="BP28" s="17"/>
      <c r="BQ28" s="17"/>
      <c r="BR28" s="36"/>
      <c r="BS28" s="17"/>
      <c r="BT28" s="17"/>
      <c r="BU28" s="36"/>
    </row>
    <row r="29" spans="1:73" ht="12">
      <c r="A29" s="66"/>
      <c r="B29" s="32"/>
      <c r="C29" s="33"/>
      <c r="D29" s="29"/>
      <c r="E29" s="46"/>
      <c r="F29" s="29"/>
      <c r="G29" s="30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</row>
    <row r="30" spans="1:73" ht="12">
      <c r="A30" s="10" t="s">
        <v>107</v>
      </c>
      <c r="B30" s="32">
        <v>5455</v>
      </c>
      <c r="C30" s="33">
        <v>6369.082817889634</v>
      </c>
      <c r="D30" s="34">
        <v>-0.1435187520755949</v>
      </c>
      <c r="E30" s="32">
        <v>65564</v>
      </c>
      <c r="F30" s="33">
        <v>66594.73370314256</v>
      </c>
      <c r="G30" s="35">
        <v>-0.015477705905953886</v>
      </c>
      <c r="H30" s="17"/>
      <c r="I30" s="17"/>
      <c r="J30" s="36"/>
      <c r="K30" s="17"/>
      <c r="L30" s="17"/>
      <c r="M30" s="36"/>
      <c r="N30" s="17"/>
      <c r="O30" s="17"/>
      <c r="P30" s="36"/>
      <c r="Q30" s="17"/>
      <c r="R30" s="17"/>
      <c r="S30" s="36"/>
      <c r="T30" s="17"/>
      <c r="U30" s="17"/>
      <c r="V30" s="36"/>
      <c r="W30" s="17"/>
      <c r="X30" s="17"/>
      <c r="Y30" s="36"/>
      <c r="Z30" s="17"/>
      <c r="AA30" s="17"/>
      <c r="AB30" s="36"/>
      <c r="AC30" s="17"/>
      <c r="AD30" s="17"/>
      <c r="AE30" s="36"/>
      <c r="AF30" s="17"/>
      <c r="AG30" s="17"/>
      <c r="AH30" s="36"/>
      <c r="AI30" s="17"/>
      <c r="AJ30" s="17"/>
      <c r="AK30" s="36"/>
      <c r="AL30" s="17"/>
      <c r="AM30" s="17"/>
      <c r="AN30" s="36"/>
      <c r="AO30" s="17"/>
      <c r="AP30" s="17"/>
      <c r="AQ30" s="36"/>
      <c r="AR30" s="17"/>
      <c r="AS30" s="17"/>
      <c r="AT30" s="36"/>
      <c r="AU30" s="17"/>
      <c r="AV30" s="17"/>
      <c r="AW30" s="36"/>
      <c r="AX30" s="17"/>
      <c r="AY30" s="17"/>
      <c r="AZ30" s="36"/>
      <c r="BA30" s="17"/>
      <c r="BB30" s="17"/>
      <c r="BC30" s="36"/>
      <c r="BD30" s="17"/>
      <c r="BE30" s="17"/>
      <c r="BF30" s="36"/>
      <c r="BG30" s="17"/>
      <c r="BH30" s="17"/>
      <c r="BI30" s="36"/>
      <c r="BJ30" s="17"/>
      <c r="BK30" s="17"/>
      <c r="BL30" s="36"/>
      <c r="BM30" s="17"/>
      <c r="BN30" s="17"/>
      <c r="BO30" s="36"/>
      <c r="BP30" s="17"/>
      <c r="BQ30" s="17"/>
      <c r="BR30" s="36"/>
      <c r="BS30" s="17"/>
      <c r="BT30" s="17"/>
      <c r="BU30" s="36"/>
    </row>
    <row r="31" spans="1:73" ht="12">
      <c r="A31" s="10" t="s">
        <v>27</v>
      </c>
      <c r="B31" s="32">
        <v>4861</v>
      </c>
      <c r="C31" s="33">
        <v>5684.358589535591</v>
      </c>
      <c r="D31" s="34">
        <v>-0.14484634925237166</v>
      </c>
      <c r="E31" s="32">
        <v>59428</v>
      </c>
      <c r="F31" s="33">
        <v>60144.90374972037</v>
      </c>
      <c r="G31" s="35">
        <v>-0.01191960922746844</v>
      </c>
      <c r="H31" s="17"/>
      <c r="I31" s="17"/>
      <c r="J31" s="36"/>
      <c r="K31" s="17"/>
      <c r="L31" s="17"/>
      <c r="M31" s="36"/>
      <c r="N31" s="17"/>
      <c r="O31" s="17"/>
      <c r="P31" s="36"/>
      <c r="Q31" s="17"/>
      <c r="R31" s="17"/>
      <c r="S31" s="36"/>
      <c r="T31" s="17"/>
      <c r="U31" s="17"/>
      <c r="V31" s="36"/>
      <c r="W31" s="17"/>
      <c r="X31" s="17"/>
      <c r="Y31" s="36"/>
      <c r="Z31" s="17"/>
      <c r="AA31" s="17"/>
      <c r="AB31" s="36"/>
      <c r="AC31" s="17"/>
      <c r="AD31" s="17"/>
      <c r="AE31" s="36"/>
      <c r="AF31" s="17"/>
      <c r="AG31" s="17"/>
      <c r="AH31" s="36"/>
      <c r="AI31" s="17"/>
      <c r="AJ31" s="17"/>
      <c r="AK31" s="36"/>
      <c r="AL31" s="17"/>
      <c r="AM31" s="17"/>
      <c r="AN31" s="36"/>
      <c r="AO31" s="17"/>
      <c r="AP31" s="17"/>
      <c r="AQ31" s="36"/>
      <c r="AR31" s="17"/>
      <c r="AS31" s="17"/>
      <c r="AT31" s="36"/>
      <c r="AU31" s="17"/>
      <c r="AV31" s="17"/>
      <c r="AW31" s="36"/>
      <c r="AX31" s="17"/>
      <c r="AY31" s="17"/>
      <c r="AZ31" s="36"/>
      <c r="BA31" s="17"/>
      <c r="BB31" s="17"/>
      <c r="BC31" s="36"/>
      <c r="BD31" s="17"/>
      <c r="BE31" s="17"/>
      <c r="BF31" s="36"/>
      <c r="BG31" s="17"/>
      <c r="BH31" s="17"/>
      <c r="BI31" s="36"/>
      <c r="BJ31" s="17"/>
      <c r="BK31" s="17"/>
      <c r="BL31" s="36"/>
      <c r="BM31" s="17"/>
      <c r="BN31" s="17"/>
      <c r="BO31" s="36"/>
      <c r="BP31" s="17"/>
      <c r="BQ31" s="17"/>
      <c r="BR31" s="36"/>
      <c r="BS31" s="17"/>
      <c r="BT31" s="17"/>
      <c r="BU31" s="36"/>
    </row>
    <row r="32" spans="1:73" ht="12">
      <c r="A32" s="10" t="s">
        <v>28</v>
      </c>
      <c r="B32" s="32">
        <v>1953</v>
      </c>
      <c r="C32" s="33">
        <v>2798.6127766390023</v>
      </c>
      <c r="D32" s="34">
        <v>-0.30215426146040186</v>
      </c>
      <c r="E32" s="32">
        <v>21540</v>
      </c>
      <c r="F32" s="33">
        <v>22441.586767770958</v>
      </c>
      <c r="G32" s="35">
        <v>-0.040174822622870573</v>
      </c>
      <c r="H32" s="17"/>
      <c r="I32" s="17"/>
      <c r="J32" s="36"/>
      <c r="K32" s="17"/>
      <c r="L32" s="17"/>
      <c r="M32" s="36"/>
      <c r="N32" s="17"/>
      <c r="O32" s="17"/>
      <c r="P32" s="36"/>
      <c r="Q32" s="17"/>
      <c r="R32" s="17"/>
      <c r="S32" s="36"/>
      <c r="T32" s="17"/>
      <c r="U32" s="17"/>
      <c r="V32" s="36"/>
      <c r="W32" s="17"/>
      <c r="X32" s="17"/>
      <c r="Y32" s="36"/>
      <c r="Z32" s="17"/>
      <c r="AA32" s="17"/>
      <c r="AB32" s="36"/>
      <c r="AC32" s="17"/>
      <c r="AD32" s="17"/>
      <c r="AE32" s="36"/>
      <c r="AF32" s="17"/>
      <c r="AG32" s="17"/>
      <c r="AH32" s="36"/>
      <c r="AI32" s="17"/>
      <c r="AJ32" s="17"/>
      <c r="AK32" s="36"/>
      <c r="AL32" s="17"/>
      <c r="AM32" s="17"/>
      <c r="AN32" s="36"/>
      <c r="AO32" s="17"/>
      <c r="AP32" s="17"/>
      <c r="AQ32" s="36"/>
      <c r="AR32" s="17"/>
      <c r="AS32" s="17"/>
      <c r="AT32" s="36"/>
      <c r="AU32" s="17"/>
      <c r="AV32" s="17"/>
      <c r="AW32" s="36"/>
      <c r="AX32" s="17"/>
      <c r="AY32" s="17"/>
      <c r="AZ32" s="36"/>
      <c r="BA32" s="17"/>
      <c r="BB32" s="17"/>
      <c r="BC32" s="36"/>
      <c r="BD32" s="17"/>
      <c r="BE32" s="17"/>
      <c r="BF32" s="36"/>
      <c r="BG32" s="17"/>
      <c r="BH32" s="17"/>
      <c r="BI32" s="36"/>
      <c r="BJ32" s="17"/>
      <c r="BK32" s="17"/>
      <c r="BL32" s="36"/>
      <c r="BM32" s="17"/>
      <c r="BN32" s="17"/>
      <c r="BO32" s="36"/>
      <c r="BP32" s="17"/>
      <c r="BQ32" s="17"/>
      <c r="BR32" s="36"/>
      <c r="BS32" s="17"/>
      <c r="BT32" s="17"/>
      <c r="BU32" s="36"/>
    </row>
    <row r="33" spans="1:73" ht="12">
      <c r="A33" s="10" t="s">
        <v>108</v>
      </c>
      <c r="B33" s="32">
        <v>2015</v>
      </c>
      <c r="C33" s="33">
        <v>2632.484867728829</v>
      </c>
      <c r="D33" s="34">
        <v>-0.2345635013133287</v>
      </c>
      <c r="E33" s="32">
        <v>33064</v>
      </c>
      <c r="F33" s="33">
        <v>32396.120532620364</v>
      </c>
      <c r="G33" s="35">
        <v>0.020616032302606543</v>
      </c>
      <c r="H33" s="17"/>
      <c r="I33" s="17"/>
      <c r="J33" s="36"/>
      <c r="K33" s="17"/>
      <c r="L33" s="17"/>
      <c r="M33" s="36"/>
      <c r="N33" s="17"/>
      <c r="O33" s="17"/>
      <c r="P33" s="36"/>
      <c r="Q33" s="17"/>
      <c r="R33" s="17"/>
      <c r="S33" s="36"/>
      <c r="T33" s="17"/>
      <c r="U33" s="17"/>
      <c r="V33" s="36"/>
      <c r="W33" s="17"/>
      <c r="X33" s="17"/>
      <c r="Y33" s="36"/>
      <c r="Z33" s="17"/>
      <c r="AA33" s="17"/>
      <c r="AB33" s="36"/>
      <c r="AC33" s="17"/>
      <c r="AD33" s="17"/>
      <c r="AE33" s="36"/>
      <c r="AF33" s="17"/>
      <c r="AG33" s="17"/>
      <c r="AH33" s="36"/>
      <c r="AI33" s="17"/>
      <c r="AJ33" s="17"/>
      <c r="AK33" s="36"/>
      <c r="AL33" s="17"/>
      <c r="AM33" s="17"/>
      <c r="AN33" s="36"/>
      <c r="AO33" s="17"/>
      <c r="AP33" s="17"/>
      <c r="AQ33" s="36"/>
      <c r="AR33" s="17"/>
      <c r="AS33" s="17"/>
      <c r="AT33" s="36"/>
      <c r="AU33" s="17"/>
      <c r="AV33" s="17"/>
      <c r="AW33" s="36"/>
      <c r="AX33" s="17"/>
      <c r="AY33" s="17"/>
      <c r="AZ33" s="36"/>
      <c r="BA33" s="17"/>
      <c r="BB33" s="17"/>
      <c r="BC33" s="36"/>
      <c r="BD33" s="17"/>
      <c r="BE33" s="17"/>
      <c r="BF33" s="36"/>
      <c r="BG33" s="17"/>
      <c r="BH33" s="17"/>
      <c r="BI33" s="36"/>
      <c r="BJ33" s="17"/>
      <c r="BK33" s="17"/>
      <c r="BL33" s="36"/>
      <c r="BM33" s="17"/>
      <c r="BN33" s="17"/>
      <c r="BO33" s="36"/>
      <c r="BP33" s="17"/>
      <c r="BQ33" s="17"/>
      <c r="BR33" s="36"/>
      <c r="BS33" s="17"/>
      <c r="BT33" s="17"/>
      <c r="BU33" s="36"/>
    </row>
    <row r="34" spans="1:73" ht="12">
      <c r="A34" s="10"/>
      <c r="B34" s="32"/>
      <c r="C34" s="33"/>
      <c r="D34" s="29"/>
      <c r="E34" s="46"/>
      <c r="F34" s="29"/>
      <c r="G34" s="30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</row>
    <row r="35" spans="1:73" ht="12">
      <c r="A35" s="10" t="s">
        <v>109</v>
      </c>
      <c r="B35" s="32">
        <v>18103</v>
      </c>
      <c r="C35" s="33">
        <v>18588.15009979231</v>
      </c>
      <c r="D35" s="34">
        <v>-0.02609996676311168</v>
      </c>
      <c r="E35" s="32">
        <v>249295</v>
      </c>
      <c r="F35" s="33">
        <v>258041.01379498627</v>
      </c>
      <c r="G35" s="35">
        <v>-0.03389389022450122</v>
      </c>
      <c r="H35" s="17"/>
      <c r="I35" s="17"/>
      <c r="J35" s="36"/>
      <c r="K35" s="17"/>
      <c r="L35" s="17"/>
      <c r="M35" s="36"/>
      <c r="N35" s="17"/>
      <c r="O35" s="17"/>
      <c r="P35" s="36"/>
      <c r="Q35" s="17"/>
      <c r="R35" s="17"/>
      <c r="S35" s="36"/>
      <c r="T35" s="17"/>
      <c r="U35" s="17"/>
      <c r="V35" s="36"/>
      <c r="W35" s="17"/>
      <c r="X35" s="17"/>
      <c r="Y35" s="36"/>
      <c r="Z35" s="17"/>
      <c r="AA35" s="17"/>
      <c r="AB35" s="36"/>
      <c r="AC35" s="17"/>
      <c r="AD35" s="17"/>
      <c r="AE35" s="36"/>
      <c r="AF35" s="17"/>
      <c r="AG35" s="17"/>
      <c r="AH35" s="36"/>
      <c r="AI35" s="17"/>
      <c r="AJ35" s="17"/>
      <c r="AK35" s="36"/>
      <c r="AL35" s="17"/>
      <c r="AM35" s="17"/>
      <c r="AN35" s="36"/>
      <c r="AO35" s="17"/>
      <c r="AP35" s="17"/>
      <c r="AQ35" s="36"/>
      <c r="AR35" s="17"/>
      <c r="AS35" s="17"/>
      <c r="AT35" s="36"/>
      <c r="AU35" s="17"/>
      <c r="AV35" s="17"/>
      <c r="AW35" s="36"/>
      <c r="AX35" s="17"/>
      <c r="AY35" s="17"/>
      <c r="AZ35" s="36"/>
      <c r="BA35" s="17"/>
      <c r="BB35" s="17"/>
      <c r="BC35" s="36"/>
      <c r="BD35" s="17"/>
      <c r="BE35" s="17"/>
      <c r="BF35" s="36"/>
      <c r="BG35" s="17"/>
      <c r="BH35" s="17"/>
      <c r="BI35" s="36"/>
      <c r="BJ35" s="17"/>
      <c r="BK35" s="17"/>
      <c r="BL35" s="36"/>
      <c r="BM35" s="17"/>
      <c r="BN35" s="17"/>
      <c r="BO35" s="36"/>
      <c r="BP35" s="17"/>
      <c r="BQ35" s="17"/>
      <c r="BR35" s="36"/>
      <c r="BS35" s="17"/>
      <c r="BT35" s="17"/>
      <c r="BU35" s="36"/>
    </row>
    <row r="36" spans="1:73" ht="12">
      <c r="A36" s="10" t="s">
        <v>31</v>
      </c>
      <c r="B36" s="32">
        <v>13116</v>
      </c>
      <c r="C36" s="33">
        <v>13278.022762426976</v>
      </c>
      <c r="D36" s="34">
        <v>-0.012202326003345455</v>
      </c>
      <c r="E36" s="32">
        <v>198604</v>
      </c>
      <c r="F36" s="33">
        <v>191674.08167915995</v>
      </c>
      <c r="G36" s="35">
        <v>0.036154696869449075</v>
      </c>
      <c r="H36" s="17"/>
      <c r="I36" s="17"/>
      <c r="J36" s="36"/>
      <c r="K36" s="17"/>
      <c r="L36" s="17"/>
      <c r="M36" s="36"/>
      <c r="N36" s="17"/>
      <c r="O36" s="17"/>
      <c r="P36" s="36"/>
      <c r="Q36" s="17"/>
      <c r="R36" s="17"/>
      <c r="S36" s="36"/>
      <c r="T36" s="17"/>
      <c r="U36" s="17"/>
      <c r="V36" s="36"/>
      <c r="W36" s="17"/>
      <c r="X36" s="17"/>
      <c r="Y36" s="36"/>
      <c r="Z36" s="17"/>
      <c r="AA36" s="17"/>
      <c r="AB36" s="36"/>
      <c r="AC36" s="17"/>
      <c r="AD36" s="17"/>
      <c r="AE36" s="36"/>
      <c r="AF36" s="17"/>
      <c r="AG36" s="17"/>
      <c r="AH36" s="36"/>
      <c r="AI36" s="17"/>
      <c r="AJ36" s="17"/>
      <c r="AK36" s="36"/>
      <c r="AL36" s="17"/>
      <c r="AM36" s="17"/>
      <c r="AN36" s="36"/>
      <c r="AO36" s="17"/>
      <c r="AP36" s="17"/>
      <c r="AQ36" s="36"/>
      <c r="AR36" s="17"/>
      <c r="AS36" s="17"/>
      <c r="AT36" s="36"/>
      <c r="AU36" s="17"/>
      <c r="AV36" s="17"/>
      <c r="AW36" s="36"/>
      <c r="AX36" s="17"/>
      <c r="AY36" s="17"/>
      <c r="AZ36" s="36"/>
      <c r="BA36" s="17"/>
      <c r="BB36" s="17"/>
      <c r="BC36" s="36"/>
      <c r="BD36" s="17"/>
      <c r="BE36" s="17"/>
      <c r="BF36" s="36"/>
      <c r="BG36" s="17"/>
      <c r="BH36" s="17"/>
      <c r="BI36" s="36"/>
      <c r="BJ36" s="17"/>
      <c r="BK36" s="17"/>
      <c r="BL36" s="36"/>
      <c r="BM36" s="17"/>
      <c r="BN36" s="17"/>
      <c r="BO36" s="36"/>
      <c r="BP36" s="17"/>
      <c r="BQ36" s="17"/>
      <c r="BR36" s="36"/>
      <c r="BS36" s="17"/>
      <c r="BT36" s="17"/>
      <c r="BU36" s="36"/>
    </row>
    <row r="37" spans="1:73" ht="12">
      <c r="A37" s="10" t="s">
        <v>110</v>
      </c>
      <c r="B37" s="32">
        <v>4987</v>
      </c>
      <c r="C37" s="33">
        <v>5310.127337365336</v>
      </c>
      <c r="D37" s="34">
        <v>-0.06085114665548832</v>
      </c>
      <c r="E37" s="32">
        <v>50691</v>
      </c>
      <c r="F37" s="33">
        <v>66366.93211582636</v>
      </c>
      <c r="G37" s="35">
        <v>-0.23620094550201698</v>
      </c>
      <c r="H37" s="17"/>
      <c r="I37" s="17"/>
      <c r="J37" s="36"/>
      <c r="K37" s="17"/>
      <c r="L37" s="17"/>
      <c r="M37" s="36"/>
      <c r="N37" s="17"/>
      <c r="O37" s="17"/>
      <c r="P37" s="36"/>
      <c r="Q37" s="17"/>
      <c r="R37" s="17"/>
      <c r="S37" s="36"/>
      <c r="T37" s="17"/>
      <c r="U37" s="17"/>
      <c r="V37" s="36"/>
      <c r="W37" s="17"/>
      <c r="X37" s="17"/>
      <c r="Y37" s="36"/>
      <c r="Z37" s="17"/>
      <c r="AA37" s="17"/>
      <c r="AB37" s="36"/>
      <c r="AC37" s="17"/>
      <c r="AD37" s="17"/>
      <c r="AE37" s="36"/>
      <c r="AF37" s="17"/>
      <c r="AG37" s="17"/>
      <c r="AH37" s="36"/>
      <c r="AI37" s="17"/>
      <c r="AJ37" s="17"/>
      <c r="AK37" s="36"/>
      <c r="AL37" s="17"/>
      <c r="AM37" s="17"/>
      <c r="AN37" s="36"/>
      <c r="AO37" s="17"/>
      <c r="AP37" s="17"/>
      <c r="AQ37" s="36"/>
      <c r="AR37" s="17"/>
      <c r="AS37" s="17"/>
      <c r="AT37" s="36"/>
      <c r="AU37" s="17"/>
      <c r="AV37" s="17"/>
      <c r="AW37" s="36"/>
      <c r="AX37" s="17"/>
      <c r="AY37" s="17"/>
      <c r="AZ37" s="36"/>
      <c r="BA37" s="17"/>
      <c r="BB37" s="17"/>
      <c r="BC37" s="36"/>
      <c r="BD37" s="17"/>
      <c r="BE37" s="17"/>
      <c r="BF37" s="36"/>
      <c r="BG37" s="17"/>
      <c r="BH37" s="17"/>
      <c r="BI37" s="36"/>
      <c r="BJ37" s="17"/>
      <c r="BK37" s="17"/>
      <c r="BL37" s="36"/>
      <c r="BM37" s="17"/>
      <c r="BN37" s="17"/>
      <c r="BO37" s="36"/>
      <c r="BP37" s="17"/>
      <c r="BQ37" s="17"/>
      <c r="BR37" s="36"/>
      <c r="BS37" s="17"/>
      <c r="BT37" s="17"/>
      <c r="BU37" s="36"/>
    </row>
    <row r="38" spans="1:73" ht="12">
      <c r="A38" s="10" t="s">
        <v>111</v>
      </c>
      <c r="B38" s="32">
        <v>21262</v>
      </c>
      <c r="C38" s="33">
        <v>20324.200618645657</v>
      </c>
      <c r="D38" s="34">
        <v>0.04614200572759528</v>
      </c>
      <c r="E38" s="32">
        <v>281032</v>
      </c>
      <c r="F38" s="33">
        <v>348636.65831558016</v>
      </c>
      <c r="G38" s="35">
        <v>-0.19391150271520083</v>
      </c>
      <c r="H38" s="17"/>
      <c r="I38" s="17"/>
      <c r="J38" s="36"/>
      <c r="K38" s="17"/>
      <c r="L38" s="17"/>
      <c r="M38" s="36"/>
      <c r="N38" s="17"/>
      <c r="O38" s="17"/>
      <c r="P38" s="36"/>
      <c r="Q38" s="17"/>
      <c r="R38" s="17"/>
      <c r="S38" s="36"/>
      <c r="T38" s="17"/>
      <c r="U38" s="17"/>
      <c r="V38" s="36"/>
      <c r="W38" s="17"/>
      <c r="X38" s="17"/>
      <c r="Y38" s="36"/>
      <c r="Z38" s="17"/>
      <c r="AA38" s="17"/>
      <c r="AB38" s="36"/>
      <c r="AC38" s="17"/>
      <c r="AD38" s="17"/>
      <c r="AE38" s="36"/>
      <c r="AF38" s="17"/>
      <c r="AG38" s="17"/>
      <c r="AH38" s="36"/>
      <c r="AI38" s="17"/>
      <c r="AJ38" s="17"/>
      <c r="AK38" s="36"/>
      <c r="AL38" s="17"/>
      <c r="AM38" s="17"/>
      <c r="AN38" s="36"/>
      <c r="AO38" s="17"/>
      <c r="AP38" s="17"/>
      <c r="AQ38" s="36"/>
      <c r="AR38" s="17"/>
      <c r="AS38" s="17"/>
      <c r="AT38" s="36"/>
      <c r="AU38" s="17"/>
      <c r="AV38" s="17"/>
      <c r="AW38" s="36"/>
      <c r="AX38" s="17"/>
      <c r="AY38" s="17"/>
      <c r="AZ38" s="36"/>
      <c r="BA38" s="17"/>
      <c r="BB38" s="17"/>
      <c r="BC38" s="36"/>
      <c r="BD38" s="17"/>
      <c r="BE38" s="17"/>
      <c r="BF38" s="36"/>
      <c r="BG38" s="17"/>
      <c r="BH38" s="17"/>
      <c r="BI38" s="36"/>
      <c r="BJ38" s="17"/>
      <c r="BK38" s="17"/>
      <c r="BL38" s="36"/>
      <c r="BM38" s="17"/>
      <c r="BN38" s="17"/>
      <c r="BO38" s="36"/>
      <c r="BP38" s="17"/>
      <c r="BQ38" s="17"/>
      <c r="BR38" s="36"/>
      <c r="BS38" s="17"/>
      <c r="BT38" s="17"/>
      <c r="BU38" s="36"/>
    </row>
    <row r="39" spans="1:73" ht="12">
      <c r="A39" s="80" t="s">
        <v>112</v>
      </c>
      <c r="B39" s="32">
        <v>6562</v>
      </c>
      <c r="C39" s="33">
        <v>6907.337905725142</v>
      </c>
      <c r="D39" s="34">
        <v>-0.04999580307760956</v>
      </c>
      <c r="E39" s="32">
        <v>67203</v>
      </c>
      <c r="F39" s="33">
        <v>83245.5559135742</v>
      </c>
      <c r="G39" s="35">
        <v>-0.1927136618587739</v>
      </c>
      <c r="H39" s="17"/>
      <c r="I39" s="17"/>
      <c r="J39" s="36"/>
      <c r="K39" s="17"/>
      <c r="L39" s="17"/>
      <c r="M39" s="36"/>
      <c r="N39" s="17"/>
      <c r="O39" s="17"/>
      <c r="P39" s="36"/>
      <c r="Q39" s="17"/>
      <c r="R39" s="17"/>
      <c r="S39" s="36"/>
      <c r="T39" s="17"/>
      <c r="U39" s="17"/>
      <c r="V39" s="36"/>
      <c r="W39" s="17"/>
      <c r="X39" s="17"/>
      <c r="Y39" s="36"/>
      <c r="Z39" s="17"/>
      <c r="AA39" s="17"/>
      <c r="AB39" s="36"/>
      <c r="AC39" s="17"/>
      <c r="AD39" s="17"/>
      <c r="AE39" s="36"/>
      <c r="AF39" s="17"/>
      <c r="AG39" s="17"/>
      <c r="AH39" s="36"/>
      <c r="AI39" s="17"/>
      <c r="AJ39" s="17"/>
      <c r="AK39" s="36"/>
      <c r="AL39" s="17"/>
      <c r="AM39" s="17"/>
      <c r="AN39" s="36"/>
      <c r="AO39" s="17"/>
      <c r="AP39" s="17"/>
      <c r="AQ39" s="36"/>
      <c r="AR39" s="17"/>
      <c r="AS39" s="17"/>
      <c r="AT39" s="36"/>
      <c r="AU39" s="17"/>
      <c r="AV39" s="17"/>
      <c r="AW39" s="36"/>
      <c r="AX39" s="17"/>
      <c r="AY39" s="17"/>
      <c r="AZ39" s="36"/>
      <c r="BA39" s="17"/>
      <c r="BB39" s="17"/>
      <c r="BC39" s="36"/>
      <c r="BD39" s="17"/>
      <c r="BE39" s="17"/>
      <c r="BF39" s="36"/>
      <c r="BG39" s="17"/>
      <c r="BH39" s="17"/>
      <c r="BI39" s="36"/>
      <c r="BJ39" s="17"/>
      <c r="BK39" s="17"/>
      <c r="BL39" s="36"/>
      <c r="BM39" s="17"/>
      <c r="BN39" s="17"/>
      <c r="BO39" s="36"/>
      <c r="BP39" s="17"/>
      <c r="BQ39" s="17"/>
      <c r="BR39" s="36"/>
      <c r="BS39" s="17"/>
      <c r="BT39" s="17"/>
      <c r="BU39" s="36"/>
    </row>
    <row r="40" spans="1:73" ht="12">
      <c r="A40" s="80" t="s">
        <v>113</v>
      </c>
      <c r="B40" s="48">
        <v>1.3303982173663025</v>
      </c>
      <c r="C40" s="49">
        <v>1.3882856686652536</v>
      </c>
      <c r="D40" s="34">
        <v>-0.04169707474874832</v>
      </c>
      <c r="E40" s="48">
        <v>1.273671514925266</v>
      </c>
      <c r="F40" s="49">
        <v>1.2856845043428908</v>
      </c>
      <c r="G40" s="35">
        <v>-0.00934365264343343</v>
      </c>
      <c r="H40" s="51"/>
      <c r="I40" s="51"/>
      <c r="J40" s="36"/>
      <c r="K40" s="51"/>
      <c r="L40" s="51"/>
      <c r="M40" s="36"/>
      <c r="N40" s="51"/>
      <c r="O40" s="51"/>
      <c r="P40" s="36"/>
      <c r="Q40" s="51"/>
      <c r="R40" s="51"/>
      <c r="S40" s="36"/>
      <c r="T40" s="51"/>
      <c r="U40" s="51"/>
      <c r="V40" s="36"/>
      <c r="W40" s="51"/>
      <c r="X40" s="51"/>
      <c r="Y40" s="36"/>
      <c r="Z40" s="51"/>
      <c r="AA40" s="51"/>
      <c r="AB40" s="36"/>
      <c r="AC40" s="51"/>
      <c r="AD40" s="51"/>
      <c r="AE40" s="36"/>
      <c r="AF40" s="51"/>
      <c r="AG40" s="51"/>
      <c r="AH40" s="36"/>
      <c r="AI40" s="51"/>
      <c r="AJ40" s="51"/>
      <c r="AK40" s="36"/>
      <c r="AL40" s="51"/>
      <c r="AM40" s="51"/>
      <c r="AN40" s="36"/>
      <c r="AO40" s="51"/>
      <c r="AP40" s="51"/>
      <c r="AQ40" s="36"/>
      <c r="AR40" s="51"/>
      <c r="AS40" s="51"/>
      <c r="AT40" s="36"/>
      <c r="AU40" s="51"/>
      <c r="AV40" s="51"/>
      <c r="AW40" s="36"/>
      <c r="AX40" s="51"/>
      <c r="AY40" s="51"/>
      <c r="AZ40" s="36"/>
      <c r="BA40" s="51"/>
      <c r="BB40" s="51"/>
      <c r="BC40" s="36"/>
      <c r="BD40" s="51"/>
      <c r="BE40" s="51"/>
      <c r="BF40" s="36"/>
      <c r="BG40" s="51"/>
      <c r="BH40" s="51"/>
      <c r="BI40" s="36"/>
      <c r="BJ40" s="51"/>
      <c r="BK40" s="51"/>
      <c r="BL40" s="36"/>
      <c r="BM40" s="51"/>
      <c r="BN40" s="51"/>
      <c r="BO40" s="36"/>
      <c r="BP40" s="51"/>
      <c r="BQ40" s="51"/>
      <c r="BR40" s="36"/>
      <c r="BS40" s="51"/>
      <c r="BT40" s="51"/>
      <c r="BU40" s="36"/>
    </row>
    <row r="41" spans="1:73" ht="12">
      <c r="A41" s="7"/>
      <c r="B41" s="32"/>
      <c r="C41" s="33"/>
      <c r="D41" s="29"/>
      <c r="E41" s="52"/>
      <c r="F41" s="53"/>
      <c r="G41" s="30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</row>
    <row r="42" spans="1:73" ht="12">
      <c r="A42" s="27" t="s">
        <v>36</v>
      </c>
      <c r="B42" s="32"/>
      <c r="C42" s="33"/>
      <c r="D42" s="29"/>
      <c r="E42" s="52"/>
      <c r="F42" s="53"/>
      <c r="G42" s="30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</row>
    <row r="43" spans="1:73" ht="12">
      <c r="A43" s="27" t="s">
        <v>37</v>
      </c>
      <c r="B43" s="48">
        <v>11.069612924094306</v>
      </c>
      <c r="C43" s="49">
        <v>11.209184365393599</v>
      </c>
      <c r="D43" s="34">
        <v>-0.012451525173427855</v>
      </c>
      <c r="E43" s="48">
        <v>12.505240139560929</v>
      </c>
      <c r="F43" s="49">
        <v>13.040322368100988</v>
      </c>
      <c r="G43" s="35">
        <v>-0.04103289883760603</v>
      </c>
      <c r="H43" s="51"/>
      <c r="I43" s="51"/>
      <c r="J43" s="36"/>
      <c r="K43" s="51"/>
      <c r="L43" s="51"/>
      <c r="M43" s="36"/>
      <c r="N43" s="51"/>
      <c r="O43" s="51"/>
      <c r="P43" s="36"/>
      <c r="Q43" s="51"/>
      <c r="R43" s="51"/>
      <c r="S43" s="36"/>
      <c r="T43" s="51"/>
      <c r="U43" s="51"/>
      <c r="V43" s="36"/>
      <c r="W43" s="51"/>
      <c r="X43" s="51"/>
      <c r="Y43" s="36"/>
      <c r="Z43" s="51"/>
      <c r="AA43" s="51"/>
      <c r="AB43" s="36"/>
      <c r="AC43" s="51"/>
      <c r="AD43" s="51"/>
      <c r="AE43" s="36"/>
      <c r="AF43" s="51"/>
      <c r="AG43" s="51"/>
      <c r="AH43" s="36"/>
      <c r="AI43" s="51"/>
      <c r="AJ43" s="51"/>
      <c r="AK43" s="36"/>
      <c r="AL43" s="51"/>
      <c r="AM43" s="51"/>
      <c r="AN43" s="36"/>
      <c r="AO43" s="51"/>
      <c r="AP43" s="51"/>
      <c r="AQ43" s="36"/>
      <c r="AR43" s="51"/>
      <c r="AS43" s="51"/>
      <c r="AT43" s="36"/>
      <c r="AU43" s="51"/>
      <c r="AV43" s="51"/>
      <c r="AW43" s="36"/>
      <c r="AX43" s="51"/>
      <c r="AY43" s="51"/>
      <c r="AZ43" s="36"/>
      <c r="BA43" s="51"/>
      <c r="BB43" s="51"/>
      <c r="BC43" s="36"/>
      <c r="BD43" s="51"/>
      <c r="BE43" s="51"/>
      <c r="BF43" s="36"/>
      <c r="BG43" s="51"/>
      <c r="BH43" s="51"/>
      <c r="BI43" s="36"/>
      <c r="BJ43" s="51"/>
      <c r="BK43" s="51"/>
      <c r="BL43" s="36"/>
      <c r="BM43" s="51"/>
      <c r="BN43" s="51"/>
      <c r="BO43" s="36"/>
      <c r="BP43" s="51"/>
      <c r="BQ43" s="51"/>
      <c r="BR43" s="36"/>
      <c r="BS43" s="51"/>
      <c r="BT43" s="51"/>
      <c r="BU43" s="36"/>
    </row>
    <row r="44" spans="1:73" ht="8.25" customHeight="1">
      <c r="A44" s="40"/>
      <c r="B44" s="41"/>
      <c r="C44" s="42"/>
      <c r="D44" s="43"/>
      <c r="E44" s="44"/>
      <c r="F44" s="43"/>
      <c r="G44" s="45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</row>
    <row r="45" spans="1:73" ht="13.5" customHeight="1">
      <c r="A45" s="27" t="s">
        <v>38</v>
      </c>
      <c r="B45" s="32"/>
      <c r="C45" s="33"/>
      <c r="D45" s="29"/>
      <c r="E45" s="46"/>
      <c r="F45" s="29"/>
      <c r="G45" s="30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</row>
    <row r="46" spans="1:73" ht="12">
      <c r="A46" s="27" t="s">
        <v>39</v>
      </c>
      <c r="B46" s="32">
        <v>14752</v>
      </c>
      <c r="C46" s="33">
        <v>15058.834517063005</v>
      </c>
      <c r="D46" s="34">
        <v>-0.020375714781601096</v>
      </c>
      <c r="E46" s="32">
        <v>162767</v>
      </c>
      <c r="F46" s="33">
        <v>165684.42500062083</v>
      </c>
      <c r="G46" s="35">
        <v>-0.017608323779437322</v>
      </c>
      <c r="H46" s="17"/>
      <c r="I46" s="17"/>
      <c r="J46" s="36"/>
      <c r="K46" s="17"/>
      <c r="L46" s="17"/>
      <c r="M46" s="36"/>
      <c r="N46" s="17"/>
      <c r="O46" s="17"/>
      <c r="P46" s="36"/>
      <c r="Q46" s="17"/>
      <c r="R46" s="17"/>
      <c r="S46" s="36"/>
      <c r="T46" s="17"/>
      <c r="U46" s="17"/>
      <c r="V46" s="36"/>
      <c r="W46" s="17"/>
      <c r="X46" s="17"/>
      <c r="Y46" s="36"/>
      <c r="Z46" s="17"/>
      <c r="AA46" s="17"/>
      <c r="AB46" s="36"/>
      <c r="AC46" s="17"/>
      <c r="AD46" s="17"/>
      <c r="AE46" s="36"/>
      <c r="AF46" s="17"/>
      <c r="AG46" s="17"/>
      <c r="AH46" s="36"/>
      <c r="AI46" s="17"/>
      <c r="AJ46" s="17"/>
      <c r="AK46" s="36"/>
      <c r="AL46" s="17"/>
      <c r="AM46" s="17"/>
      <c r="AN46" s="36"/>
      <c r="AO46" s="17"/>
      <c r="AP46" s="17"/>
      <c r="AQ46" s="36"/>
      <c r="AR46" s="17"/>
      <c r="AS46" s="17"/>
      <c r="AT46" s="36"/>
      <c r="AU46" s="17"/>
      <c r="AV46" s="17"/>
      <c r="AW46" s="36"/>
      <c r="AX46" s="17"/>
      <c r="AY46" s="17"/>
      <c r="AZ46" s="36"/>
      <c r="BA46" s="17"/>
      <c r="BB46" s="17"/>
      <c r="BC46" s="36"/>
      <c r="BD46" s="17"/>
      <c r="BE46" s="17"/>
      <c r="BF46" s="36"/>
      <c r="BG46" s="17"/>
      <c r="BH46" s="17"/>
      <c r="BI46" s="36"/>
      <c r="BJ46" s="17"/>
      <c r="BK46" s="17"/>
      <c r="BL46" s="36"/>
      <c r="BM46" s="17"/>
      <c r="BN46" s="17"/>
      <c r="BO46" s="36"/>
      <c r="BP46" s="17"/>
      <c r="BQ46" s="17"/>
      <c r="BR46" s="36"/>
      <c r="BS46" s="17"/>
      <c r="BT46" s="17"/>
      <c r="BU46" s="36"/>
    </row>
    <row r="47" spans="1:73" ht="12">
      <c r="A47" s="27" t="s">
        <v>40</v>
      </c>
      <c r="B47" s="32">
        <v>11652</v>
      </c>
      <c r="C47" s="33">
        <v>11597.911127114305</v>
      </c>
      <c r="D47" s="34">
        <v>0.004663673681654884</v>
      </c>
      <c r="E47" s="32">
        <v>125523</v>
      </c>
      <c r="F47" s="33">
        <v>128757.64355928516</v>
      </c>
      <c r="G47" s="35">
        <v>-0.025121953694312554</v>
      </c>
      <c r="H47" s="17"/>
      <c r="I47" s="17"/>
      <c r="J47" s="36"/>
      <c r="K47" s="17"/>
      <c r="L47" s="17"/>
      <c r="M47" s="36"/>
      <c r="N47" s="17"/>
      <c r="O47" s="17"/>
      <c r="P47" s="36"/>
      <c r="Q47" s="17"/>
      <c r="R47" s="17"/>
      <c r="S47" s="36"/>
      <c r="T47" s="17"/>
      <c r="U47" s="17"/>
      <c r="V47" s="36"/>
      <c r="W47" s="17"/>
      <c r="X47" s="17"/>
      <c r="Y47" s="36"/>
      <c r="Z47" s="17"/>
      <c r="AA47" s="17"/>
      <c r="AB47" s="36"/>
      <c r="AC47" s="17"/>
      <c r="AD47" s="17"/>
      <c r="AE47" s="36"/>
      <c r="AF47" s="17"/>
      <c r="AG47" s="17"/>
      <c r="AH47" s="36"/>
      <c r="AI47" s="17"/>
      <c r="AJ47" s="17"/>
      <c r="AK47" s="36"/>
      <c r="AL47" s="17"/>
      <c r="AM47" s="17"/>
      <c r="AN47" s="36"/>
      <c r="AO47" s="17"/>
      <c r="AP47" s="17"/>
      <c r="AQ47" s="36"/>
      <c r="AR47" s="17"/>
      <c r="AS47" s="17"/>
      <c r="AT47" s="36"/>
      <c r="AU47" s="17"/>
      <c r="AV47" s="17"/>
      <c r="AW47" s="36"/>
      <c r="AX47" s="17"/>
      <c r="AY47" s="17"/>
      <c r="AZ47" s="36"/>
      <c r="BA47" s="17"/>
      <c r="BB47" s="17"/>
      <c r="BC47" s="36"/>
      <c r="BD47" s="17"/>
      <c r="BE47" s="17"/>
      <c r="BF47" s="36"/>
      <c r="BG47" s="17"/>
      <c r="BH47" s="17"/>
      <c r="BI47" s="36"/>
      <c r="BJ47" s="17"/>
      <c r="BK47" s="17"/>
      <c r="BL47" s="36"/>
      <c r="BM47" s="17"/>
      <c r="BN47" s="17"/>
      <c r="BO47" s="36"/>
      <c r="BP47" s="17"/>
      <c r="BQ47" s="17"/>
      <c r="BR47" s="36"/>
      <c r="BS47" s="17"/>
      <c r="BT47" s="17"/>
      <c r="BU47" s="36"/>
    </row>
    <row r="48" spans="1:73" ht="12">
      <c r="A48" s="27" t="s">
        <v>41</v>
      </c>
      <c r="B48" s="32">
        <v>9193</v>
      </c>
      <c r="C48" s="33">
        <v>8568.102044947595</v>
      </c>
      <c r="D48" s="34">
        <v>0.07293306636338358</v>
      </c>
      <c r="E48" s="32">
        <v>138141</v>
      </c>
      <c r="F48" s="33">
        <v>128366.46607924544</v>
      </c>
      <c r="G48" s="35">
        <v>0.07614554033699406</v>
      </c>
      <c r="H48" s="17"/>
      <c r="I48" s="17"/>
      <c r="J48" s="36"/>
      <c r="K48" s="17"/>
      <c r="L48" s="17"/>
      <c r="M48" s="36"/>
      <c r="N48" s="17"/>
      <c r="O48" s="17"/>
      <c r="P48" s="36"/>
      <c r="Q48" s="17"/>
      <c r="R48" s="17"/>
      <c r="S48" s="36"/>
      <c r="T48" s="17"/>
      <c r="U48" s="17"/>
      <c r="V48" s="36"/>
      <c r="W48" s="17"/>
      <c r="X48" s="17"/>
      <c r="Y48" s="36"/>
      <c r="Z48" s="17"/>
      <c r="AA48" s="17"/>
      <c r="AB48" s="36"/>
      <c r="AC48" s="17"/>
      <c r="AD48" s="17"/>
      <c r="AE48" s="36"/>
      <c r="AF48" s="17"/>
      <c r="AG48" s="17"/>
      <c r="AH48" s="36"/>
      <c r="AI48" s="17"/>
      <c r="AJ48" s="17"/>
      <c r="AK48" s="36"/>
      <c r="AL48" s="17"/>
      <c r="AM48" s="17"/>
      <c r="AN48" s="36"/>
      <c r="AO48" s="17"/>
      <c r="AP48" s="17"/>
      <c r="AQ48" s="36"/>
      <c r="AR48" s="17"/>
      <c r="AS48" s="17"/>
      <c r="AT48" s="36"/>
      <c r="AU48" s="17"/>
      <c r="AV48" s="17"/>
      <c r="AW48" s="36"/>
      <c r="AX48" s="17"/>
      <c r="AY48" s="17"/>
      <c r="AZ48" s="36"/>
      <c r="BA48" s="17"/>
      <c r="BB48" s="17"/>
      <c r="BC48" s="36"/>
      <c r="BD48" s="17"/>
      <c r="BE48" s="17"/>
      <c r="BF48" s="36"/>
      <c r="BG48" s="17"/>
      <c r="BH48" s="17"/>
      <c r="BI48" s="36"/>
      <c r="BJ48" s="17"/>
      <c r="BK48" s="17"/>
      <c r="BL48" s="36"/>
      <c r="BM48" s="17"/>
      <c r="BN48" s="17"/>
      <c r="BO48" s="36"/>
      <c r="BP48" s="17"/>
      <c r="BQ48" s="17"/>
      <c r="BR48" s="36"/>
      <c r="BS48" s="17"/>
      <c r="BT48" s="17"/>
      <c r="BU48" s="36"/>
    </row>
    <row r="49" spans="1:73" ht="12">
      <c r="A49" s="27" t="s">
        <v>42</v>
      </c>
      <c r="B49" s="32">
        <v>7158</v>
      </c>
      <c r="C49" s="33">
        <v>6696.396551641341</v>
      </c>
      <c r="D49" s="34">
        <v>0.06893311123361061</v>
      </c>
      <c r="E49" s="32">
        <v>112191</v>
      </c>
      <c r="F49" s="33">
        <v>103977.54657385308</v>
      </c>
      <c r="G49" s="35">
        <v>0.07899256807634983</v>
      </c>
      <c r="H49" s="17"/>
      <c r="I49" s="17"/>
      <c r="J49" s="36"/>
      <c r="K49" s="17"/>
      <c r="L49" s="17"/>
      <c r="M49" s="36"/>
      <c r="N49" s="17"/>
      <c r="O49" s="17"/>
      <c r="P49" s="36"/>
      <c r="Q49" s="17"/>
      <c r="R49" s="17"/>
      <c r="S49" s="36"/>
      <c r="T49" s="17"/>
      <c r="U49" s="17"/>
      <c r="V49" s="36"/>
      <c r="W49" s="17"/>
      <c r="X49" s="17"/>
      <c r="Y49" s="36"/>
      <c r="Z49" s="17"/>
      <c r="AA49" s="17"/>
      <c r="AB49" s="36"/>
      <c r="AC49" s="17"/>
      <c r="AD49" s="17"/>
      <c r="AE49" s="36"/>
      <c r="AF49" s="17"/>
      <c r="AG49" s="17"/>
      <c r="AH49" s="36"/>
      <c r="AI49" s="17"/>
      <c r="AJ49" s="17"/>
      <c r="AK49" s="36"/>
      <c r="AL49" s="17"/>
      <c r="AM49" s="17"/>
      <c r="AN49" s="36"/>
      <c r="AO49" s="17"/>
      <c r="AP49" s="17"/>
      <c r="AQ49" s="36"/>
      <c r="AR49" s="17"/>
      <c r="AS49" s="17"/>
      <c r="AT49" s="36"/>
      <c r="AU49" s="17"/>
      <c r="AV49" s="17"/>
      <c r="AW49" s="36"/>
      <c r="AX49" s="17"/>
      <c r="AY49" s="17"/>
      <c r="AZ49" s="36"/>
      <c r="BA49" s="17"/>
      <c r="BB49" s="17"/>
      <c r="BC49" s="36"/>
      <c r="BD49" s="17"/>
      <c r="BE49" s="17"/>
      <c r="BF49" s="36"/>
      <c r="BG49" s="17"/>
      <c r="BH49" s="17"/>
      <c r="BI49" s="36"/>
      <c r="BJ49" s="17"/>
      <c r="BK49" s="17"/>
      <c r="BL49" s="36"/>
      <c r="BM49" s="17"/>
      <c r="BN49" s="17"/>
      <c r="BO49" s="36"/>
      <c r="BP49" s="17"/>
      <c r="BQ49" s="17"/>
      <c r="BR49" s="36"/>
      <c r="BS49" s="17"/>
      <c r="BT49" s="17"/>
      <c r="BU49" s="36"/>
    </row>
    <row r="50" spans="1:73" ht="12">
      <c r="A50" s="27" t="s">
        <v>43</v>
      </c>
      <c r="B50" s="32">
        <v>2772</v>
      </c>
      <c r="C50" s="33">
        <v>2424.543204318997</v>
      </c>
      <c r="D50" s="34">
        <v>0.14330814772121006</v>
      </c>
      <c r="E50" s="32">
        <v>31346</v>
      </c>
      <c r="F50" s="33">
        <v>32242.328404591437</v>
      </c>
      <c r="G50" s="35">
        <v>-0.027799741797301346</v>
      </c>
      <c r="H50" s="17"/>
      <c r="I50" s="17"/>
      <c r="J50" s="36"/>
      <c r="K50" s="17"/>
      <c r="L50" s="17"/>
      <c r="M50" s="36"/>
      <c r="N50" s="17"/>
      <c r="O50" s="17"/>
      <c r="P50" s="36"/>
      <c r="Q50" s="17"/>
      <c r="R50" s="17"/>
      <c r="S50" s="36"/>
      <c r="T50" s="17"/>
      <c r="U50" s="17"/>
      <c r="V50" s="36"/>
      <c r="W50" s="17"/>
      <c r="X50" s="17"/>
      <c r="Y50" s="36"/>
      <c r="Z50" s="17"/>
      <c r="AA50" s="17"/>
      <c r="AB50" s="36"/>
      <c r="AC50" s="17"/>
      <c r="AD50" s="17"/>
      <c r="AE50" s="36"/>
      <c r="AF50" s="17"/>
      <c r="AG50" s="17"/>
      <c r="AH50" s="36"/>
      <c r="AI50" s="17"/>
      <c r="AJ50" s="17"/>
      <c r="AK50" s="36"/>
      <c r="AL50" s="17"/>
      <c r="AM50" s="17"/>
      <c r="AN50" s="36"/>
      <c r="AO50" s="17"/>
      <c r="AP50" s="17"/>
      <c r="AQ50" s="36"/>
      <c r="AR50" s="17"/>
      <c r="AS50" s="17"/>
      <c r="AT50" s="36"/>
      <c r="AU50" s="17"/>
      <c r="AV50" s="17"/>
      <c r="AW50" s="36"/>
      <c r="AX50" s="17"/>
      <c r="AY50" s="17"/>
      <c r="AZ50" s="36"/>
      <c r="BA50" s="17"/>
      <c r="BB50" s="17"/>
      <c r="BC50" s="36"/>
      <c r="BD50" s="17"/>
      <c r="BE50" s="17"/>
      <c r="BF50" s="36"/>
      <c r="BG50" s="17"/>
      <c r="BH50" s="17"/>
      <c r="BI50" s="36"/>
      <c r="BJ50" s="17"/>
      <c r="BK50" s="17"/>
      <c r="BL50" s="36"/>
      <c r="BM50" s="17"/>
      <c r="BN50" s="17"/>
      <c r="BO50" s="36"/>
      <c r="BP50" s="17"/>
      <c r="BQ50" s="17"/>
      <c r="BR50" s="36"/>
      <c r="BS50" s="17"/>
      <c r="BT50" s="17"/>
      <c r="BU50" s="36"/>
    </row>
    <row r="51" spans="1:73" ht="12">
      <c r="A51" s="27" t="s">
        <v>44</v>
      </c>
      <c r="B51" s="32">
        <v>2010</v>
      </c>
      <c r="C51" s="33">
        <v>1812.368550970247</v>
      </c>
      <c r="D51" s="34">
        <v>0.10904594924909254</v>
      </c>
      <c r="E51" s="32">
        <v>22584</v>
      </c>
      <c r="F51" s="33">
        <v>23559.36521408258</v>
      </c>
      <c r="G51" s="35">
        <v>-0.04140031809938396</v>
      </c>
      <c r="H51" s="17"/>
      <c r="I51" s="17"/>
      <c r="J51" s="36"/>
      <c r="K51" s="17"/>
      <c r="L51" s="17"/>
      <c r="M51" s="36"/>
      <c r="N51" s="17"/>
      <c r="O51" s="17"/>
      <c r="P51" s="36"/>
      <c r="Q51" s="17"/>
      <c r="R51" s="17"/>
      <c r="S51" s="36"/>
      <c r="T51" s="17"/>
      <c r="U51" s="17"/>
      <c r="V51" s="36"/>
      <c r="W51" s="17"/>
      <c r="X51" s="17"/>
      <c r="Y51" s="36"/>
      <c r="Z51" s="17"/>
      <c r="AA51" s="17"/>
      <c r="AB51" s="36"/>
      <c r="AC51" s="17"/>
      <c r="AD51" s="17"/>
      <c r="AE51" s="36"/>
      <c r="AF51" s="17"/>
      <c r="AG51" s="17"/>
      <c r="AH51" s="36"/>
      <c r="AI51" s="17"/>
      <c r="AJ51" s="17"/>
      <c r="AK51" s="36"/>
      <c r="AL51" s="17"/>
      <c r="AM51" s="17"/>
      <c r="AN51" s="36"/>
      <c r="AO51" s="17"/>
      <c r="AP51" s="17"/>
      <c r="AQ51" s="36"/>
      <c r="AR51" s="17"/>
      <c r="AS51" s="17"/>
      <c r="AT51" s="36"/>
      <c r="AU51" s="17"/>
      <c r="AV51" s="17"/>
      <c r="AW51" s="36"/>
      <c r="AX51" s="17"/>
      <c r="AY51" s="17"/>
      <c r="AZ51" s="36"/>
      <c r="BA51" s="17"/>
      <c r="BB51" s="17"/>
      <c r="BC51" s="36"/>
      <c r="BD51" s="17"/>
      <c r="BE51" s="17"/>
      <c r="BF51" s="36"/>
      <c r="BG51" s="17"/>
      <c r="BH51" s="17"/>
      <c r="BI51" s="36"/>
      <c r="BJ51" s="17"/>
      <c r="BK51" s="17"/>
      <c r="BL51" s="36"/>
      <c r="BM51" s="17"/>
      <c r="BN51" s="17"/>
      <c r="BO51" s="36"/>
      <c r="BP51" s="17"/>
      <c r="BQ51" s="17"/>
      <c r="BR51" s="36"/>
      <c r="BS51" s="17"/>
      <c r="BT51" s="17"/>
      <c r="BU51" s="36"/>
    </row>
    <row r="52" spans="1:73" ht="12">
      <c r="A52" s="7"/>
      <c r="B52" s="32"/>
      <c r="C52" s="33"/>
      <c r="D52" s="29"/>
      <c r="E52" s="46"/>
      <c r="F52" s="29"/>
      <c r="G52" s="30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</row>
    <row r="53" spans="1:73" ht="12">
      <c r="A53" s="27" t="s">
        <v>45</v>
      </c>
      <c r="B53" s="32">
        <v>613</v>
      </c>
      <c r="C53" s="33">
        <v>1095.3134847636481</v>
      </c>
      <c r="D53" s="34">
        <v>-0.44034287121711463</v>
      </c>
      <c r="E53" s="32">
        <v>6288</v>
      </c>
      <c r="F53" s="33">
        <v>7254.721489167528</v>
      </c>
      <c r="G53" s="35">
        <v>-0.13325411466325746</v>
      </c>
      <c r="H53" s="17"/>
      <c r="I53" s="17"/>
      <c r="J53" s="36"/>
      <c r="K53" s="17"/>
      <c r="L53" s="17"/>
      <c r="M53" s="36"/>
      <c r="N53" s="17"/>
      <c r="O53" s="17"/>
      <c r="P53" s="36"/>
      <c r="Q53" s="17"/>
      <c r="R53" s="17"/>
      <c r="S53" s="36"/>
      <c r="T53" s="17"/>
      <c r="U53" s="17"/>
      <c r="V53" s="36"/>
      <c r="W53" s="17"/>
      <c r="X53" s="17"/>
      <c r="Y53" s="36"/>
      <c r="Z53" s="17"/>
      <c r="AA53" s="17"/>
      <c r="AB53" s="36"/>
      <c r="AC53" s="17"/>
      <c r="AD53" s="17"/>
      <c r="AE53" s="36"/>
      <c r="AF53" s="17"/>
      <c r="AG53" s="17"/>
      <c r="AH53" s="36"/>
      <c r="AI53" s="17"/>
      <c r="AJ53" s="17"/>
      <c r="AK53" s="36"/>
      <c r="AL53" s="17"/>
      <c r="AM53" s="17"/>
      <c r="AN53" s="36"/>
      <c r="AO53" s="17"/>
      <c r="AP53" s="17"/>
      <c r="AQ53" s="36"/>
      <c r="AR53" s="17"/>
      <c r="AS53" s="17"/>
      <c r="AT53" s="36"/>
      <c r="AU53" s="17"/>
      <c r="AV53" s="17"/>
      <c r="AW53" s="36"/>
      <c r="AX53" s="17"/>
      <c r="AY53" s="17"/>
      <c r="AZ53" s="36"/>
      <c r="BA53" s="17"/>
      <c r="BB53" s="17"/>
      <c r="BC53" s="36"/>
      <c r="BD53" s="17"/>
      <c r="BE53" s="17"/>
      <c r="BF53" s="36"/>
      <c r="BG53" s="17"/>
      <c r="BH53" s="17"/>
      <c r="BI53" s="36"/>
      <c r="BJ53" s="17"/>
      <c r="BK53" s="17"/>
      <c r="BL53" s="36"/>
      <c r="BM53" s="17"/>
      <c r="BN53" s="17"/>
      <c r="BO53" s="36"/>
      <c r="BP53" s="17"/>
      <c r="BQ53" s="17"/>
      <c r="BR53" s="36"/>
      <c r="BS53" s="17"/>
      <c r="BT53" s="17"/>
      <c r="BU53" s="36"/>
    </row>
    <row r="54" spans="1:73" ht="12">
      <c r="A54" s="27" t="s">
        <v>46</v>
      </c>
      <c r="B54" s="32">
        <v>1291</v>
      </c>
      <c r="C54" s="33">
        <v>1085.219878172115</v>
      </c>
      <c r="D54" s="34">
        <v>0.18962067131915225</v>
      </c>
      <c r="E54" s="32">
        <v>15467</v>
      </c>
      <c r="F54" s="33">
        <v>14402.026796396787</v>
      </c>
      <c r="G54" s="35">
        <v>0.07394606458235838</v>
      </c>
      <c r="H54" s="17"/>
      <c r="I54" s="17"/>
      <c r="J54" s="36"/>
      <c r="K54" s="17"/>
      <c r="L54" s="17"/>
      <c r="M54" s="36"/>
      <c r="N54" s="17"/>
      <c r="O54" s="17"/>
      <c r="P54" s="36"/>
      <c r="Q54" s="17"/>
      <c r="R54" s="17"/>
      <c r="S54" s="36"/>
      <c r="T54" s="17"/>
      <c r="U54" s="17"/>
      <c r="V54" s="36"/>
      <c r="W54" s="17"/>
      <c r="X54" s="17"/>
      <c r="Y54" s="36"/>
      <c r="Z54" s="17"/>
      <c r="AA54" s="17"/>
      <c r="AB54" s="36"/>
      <c r="AC54" s="17"/>
      <c r="AD54" s="17"/>
      <c r="AE54" s="36"/>
      <c r="AF54" s="17"/>
      <c r="AG54" s="17"/>
      <c r="AH54" s="36"/>
      <c r="AI54" s="17"/>
      <c r="AJ54" s="17"/>
      <c r="AK54" s="36"/>
      <c r="AL54" s="17"/>
      <c r="AM54" s="17"/>
      <c r="AN54" s="36"/>
      <c r="AO54" s="17"/>
      <c r="AP54" s="17"/>
      <c r="AQ54" s="36"/>
      <c r="AR54" s="17"/>
      <c r="AS54" s="17"/>
      <c r="AT54" s="36"/>
      <c r="AU54" s="17"/>
      <c r="AV54" s="17"/>
      <c r="AW54" s="36"/>
      <c r="AX54" s="17"/>
      <c r="AY54" s="17"/>
      <c r="AZ54" s="36"/>
      <c r="BA54" s="17"/>
      <c r="BB54" s="17"/>
      <c r="BC54" s="36"/>
      <c r="BD54" s="17"/>
      <c r="BE54" s="17"/>
      <c r="BF54" s="36"/>
      <c r="BG54" s="17"/>
      <c r="BH54" s="17"/>
      <c r="BI54" s="36"/>
      <c r="BJ54" s="17"/>
      <c r="BK54" s="17"/>
      <c r="BL54" s="36"/>
      <c r="BM54" s="17"/>
      <c r="BN54" s="17"/>
      <c r="BO54" s="36"/>
      <c r="BP54" s="17"/>
      <c r="BQ54" s="17"/>
      <c r="BR54" s="36"/>
      <c r="BS54" s="17"/>
      <c r="BT54" s="17"/>
      <c r="BU54" s="36"/>
    </row>
    <row r="55" spans="1:73" ht="12">
      <c r="A55" s="27" t="s">
        <v>47</v>
      </c>
      <c r="B55" s="32">
        <v>428</v>
      </c>
      <c r="C55" s="33">
        <v>379.847550927856</v>
      </c>
      <c r="D55" s="34">
        <v>0.12676782818402205</v>
      </c>
      <c r="E55" s="32">
        <v>5262</v>
      </c>
      <c r="F55" s="33">
        <v>4577.407315912589</v>
      </c>
      <c r="G55" s="35">
        <v>0.1495590487889376</v>
      </c>
      <c r="H55" s="17"/>
      <c r="I55" s="17"/>
      <c r="J55" s="36"/>
      <c r="K55" s="17"/>
      <c r="L55" s="17"/>
      <c r="M55" s="36"/>
      <c r="N55" s="17"/>
      <c r="O55" s="17"/>
      <c r="P55" s="36"/>
      <c r="Q55" s="17"/>
      <c r="R55" s="17"/>
      <c r="S55" s="36"/>
      <c r="T55" s="17"/>
      <c r="U55" s="17"/>
      <c r="V55" s="36"/>
      <c r="W55" s="17"/>
      <c r="X55" s="17"/>
      <c r="Y55" s="36"/>
      <c r="Z55" s="17"/>
      <c r="AA55" s="17"/>
      <c r="AB55" s="36"/>
      <c r="AC55" s="17"/>
      <c r="AD55" s="17"/>
      <c r="AE55" s="36"/>
      <c r="AF55" s="17"/>
      <c r="AG55" s="17"/>
      <c r="AH55" s="36"/>
      <c r="AI55" s="17"/>
      <c r="AJ55" s="17"/>
      <c r="AK55" s="36"/>
      <c r="AL55" s="17"/>
      <c r="AM55" s="17"/>
      <c r="AN55" s="36"/>
      <c r="AO55" s="17"/>
      <c r="AP55" s="17"/>
      <c r="AQ55" s="36"/>
      <c r="AR55" s="17"/>
      <c r="AS55" s="17"/>
      <c r="AT55" s="36"/>
      <c r="AU55" s="17"/>
      <c r="AV55" s="17"/>
      <c r="AW55" s="36"/>
      <c r="AX55" s="17"/>
      <c r="AY55" s="17"/>
      <c r="AZ55" s="36"/>
      <c r="BA55" s="17"/>
      <c r="BB55" s="17"/>
      <c r="BC55" s="36"/>
      <c r="BD55" s="17"/>
      <c r="BE55" s="17"/>
      <c r="BF55" s="36"/>
      <c r="BG55" s="17"/>
      <c r="BH55" s="17"/>
      <c r="BI55" s="36"/>
      <c r="BJ55" s="17"/>
      <c r="BK55" s="17"/>
      <c r="BL55" s="36"/>
      <c r="BM55" s="17"/>
      <c r="BN55" s="17"/>
      <c r="BO55" s="36"/>
      <c r="BP55" s="17"/>
      <c r="BQ55" s="17"/>
      <c r="BR55" s="36"/>
      <c r="BS55" s="17"/>
      <c r="BT55" s="17"/>
      <c r="BU55" s="36"/>
    </row>
    <row r="56" spans="1:73" ht="12">
      <c r="A56" s="27" t="s">
        <v>48</v>
      </c>
      <c r="B56" s="32">
        <v>243</v>
      </c>
      <c r="C56" s="33">
        <v>325.607281957335</v>
      </c>
      <c r="D56" s="34">
        <v>-0.25370219443728287</v>
      </c>
      <c r="E56" s="32">
        <v>2854</v>
      </c>
      <c r="F56" s="33">
        <v>3158.0945936851026</v>
      </c>
      <c r="G56" s="35">
        <v>-0.09629052729869694</v>
      </c>
      <c r="H56" s="17"/>
      <c r="I56" s="17"/>
      <c r="J56" s="36"/>
      <c r="K56" s="17"/>
      <c r="L56" s="17"/>
      <c r="M56" s="36"/>
      <c r="N56" s="17"/>
      <c r="O56" s="17"/>
      <c r="P56" s="36"/>
      <c r="Q56" s="17"/>
      <c r="R56" s="17"/>
      <c r="S56" s="36"/>
      <c r="T56" s="17"/>
      <c r="U56" s="17"/>
      <c r="V56" s="36"/>
      <c r="W56" s="17"/>
      <c r="X56" s="17"/>
      <c r="Y56" s="36"/>
      <c r="Z56" s="17"/>
      <c r="AA56" s="17"/>
      <c r="AB56" s="36"/>
      <c r="AC56" s="17"/>
      <c r="AD56" s="17"/>
      <c r="AE56" s="36"/>
      <c r="AF56" s="17"/>
      <c r="AG56" s="17"/>
      <c r="AH56" s="36"/>
      <c r="AI56" s="17"/>
      <c r="AJ56" s="17"/>
      <c r="AK56" s="36"/>
      <c r="AL56" s="17"/>
      <c r="AM56" s="17"/>
      <c r="AN56" s="36"/>
      <c r="AO56" s="17"/>
      <c r="AP56" s="17"/>
      <c r="AQ56" s="36"/>
      <c r="AR56" s="17"/>
      <c r="AS56" s="17"/>
      <c r="AT56" s="36"/>
      <c r="AU56" s="17"/>
      <c r="AV56" s="17"/>
      <c r="AW56" s="36"/>
      <c r="AX56" s="17"/>
      <c r="AY56" s="17"/>
      <c r="AZ56" s="36"/>
      <c r="BA56" s="17"/>
      <c r="BB56" s="17"/>
      <c r="BC56" s="36"/>
      <c r="BD56" s="17"/>
      <c r="BE56" s="17"/>
      <c r="BF56" s="36"/>
      <c r="BG56" s="17"/>
      <c r="BH56" s="17"/>
      <c r="BI56" s="36"/>
      <c r="BJ56" s="17"/>
      <c r="BK56" s="17"/>
      <c r="BL56" s="36"/>
      <c r="BM56" s="17"/>
      <c r="BN56" s="17"/>
      <c r="BO56" s="36"/>
      <c r="BP56" s="17"/>
      <c r="BQ56" s="17"/>
      <c r="BR56" s="36"/>
      <c r="BS56" s="17"/>
      <c r="BT56" s="17"/>
      <c r="BU56" s="36"/>
    </row>
    <row r="57" spans="1:73" ht="12">
      <c r="A57" s="54"/>
      <c r="B57" s="55"/>
      <c r="C57" s="56"/>
      <c r="D57" s="57"/>
      <c r="E57" s="55"/>
      <c r="F57" s="56"/>
      <c r="G57" s="58"/>
      <c r="H57" s="17"/>
      <c r="I57" s="17"/>
      <c r="J57" s="36"/>
      <c r="K57" s="17"/>
      <c r="L57" s="17"/>
      <c r="M57" s="36"/>
      <c r="N57" s="17"/>
      <c r="O57" s="17"/>
      <c r="P57" s="36"/>
      <c r="Q57" s="17"/>
      <c r="R57" s="17"/>
      <c r="S57" s="36"/>
      <c r="T57" s="17"/>
      <c r="U57" s="17"/>
      <c r="V57" s="36"/>
      <c r="W57" s="17"/>
      <c r="X57" s="17"/>
      <c r="Y57" s="36"/>
      <c r="Z57" s="17"/>
      <c r="AA57" s="17"/>
      <c r="AB57" s="36"/>
      <c r="AC57" s="17"/>
      <c r="AD57" s="17"/>
      <c r="AE57" s="36"/>
      <c r="AF57" s="17"/>
      <c r="AG57" s="17"/>
      <c r="AH57" s="36"/>
      <c r="AI57" s="17"/>
      <c r="AJ57" s="17"/>
      <c r="AK57" s="36"/>
      <c r="AL57" s="17"/>
      <c r="AM57" s="17"/>
      <c r="AN57" s="36"/>
      <c r="AO57" s="17"/>
      <c r="AP57" s="17"/>
      <c r="AQ57" s="36"/>
      <c r="AR57" s="17"/>
      <c r="AS57" s="17"/>
      <c r="AT57" s="36"/>
      <c r="AU57" s="17"/>
      <c r="AV57" s="17"/>
      <c r="AW57" s="36"/>
      <c r="AX57" s="17"/>
      <c r="AY57" s="17"/>
      <c r="AZ57" s="36"/>
      <c r="BA57" s="17"/>
      <c r="BB57" s="17"/>
      <c r="BC57" s="36"/>
      <c r="BD57" s="17"/>
      <c r="BE57" s="17"/>
      <c r="BF57" s="36"/>
      <c r="BG57" s="17"/>
      <c r="BH57" s="17"/>
      <c r="BI57" s="36"/>
      <c r="BJ57" s="17"/>
      <c r="BK57" s="17"/>
      <c r="BL57" s="36"/>
      <c r="BM57" s="17"/>
      <c r="BN57" s="17"/>
      <c r="BO57" s="36"/>
      <c r="BP57" s="17"/>
      <c r="BQ57" s="17"/>
      <c r="BR57" s="36"/>
      <c r="BS57" s="17"/>
      <c r="BT57" s="17"/>
      <c r="BU57" s="36"/>
    </row>
    <row r="58" spans="1:73" ht="5.25" customHeight="1">
      <c r="A58" s="59"/>
      <c r="B58" s="60"/>
      <c r="C58" s="60"/>
      <c r="D58" s="61"/>
      <c r="E58" s="60"/>
      <c r="F58" s="60"/>
      <c r="G58" s="61"/>
      <c r="H58" s="17"/>
      <c r="I58" s="17"/>
      <c r="J58" s="36"/>
      <c r="K58" s="17"/>
      <c r="L58" s="17"/>
      <c r="M58" s="36"/>
      <c r="N58" s="17"/>
      <c r="O58" s="17"/>
      <c r="P58" s="36"/>
      <c r="Q58" s="17"/>
      <c r="R58" s="17"/>
      <c r="S58" s="36"/>
      <c r="T58" s="17"/>
      <c r="U58" s="17"/>
      <c r="V58" s="36"/>
      <c r="W58" s="17"/>
      <c r="X58" s="17"/>
      <c r="Y58" s="36"/>
      <c r="Z58" s="17"/>
      <c r="AA58" s="17"/>
      <c r="AB58" s="36"/>
      <c r="AC58" s="17"/>
      <c r="AD58" s="17"/>
      <c r="AE58" s="36"/>
      <c r="AF58" s="17"/>
      <c r="AG58" s="17"/>
      <c r="AH58" s="36"/>
      <c r="AI58" s="17"/>
      <c r="AJ58" s="17"/>
      <c r="AK58" s="36"/>
      <c r="AL58" s="17"/>
      <c r="AM58" s="17"/>
      <c r="AN58" s="36"/>
      <c r="AO58" s="17"/>
      <c r="AP58" s="17"/>
      <c r="AQ58" s="36"/>
      <c r="AR58" s="17"/>
      <c r="AS58" s="17"/>
      <c r="AT58" s="36"/>
      <c r="AU58" s="17"/>
      <c r="AV58" s="17"/>
      <c r="AW58" s="36"/>
      <c r="AX58" s="17"/>
      <c r="AY58" s="17"/>
      <c r="AZ58" s="36"/>
      <c r="BA58" s="17"/>
      <c r="BB58" s="17"/>
      <c r="BC58" s="36"/>
      <c r="BD58" s="17"/>
      <c r="BE58" s="17"/>
      <c r="BF58" s="36"/>
      <c r="BG58" s="17"/>
      <c r="BH58" s="17"/>
      <c r="BI58" s="36"/>
      <c r="BJ58" s="17"/>
      <c r="BK58" s="17"/>
      <c r="BL58" s="36"/>
      <c r="BM58" s="17"/>
      <c r="BN58" s="17"/>
      <c r="BO58" s="36"/>
      <c r="BP58" s="17"/>
      <c r="BQ58" s="17"/>
      <c r="BR58" s="36"/>
      <c r="BS58" s="17"/>
      <c r="BT58" s="17"/>
      <c r="BU58" s="36"/>
    </row>
    <row r="59" spans="1:73" ht="12.75">
      <c r="A59" s="62" t="s">
        <v>49</v>
      </c>
      <c r="B59" s="33"/>
      <c r="C59" s="33"/>
      <c r="D59" s="34"/>
      <c r="E59" s="33"/>
      <c r="F59" s="33"/>
      <c r="G59" s="34"/>
      <c r="H59" s="17"/>
      <c r="I59" s="17"/>
      <c r="J59" s="36"/>
      <c r="K59" s="17"/>
      <c r="L59" s="17"/>
      <c r="M59" s="36"/>
      <c r="N59" s="17"/>
      <c r="O59" s="17"/>
      <c r="P59" s="36"/>
      <c r="Q59" s="17"/>
      <c r="R59" s="17"/>
      <c r="S59" s="36"/>
      <c r="T59" s="17"/>
      <c r="U59" s="17"/>
      <c r="V59" s="36"/>
      <c r="W59" s="17"/>
      <c r="X59" s="17"/>
      <c r="Y59" s="36"/>
      <c r="Z59" s="17"/>
      <c r="AA59" s="17"/>
      <c r="AB59" s="36"/>
      <c r="AC59" s="17"/>
      <c r="AD59" s="17"/>
      <c r="AE59" s="36"/>
      <c r="AF59" s="17"/>
      <c r="AG59" s="17"/>
      <c r="AH59" s="36"/>
      <c r="AI59" s="17"/>
      <c r="AJ59" s="17"/>
      <c r="AK59" s="36"/>
      <c r="AL59" s="17"/>
      <c r="AM59" s="17"/>
      <c r="AN59" s="36"/>
      <c r="AO59" s="17"/>
      <c r="AP59" s="17"/>
      <c r="AQ59" s="36"/>
      <c r="AR59" s="17"/>
      <c r="AS59" s="17"/>
      <c r="AT59" s="36"/>
      <c r="AU59" s="17"/>
      <c r="AV59" s="17"/>
      <c r="AW59" s="36"/>
      <c r="AX59" s="17"/>
      <c r="AY59" s="17"/>
      <c r="AZ59" s="36"/>
      <c r="BA59" s="17"/>
      <c r="BB59" s="17"/>
      <c r="BC59" s="36"/>
      <c r="BD59" s="17"/>
      <c r="BE59" s="17"/>
      <c r="BF59" s="36"/>
      <c r="BG59" s="17"/>
      <c r="BH59" s="17"/>
      <c r="BI59" s="36"/>
      <c r="BJ59" s="17"/>
      <c r="BK59" s="17"/>
      <c r="BL59" s="36"/>
      <c r="BM59" s="17"/>
      <c r="BN59" s="17"/>
      <c r="BO59" s="36"/>
      <c r="BP59" s="17"/>
      <c r="BQ59" s="17"/>
      <c r="BR59" s="36"/>
      <c r="BS59" s="17"/>
      <c r="BT59" s="17"/>
      <c r="BU59" s="36"/>
    </row>
    <row r="60" spans="1:7" ht="15" customHeight="1">
      <c r="A60" s="78"/>
      <c r="B60" s="392" t="s">
        <v>133</v>
      </c>
      <c r="C60" s="393"/>
      <c r="D60" s="393"/>
      <c r="E60" s="393"/>
      <c r="F60" s="393"/>
      <c r="G60" s="394"/>
    </row>
    <row r="61" spans="1:7" ht="15" customHeight="1">
      <c r="A61" s="66"/>
      <c r="B61" s="55"/>
      <c r="C61" s="56"/>
      <c r="D61" s="64"/>
      <c r="E61" s="64"/>
      <c r="F61" s="64"/>
      <c r="G61" s="65"/>
    </row>
    <row r="62" spans="1:73" ht="15">
      <c r="A62" s="10"/>
      <c r="C62" s="11" t="s">
        <v>51</v>
      </c>
      <c r="D62" s="12"/>
      <c r="E62" s="13"/>
      <c r="F62" s="14" t="s">
        <v>3</v>
      </c>
      <c r="G62" s="15"/>
      <c r="I62" s="5"/>
      <c r="J62" s="16"/>
      <c r="K62" s="18"/>
      <c r="L62" s="18"/>
      <c r="M62" s="18"/>
      <c r="O62" s="5"/>
      <c r="P62" s="16"/>
      <c r="R62" s="17"/>
      <c r="S62" s="16"/>
      <c r="U62" s="97"/>
      <c r="V62" s="16"/>
      <c r="X62" s="17"/>
      <c r="Y62" s="16"/>
      <c r="AA62" s="17"/>
      <c r="AB62" s="16"/>
      <c r="AD62" s="17"/>
      <c r="AE62" s="16"/>
      <c r="AG62" s="17"/>
      <c r="AH62" s="16"/>
      <c r="AJ62" s="17"/>
      <c r="AK62" s="16"/>
      <c r="AM62" s="17"/>
      <c r="AN62" s="16"/>
      <c r="AP62" s="17"/>
      <c r="AQ62" s="16"/>
      <c r="AS62" s="17"/>
      <c r="AT62" s="16"/>
      <c r="AV62" s="17"/>
      <c r="AW62" s="16"/>
      <c r="AX62" s="18"/>
      <c r="AY62" s="19"/>
      <c r="AZ62" s="20"/>
      <c r="BA62" s="18"/>
      <c r="BB62" s="19"/>
      <c r="BC62" s="20"/>
      <c r="BD62" s="18"/>
      <c r="BE62" s="19"/>
      <c r="BF62" s="20"/>
      <c r="BG62" s="18"/>
      <c r="BH62" s="19"/>
      <c r="BI62" s="20"/>
      <c r="BK62" s="17"/>
      <c r="BL62" s="16"/>
      <c r="BN62" s="17"/>
      <c r="BO62" s="16"/>
      <c r="BQ62" s="17"/>
      <c r="BR62" s="16"/>
      <c r="BT62" s="17"/>
      <c r="BU62" s="16"/>
    </row>
    <row r="63" spans="1:73" s="26" customFormat="1" ht="12">
      <c r="A63" s="77"/>
      <c r="B63" s="22" t="s">
        <v>4</v>
      </c>
      <c r="C63" s="23">
        <v>2012</v>
      </c>
      <c r="D63" s="24" t="s">
        <v>5</v>
      </c>
      <c r="E63" s="22" t="s">
        <v>4</v>
      </c>
      <c r="F63" s="23">
        <v>2012</v>
      </c>
      <c r="G63" s="24" t="s">
        <v>5</v>
      </c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</row>
    <row r="64" spans="1:73" ht="12">
      <c r="A64" s="7"/>
      <c r="B64" s="32"/>
      <c r="C64" s="33"/>
      <c r="D64" s="29"/>
      <c r="E64" s="46"/>
      <c r="F64" s="29"/>
      <c r="G64" s="30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17"/>
      <c r="AY64" s="17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</row>
    <row r="65" spans="1:73" ht="12">
      <c r="A65" s="27" t="s">
        <v>52</v>
      </c>
      <c r="B65" s="32"/>
      <c r="C65" s="33"/>
      <c r="D65" s="29"/>
      <c r="E65" s="46"/>
      <c r="F65" s="29"/>
      <c r="G65" s="30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68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</row>
    <row r="66" spans="1:73" ht="12">
      <c r="A66" s="27" t="s">
        <v>53</v>
      </c>
      <c r="B66" s="32">
        <v>25864</v>
      </c>
      <c r="C66" s="33">
        <v>25520.544798562936</v>
      </c>
      <c r="D66" s="34">
        <v>0.013457988618503308</v>
      </c>
      <c r="E66" s="32">
        <v>326631</v>
      </c>
      <c r="F66" s="33">
        <v>314568.946567731</v>
      </c>
      <c r="G66" s="35">
        <v>0.038344704917247445</v>
      </c>
      <c r="H66" s="17"/>
      <c r="I66" s="17"/>
      <c r="J66" s="36"/>
      <c r="K66" s="17"/>
      <c r="L66" s="17"/>
      <c r="M66" s="36"/>
      <c r="N66" s="17"/>
      <c r="O66" s="17"/>
      <c r="P66" s="36"/>
      <c r="Q66" s="17"/>
      <c r="R66" s="17"/>
      <c r="S66" s="36"/>
      <c r="T66" s="17"/>
      <c r="U66" s="17"/>
      <c r="V66" s="36"/>
      <c r="W66" s="17"/>
      <c r="X66" s="17"/>
      <c r="Y66" s="36"/>
      <c r="Z66" s="17"/>
      <c r="AA66" s="17"/>
      <c r="AB66" s="36"/>
      <c r="AC66" s="17"/>
      <c r="AD66" s="17"/>
      <c r="AE66" s="36"/>
      <c r="AF66" s="17"/>
      <c r="AG66" s="17"/>
      <c r="AH66" s="36"/>
      <c r="AI66" s="17"/>
      <c r="AJ66" s="17"/>
      <c r="AK66" s="36"/>
      <c r="AL66" s="17"/>
      <c r="AM66" s="17"/>
      <c r="AN66" s="36"/>
      <c r="AO66" s="17"/>
      <c r="AP66" s="17"/>
      <c r="AQ66" s="36"/>
      <c r="AR66" s="17"/>
      <c r="AS66" s="17"/>
      <c r="AT66" s="36"/>
      <c r="AU66" s="17"/>
      <c r="AV66" s="17"/>
      <c r="AW66" s="36"/>
      <c r="AX66" s="17"/>
      <c r="AY66" s="17"/>
      <c r="AZ66" s="36"/>
      <c r="BA66" s="17"/>
      <c r="BB66" s="17"/>
      <c r="BC66" s="36"/>
      <c r="BD66" s="17"/>
      <c r="BE66" s="17"/>
      <c r="BF66" s="36"/>
      <c r="BG66" s="17"/>
      <c r="BH66" s="17"/>
      <c r="BI66" s="36"/>
      <c r="BJ66" s="17"/>
      <c r="BK66" s="17"/>
      <c r="BL66" s="36"/>
      <c r="BM66" s="17"/>
      <c r="BN66" s="17"/>
      <c r="BO66" s="36"/>
      <c r="BP66" s="17"/>
      <c r="BQ66" s="17"/>
      <c r="BR66" s="36"/>
      <c r="BS66" s="17"/>
      <c r="BT66" s="17"/>
      <c r="BU66" s="36"/>
    </row>
    <row r="67" spans="1:73" ht="12">
      <c r="A67" s="27" t="s">
        <v>54</v>
      </c>
      <c r="B67" s="32">
        <v>1419</v>
      </c>
      <c r="C67" s="33">
        <v>1652.3166800724293</v>
      </c>
      <c r="D67" s="34">
        <v>-0.14120578874880202</v>
      </c>
      <c r="E67" s="32">
        <v>8176</v>
      </c>
      <c r="F67" s="33">
        <v>8885.850517851755</v>
      </c>
      <c r="G67" s="35">
        <v>-0.07988548945603564</v>
      </c>
      <c r="H67" s="17"/>
      <c r="I67" s="17"/>
      <c r="J67" s="36"/>
      <c r="K67" s="17"/>
      <c r="L67" s="17"/>
      <c r="M67" s="36"/>
      <c r="N67" s="17"/>
      <c r="O67" s="17"/>
      <c r="P67" s="36"/>
      <c r="Q67" s="17"/>
      <c r="R67" s="17"/>
      <c r="S67" s="36"/>
      <c r="T67" s="17"/>
      <c r="U67" s="17"/>
      <c r="V67" s="36"/>
      <c r="W67" s="17"/>
      <c r="X67" s="17"/>
      <c r="Y67" s="36"/>
      <c r="Z67" s="17"/>
      <c r="AA67" s="17"/>
      <c r="AB67" s="36"/>
      <c r="AC67" s="17"/>
      <c r="AD67" s="17"/>
      <c r="AE67" s="36"/>
      <c r="AF67" s="17"/>
      <c r="AG67" s="17"/>
      <c r="AH67" s="36"/>
      <c r="AI67" s="17"/>
      <c r="AJ67" s="17"/>
      <c r="AK67" s="36"/>
      <c r="AL67" s="17"/>
      <c r="AM67" s="17"/>
      <c r="AN67" s="36"/>
      <c r="AO67" s="17"/>
      <c r="AP67" s="17"/>
      <c r="AQ67" s="36"/>
      <c r="AR67" s="17"/>
      <c r="AS67" s="17"/>
      <c r="AT67" s="36"/>
      <c r="AU67" s="17"/>
      <c r="AV67" s="17"/>
      <c r="AW67" s="36"/>
      <c r="AX67" s="17"/>
      <c r="AY67" s="17"/>
      <c r="AZ67" s="36"/>
      <c r="BA67" s="17"/>
      <c r="BB67" s="17"/>
      <c r="BC67" s="36"/>
      <c r="BD67" s="17"/>
      <c r="BE67" s="17"/>
      <c r="BF67" s="36"/>
      <c r="BG67" s="17"/>
      <c r="BH67" s="17"/>
      <c r="BI67" s="36"/>
      <c r="BJ67" s="17"/>
      <c r="BK67" s="17"/>
      <c r="BL67" s="36"/>
      <c r="BM67" s="17"/>
      <c r="BN67" s="17"/>
      <c r="BO67" s="36"/>
      <c r="BP67" s="17"/>
      <c r="BQ67" s="17"/>
      <c r="BR67" s="36"/>
      <c r="BS67" s="17"/>
      <c r="BT67" s="17"/>
      <c r="BU67" s="36"/>
    </row>
    <row r="68" spans="1:73" ht="12">
      <c r="A68" s="27" t="s">
        <v>55</v>
      </c>
      <c r="B68" s="32">
        <v>217</v>
      </c>
      <c r="C68" s="33">
        <v>221.73006142266303</v>
      </c>
      <c r="D68" s="34">
        <v>-0.021332522041955144</v>
      </c>
      <c r="E68" s="32">
        <v>2246</v>
      </c>
      <c r="F68" s="33">
        <v>2506.368098829508</v>
      </c>
      <c r="G68" s="35">
        <v>-0.10388262560120437</v>
      </c>
      <c r="H68" s="17"/>
      <c r="I68" s="17"/>
      <c r="J68" s="36"/>
      <c r="K68" s="17"/>
      <c r="L68" s="17"/>
      <c r="M68" s="36"/>
      <c r="N68" s="17"/>
      <c r="O68" s="17"/>
      <c r="P68" s="36"/>
      <c r="Q68" s="17"/>
      <c r="R68" s="17"/>
      <c r="S68" s="36"/>
      <c r="T68" s="17"/>
      <c r="U68" s="17"/>
      <c r="V68" s="36"/>
      <c r="W68" s="17"/>
      <c r="X68" s="17"/>
      <c r="Y68" s="36"/>
      <c r="Z68" s="17"/>
      <c r="AA68" s="17"/>
      <c r="AB68" s="36"/>
      <c r="AC68" s="17"/>
      <c r="AD68" s="17"/>
      <c r="AE68" s="36"/>
      <c r="AF68" s="17"/>
      <c r="AG68" s="17"/>
      <c r="AH68" s="36"/>
      <c r="AI68" s="17"/>
      <c r="AJ68" s="17"/>
      <c r="AK68" s="36"/>
      <c r="AL68" s="17"/>
      <c r="AM68" s="17"/>
      <c r="AN68" s="36"/>
      <c r="AO68" s="17"/>
      <c r="AP68" s="17"/>
      <c r="AQ68" s="36"/>
      <c r="AR68" s="17"/>
      <c r="AS68" s="17"/>
      <c r="AT68" s="36"/>
      <c r="AU68" s="17"/>
      <c r="AV68" s="17"/>
      <c r="AW68" s="36"/>
      <c r="AX68" s="17"/>
      <c r="AY68" s="17"/>
      <c r="AZ68" s="36"/>
      <c r="BA68" s="17"/>
      <c r="BB68" s="17"/>
      <c r="BC68" s="36"/>
      <c r="BD68" s="17"/>
      <c r="BE68" s="17"/>
      <c r="BF68" s="36"/>
      <c r="BG68" s="17"/>
      <c r="BH68" s="17"/>
      <c r="BI68" s="36"/>
      <c r="BJ68" s="17"/>
      <c r="BK68" s="17"/>
      <c r="BL68" s="36"/>
      <c r="BM68" s="17"/>
      <c r="BN68" s="17"/>
      <c r="BO68" s="36"/>
      <c r="BP68" s="17"/>
      <c r="BQ68" s="17"/>
      <c r="BR68" s="36"/>
      <c r="BS68" s="17"/>
      <c r="BT68" s="17"/>
      <c r="BU68" s="36"/>
    </row>
    <row r="69" spans="1:73" ht="12">
      <c r="A69" s="27" t="s">
        <v>56</v>
      </c>
      <c r="B69" s="32">
        <v>24461</v>
      </c>
      <c r="C69" s="33">
        <v>23899.53062444438</v>
      </c>
      <c r="D69" s="34">
        <v>0.023492903872402934</v>
      </c>
      <c r="E69" s="32">
        <v>318644</v>
      </c>
      <c r="F69" s="33">
        <v>305890.241032314</v>
      </c>
      <c r="G69" s="35">
        <v>0.04169390603846914</v>
      </c>
      <c r="H69" s="17"/>
      <c r="I69" s="17"/>
      <c r="J69" s="36"/>
      <c r="K69" s="17"/>
      <c r="L69" s="17"/>
      <c r="M69" s="36"/>
      <c r="N69" s="17"/>
      <c r="O69" s="17"/>
      <c r="P69" s="36"/>
      <c r="Q69" s="17"/>
      <c r="R69" s="17"/>
      <c r="S69" s="36"/>
      <c r="T69" s="17"/>
      <c r="U69" s="17"/>
      <c r="V69" s="36"/>
      <c r="W69" s="17"/>
      <c r="X69" s="17"/>
      <c r="Y69" s="36"/>
      <c r="Z69" s="17"/>
      <c r="AA69" s="17"/>
      <c r="AB69" s="36"/>
      <c r="AC69" s="17"/>
      <c r="AD69" s="17"/>
      <c r="AE69" s="36"/>
      <c r="AF69" s="17"/>
      <c r="AG69" s="17"/>
      <c r="AH69" s="36"/>
      <c r="AI69" s="17"/>
      <c r="AJ69" s="17"/>
      <c r="AK69" s="36"/>
      <c r="AL69" s="17"/>
      <c r="AM69" s="17"/>
      <c r="AN69" s="36"/>
      <c r="AO69" s="17"/>
      <c r="AP69" s="17"/>
      <c r="AQ69" s="36"/>
      <c r="AR69" s="17"/>
      <c r="AS69" s="17"/>
      <c r="AT69" s="36"/>
      <c r="AU69" s="17"/>
      <c r="AV69" s="17"/>
      <c r="AW69" s="36"/>
      <c r="AX69" s="17"/>
      <c r="AY69" s="17"/>
      <c r="AZ69" s="36"/>
      <c r="BA69" s="17"/>
      <c r="BB69" s="17"/>
      <c r="BC69" s="36"/>
      <c r="BD69" s="17"/>
      <c r="BE69" s="17"/>
      <c r="BF69" s="36"/>
      <c r="BG69" s="17"/>
      <c r="BH69" s="17"/>
      <c r="BI69" s="36"/>
      <c r="BJ69" s="17"/>
      <c r="BK69" s="17"/>
      <c r="BL69" s="36"/>
      <c r="BM69" s="17"/>
      <c r="BN69" s="17"/>
      <c r="BO69" s="36"/>
      <c r="BP69" s="17"/>
      <c r="BQ69" s="17"/>
      <c r="BR69" s="36"/>
      <c r="BS69" s="17"/>
      <c r="BT69" s="17"/>
      <c r="BU69" s="36"/>
    </row>
    <row r="70" spans="1:73" ht="12">
      <c r="A70" s="7"/>
      <c r="B70" s="32"/>
      <c r="C70" s="33"/>
      <c r="D70" s="29"/>
      <c r="E70" s="46"/>
      <c r="F70" s="29"/>
      <c r="G70" s="30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</row>
    <row r="71" spans="1:73" ht="12">
      <c r="A71" s="27" t="s">
        <v>57</v>
      </c>
      <c r="B71" s="32">
        <v>673</v>
      </c>
      <c r="C71" s="33">
        <v>308.7618318782535</v>
      </c>
      <c r="D71" s="34">
        <v>1.1796735558473033</v>
      </c>
      <c r="E71" s="32">
        <v>11866</v>
      </c>
      <c r="F71" s="33">
        <v>14683.456992949235</v>
      </c>
      <c r="G71" s="35">
        <v>-0.19187967753793497</v>
      </c>
      <c r="H71" s="17"/>
      <c r="I71" s="17"/>
      <c r="J71" s="36"/>
      <c r="K71" s="17"/>
      <c r="L71" s="17"/>
      <c r="M71" s="36"/>
      <c r="N71" s="17"/>
      <c r="O71" s="17"/>
      <c r="P71" s="36"/>
      <c r="Q71" s="17"/>
      <c r="R71" s="17"/>
      <c r="S71" s="36"/>
      <c r="T71" s="17"/>
      <c r="U71" s="17"/>
      <c r="V71" s="36"/>
      <c r="W71" s="17"/>
      <c r="X71" s="17"/>
      <c r="Y71" s="36"/>
      <c r="Z71" s="17"/>
      <c r="AA71" s="17"/>
      <c r="AB71" s="36"/>
      <c r="AC71" s="17"/>
      <c r="AD71" s="17"/>
      <c r="AE71" s="36"/>
      <c r="AF71" s="17"/>
      <c r="AG71" s="17"/>
      <c r="AH71" s="36"/>
      <c r="AI71" s="17"/>
      <c r="AJ71" s="17"/>
      <c r="AK71" s="36"/>
      <c r="AL71" s="17"/>
      <c r="AM71" s="17"/>
      <c r="AN71" s="36"/>
      <c r="AO71" s="17"/>
      <c r="AP71" s="17"/>
      <c r="AQ71" s="36"/>
      <c r="AR71" s="17"/>
      <c r="AS71" s="17"/>
      <c r="AT71" s="36"/>
      <c r="AU71" s="17"/>
      <c r="AV71" s="17"/>
      <c r="AW71" s="36"/>
      <c r="AX71" s="17"/>
      <c r="AY71" s="17"/>
      <c r="AZ71" s="36"/>
      <c r="BA71" s="17"/>
      <c r="BB71" s="17"/>
      <c r="BC71" s="36"/>
      <c r="BD71" s="17"/>
      <c r="BE71" s="17"/>
      <c r="BF71" s="36"/>
      <c r="BG71" s="17"/>
      <c r="BH71" s="17"/>
      <c r="BI71" s="36"/>
      <c r="BJ71" s="17"/>
      <c r="BK71" s="17"/>
      <c r="BL71" s="36"/>
      <c r="BM71" s="17"/>
      <c r="BN71" s="17"/>
      <c r="BO71" s="36"/>
      <c r="BP71" s="17"/>
      <c r="BQ71" s="17"/>
      <c r="BR71" s="36"/>
      <c r="BS71" s="17"/>
      <c r="BT71" s="17"/>
      <c r="BU71" s="36"/>
    </row>
    <row r="72" spans="1:73" ht="12">
      <c r="A72" s="27" t="s">
        <v>58</v>
      </c>
      <c r="B72" s="32">
        <v>447</v>
      </c>
      <c r="C72" s="33">
        <v>220.47137807949088</v>
      </c>
      <c r="D72" s="34">
        <v>1.0274740598701855</v>
      </c>
      <c r="E72" s="32">
        <v>8259</v>
      </c>
      <c r="F72" s="33">
        <v>10099.09777630902</v>
      </c>
      <c r="G72" s="35">
        <v>-0.1822041747754552</v>
      </c>
      <c r="H72" s="17"/>
      <c r="I72" s="17"/>
      <c r="J72" s="36"/>
      <c r="K72" s="17"/>
      <c r="L72" s="17"/>
      <c r="M72" s="36"/>
      <c r="N72" s="17"/>
      <c r="O72" s="17"/>
      <c r="P72" s="36"/>
      <c r="Q72" s="17"/>
      <c r="R72" s="17"/>
      <c r="S72" s="36"/>
      <c r="T72" s="17"/>
      <c r="U72" s="17"/>
      <c r="V72" s="36"/>
      <c r="W72" s="17"/>
      <c r="X72" s="17"/>
      <c r="Y72" s="36"/>
      <c r="Z72" s="17"/>
      <c r="AA72" s="17"/>
      <c r="AB72" s="36"/>
      <c r="AC72" s="17"/>
      <c r="AD72" s="17"/>
      <c r="AE72" s="36"/>
      <c r="AF72" s="17"/>
      <c r="AG72" s="17"/>
      <c r="AH72" s="36"/>
      <c r="AI72" s="17"/>
      <c r="AJ72" s="17"/>
      <c r="AK72" s="36"/>
      <c r="AL72" s="17"/>
      <c r="AM72" s="17"/>
      <c r="AN72" s="36"/>
      <c r="AO72" s="17"/>
      <c r="AP72" s="17"/>
      <c r="AQ72" s="36"/>
      <c r="AR72" s="17"/>
      <c r="AS72" s="17"/>
      <c r="AT72" s="36"/>
      <c r="AU72" s="17"/>
      <c r="AV72" s="17"/>
      <c r="AW72" s="36"/>
      <c r="AX72" s="17"/>
      <c r="AY72" s="17"/>
      <c r="AZ72" s="36"/>
      <c r="BA72" s="17"/>
      <c r="BB72" s="17"/>
      <c r="BC72" s="36"/>
      <c r="BD72" s="17"/>
      <c r="BE72" s="17"/>
      <c r="BF72" s="36"/>
      <c r="BG72" s="17"/>
      <c r="BH72" s="17"/>
      <c r="BI72" s="36"/>
      <c r="BJ72" s="17"/>
      <c r="BK72" s="17"/>
      <c r="BL72" s="36"/>
      <c r="BM72" s="17"/>
      <c r="BN72" s="17"/>
      <c r="BO72" s="36"/>
      <c r="BP72" s="17"/>
      <c r="BQ72" s="17"/>
      <c r="BR72" s="36"/>
      <c r="BS72" s="17"/>
      <c r="BT72" s="17"/>
      <c r="BU72" s="36"/>
    </row>
    <row r="73" spans="1:73" ht="12">
      <c r="A73" s="27" t="s">
        <v>59</v>
      </c>
      <c r="B73" s="32">
        <v>77</v>
      </c>
      <c r="C73" s="33">
        <v>42.159838199467266</v>
      </c>
      <c r="D73" s="34">
        <v>0.8263827208182448</v>
      </c>
      <c r="E73" s="32">
        <v>1369</v>
      </c>
      <c r="F73" s="33">
        <v>1802.352849965156</v>
      </c>
      <c r="G73" s="35">
        <v>-0.24043729837558384</v>
      </c>
      <c r="H73" s="17"/>
      <c r="I73" s="17"/>
      <c r="J73" s="36"/>
      <c r="K73" s="17"/>
      <c r="L73" s="17"/>
      <c r="M73" s="36"/>
      <c r="N73" s="17"/>
      <c r="O73" s="17"/>
      <c r="P73" s="36"/>
      <c r="Q73" s="17"/>
      <c r="R73" s="17"/>
      <c r="S73" s="36"/>
      <c r="T73" s="17"/>
      <c r="U73" s="17"/>
      <c r="V73" s="36"/>
      <c r="W73" s="17"/>
      <c r="X73" s="17"/>
      <c r="Y73" s="36"/>
      <c r="Z73" s="17"/>
      <c r="AA73" s="17"/>
      <c r="AB73" s="36"/>
      <c r="AC73" s="17"/>
      <c r="AD73" s="17"/>
      <c r="AE73" s="36"/>
      <c r="AF73" s="17"/>
      <c r="AG73" s="17"/>
      <c r="AH73" s="36"/>
      <c r="AI73" s="17"/>
      <c r="AJ73" s="17"/>
      <c r="AK73" s="36"/>
      <c r="AL73" s="17"/>
      <c r="AM73" s="17"/>
      <c r="AN73" s="36"/>
      <c r="AO73" s="17"/>
      <c r="AP73" s="17"/>
      <c r="AQ73" s="36"/>
      <c r="AR73" s="17"/>
      <c r="AS73" s="17"/>
      <c r="AT73" s="36"/>
      <c r="AU73" s="17"/>
      <c r="AV73" s="17"/>
      <c r="AW73" s="36"/>
      <c r="AX73" s="17"/>
      <c r="AY73" s="17"/>
      <c r="AZ73" s="36"/>
      <c r="BA73" s="17"/>
      <c r="BB73" s="17"/>
      <c r="BC73" s="36"/>
      <c r="BD73" s="17"/>
      <c r="BE73" s="17"/>
      <c r="BF73" s="36"/>
      <c r="BG73" s="17"/>
      <c r="BH73" s="17"/>
      <c r="BI73" s="36"/>
      <c r="BJ73" s="17"/>
      <c r="BK73" s="17"/>
      <c r="BL73" s="36"/>
      <c r="BM73" s="17"/>
      <c r="BN73" s="17"/>
      <c r="BO73" s="36"/>
      <c r="BP73" s="17"/>
      <c r="BQ73" s="17"/>
      <c r="BR73" s="36"/>
      <c r="BS73" s="17"/>
      <c r="BT73" s="17"/>
      <c r="BU73" s="36"/>
    </row>
    <row r="74" spans="1:73" ht="12">
      <c r="A74" s="27" t="s">
        <v>60</v>
      </c>
      <c r="B74" s="32">
        <v>181</v>
      </c>
      <c r="C74" s="33">
        <v>58.69749827609013</v>
      </c>
      <c r="D74" s="34">
        <v>2.083606717762427</v>
      </c>
      <c r="E74" s="32">
        <v>2633</v>
      </c>
      <c r="F74" s="33">
        <v>3400.399966432499</v>
      </c>
      <c r="G74" s="35">
        <v>-0.22567932419950293</v>
      </c>
      <c r="H74" s="17"/>
      <c r="I74" s="17"/>
      <c r="J74" s="36"/>
      <c r="K74" s="17"/>
      <c r="L74" s="17"/>
      <c r="M74" s="36"/>
      <c r="N74" s="17"/>
      <c r="O74" s="17"/>
      <c r="P74" s="36"/>
      <c r="Q74" s="17"/>
      <c r="R74" s="17"/>
      <c r="S74" s="36"/>
      <c r="T74" s="17"/>
      <c r="U74" s="17"/>
      <c r="V74" s="36"/>
      <c r="W74" s="17"/>
      <c r="X74" s="17"/>
      <c r="Y74" s="36"/>
      <c r="Z74" s="17"/>
      <c r="AA74" s="17"/>
      <c r="AB74" s="36"/>
      <c r="AC74" s="17"/>
      <c r="AD74" s="17"/>
      <c r="AE74" s="36"/>
      <c r="AF74" s="17"/>
      <c r="AG74" s="17"/>
      <c r="AH74" s="36"/>
      <c r="AI74" s="17"/>
      <c r="AJ74" s="17"/>
      <c r="AK74" s="36"/>
      <c r="AL74" s="17"/>
      <c r="AM74" s="17"/>
      <c r="AN74" s="36"/>
      <c r="AO74" s="17"/>
      <c r="AP74" s="17"/>
      <c r="AQ74" s="36"/>
      <c r="AR74" s="17"/>
      <c r="AS74" s="17"/>
      <c r="AT74" s="36"/>
      <c r="AU74" s="17"/>
      <c r="AV74" s="17"/>
      <c r="AW74" s="36"/>
      <c r="AX74" s="17"/>
      <c r="AY74" s="17"/>
      <c r="AZ74" s="36"/>
      <c r="BA74" s="17"/>
      <c r="BB74" s="17"/>
      <c r="BC74" s="36"/>
      <c r="BD74" s="17"/>
      <c r="BE74" s="17"/>
      <c r="BF74" s="36"/>
      <c r="BG74" s="17"/>
      <c r="BH74" s="17"/>
      <c r="BI74" s="36"/>
      <c r="BJ74" s="17"/>
      <c r="BK74" s="17"/>
      <c r="BL74" s="36"/>
      <c r="BM74" s="17"/>
      <c r="BN74" s="17"/>
      <c r="BO74" s="36"/>
      <c r="BP74" s="17"/>
      <c r="BQ74" s="17"/>
      <c r="BR74" s="36"/>
      <c r="BS74" s="17"/>
      <c r="BT74" s="17"/>
      <c r="BU74" s="36"/>
    </row>
    <row r="75" spans="1:73" ht="12">
      <c r="A75" s="7"/>
      <c r="B75" s="32"/>
      <c r="C75" s="33"/>
      <c r="D75" s="29"/>
      <c r="E75" s="46"/>
      <c r="F75" s="29"/>
      <c r="G75" s="30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</row>
    <row r="76" spans="1:73" ht="12">
      <c r="A76" s="27" t="s">
        <v>61</v>
      </c>
      <c r="B76" s="32">
        <v>216</v>
      </c>
      <c r="C76" s="33">
        <v>205.8259231846942</v>
      </c>
      <c r="D76" s="34">
        <v>0.04943049280617714</v>
      </c>
      <c r="E76" s="32">
        <v>2500</v>
      </c>
      <c r="F76" s="33">
        <v>2396.7202933639364</v>
      </c>
      <c r="G76" s="35">
        <v>0.04309209836543107</v>
      </c>
      <c r="H76" s="17"/>
      <c r="I76" s="17"/>
      <c r="J76" s="36"/>
      <c r="K76" s="17"/>
      <c r="L76" s="17"/>
      <c r="M76" s="36"/>
      <c r="N76" s="17"/>
      <c r="O76" s="17"/>
      <c r="P76" s="36"/>
      <c r="Q76" s="17"/>
      <c r="R76" s="17"/>
      <c r="S76" s="36"/>
      <c r="T76" s="17"/>
      <c r="U76" s="17"/>
      <c r="V76" s="36"/>
      <c r="W76" s="17"/>
      <c r="X76" s="17"/>
      <c r="Y76" s="36"/>
      <c r="Z76" s="17"/>
      <c r="AA76" s="17"/>
      <c r="AB76" s="36"/>
      <c r="AC76" s="17"/>
      <c r="AD76" s="17"/>
      <c r="AE76" s="36"/>
      <c r="AF76" s="17"/>
      <c r="AG76" s="17"/>
      <c r="AH76" s="36"/>
      <c r="AI76" s="17"/>
      <c r="AJ76" s="17"/>
      <c r="AK76" s="36"/>
      <c r="AL76" s="17"/>
      <c r="AM76" s="17"/>
      <c r="AN76" s="36"/>
      <c r="AO76" s="17"/>
      <c r="AP76" s="17"/>
      <c r="AQ76" s="36"/>
      <c r="AR76" s="17"/>
      <c r="AS76" s="17"/>
      <c r="AT76" s="36"/>
      <c r="AU76" s="17"/>
      <c r="AV76" s="17"/>
      <c r="AW76" s="36"/>
      <c r="AX76" s="17"/>
      <c r="AY76" s="17"/>
      <c r="AZ76" s="36"/>
      <c r="BA76" s="17"/>
      <c r="BB76" s="17"/>
      <c r="BC76" s="36"/>
      <c r="BD76" s="17"/>
      <c r="BE76" s="17"/>
      <c r="BF76" s="36"/>
      <c r="BG76" s="17"/>
      <c r="BH76" s="17"/>
      <c r="BI76" s="36"/>
      <c r="BJ76" s="17"/>
      <c r="BK76" s="17"/>
      <c r="BL76" s="36"/>
      <c r="BM76" s="17"/>
      <c r="BN76" s="17"/>
      <c r="BO76" s="36"/>
      <c r="BP76" s="17"/>
      <c r="BQ76" s="17"/>
      <c r="BR76" s="36"/>
      <c r="BS76" s="17"/>
      <c r="BT76" s="17"/>
      <c r="BU76" s="36"/>
    </row>
    <row r="77" spans="1:73" ht="12">
      <c r="A77" s="27" t="s">
        <v>62</v>
      </c>
      <c r="B77" s="32">
        <v>860</v>
      </c>
      <c r="C77" s="33">
        <v>989.1767052704788</v>
      </c>
      <c r="D77" s="34">
        <v>-0.13059012063487377</v>
      </c>
      <c r="E77" s="32">
        <v>12347</v>
      </c>
      <c r="F77" s="33">
        <v>11089.956931615496</v>
      </c>
      <c r="G77" s="35">
        <v>0.11334967990731307</v>
      </c>
      <c r="H77" s="17"/>
      <c r="I77" s="17"/>
      <c r="J77" s="36"/>
      <c r="K77" s="17"/>
      <c r="L77" s="17"/>
      <c r="M77" s="36"/>
      <c r="N77" s="17"/>
      <c r="O77" s="17"/>
      <c r="P77" s="36"/>
      <c r="Q77" s="17"/>
      <c r="R77" s="17"/>
      <c r="S77" s="36"/>
      <c r="T77" s="17"/>
      <c r="U77" s="17"/>
      <c r="V77" s="36"/>
      <c r="W77" s="17"/>
      <c r="X77" s="17"/>
      <c r="Y77" s="36"/>
      <c r="Z77" s="17"/>
      <c r="AA77" s="17"/>
      <c r="AB77" s="36"/>
      <c r="AC77" s="17"/>
      <c r="AD77" s="17"/>
      <c r="AE77" s="36"/>
      <c r="AF77" s="17"/>
      <c r="AG77" s="17"/>
      <c r="AH77" s="36"/>
      <c r="AI77" s="17"/>
      <c r="AJ77" s="17"/>
      <c r="AK77" s="36"/>
      <c r="AL77" s="17"/>
      <c r="AM77" s="17"/>
      <c r="AN77" s="36"/>
      <c r="AO77" s="17"/>
      <c r="AP77" s="17"/>
      <c r="AQ77" s="36"/>
      <c r="AR77" s="17"/>
      <c r="AS77" s="17"/>
      <c r="AT77" s="36"/>
      <c r="AU77" s="17"/>
      <c r="AV77" s="17"/>
      <c r="AW77" s="36"/>
      <c r="AX77" s="17"/>
      <c r="AY77" s="17"/>
      <c r="AZ77" s="36"/>
      <c r="BA77" s="17"/>
      <c r="BB77" s="17"/>
      <c r="BC77" s="36"/>
      <c r="BD77" s="17"/>
      <c r="BE77" s="17"/>
      <c r="BF77" s="36"/>
      <c r="BG77" s="17"/>
      <c r="BH77" s="17"/>
      <c r="BI77" s="36"/>
      <c r="BJ77" s="17"/>
      <c r="BK77" s="17"/>
      <c r="BL77" s="36"/>
      <c r="BM77" s="17"/>
      <c r="BN77" s="17"/>
      <c r="BO77" s="36"/>
      <c r="BP77" s="17"/>
      <c r="BQ77" s="17"/>
      <c r="BR77" s="36"/>
      <c r="BS77" s="17"/>
      <c r="BT77" s="17"/>
      <c r="BU77" s="36"/>
    </row>
    <row r="78" spans="1:73" ht="12">
      <c r="A78" s="27" t="s">
        <v>63</v>
      </c>
      <c r="B78" s="32">
        <v>47</v>
      </c>
      <c r="C78" s="33">
        <v>218.9777782916725</v>
      </c>
      <c r="D78" s="34">
        <v>-0.7853663491945869</v>
      </c>
      <c r="E78" s="32">
        <v>332</v>
      </c>
      <c r="F78" s="33">
        <v>935.892116198919</v>
      </c>
      <c r="G78" s="35">
        <v>-0.6452582575987474</v>
      </c>
      <c r="H78" s="17"/>
      <c r="I78" s="17"/>
      <c r="J78" s="36"/>
      <c r="K78" s="17"/>
      <c r="L78" s="17"/>
      <c r="M78" s="36"/>
      <c r="N78" s="17"/>
      <c r="O78" s="17"/>
      <c r="P78" s="36"/>
      <c r="Q78" s="17"/>
      <c r="R78" s="17"/>
      <c r="S78" s="36"/>
      <c r="T78" s="17"/>
      <c r="U78" s="17"/>
      <c r="V78" s="36"/>
      <c r="W78" s="17"/>
      <c r="X78" s="17"/>
      <c r="Y78" s="36"/>
      <c r="Z78" s="17"/>
      <c r="AA78" s="17"/>
      <c r="AB78" s="36"/>
      <c r="AC78" s="17"/>
      <c r="AD78" s="17"/>
      <c r="AE78" s="36"/>
      <c r="AF78" s="17"/>
      <c r="AG78" s="17"/>
      <c r="AH78" s="36"/>
      <c r="AI78" s="17"/>
      <c r="AJ78" s="17"/>
      <c r="AK78" s="36"/>
      <c r="AL78" s="17"/>
      <c r="AM78" s="17"/>
      <c r="AN78" s="36"/>
      <c r="AO78" s="17"/>
      <c r="AP78" s="17"/>
      <c r="AQ78" s="36"/>
      <c r="AR78" s="17"/>
      <c r="AS78" s="17"/>
      <c r="AT78" s="36"/>
      <c r="AU78" s="17"/>
      <c r="AV78" s="17"/>
      <c r="AW78" s="36"/>
      <c r="AX78" s="17"/>
      <c r="AY78" s="17"/>
      <c r="AZ78" s="36"/>
      <c r="BA78" s="17"/>
      <c r="BB78" s="17"/>
      <c r="BC78" s="36"/>
      <c r="BD78" s="17"/>
      <c r="BE78" s="17"/>
      <c r="BF78" s="36"/>
      <c r="BG78" s="17"/>
      <c r="BH78" s="17"/>
      <c r="BI78" s="36"/>
      <c r="BJ78" s="17"/>
      <c r="BK78" s="17"/>
      <c r="BL78" s="36"/>
      <c r="BM78" s="17"/>
      <c r="BN78" s="17"/>
      <c r="BO78" s="36"/>
      <c r="BP78" s="17"/>
      <c r="BQ78" s="17"/>
      <c r="BR78" s="36"/>
      <c r="BS78" s="17"/>
      <c r="BT78" s="17"/>
      <c r="BU78" s="36"/>
    </row>
    <row r="79" spans="1:73" ht="12">
      <c r="A79" s="27" t="s">
        <v>64</v>
      </c>
      <c r="B79" s="32">
        <v>76</v>
      </c>
      <c r="C79" s="33">
        <v>44.44628434984235</v>
      </c>
      <c r="D79" s="34">
        <v>0.7099292125702644</v>
      </c>
      <c r="E79" s="32">
        <v>374</v>
      </c>
      <c r="F79" s="33">
        <v>336.35022042096944</v>
      </c>
      <c r="G79" s="35">
        <v>0.1119362417301491</v>
      </c>
      <c r="H79" s="17"/>
      <c r="I79" s="17"/>
      <c r="J79" s="36"/>
      <c r="K79" s="17"/>
      <c r="L79" s="17"/>
      <c r="M79" s="36"/>
      <c r="N79" s="17"/>
      <c r="O79" s="17"/>
      <c r="P79" s="36"/>
      <c r="Q79" s="17"/>
      <c r="R79" s="17"/>
      <c r="S79" s="36"/>
      <c r="T79" s="17"/>
      <c r="U79" s="17"/>
      <c r="V79" s="36"/>
      <c r="W79" s="17"/>
      <c r="X79" s="17"/>
      <c r="Y79" s="36"/>
      <c r="Z79" s="17"/>
      <c r="AA79" s="17"/>
      <c r="AB79" s="36"/>
      <c r="AC79" s="17"/>
      <c r="AD79" s="17"/>
      <c r="AE79" s="36"/>
      <c r="AF79" s="17"/>
      <c r="AG79" s="17"/>
      <c r="AH79" s="36"/>
      <c r="AI79" s="17"/>
      <c r="AJ79" s="17"/>
      <c r="AK79" s="36"/>
      <c r="AL79" s="17"/>
      <c r="AM79" s="17"/>
      <c r="AN79" s="36"/>
      <c r="AO79" s="17"/>
      <c r="AP79" s="17"/>
      <c r="AQ79" s="36"/>
      <c r="AR79" s="17"/>
      <c r="AS79" s="17"/>
      <c r="AT79" s="36"/>
      <c r="AU79" s="17"/>
      <c r="AV79" s="17"/>
      <c r="AW79" s="36"/>
      <c r="AX79" s="17"/>
      <c r="AY79" s="17"/>
      <c r="AZ79" s="36"/>
      <c r="BA79" s="17"/>
      <c r="BB79" s="17"/>
      <c r="BC79" s="36"/>
      <c r="BD79" s="17"/>
      <c r="BE79" s="17"/>
      <c r="BF79" s="36"/>
      <c r="BG79" s="17"/>
      <c r="BH79" s="17"/>
      <c r="BI79" s="36"/>
      <c r="BJ79" s="17"/>
      <c r="BK79" s="17"/>
      <c r="BL79" s="36"/>
      <c r="BM79" s="17"/>
      <c r="BN79" s="17"/>
      <c r="BO79" s="36"/>
      <c r="BP79" s="17"/>
      <c r="BQ79" s="17"/>
      <c r="BR79" s="36"/>
      <c r="BS79" s="17"/>
      <c r="BT79" s="17"/>
      <c r="BU79" s="36"/>
    </row>
    <row r="80" spans="1:73" ht="12">
      <c r="A80" s="27" t="s">
        <v>65</v>
      </c>
      <c r="B80" s="32">
        <v>398</v>
      </c>
      <c r="C80" s="33">
        <v>166.43721728304257</v>
      </c>
      <c r="D80" s="34">
        <v>1.3912920829670117</v>
      </c>
      <c r="E80" s="32">
        <v>2011</v>
      </c>
      <c r="F80" s="33">
        <v>2064.6638177792825</v>
      </c>
      <c r="G80" s="35">
        <v>-0.02599155238599684</v>
      </c>
      <c r="H80" s="17"/>
      <c r="I80" s="17"/>
      <c r="J80" s="36"/>
      <c r="K80" s="17"/>
      <c r="L80" s="17"/>
      <c r="M80" s="36"/>
      <c r="N80" s="17"/>
      <c r="O80" s="17"/>
      <c r="P80" s="36"/>
      <c r="Q80" s="17"/>
      <c r="R80" s="17"/>
      <c r="S80" s="36"/>
      <c r="T80" s="17"/>
      <c r="U80" s="17"/>
      <c r="V80" s="36"/>
      <c r="W80" s="17"/>
      <c r="X80" s="17"/>
      <c r="Y80" s="36"/>
      <c r="Z80" s="17"/>
      <c r="AA80" s="17"/>
      <c r="AB80" s="36"/>
      <c r="AC80" s="17"/>
      <c r="AD80" s="17"/>
      <c r="AE80" s="36"/>
      <c r="AF80" s="17"/>
      <c r="AG80" s="17"/>
      <c r="AH80" s="36"/>
      <c r="AI80" s="17"/>
      <c r="AJ80" s="17"/>
      <c r="AK80" s="36"/>
      <c r="AL80" s="17"/>
      <c r="AM80" s="17"/>
      <c r="AN80" s="36"/>
      <c r="AO80" s="17"/>
      <c r="AP80" s="17"/>
      <c r="AQ80" s="36"/>
      <c r="AR80" s="17"/>
      <c r="AS80" s="17"/>
      <c r="AT80" s="36"/>
      <c r="AU80" s="17"/>
      <c r="AV80" s="17"/>
      <c r="AW80" s="36"/>
      <c r="AX80" s="17"/>
      <c r="AY80" s="17"/>
      <c r="AZ80" s="36"/>
      <c r="BA80" s="17"/>
      <c r="BB80" s="17"/>
      <c r="BC80" s="36"/>
      <c r="BD80" s="17"/>
      <c r="BE80" s="17"/>
      <c r="BF80" s="36"/>
      <c r="BG80" s="17"/>
      <c r="BH80" s="17"/>
      <c r="BI80" s="36"/>
      <c r="BJ80" s="17"/>
      <c r="BK80" s="17"/>
      <c r="BL80" s="36"/>
      <c r="BM80" s="17"/>
      <c r="BN80" s="17"/>
      <c r="BO80" s="36"/>
      <c r="BP80" s="17"/>
      <c r="BQ80" s="17"/>
      <c r="BR80" s="36"/>
      <c r="BS80" s="17"/>
      <c r="BT80" s="17"/>
      <c r="BU80" s="36"/>
    </row>
    <row r="81" spans="1:73" ht="8.25" customHeight="1">
      <c r="A81" s="40"/>
      <c r="B81" s="41"/>
      <c r="C81" s="42"/>
      <c r="D81" s="45"/>
      <c r="E81" s="44"/>
      <c r="F81" s="43"/>
      <c r="G81" s="45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</row>
    <row r="82" spans="1:73" ht="13.5" customHeight="1">
      <c r="A82" s="27" t="s">
        <v>66</v>
      </c>
      <c r="B82" s="32"/>
      <c r="C82" s="33"/>
      <c r="D82" s="29"/>
      <c r="E82" s="46"/>
      <c r="F82" s="29"/>
      <c r="G82" s="30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</row>
    <row r="83" spans="1:73" ht="12">
      <c r="A83" s="27" t="s">
        <v>67</v>
      </c>
      <c r="B83" s="69">
        <v>44.557421650373776</v>
      </c>
      <c r="C83" s="70">
        <v>47.654519696305435</v>
      </c>
      <c r="D83" s="99">
        <v>-3.0970980459316593</v>
      </c>
      <c r="E83" s="69">
        <v>35.84854681465102</v>
      </c>
      <c r="F83" s="70">
        <v>36.49688792732601</v>
      </c>
      <c r="G83" s="104">
        <v>-0.6483411126749843</v>
      </c>
      <c r="H83" s="73"/>
      <c r="I83" s="73"/>
      <c r="J83" s="36"/>
      <c r="K83" s="73"/>
      <c r="L83" s="73"/>
      <c r="M83" s="36"/>
      <c r="N83" s="73"/>
      <c r="O83" s="73"/>
      <c r="P83" s="36"/>
      <c r="Q83" s="73"/>
      <c r="R83" s="73"/>
      <c r="S83" s="36"/>
      <c r="T83" s="73"/>
      <c r="U83" s="73"/>
      <c r="V83" s="36"/>
      <c r="W83" s="73"/>
      <c r="X83" s="73"/>
      <c r="Y83" s="36"/>
      <c r="Z83" s="73"/>
      <c r="AA83" s="73"/>
      <c r="AB83" s="36"/>
      <c r="AC83" s="73"/>
      <c r="AD83" s="73"/>
      <c r="AE83" s="36"/>
      <c r="AF83" s="73"/>
      <c r="AG83" s="73"/>
      <c r="AH83" s="36"/>
      <c r="AI83" s="73"/>
      <c r="AJ83" s="73"/>
      <c r="AK83" s="36"/>
      <c r="AL83" s="73"/>
      <c r="AM83" s="73"/>
      <c r="AN83" s="36"/>
      <c r="AO83" s="73"/>
      <c r="AP83" s="73"/>
      <c r="AQ83" s="36"/>
      <c r="AR83" s="73"/>
      <c r="AS83" s="73"/>
      <c r="AT83" s="36"/>
      <c r="AU83" s="73"/>
      <c r="AV83" s="73"/>
      <c r="AW83" s="36"/>
      <c r="AX83" s="73"/>
      <c r="AY83" s="73"/>
      <c r="AZ83" s="36"/>
      <c r="BA83" s="73"/>
      <c r="BB83" s="73"/>
      <c r="BC83" s="36"/>
      <c r="BD83" s="73"/>
      <c r="BE83" s="73"/>
      <c r="BF83" s="36"/>
      <c r="BG83" s="73"/>
      <c r="BH83" s="73"/>
      <c r="BI83" s="36"/>
      <c r="BJ83" s="73"/>
      <c r="BK83" s="73"/>
      <c r="BL83" s="36"/>
      <c r="BM83" s="73"/>
      <c r="BN83" s="73"/>
      <c r="BO83" s="36"/>
      <c r="BP83" s="73"/>
      <c r="BQ83" s="73"/>
      <c r="BR83" s="36"/>
      <c r="BS83" s="73"/>
      <c r="BT83" s="73"/>
      <c r="BU83" s="36"/>
    </row>
    <row r="84" spans="1:73" ht="12">
      <c r="A84" s="27" t="s">
        <v>68</v>
      </c>
      <c r="B84" s="69">
        <v>55.442578349626224</v>
      </c>
      <c r="C84" s="70">
        <v>52.34548030369456</v>
      </c>
      <c r="D84" s="99">
        <v>3.0970980459316664</v>
      </c>
      <c r="E84" s="69">
        <v>64.15145318534897</v>
      </c>
      <c r="F84" s="70">
        <v>63.50311207267398</v>
      </c>
      <c r="G84" s="104">
        <v>0.6483411126749914</v>
      </c>
      <c r="H84" s="73"/>
      <c r="I84" s="73"/>
      <c r="J84" s="36"/>
      <c r="K84" s="73"/>
      <c r="L84" s="73"/>
      <c r="M84" s="36"/>
      <c r="N84" s="73"/>
      <c r="O84" s="73"/>
      <c r="P84" s="36"/>
      <c r="Q84" s="73"/>
      <c r="R84" s="73"/>
      <c r="S84" s="36"/>
      <c r="T84" s="73"/>
      <c r="U84" s="73"/>
      <c r="V84" s="36"/>
      <c r="W84" s="73"/>
      <c r="X84" s="73"/>
      <c r="Y84" s="36"/>
      <c r="Z84" s="73"/>
      <c r="AA84" s="73"/>
      <c r="AB84" s="36"/>
      <c r="AC84" s="73"/>
      <c r="AD84" s="73"/>
      <c r="AE84" s="36"/>
      <c r="AF84" s="73"/>
      <c r="AG84" s="73"/>
      <c r="AH84" s="36"/>
      <c r="AI84" s="73"/>
      <c r="AJ84" s="73"/>
      <c r="AK84" s="36"/>
      <c r="AL84" s="73"/>
      <c r="AM84" s="73"/>
      <c r="AN84" s="36"/>
      <c r="AO84" s="73"/>
      <c r="AP84" s="73"/>
      <c r="AQ84" s="36"/>
      <c r="AR84" s="73"/>
      <c r="AS84" s="73"/>
      <c r="AT84" s="36"/>
      <c r="AU84" s="73"/>
      <c r="AV84" s="73"/>
      <c r="AW84" s="36"/>
      <c r="AX84" s="73"/>
      <c r="AY84" s="73"/>
      <c r="AZ84" s="36"/>
      <c r="BA84" s="73"/>
      <c r="BB84" s="73"/>
      <c r="BC84" s="36"/>
      <c r="BD84" s="73"/>
      <c r="BE84" s="73"/>
      <c r="BF84" s="36"/>
      <c r="BG84" s="73"/>
      <c r="BH84" s="73"/>
      <c r="BI84" s="36"/>
      <c r="BJ84" s="73"/>
      <c r="BK84" s="73"/>
      <c r="BL84" s="36"/>
      <c r="BM84" s="73"/>
      <c r="BN84" s="73"/>
      <c r="BO84" s="36"/>
      <c r="BP84" s="73"/>
      <c r="BQ84" s="73"/>
      <c r="BR84" s="36"/>
      <c r="BS84" s="73"/>
      <c r="BT84" s="73"/>
      <c r="BU84" s="36"/>
    </row>
    <row r="85" spans="1:73" ht="12">
      <c r="A85" s="27" t="s">
        <v>69</v>
      </c>
      <c r="B85" s="48">
        <v>3.211845169637723</v>
      </c>
      <c r="C85" s="49">
        <v>2.8782987951641767</v>
      </c>
      <c r="D85" s="34">
        <v>0.11588316509527662</v>
      </c>
      <c r="E85" s="48">
        <v>3.7596323459732646</v>
      </c>
      <c r="F85" s="49">
        <v>3.3794438566084715</v>
      </c>
      <c r="G85" s="35">
        <v>0.11250031232841404</v>
      </c>
      <c r="H85" s="51"/>
      <c r="I85" s="51"/>
      <c r="J85" s="36"/>
      <c r="K85" s="51"/>
      <c r="L85" s="51"/>
      <c r="M85" s="36"/>
      <c r="N85" s="73"/>
      <c r="O85" s="73"/>
      <c r="P85" s="36"/>
      <c r="Q85" s="73"/>
      <c r="R85" s="73"/>
      <c r="S85" s="36"/>
      <c r="T85" s="73"/>
      <c r="U85" s="73"/>
      <c r="V85" s="36"/>
      <c r="W85" s="73"/>
      <c r="X85" s="73"/>
      <c r="Y85" s="36"/>
      <c r="Z85" s="73"/>
      <c r="AA85" s="73"/>
      <c r="AB85" s="36"/>
      <c r="AC85" s="73"/>
      <c r="AD85" s="73"/>
      <c r="AE85" s="36"/>
      <c r="AF85" s="73"/>
      <c r="AG85" s="73"/>
      <c r="AH85" s="36"/>
      <c r="AI85" s="73"/>
      <c r="AJ85" s="73"/>
      <c r="AK85" s="36"/>
      <c r="AL85" s="73"/>
      <c r="AM85" s="73"/>
      <c r="AN85" s="36"/>
      <c r="AO85" s="73"/>
      <c r="AP85" s="73"/>
      <c r="AQ85" s="36"/>
      <c r="AR85" s="73"/>
      <c r="AS85" s="73"/>
      <c r="AT85" s="36"/>
      <c r="AU85" s="73"/>
      <c r="AV85" s="73"/>
      <c r="AW85" s="36"/>
      <c r="AX85" s="73"/>
      <c r="AY85" s="73"/>
      <c r="AZ85" s="36"/>
      <c r="BA85" s="73"/>
      <c r="BB85" s="73"/>
      <c r="BC85" s="36"/>
      <c r="BD85" s="73"/>
      <c r="BE85" s="73"/>
      <c r="BF85" s="36"/>
      <c r="BG85" s="73"/>
      <c r="BH85" s="73"/>
      <c r="BI85" s="36"/>
      <c r="BJ85" s="73"/>
      <c r="BK85" s="73"/>
      <c r="BL85" s="36"/>
      <c r="BM85" s="73"/>
      <c r="BN85" s="73"/>
      <c r="BO85" s="36"/>
      <c r="BP85" s="73"/>
      <c r="BQ85" s="73"/>
      <c r="BR85" s="36"/>
      <c r="BS85" s="73"/>
      <c r="BT85" s="73"/>
      <c r="BU85" s="36"/>
    </row>
    <row r="86" spans="1:73" ht="12">
      <c r="A86" s="7"/>
      <c r="B86" s="32"/>
      <c r="C86" s="33"/>
      <c r="D86" s="29"/>
      <c r="E86" s="46"/>
      <c r="F86" s="29"/>
      <c r="G86" s="30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</row>
    <row r="87" spans="1:73" ht="12">
      <c r="A87" s="27" t="s">
        <v>70</v>
      </c>
      <c r="B87" s="32">
        <v>546</v>
      </c>
      <c r="C87" s="33">
        <v>555.0803411793506</v>
      </c>
      <c r="D87" s="34">
        <v>-0.01635860704426695</v>
      </c>
      <c r="E87" s="32">
        <v>7254</v>
      </c>
      <c r="F87" s="33">
        <v>8727.184233110036</v>
      </c>
      <c r="G87" s="35">
        <v>-0.168804071709742</v>
      </c>
      <c r="H87" s="17"/>
      <c r="I87" s="17"/>
      <c r="J87" s="36"/>
      <c r="K87" s="17"/>
      <c r="L87" s="17"/>
      <c r="M87" s="36"/>
      <c r="N87" s="17"/>
      <c r="O87" s="17"/>
      <c r="P87" s="36"/>
      <c r="Q87" s="17"/>
      <c r="R87" s="17"/>
      <c r="S87" s="36"/>
      <c r="T87" s="17"/>
      <c r="U87" s="17"/>
      <c r="V87" s="36"/>
      <c r="W87" s="17"/>
      <c r="X87" s="17"/>
      <c r="Y87" s="36"/>
      <c r="Z87" s="17"/>
      <c r="AA87" s="17"/>
      <c r="AB87" s="36"/>
      <c r="AC87" s="17"/>
      <c r="AD87" s="17"/>
      <c r="AE87" s="36"/>
      <c r="AF87" s="17"/>
      <c r="AG87" s="17"/>
      <c r="AH87" s="36"/>
      <c r="AI87" s="17"/>
      <c r="AJ87" s="17"/>
      <c r="AK87" s="36"/>
      <c r="AL87" s="17"/>
      <c r="AM87" s="17"/>
      <c r="AN87" s="36"/>
      <c r="AO87" s="17"/>
      <c r="AP87" s="17"/>
      <c r="AQ87" s="36"/>
      <c r="AR87" s="17"/>
      <c r="AS87" s="17"/>
      <c r="AT87" s="36"/>
      <c r="AU87" s="17"/>
      <c r="AV87" s="17"/>
      <c r="AW87" s="36"/>
      <c r="AX87" s="17"/>
      <c r="AY87" s="17"/>
      <c r="AZ87" s="36"/>
      <c r="BA87" s="17"/>
      <c r="BB87" s="17"/>
      <c r="BC87" s="36"/>
      <c r="BD87" s="17"/>
      <c r="BE87" s="17"/>
      <c r="BF87" s="36"/>
      <c r="BG87" s="17"/>
      <c r="BH87" s="17"/>
      <c r="BI87" s="36"/>
      <c r="BJ87" s="17"/>
      <c r="BK87" s="17"/>
      <c r="BL87" s="36"/>
      <c r="BM87" s="17"/>
      <c r="BN87" s="17"/>
      <c r="BO87" s="36"/>
      <c r="BP87" s="17"/>
      <c r="BQ87" s="17"/>
      <c r="BR87" s="36"/>
      <c r="BS87" s="17"/>
      <c r="BT87" s="17"/>
      <c r="BU87" s="36"/>
    </row>
    <row r="88" spans="1:73" ht="12">
      <c r="A88" s="27" t="s">
        <v>71</v>
      </c>
      <c r="B88" s="32">
        <v>27278</v>
      </c>
      <c r="C88" s="33">
        <v>26676.458183191447</v>
      </c>
      <c r="D88" s="34">
        <v>0.022549538348669452</v>
      </c>
      <c r="E88" s="32">
        <v>340981</v>
      </c>
      <c r="F88" s="33">
        <v>329064.0299960379</v>
      </c>
      <c r="G88" s="35">
        <v>0.03621474520963472</v>
      </c>
      <c r="H88" s="17"/>
      <c r="I88" s="17"/>
      <c r="J88" s="36"/>
      <c r="K88" s="17"/>
      <c r="L88" s="17"/>
      <c r="M88" s="36"/>
      <c r="N88" s="17"/>
      <c r="O88" s="17"/>
      <c r="P88" s="36"/>
      <c r="Q88" s="17"/>
      <c r="R88" s="17"/>
      <c r="S88" s="36"/>
      <c r="T88" s="17"/>
      <c r="U88" s="17"/>
      <c r="V88" s="36"/>
      <c r="W88" s="17"/>
      <c r="X88" s="17"/>
      <c r="Y88" s="36"/>
      <c r="Z88" s="17"/>
      <c r="AA88" s="17"/>
      <c r="AB88" s="36"/>
      <c r="AC88" s="17"/>
      <c r="AD88" s="17"/>
      <c r="AE88" s="36"/>
      <c r="AF88" s="17"/>
      <c r="AG88" s="17"/>
      <c r="AH88" s="36"/>
      <c r="AI88" s="17"/>
      <c r="AJ88" s="17"/>
      <c r="AK88" s="36"/>
      <c r="AL88" s="17"/>
      <c r="AM88" s="17"/>
      <c r="AN88" s="36"/>
      <c r="AO88" s="17"/>
      <c r="AP88" s="17"/>
      <c r="AQ88" s="36"/>
      <c r="AR88" s="17"/>
      <c r="AS88" s="17"/>
      <c r="AT88" s="36"/>
      <c r="AU88" s="17"/>
      <c r="AV88" s="17"/>
      <c r="AW88" s="36"/>
      <c r="AX88" s="17"/>
      <c r="AY88" s="17"/>
      <c r="AZ88" s="36"/>
      <c r="BA88" s="17"/>
      <c r="BB88" s="17"/>
      <c r="BC88" s="36"/>
      <c r="BD88" s="17"/>
      <c r="BE88" s="17"/>
      <c r="BF88" s="36"/>
      <c r="BG88" s="17"/>
      <c r="BH88" s="17"/>
      <c r="BI88" s="36"/>
      <c r="BJ88" s="17"/>
      <c r="BK88" s="17"/>
      <c r="BL88" s="36"/>
      <c r="BM88" s="17"/>
      <c r="BN88" s="17"/>
      <c r="BO88" s="36"/>
      <c r="BP88" s="17"/>
      <c r="BQ88" s="17"/>
      <c r="BR88" s="36"/>
      <c r="BS88" s="17"/>
      <c r="BT88" s="17"/>
      <c r="BU88" s="36"/>
    </row>
    <row r="89" spans="1:73" ht="12">
      <c r="A89" s="7"/>
      <c r="B89" s="32"/>
      <c r="C89" s="33"/>
      <c r="D89" s="29"/>
      <c r="E89" s="46"/>
      <c r="F89" s="29"/>
      <c r="G89" s="30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</row>
    <row r="90" spans="1:73" ht="12">
      <c r="A90" s="27" t="s">
        <v>72</v>
      </c>
      <c r="B90" s="32">
        <v>7938</v>
      </c>
      <c r="C90" s="33">
        <v>7716.945587877748</v>
      </c>
      <c r="D90" s="34">
        <v>0.028645324708456908</v>
      </c>
      <c r="E90" s="32">
        <v>84440</v>
      </c>
      <c r="F90" s="33">
        <v>87430.70915277534</v>
      </c>
      <c r="G90" s="35">
        <v>-0.03420662124047751</v>
      </c>
      <c r="H90" s="17"/>
      <c r="I90" s="17"/>
      <c r="J90" s="36"/>
      <c r="K90" s="17"/>
      <c r="L90" s="17"/>
      <c r="M90" s="36"/>
      <c r="N90" s="17"/>
      <c r="O90" s="17"/>
      <c r="P90" s="36"/>
      <c r="Q90" s="17"/>
      <c r="R90" s="17"/>
      <c r="S90" s="36"/>
      <c r="T90" s="17"/>
      <c r="U90" s="17"/>
      <c r="V90" s="36"/>
      <c r="W90" s="17"/>
      <c r="X90" s="17"/>
      <c r="Y90" s="36"/>
      <c r="Z90" s="17"/>
      <c r="AA90" s="17"/>
      <c r="AB90" s="36"/>
      <c r="AC90" s="17"/>
      <c r="AD90" s="17"/>
      <c r="AE90" s="36"/>
      <c r="AF90" s="17"/>
      <c r="AG90" s="17"/>
      <c r="AH90" s="36"/>
      <c r="AI90" s="17"/>
      <c r="AJ90" s="17"/>
      <c r="AK90" s="36"/>
      <c r="AL90" s="17"/>
      <c r="AM90" s="17"/>
      <c r="AN90" s="36"/>
      <c r="AO90" s="17"/>
      <c r="AP90" s="17"/>
      <c r="AQ90" s="36"/>
      <c r="AR90" s="17"/>
      <c r="AS90" s="17"/>
      <c r="AT90" s="36"/>
      <c r="AU90" s="17"/>
      <c r="AV90" s="17"/>
      <c r="AW90" s="36"/>
      <c r="AX90" s="17"/>
      <c r="AY90" s="17"/>
      <c r="AZ90" s="36"/>
      <c r="BA90" s="17"/>
      <c r="BB90" s="17"/>
      <c r="BC90" s="36"/>
      <c r="BD90" s="17"/>
      <c r="BE90" s="17"/>
      <c r="BF90" s="36"/>
      <c r="BG90" s="17"/>
      <c r="BH90" s="17"/>
      <c r="BI90" s="36"/>
      <c r="BJ90" s="17"/>
      <c r="BK90" s="17"/>
      <c r="BL90" s="36"/>
      <c r="BM90" s="17"/>
      <c r="BN90" s="17"/>
      <c r="BO90" s="36"/>
      <c r="BP90" s="17"/>
      <c r="BQ90" s="17"/>
      <c r="BR90" s="36"/>
      <c r="BS90" s="17"/>
      <c r="BT90" s="17"/>
      <c r="BU90" s="36"/>
    </row>
    <row r="91" spans="1:73" ht="12">
      <c r="A91" s="27" t="s">
        <v>73</v>
      </c>
      <c r="B91" s="32">
        <v>19886</v>
      </c>
      <c r="C91" s="33">
        <v>19514.59293649305</v>
      </c>
      <c r="D91" s="34">
        <v>0.019032273166836363</v>
      </c>
      <c r="E91" s="32">
        <v>263795</v>
      </c>
      <c r="F91" s="33">
        <v>250360.50507637265</v>
      </c>
      <c r="G91" s="35">
        <v>0.05366060001967623</v>
      </c>
      <c r="H91" s="17"/>
      <c r="I91" s="17"/>
      <c r="J91" s="36"/>
      <c r="K91" s="17"/>
      <c r="L91" s="17"/>
      <c r="M91" s="36"/>
      <c r="N91" s="17"/>
      <c r="O91" s="17"/>
      <c r="P91" s="36"/>
      <c r="Q91" s="17"/>
      <c r="R91" s="17"/>
      <c r="S91" s="36"/>
      <c r="T91" s="17"/>
      <c r="U91" s="17"/>
      <c r="V91" s="36"/>
      <c r="W91" s="17"/>
      <c r="X91" s="17"/>
      <c r="Y91" s="36"/>
      <c r="Z91" s="17"/>
      <c r="AA91" s="17"/>
      <c r="AB91" s="36"/>
      <c r="AC91" s="17"/>
      <c r="AD91" s="17"/>
      <c r="AE91" s="36"/>
      <c r="AF91" s="17"/>
      <c r="AG91" s="17"/>
      <c r="AH91" s="36"/>
      <c r="AI91" s="17"/>
      <c r="AJ91" s="17"/>
      <c r="AK91" s="36"/>
      <c r="AL91" s="17"/>
      <c r="AM91" s="17"/>
      <c r="AN91" s="36"/>
      <c r="AO91" s="17"/>
      <c r="AP91" s="17"/>
      <c r="AQ91" s="36"/>
      <c r="AR91" s="17"/>
      <c r="AS91" s="17"/>
      <c r="AT91" s="36"/>
      <c r="AU91" s="17"/>
      <c r="AV91" s="17"/>
      <c r="AW91" s="36"/>
      <c r="AX91" s="17"/>
      <c r="AY91" s="17"/>
      <c r="AZ91" s="36"/>
      <c r="BA91" s="17"/>
      <c r="BB91" s="17"/>
      <c r="BC91" s="36"/>
      <c r="BD91" s="17"/>
      <c r="BE91" s="17"/>
      <c r="BF91" s="36"/>
      <c r="BG91" s="17"/>
      <c r="BH91" s="17"/>
      <c r="BI91" s="36"/>
      <c r="BJ91" s="17"/>
      <c r="BK91" s="17"/>
      <c r="BL91" s="36"/>
      <c r="BM91" s="17"/>
      <c r="BN91" s="17"/>
      <c r="BO91" s="36"/>
      <c r="BP91" s="17"/>
      <c r="BQ91" s="17"/>
      <c r="BR91" s="36"/>
      <c r="BS91" s="17"/>
      <c r="BT91" s="17"/>
      <c r="BU91" s="36"/>
    </row>
    <row r="92" spans="1:73" ht="12">
      <c r="A92" s="7"/>
      <c r="B92" s="32"/>
      <c r="C92" s="33"/>
      <c r="D92" s="29"/>
      <c r="E92" s="46"/>
      <c r="F92" s="29"/>
      <c r="G92" s="30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</row>
    <row r="93" spans="1:73" ht="12">
      <c r="A93" s="27" t="s">
        <v>74</v>
      </c>
      <c r="B93" s="32">
        <v>19734</v>
      </c>
      <c r="C93" s="33">
        <v>19370.684172786358</v>
      </c>
      <c r="D93" s="34">
        <v>0.01875596256553811</v>
      </c>
      <c r="E93" s="32">
        <v>261564</v>
      </c>
      <c r="F93" s="33">
        <v>248468.96278197627</v>
      </c>
      <c r="G93" s="35">
        <v>0.052702909334854095</v>
      </c>
      <c r="H93" s="17"/>
      <c r="I93" s="17"/>
      <c r="J93" s="36"/>
      <c r="K93" s="17"/>
      <c r="L93" s="17"/>
      <c r="M93" s="36"/>
      <c r="N93" s="17"/>
      <c r="O93" s="17"/>
      <c r="P93" s="36"/>
      <c r="Q93" s="17"/>
      <c r="R93" s="17"/>
      <c r="S93" s="36"/>
      <c r="T93" s="17"/>
      <c r="U93" s="17"/>
      <c r="V93" s="36"/>
      <c r="W93" s="17"/>
      <c r="X93" s="17"/>
      <c r="Y93" s="36"/>
      <c r="Z93" s="17"/>
      <c r="AA93" s="17"/>
      <c r="AB93" s="36"/>
      <c r="AC93" s="17"/>
      <c r="AD93" s="17"/>
      <c r="AE93" s="36"/>
      <c r="AF93" s="17"/>
      <c r="AG93" s="17"/>
      <c r="AH93" s="36"/>
      <c r="AI93" s="17"/>
      <c r="AJ93" s="17"/>
      <c r="AK93" s="36"/>
      <c r="AL93" s="17"/>
      <c r="AM93" s="17"/>
      <c r="AN93" s="36"/>
      <c r="AO93" s="17"/>
      <c r="AP93" s="17"/>
      <c r="AQ93" s="36"/>
      <c r="AR93" s="17"/>
      <c r="AS93" s="17"/>
      <c r="AT93" s="36"/>
      <c r="AU93" s="17"/>
      <c r="AV93" s="17"/>
      <c r="AW93" s="36"/>
      <c r="AX93" s="17"/>
      <c r="AY93" s="17"/>
      <c r="AZ93" s="36"/>
      <c r="BA93" s="17"/>
      <c r="BB93" s="17"/>
      <c r="BC93" s="36"/>
      <c r="BD93" s="17"/>
      <c r="BE93" s="17"/>
      <c r="BF93" s="36"/>
      <c r="BG93" s="17"/>
      <c r="BH93" s="17"/>
      <c r="BI93" s="36"/>
      <c r="BJ93" s="17"/>
      <c r="BK93" s="17"/>
      <c r="BL93" s="36"/>
      <c r="BM93" s="17"/>
      <c r="BN93" s="17"/>
      <c r="BO93" s="36"/>
      <c r="BP93" s="17"/>
      <c r="BQ93" s="17"/>
      <c r="BR93" s="36"/>
      <c r="BS93" s="17"/>
      <c r="BT93" s="17"/>
      <c r="BU93" s="36"/>
    </row>
    <row r="94" spans="1:73" ht="12">
      <c r="A94" s="54"/>
      <c r="B94" s="55"/>
      <c r="C94" s="56"/>
      <c r="D94" s="57"/>
      <c r="E94" s="55"/>
      <c r="F94" s="56"/>
      <c r="G94" s="58"/>
      <c r="H94" s="17"/>
      <c r="I94" s="17"/>
      <c r="J94" s="36"/>
      <c r="K94" s="17"/>
      <c r="L94" s="17"/>
      <c r="M94" s="36"/>
      <c r="N94" s="17"/>
      <c r="O94" s="17"/>
      <c r="P94" s="36"/>
      <c r="Q94" s="17"/>
      <c r="R94" s="17"/>
      <c r="S94" s="36"/>
      <c r="T94" s="17"/>
      <c r="U94" s="17"/>
      <c r="V94" s="36"/>
      <c r="W94" s="17"/>
      <c r="X94" s="17"/>
      <c r="Y94" s="36"/>
      <c r="Z94" s="17"/>
      <c r="AA94" s="17"/>
      <c r="AB94" s="36"/>
      <c r="AC94" s="17"/>
      <c r="AD94" s="17"/>
      <c r="AE94" s="36"/>
      <c r="AF94" s="17"/>
      <c r="AG94" s="17"/>
      <c r="AH94" s="36"/>
      <c r="AI94" s="17"/>
      <c r="AJ94" s="17"/>
      <c r="AK94" s="36"/>
      <c r="AL94" s="17"/>
      <c r="AM94" s="17"/>
      <c r="AN94" s="36"/>
      <c r="AO94" s="17"/>
      <c r="AP94" s="17"/>
      <c r="AQ94" s="36"/>
      <c r="AR94" s="17"/>
      <c r="AS94" s="17"/>
      <c r="AT94" s="36"/>
      <c r="AU94" s="17"/>
      <c r="AV94" s="17"/>
      <c r="AW94" s="36"/>
      <c r="AX94" s="17"/>
      <c r="AY94" s="17"/>
      <c r="AZ94" s="36"/>
      <c r="BA94" s="17"/>
      <c r="BB94" s="17"/>
      <c r="BC94" s="36"/>
      <c r="BD94" s="17"/>
      <c r="BE94" s="17"/>
      <c r="BF94" s="36"/>
      <c r="BG94" s="17"/>
      <c r="BH94" s="17"/>
      <c r="BI94" s="36"/>
      <c r="BJ94" s="17"/>
      <c r="BK94" s="17"/>
      <c r="BL94" s="36"/>
      <c r="BM94" s="17"/>
      <c r="BN94" s="17"/>
      <c r="BO94" s="36"/>
      <c r="BP94" s="17"/>
      <c r="BQ94" s="17"/>
      <c r="BR94" s="36"/>
      <c r="BS94" s="17"/>
      <c r="BT94" s="17"/>
      <c r="BU94" s="36"/>
    </row>
    <row r="95" spans="1:73" ht="6" customHeight="1">
      <c r="A95" s="74"/>
      <c r="B95" s="33"/>
      <c r="C95" s="33"/>
      <c r="D95" s="34"/>
      <c r="E95" s="33"/>
      <c r="F95" s="33"/>
      <c r="G95" s="34"/>
      <c r="H95" s="17"/>
      <c r="I95" s="17"/>
      <c r="J95" s="36"/>
      <c r="K95" s="17"/>
      <c r="L95" s="17"/>
      <c r="M95" s="36"/>
      <c r="N95" s="17"/>
      <c r="O95" s="17"/>
      <c r="P95" s="36"/>
      <c r="Q95" s="17"/>
      <c r="R95" s="17"/>
      <c r="S95" s="36"/>
      <c r="T95" s="17"/>
      <c r="U95" s="17"/>
      <c r="V95" s="36"/>
      <c r="W95" s="17"/>
      <c r="X95" s="17"/>
      <c r="Y95" s="36"/>
      <c r="Z95" s="17"/>
      <c r="AA95" s="17"/>
      <c r="AB95" s="36"/>
      <c r="AC95" s="17"/>
      <c r="AD95" s="17"/>
      <c r="AE95" s="36"/>
      <c r="AF95" s="17"/>
      <c r="AG95" s="17"/>
      <c r="AH95" s="36"/>
      <c r="AI95" s="17"/>
      <c r="AJ95" s="17"/>
      <c r="AK95" s="36"/>
      <c r="AL95" s="17"/>
      <c r="AM95" s="17"/>
      <c r="AN95" s="36"/>
      <c r="AO95" s="17"/>
      <c r="AP95" s="17"/>
      <c r="AQ95" s="36"/>
      <c r="AR95" s="17"/>
      <c r="AS95" s="17"/>
      <c r="AT95" s="36"/>
      <c r="AU95" s="17"/>
      <c r="AV95" s="17"/>
      <c r="AW95" s="36"/>
      <c r="AX95" s="17"/>
      <c r="AY95" s="17"/>
      <c r="AZ95" s="36"/>
      <c r="BA95" s="17"/>
      <c r="BB95" s="17"/>
      <c r="BC95" s="36"/>
      <c r="BD95" s="17"/>
      <c r="BE95" s="17"/>
      <c r="BF95" s="36"/>
      <c r="BG95" s="17"/>
      <c r="BH95" s="17"/>
      <c r="BI95" s="36"/>
      <c r="BJ95" s="17"/>
      <c r="BK95" s="17"/>
      <c r="BL95" s="36"/>
      <c r="BM95" s="17"/>
      <c r="BN95" s="17"/>
      <c r="BO95" s="36"/>
      <c r="BP95" s="17"/>
      <c r="BQ95" s="17"/>
      <c r="BR95" s="36"/>
      <c r="BS95" s="17"/>
      <c r="BT95" s="17"/>
      <c r="BU95" s="36"/>
    </row>
    <row r="96" spans="1:73" ht="12">
      <c r="A96" s="74" t="s">
        <v>116</v>
      </c>
      <c r="B96" s="33"/>
      <c r="C96" s="33"/>
      <c r="D96" s="34"/>
      <c r="E96" s="33"/>
      <c r="F96" s="33"/>
      <c r="G96" s="34"/>
      <c r="H96" s="17"/>
      <c r="I96" s="17"/>
      <c r="J96" s="36"/>
      <c r="K96" s="17"/>
      <c r="L96" s="17"/>
      <c r="M96" s="36"/>
      <c r="N96" s="17"/>
      <c r="O96" s="17"/>
      <c r="P96" s="36"/>
      <c r="Q96" s="17"/>
      <c r="R96" s="17"/>
      <c r="S96" s="36"/>
      <c r="T96" s="17"/>
      <c r="U96" s="17"/>
      <c r="V96" s="36"/>
      <c r="W96" s="17"/>
      <c r="X96" s="17"/>
      <c r="Y96" s="36"/>
      <c r="Z96" s="17"/>
      <c r="AA96" s="17"/>
      <c r="AB96" s="36"/>
      <c r="AC96" s="17"/>
      <c r="AD96" s="17"/>
      <c r="AE96" s="36"/>
      <c r="AF96" s="17"/>
      <c r="AG96" s="17"/>
      <c r="AH96" s="36"/>
      <c r="AI96" s="17"/>
      <c r="AJ96" s="17"/>
      <c r="AK96" s="36"/>
      <c r="AL96" s="17"/>
      <c r="AM96" s="17"/>
      <c r="AN96" s="36"/>
      <c r="AO96" s="17"/>
      <c r="AP96" s="17"/>
      <c r="AQ96" s="36"/>
      <c r="AR96" s="17"/>
      <c r="AS96" s="17"/>
      <c r="AT96" s="36"/>
      <c r="AU96" s="17"/>
      <c r="AV96" s="17"/>
      <c r="AW96" s="36"/>
      <c r="AX96" s="17"/>
      <c r="AY96" s="17"/>
      <c r="AZ96" s="36"/>
      <c r="BA96" s="17"/>
      <c r="BB96" s="17"/>
      <c r="BC96" s="36"/>
      <c r="BD96" s="17"/>
      <c r="BE96" s="17"/>
      <c r="BF96" s="36"/>
      <c r="BG96" s="17"/>
      <c r="BH96" s="17"/>
      <c r="BI96" s="36"/>
      <c r="BJ96" s="17"/>
      <c r="BK96" s="17"/>
      <c r="BL96" s="36"/>
      <c r="BM96" s="17"/>
      <c r="BN96" s="17"/>
      <c r="BO96" s="36"/>
      <c r="BP96" s="17"/>
      <c r="BQ96" s="17"/>
      <c r="BR96" s="36"/>
      <c r="BS96" s="17"/>
      <c r="BT96" s="17"/>
      <c r="BU96" s="36"/>
    </row>
  </sheetData>
  <sheetProtection/>
  <mergeCells count="2">
    <mergeCell ref="B2:G2"/>
    <mergeCell ref="B60:G60"/>
  </mergeCells>
  <printOptions horizontalCentered="1"/>
  <pageMargins left="0.7" right="0.7" top="0.75" bottom="0.75" header="0.25" footer="0.25"/>
  <pageSetup orientation="portrait" scale="70" r:id="rId1"/>
  <rowBreaks count="1" manualBreakCount="1">
    <brk id="59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172"/>
  <sheetViews>
    <sheetView showGridLines="0" zoomScalePageLayoutView="0" workbookViewId="0" topLeftCell="A1">
      <selection activeCell="C26" sqref="C26"/>
    </sheetView>
  </sheetViews>
  <sheetFormatPr defaultColWidth="8.796875" defaultRowHeight="15"/>
  <cols>
    <col min="1" max="1" width="27.59765625" style="189" customWidth="1"/>
    <col min="2" max="2" width="13.796875" style="189" customWidth="1"/>
    <col min="3" max="3" width="9.19921875" style="189" bestFit="1" customWidth="1"/>
    <col min="4" max="4" width="9.09765625" style="189" customWidth="1"/>
    <col min="5" max="5" width="9.8984375" style="189" bestFit="1" customWidth="1"/>
    <col min="6" max="6" width="9.796875" style="189" bestFit="1" customWidth="1"/>
    <col min="7" max="7" width="9.09765625" style="189" customWidth="1"/>
    <col min="8" max="8" width="8.19921875" style="189" bestFit="1" customWidth="1"/>
    <col min="9" max="14" width="9" style="189" bestFit="1" customWidth="1"/>
    <col min="15" max="16384" width="8.8984375" style="189" customWidth="1"/>
  </cols>
  <sheetData>
    <row r="1" spans="1:14" ht="15">
      <c r="A1" s="404" t="s">
        <v>236</v>
      </c>
      <c r="B1" s="404"/>
      <c r="C1" s="404"/>
      <c r="D1" s="404"/>
      <c r="E1" s="404"/>
      <c r="F1" s="404"/>
      <c r="G1" s="404"/>
      <c r="H1" s="188"/>
      <c r="I1" s="188"/>
      <c r="J1" s="188"/>
      <c r="K1" s="188"/>
      <c r="L1" s="188"/>
      <c r="M1" s="188"/>
      <c r="N1" s="188"/>
    </row>
    <row r="2" spans="1:14" ht="15.75">
      <c r="A2" s="190"/>
      <c r="B2" s="191"/>
      <c r="C2" s="192"/>
      <c r="D2" s="192"/>
      <c r="E2" s="405"/>
      <c r="F2" s="405"/>
      <c r="G2" s="406"/>
      <c r="H2" s="188"/>
      <c r="I2" s="188"/>
      <c r="J2" s="188"/>
      <c r="K2" s="188"/>
      <c r="L2" s="188"/>
      <c r="M2" s="188"/>
      <c r="N2" s="188"/>
    </row>
    <row r="3" spans="1:14" ht="15">
      <c r="A3" s="193" t="s">
        <v>175</v>
      </c>
      <c r="B3" s="194" t="s">
        <v>240</v>
      </c>
      <c r="C3" s="194" t="s">
        <v>239</v>
      </c>
      <c r="D3" s="195" t="s">
        <v>176</v>
      </c>
      <c r="E3" s="194" t="s">
        <v>177</v>
      </c>
      <c r="F3" s="194" t="s">
        <v>178</v>
      </c>
      <c r="G3" s="195" t="s">
        <v>176</v>
      </c>
      <c r="H3" s="188"/>
      <c r="I3" s="188"/>
      <c r="J3" s="188"/>
      <c r="K3" s="188"/>
      <c r="L3" s="188"/>
      <c r="M3" s="188"/>
      <c r="N3" s="188"/>
    </row>
    <row r="4" spans="1:14" ht="15">
      <c r="A4" s="196" t="s">
        <v>179</v>
      </c>
      <c r="B4" s="197">
        <v>1247.410059810304</v>
      </c>
      <c r="C4" s="197">
        <v>1237.412598843859</v>
      </c>
      <c r="D4" s="198">
        <v>0.8079326956736743</v>
      </c>
      <c r="E4" s="197">
        <v>9959.647716016532</v>
      </c>
      <c r="F4" s="197">
        <v>9477.509013703411</v>
      </c>
      <c r="G4" s="198">
        <v>5.087188011280208</v>
      </c>
      <c r="H4" s="199"/>
      <c r="I4" s="200"/>
      <c r="J4" s="200"/>
      <c r="K4" s="200"/>
      <c r="L4" s="188"/>
      <c r="M4" s="188"/>
      <c r="N4" s="188"/>
    </row>
    <row r="5" spans="1:10" ht="15">
      <c r="A5" s="201" t="s">
        <v>180</v>
      </c>
      <c r="B5" s="202">
        <v>1246.7902256738244</v>
      </c>
      <c r="C5" s="202">
        <v>1237.045481091282</v>
      </c>
      <c r="D5" s="203">
        <v>0.7877434363970037</v>
      </c>
      <c r="E5" s="204">
        <v>9926.180951562548</v>
      </c>
      <c r="F5" s="205">
        <v>9446.973156221127</v>
      </c>
      <c r="G5" s="206">
        <v>5.072606721930262</v>
      </c>
      <c r="H5" s="199"/>
      <c r="I5" s="200"/>
      <c r="J5" s="200"/>
    </row>
    <row r="6" spans="1:10" ht="15">
      <c r="A6" s="201" t="s">
        <v>181</v>
      </c>
      <c r="B6" s="202">
        <v>412.7193477442216</v>
      </c>
      <c r="C6" s="202">
        <v>420.0297999117201</v>
      </c>
      <c r="D6" s="203">
        <v>-1.740460359963747</v>
      </c>
      <c r="E6" s="204">
        <v>3309.001566960276</v>
      </c>
      <c r="F6" s="205">
        <v>3044.1862717865793</v>
      </c>
      <c r="G6" s="206">
        <v>8.699050305429612</v>
      </c>
      <c r="H6" s="199"/>
      <c r="I6" s="200"/>
      <c r="J6" s="200"/>
    </row>
    <row r="7" spans="1:10" ht="15">
      <c r="A7" s="201" t="s">
        <v>182</v>
      </c>
      <c r="B7" s="202">
        <v>307.97779162309183</v>
      </c>
      <c r="C7" s="202">
        <v>282.8498886362461</v>
      </c>
      <c r="D7" s="203">
        <v>8.883829902850348</v>
      </c>
      <c r="E7" s="204">
        <v>2563.9805584683527</v>
      </c>
      <c r="F7" s="205">
        <v>2389.739111219531</v>
      </c>
      <c r="G7" s="206">
        <v>7.2912330233362965</v>
      </c>
      <c r="H7" s="199"/>
      <c r="I7" s="200"/>
      <c r="J7" s="200"/>
    </row>
    <row r="8" spans="1:10" ht="15">
      <c r="A8" s="201" t="s">
        <v>183</v>
      </c>
      <c r="B8" s="202">
        <v>255.5796119850481</v>
      </c>
      <c r="C8" s="202">
        <v>271.0765411708838</v>
      </c>
      <c r="D8" s="203">
        <v>-5.716809399625101</v>
      </c>
      <c r="E8" s="204">
        <v>1641.962504843638</v>
      </c>
      <c r="F8" s="205">
        <v>1775.0522909449942</v>
      </c>
      <c r="G8" s="206">
        <v>-7.497795235683025</v>
      </c>
      <c r="H8" s="199"/>
      <c r="I8" s="200"/>
      <c r="J8" s="200"/>
    </row>
    <row r="9" spans="1:10" ht="15">
      <c r="A9" s="201" t="s">
        <v>184</v>
      </c>
      <c r="B9" s="202">
        <v>49.19035315591582</v>
      </c>
      <c r="C9" s="202">
        <v>46.4724738950153</v>
      </c>
      <c r="D9" s="203">
        <v>5.848363629275277</v>
      </c>
      <c r="E9" s="204">
        <v>707.5960499936926</v>
      </c>
      <c r="F9" s="205">
        <v>697.3461697038608</v>
      </c>
      <c r="G9" s="206">
        <v>1.46984105386061</v>
      </c>
      <c r="H9" s="199"/>
      <c r="I9" s="200"/>
      <c r="J9" s="200"/>
    </row>
    <row r="10" spans="1:10" ht="15">
      <c r="A10" s="207" t="s">
        <v>185</v>
      </c>
      <c r="B10" s="202">
        <v>221.32312116554712</v>
      </c>
      <c r="C10" s="202">
        <v>216.6167774774167</v>
      </c>
      <c r="D10" s="203">
        <v>2.172658896941204</v>
      </c>
      <c r="E10" s="204">
        <v>1703.6402712965876</v>
      </c>
      <c r="F10" s="208">
        <v>1540.6493125661623</v>
      </c>
      <c r="G10" s="206">
        <v>10.579367893848701</v>
      </c>
      <c r="H10" s="199"/>
      <c r="I10" s="200"/>
      <c r="J10" s="200"/>
    </row>
    <row r="11" spans="1:10" ht="15">
      <c r="A11" s="207" t="s">
        <v>186</v>
      </c>
      <c r="B11" s="202">
        <v>0.6198341364795106</v>
      </c>
      <c r="C11" s="202">
        <v>0.36711775257703316</v>
      </c>
      <c r="D11" s="203">
        <v>68.83796333151973</v>
      </c>
      <c r="E11" s="204">
        <v>33.466764453983444</v>
      </c>
      <c r="F11" s="208">
        <v>30.535857482284463</v>
      </c>
      <c r="G11" s="206">
        <v>9.598246826372447</v>
      </c>
      <c r="H11" s="199"/>
      <c r="I11" s="200"/>
      <c r="J11" s="200"/>
    </row>
    <row r="12" spans="1:10" ht="7.5" customHeight="1">
      <c r="A12" s="209"/>
      <c r="B12" s="210"/>
      <c r="C12" s="206"/>
      <c r="D12" s="206"/>
      <c r="E12" s="210"/>
      <c r="F12" s="210"/>
      <c r="G12" s="206"/>
      <c r="H12" s="188"/>
      <c r="I12" s="200"/>
      <c r="J12" s="200"/>
    </row>
    <row r="13" spans="1:10" ht="15">
      <c r="A13" s="196" t="s">
        <v>187</v>
      </c>
      <c r="B13" s="211">
        <v>6607121.582402464</v>
      </c>
      <c r="C13" s="211">
        <v>6442607.724138106</v>
      </c>
      <c r="D13" s="198">
        <v>2.553529025956114</v>
      </c>
      <c r="E13" s="211">
        <v>51891008.8348714</v>
      </c>
      <c r="F13" s="211">
        <v>50340981.376816116</v>
      </c>
      <c r="G13" s="198">
        <v>3.079056894924026</v>
      </c>
      <c r="H13" s="199"/>
      <c r="I13" s="200"/>
      <c r="J13" s="200"/>
    </row>
    <row r="14" spans="1:10" ht="15">
      <c r="A14" s="201" t="s">
        <v>180</v>
      </c>
      <c r="B14" s="212">
        <v>6599153.49</v>
      </c>
      <c r="C14" s="212">
        <v>6438854.650911561</v>
      </c>
      <c r="D14" s="203">
        <v>2.489555173694513</v>
      </c>
      <c r="E14" s="212">
        <v>51375126.31999999</v>
      </c>
      <c r="F14" s="212">
        <v>49879615.12630087</v>
      </c>
      <c r="G14" s="206">
        <v>2.998241245270883</v>
      </c>
      <c r="H14" s="199"/>
      <c r="I14" s="200"/>
      <c r="J14" s="200"/>
    </row>
    <row r="15" spans="1:10" ht="15">
      <c r="A15" s="201" t="s">
        <v>181</v>
      </c>
      <c r="B15" s="212">
        <v>2730063.69</v>
      </c>
      <c r="C15" s="212">
        <v>2746866.8957144264</v>
      </c>
      <c r="D15" s="203">
        <v>-0.6117226044204171</v>
      </c>
      <c r="E15" s="212">
        <v>21322965.590000004</v>
      </c>
      <c r="F15" s="212">
        <v>20408008.389505</v>
      </c>
      <c r="G15" s="206">
        <v>4.483324305989256</v>
      </c>
      <c r="H15" s="199"/>
      <c r="I15" s="200"/>
      <c r="J15" s="200"/>
    </row>
    <row r="16" spans="1:10" ht="15">
      <c r="A16" s="201" t="s">
        <v>182</v>
      </c>
      <c r="B16" s="212">
        <v>1493485.26</v>
      </c>
      <c r="C16" s="212">
        <v>1429015.8008608564</v>
      </c>
      <c r="D16" s="203">
        <v>4.511458802646295</v>
      </c>
      <c r="E16" s="212">
        <v>12812759.219999999</v>
      </c>
      <c r="F16" s="212">
        <v>12679264.846957494</v>
      </c>
      <c r="G16" s="206">
        <v>1.0528557818913153</v>
      </c>
      <c r="H16" s="199"/>
      <c r="I16" s="200"/>
      <c r="J16" s="200"/>
    </row>
    <row r="17" spans="1:10" ht="15">
      <c r="A17" s="201" t="s">
        <v>183</v>
      </c>
      <c r="B17" s="212">
        <v>1052062</v>
      </c>
      <c r="C17" s="212">
        <v>1007990.2166590354</v>
      </c>
      <c r="D17" s="203">
        <v>4.372243163930656</v>
      </c>
      <c r="E17" s="212">
        <v>5928207.77</v>
      </c>
      <c r="F17" s="212">
        <v>5781628.295933167</v>
      </c>
      <c r="G17" s="206">
        <v>2.5352628457615767</v>
      </c>
      <c r="H17" s="199"/>
      <c r="I17" s="200"/>
      <c r="J17" s="200"/>
    </row>
    <row r="18" spans="1:10" ht="15">
      <c r="A18" s="201" t="s">
        <v>184</v>
      </c>
      <c r="B18" s="212">
        <v>308000.91</v>
      </c>
      <c r="C18" s="212">
        <v>305243.33587299066</v>
      </c>
      <c r="D18" s="203">
        <v>0.903401910191648</v>
      </c>
      <c r="E18" s="212">
        <v>4354762.3</v>
      </c>
      <c r="F18" s="212">
        <v>4404906.326660352</v>
      </c>
      <c r="G18" s="206">
        <v>-1.138367605160162</v>
      </c>
      <c r="H18" s="199"/>
      <c r="I18" s="200"/>
      <c r="J18" s="200"/>
    </row>
    <row r="19" spans="1:10" ht="15">
      <c r="A19" s="207" t="s">
        <v>185</v>
      </c>
      <c r="B19" s="212">
        <v>1015541.6299999999</v>
      </c>
      <c r="C19" s="212">
        <v>949738.4018042516</v>
      </c>
      <c r="D19" s="203">
        <v>6.928563493983142</v>
      </c>
      <c r="E19" s="212">
        <v>6956431.4399999995</v>
      </c>
      <c r="F19" s="212">
        <v>6605807.26724486</v>
      </c>
      <c r="G19" s="206">
        <v>5.30781717616442</v>
      </c>
      <c r="H19" s="199"/>
      <c r="I19" s="200"/>
      <c r="J19" s="200"/>
    </row>
    <row r="20" spans="1:10" ht="15">
      <c r="A20" s="207" t="s">
        <v>186</v>
      </c>
      <c r="B20" s="212">
        <v>7968.092402464098</v>
      </c>
      <c r="C20" s="213">
        <v>3753.073226544637</v>
      </c>
      <c r="D20" s="203">
        <v>112.30847152428538</v>
      </c>
      <c r="E20" s="212">
        <v>515882.51487140585</v>
      </c>
      <c r="F20" s="212">
        <v>461366.25051524147</v>
      </c>
      <c r="G20" s="206">
        <v>11.816266208306757</v>
      </c>
      <c r="H20" s="199"/>
      <c r="I20" s="200"/>
      <c r="J20" s="200"/>
    </row>
    <row r="21" spans="1:10" ht="8.25" customHeight="1">
      <c r="A21" s="209"/>
      <c r="B21" s="214"/>
      <c r="C21" s="206"/>
      <c r="D21" s="206"/>
      <c r="E21" s="215"/>
      <c r="F21" s="214"/>
      <c r="G21" s="206"/>
      <c r="H21" s="192"/>
      <c r="I21" s="200"/>
      <c r="J21" s="200"/>
    </row>
    <row r="22" spans="1:10" ht="15">
      <c r="A22" s="196" t="s">
        <v>188</v>
      </c>
      <c r="B22" s="211">
        <v>748775</v>
      </c>
      <c r="C22" s="211">
        <v>730699.1488800285</v>
      </c>
      <c r="D22" s="198">
        <v>2.4737747604711258</v>
      </c>
      <c r="E22" s="211">
        <v>5662611.611564215</v>
      </c>
      <c r="F22" s="211">
        <v>5389376.372660175</v>
      </c>
      <c r="G22" s="198">
        <v>5.069886012974312</v>
      </c>
      <c r="H22" s="199"/>
      <c r="I22" s="200"/>
      <c r="J22" s="200"/>
    </row>
    <row r="23" spans="1:10" ht="15">
      <c r="A23" s="201" t="s">
        <v>180</v>
      </c>
      <c r="B23" s="212">
        <v>746877</v>
      </c>
      <c r="C23" s="212">
        <v>728842.0024269393</v>
      </c>
      <c r="D23" s="203">
        <v>2.474472864215671</v>
      </c>
      <c r="E23" s="212">
        <v>5560292</v>
      </c>
      <c r="F23" s="212">
        <v>5298495.372564623</v>
      </c>
      <c r="G23" s="206">
        <v>4.940961707562264</v>
      </c>
      <c r="H23" s="199"/>
      <c r="I23" s="200"/>
      <c r="J23" s="200"/>
    </row>
    <row r="24" spans="1:10" ht="15">
      <c r="A24" s="201" t="s">
        <v>181</v>
      </c>
      <c r="B24" s="212">
        <v>301323</v>
      </c>
      <c r="C24" s="212">
        <v>305381.96680848434</v>
      </c>
      <c r="D24" s="203">
        <v>-1.3291442356286431</v>
      </c>
      <c r="E24" s="212">
        <v>2250348</v>
      </c>
      <c r="F24" s="212">
        <v>2130696.019366127</v>
      </c>
      <c r="G24" s="206">
        <v>5.615628862416</v>
      </c>
      <c r="H24" s="199"/>
      <c r="I24" s="200"/>
      <c r="J24" s="200"/>
    </row>
    <row r="25" spans="1:10" ht="15">
      <c r="A25" s="201" t="s">
        <v>182</v>
      </c>
      <c r="B25" s="212">
        <v>146528</v>
      </c>
      <c r="C25" s="212">
        <v>143121.67006896957</v>
      </c>
      <c r="D25" s="203">
        <v>2.3800238841462207</v>
      </c>
      <c r="E25" s="212">
        <v>1227807</v>
      </c>
      <c r="F25" s="212">
        <v>1206788.7934693617</v>
      </c>
      <c r="G25" s="206">
        <v>1.7416640463004063</v>
      </c>
      <c r="H25" s="199"/>
      <c r="I25" s="200"/>
      <c r="J25" s="200"/>
    </row>
    <row r="26" spans="1:10" ht="15">
      <c r="A26" s="201" t="s">
        <v>183</v>
      </c>
      <c r="B26" s="212">
        <v>161731</v>
      </c>
      <c r="C26" s="212">
        <v>158795.64333557416</v>
      </c>
      <c r="D26" s="203">
        <v>1.8485120893541929</v>
      </c>
      <c r="E26" s="212">
        <v>987551</v>
      </c>
      <c r="F26" s="212">
        <v>954229.949927061</v>
      </c>
      <c r="G26" s="206">
        <v>3.4919308574925756</v>
      </c>
      <c r="H26" s="199"/>
      <c r="I26" s="200"/>
      <c r="J26" s="200"/>
    </row>
    <row r="27" spans="1:10" ht="15">
      <c r="A27" s="201" t="s">
        <v>184</v>
      </c>
      <c r="B27" s="212">
        <v>27824</v>
      </c>
      <c r="C27" s="212">
        <v>27231.5385243708</v>
      </c>
      <c r="D27" s="203">
        <v>2.1756445200441954</v>
      </c>
      <c r="E27" s="212">
        <v>348235</v>
      </c>
      <c r="F27" s="212">
        <v>337791.21422914806</v>
      </c>
      <c r="G27" s="206">
        <v>3.091787273000879</v>
      </c>
      <c r="H27" s="199"/>
      <c r="I27" s="200"/>
      <c r="J27" s="200"/>
    </row>
    <row r="28" spans="1:10" ht="15">
      <c r="A28" s="207" t="s">
        <v>185</v>
      </c>
      <c r="B28" s="212">
        <v>109471</v>
      </c>
      <c r="C28" s="212">
        <v>94311.18368954048</v>
      </c>
      <c r="D28" s="203">
        <v>16.07425091849506</v>
      </c>
      <c r="E28" s="212">
        <v>746351</v>
      </c>
      <c r="F28" s="212">
        <v>668989.3955729263</v>
      </c>
      <c r="G28" s="206">
        <v>11.563950779940368</v>
      </c>
      <c r="H28" s="199"/>
      <c r="I28" s="200"/>
      <c r="J28" s="200"/>
    </row>
    <row r="29" spans="1:10" ht="15">
      <c r="A29" s="207" t="s">
        <v>186</v>
      </c>
      <c r="B29" s="212">
        <v>1898.000000000007</v>
      </c>
      <c r="C29" s="213">
        <v>1857.1464530892524</v>
      </c>
      <c r="D29" s="203">
        <v>2.19980211268731</v>
      </c>
      <c r="E29" s="212">
        <v>102319.61156421568</v>
      </c>
      <c r="F29" s="213">
        <v>90881.00009555167</v>
      </c>
      <c r="G29" s="206">
        <v>12.586361788093804</v>
      </c>
      <c r="H29" s="199"/>
      <c r="I29" s="200"/>
      <c r="J29" s="200"/>
    </row>
    <row r="30" spans="1:10" ht="6.75" customHeight="1">
      <c r="A30" s="209"/>
      <c r="B30" s="214"/>
      <c r="C30" s="206"/>
      <c r="D30" s="206"/>
      <c r="E30" s="215"/>
      <c r="F30" s="214"/>
      <c r="G30" s="206"/>
      <c r="I30" s="192"/>
      <c r="J30" s="200"/>
    </row>
    <row r="31" spans="1:13" ht="15">
      <c r="A31" s="196" t="s">
        <v>189</v>
      </c>
      <c r="B31" s="216">
        <v>8.823907825985728</v>
      </c>
      <c r="C31" s="216">
        <v>8.817045611744513</v>
      </c>
      <c r="D31" s="198">
        <v>0.07782895250165733</v>
      </c>
      <c r="E31" s="216">
        <v>9.163794445817068</v>
      </c>
      <c r="F31" s="216">
        <v>9.340780434669847</v>
      </c>
      <c r="G31" s="198">
        <v>-1.8947666106770567</v>
      </c>
      <c r="H31" s="199"/>
      <c r="I31" s="217"/>
      <c r="J31" s="200"/>
      <c r="L31" s="217"/>
      <c r="M31" s="217"/>
    </row>
    <row r="32" spans="1:13" ht="15">
      <c r="A32" s="201" t="s">
        <v>180</v>
      </c>
      <c r="B32" s="218">
        <v>8.83566302081869</v>
      </c>
      <c r="C32" s="218">
        <v>8.834362769257396</v>
      </c>
      <c r="D32" s="206">
        <v>0.014718113748024564</v>
      </c>
      <c r="E32" s="219">
        <v>9.23964538553011</v>
      </c>
      <c r="F32" s="218">
        <v>9.41392067351334</v>
      </c>
      <c r="G32" s="206">
        <v>-1.8512508658965476</v>
      </c>
      <c r="H32" s="199"/>
      <c r="I32" s="217"/>
      <c r="J32" s="200"/>
      <c r="L32" s="217"/>
      <c r="M32" s="217"/>
    </row>
    <row r="33" spans="1:13" ht="15">
      <c r="A33" s="201" t="s">
        <v>181</v>
      </c>
      <c r="B33" s="218">
        <v>9.06025656853277</v>
      </c>
      <c r="C33" s="218">
        <v>8.994856259594012</v>
      </c>
      <c r="D33" s="206">
        <v>0.7270856481892185</v>
      </c>
      <c r="E33" s="219">
        <v>9.475408065774717</v>
      </c>
      <c r="F33" s="218">
        <v>9.578094765285334</v>
      </c>
      <c r="G33" s="206">
        <v>-1.0720994313273335</v>
      </c>
      <c r="H33" s="199"/>
      <c r="I33" s="217"/>
      <c r="J33" s="200"/>
      <c r="L33" s="217"/>
      <c r="M33" s="217"/>
    </row>
    <row r="34" spans="1:13" ht="15">
      <c r="A34" s="201" t="s">
        <v>182</v>
      </c>
      <c r="B34" s="218">
        <v>10.192490582004805</v>
      </c>
      <c r="C34" s="218">
        <v>9.98462217616816</v>
      </c>
      <c r="D34" s="206">
        <v>2.0818855452817697</v>
      </c>
      <c r="E34" s="219">
        <v>10.435483117460642</v>
      </c>
      <c r="F34" s="218">
        <v>10.506614674889585</v>
      </c>
      <c r="G34" s="206">
        <v>-0.6770169043978091</v>
      </c>
      <c r="H34" s="199"/>
      <c r="I34" s="217"/>
      <c r="J34" s="200"/>
      <c r="L34" s="217"/>
      <c r="M34" s="217"/>
    </row>
    <row r="35" spans="1:13" ht="15">
      <c r="A35" s="201" t="s">
        <v>183</v>
      </c>
      <c r="B35" s="218">
        <v>6.505011407831523</v>
      </c>
      <c r="C35" s="218">
        <v>6.347719594100606</v>
      </c>
      <c r="D35" s="206">
        <v>2.477926307222189</v>
      </c>
      <c r="E35" s="219">
        <v>6.002938349513088</v>
      </c>
      <c r="F35" s="218">
        <v>6.058946584494755</v>
      </c>
      <c r="G35" s="206">
        <v>-0.924388987435476</v>
      </c>
      <c r="H35" s="199"/>
      <c r="I35" s="217"/>
      <c r="J35" s="200"/>
      <c r="L35" s="217"/>
      <c r="M35" s="217"/>
    </row>
    <row r="36" spans="1:13" ht="15">
      <c r="A36" s="201" t="s">
        <v>184</v>
      </c>
      <c r="B36" s="218">
        <v>11.069612924094306</v>
      </c>
      <c r="C36" s="218">
        <v>11.209184365393599</v>
      </c>
      <c r="D36" s="206">
        <v>-1.2451525173427846</v>
      </c>
      <c r="E36" s="219">
        <v>12.505240139560929</v>
      </c>
      <c r="F36" s="218">
        <v>13.040322368100988</v>
      </c>
      <c r="G36" s="206">
        <v>-4.103289883760608</v>
      </c>
      <c r="H36" s="199"/>
      <c r="I36" s="217"/>
      <c r="J36" s="200"/>
      <c r="L36" s="217"/>
      <c r="M36" s="217"/>
    </row>
    <row r="37" spans="1:13" ht="15">
      <c r="A37" s="207" t="s">
        <v>185</v>
      </c>
      <c r="B37" s="218">
        <v>9.276809657352175</v>
      </c>
      <c r="C37" s="218">
        <v>10.070262768948595</v>
      </c>
      <c r="D37" s="206">
        <v>-7.879169886639037</v>
      </c>
      <c r="E37" s="219">
        <v>9.320589695732972</v>
      </c>
      <c r="F37" s="218">
        <v>9.874307890318066</v>
      </c>
      <c r="G37" s="206">
        <v>-5.607665881352808</v>
      </c>
      <c r="H37" s="199"/>
      <c r="I37" s="217"/>
      <c r="J37" s="200"/>
      <c r="L37" s="217"/>
      <c r="M37" s="217"/>
    </row>
    <row r="38" spans="1:10" ht="15">
      <c r="A38" s="207" t="s">
        <v>186</v>
      </c>
      <c r="B38" s="218">
        <v>4.198151950718687</v>
      </c>
      <c r="C38" s="220">
        <v>2.020881670533642</v>
      </c>
      <c r="D38" s="203">
        <v>107.73863269342763</v>
      </c>
      <c r="E38" s="219">
        <v>5.041873273215453</v>
      </c>
      <c r="F38" s="218">
        <v>5.076597418934256</v>
      </c>
      <c r="G38" s="206">
        <v>-0.684004321266285</v>
      </c>
      <c r="H38" s="199"/>
      <c r="J38" s="200"/>
    </row>
    <row r="39" spans="1:10" ht="6.75" customHeight="1">
      <c r="A39" s="209"/>
      <c r="B39" s="210"/>
      <c r="C39" s="206"/>
      <c r="D39" s="206"/>
      <c r="E39" s="221"/>
      <c r="F39" s="210"/>
      <c r="G39" s="206"/>
      <c r="J39" s="200"/>
    </row>
    <row r="40" spans="1:10" ht="15">
      <c r="A40" s="196" t="s">
        <v>190</v>
      </c>
      <c r="B40" s="197">
        <v>188.79780616307715</v>
      </c>
      <c r="C40" s="197">
        <v>192.06704052579897</v>
      </c>
      <c r="D40" s="198">
        <v>-1.7021318982018085</v>
      </c>
      <c r="E40" s="197">
        <v>191.93397738152137</v>
      </c>
      <c r="F40" s="197">
        <v>188.26627440497526</v>
      </c>
      <c r="G40" s="198">
        <v>1.9481465749179305</v>
      </c>
      <c r="H40" s="199"/>
      <c r="J40" s="200"/>
    </row>
    <row r="41" spans="1:14" ht="15">
      <c r="A41" s="201" t="s">
        <v>180</v>
      </c>
      <c r="B41" s="205">
        <v>188.93184217690083</v>
      </c>
      <c r="C41" s="205">
        <v>192.12197636984257</v>
      </c>
      <c r="D41" s="206">
        <v>-1.6604733374180003</v>
      </c>
      <c r="E41" s="205">
        <v>193.2098597623954</v>
      </c>
      <c r="F41" s="205">
        <v>189.3954701194128</v>
      </c>
      <c r="G41" s="206">
        <v>2.0139814540324874</v>
      </c>
      <c r="H41" s="199"/>
      <c r="I41" s="222"/>
      <c r="J41" s="200"/>
      <c r="K41" s="222"/>
      <c r="L41" s="222"/>
      <c r="M41" s="222"/>
      <c r="N41" s="222"/>
    </row>
    <row r="42" spans="1:14" ht="15">
      <c r="A42" s="201" t="s">
        <v>181</v>
      </c>
      <c r="B42" s="205">
        <v>151.17572137821503</v>
      </c>
      <c r="C42" s="205">
        <v>152.91232369760513</v>
      </c>
      <c r="D42" s="206">
        <v>-1.135684997387365</v>
      </c>
      <c r="E42" s="205">
        <v>155.18486642927962</v>
      </c>
      <c r="F42" s="205">
        <v>149.16625932749415</v>
      </c>
      <c r="G42" s="206">
        <v>4.034831421609653</v>
      </c>
      <c r="H42" s="199"/>
      <c r="I42" s="222"/>
      <c r="J42" s="200"/>
      <c r="K42" s="222"/>
      <c r="L42" s="222"/>
      <c r="M42" s="222"/>
      <c r="N42" s="222"/>
    </row>
    <row r="43" spans="1:14" ht="15">
      <c r="A43" s="201" t="s">
        <v>182</v>
      </c>
      <c r="B43" s="205">
        <v>206.21414879119186</v>
      </c>
      <c r="C43" s="205">
        <v>197.9333527773828</v>
      </c>
      <c r="D43" s="206">
        <v>4.18362842725275</v>
      </c>
      <c r="E43" s="205">
        <v>200.11150716592903</v>
      </c>
      <c r="F43" s="205">
        <v>188.4761569431978</v>
      </c>
      <c r="G43" s="206">
        <v>6.173380448455257</v>
      </c>
      <c r="H43" s="199"/>
      <c r="I43" s="222"/>
      <c r="J43" s="200"/>
      <c r="K43" s="222"/>
      <c r="L43" s="222"/>
      <c r="M43" s="222"/>
      <c r="N43" s="222"/>
    </row>
    <row r="44" spans="1:14" ht="15">
      <c r="A44" s="201" t="s">
        <v>183</v>
      </c>
      <c r="B44" s="205">
        <v>242.9320819353309</v>
      </c>
      <c r="C44" s="205">
        <v>268.9277501813082</v>
      </c>
      <c r="D44" s="206">
        <v>-9.666413461776003</v>
      </c>
      <c r="E44" s="205">
        <v>276.974520554572</v>
      </c>
      <c r="F44" s="205">
        <v>307.01598236496403</v>
      </c>
      <c r="G44" s="206">
        <v>-9.78498304191876</v>
      </c>
      <c r="H44" s="199"/>
      <c r="I44" s="222"/>
      <c r="J44" s="200"/>
      <c r="K44" s="222"/>
      <c r="L44" s="222"/>
      <c r="M44" s="222"/>
      <c r="N44" s="222"/>
    </row>
    <row r="45" spans="1:14" ht="15">
      <c r="A45" s="201" t="s">
        <v>184</v>
      </c>
      <c r="B45" s="205">
        <v>159.70846695198344</v>
      </c>
      <c r="C45" s="205">
        <v>152.24730054172952</v>
      </c>
      <c r="D45" s="206">
        <v>4.900688802826347</v>
      </c>
      <c r="E45" s="205">
        <v>162.48786988756945</v>
      </c>
      <c r="F45" s="205">
        <v>158.31123705928263</v>
      </c>
      <c r="G45" s="206">
        <v>2.638241546127773</v>
      </c>
      <c r="H45" s="199"/>
      <c r="I45" s="222"/>
      <c r="J45" s="200"/>
      <c r="K45" s="222"/>
      <c r="L45" s="222"/>
      <c r="M45" s="222"/>
      <c r="N45" s="222"/>
    </row>
    <row r="46" spans="1:14" ht="15">
      <c r="A46" s="207" t="s">
        <v>185</v>
      </c>
      <c r="B46" s="205">
        <v>217.93603987021896</v>
      </c>
      <c r="C46" s="205">
        <v>228.0804662272286</v>
      </c>
      <c r="D46" s="206">
        <v>-4.447740100155317</v>
      </c>
      <c r="E46" s="205">
        <v>244.9014679423891</v>
      </c>
      <c r="F46" s="205">
        <v>233.22650059827345</v>
      </c>
      <c r="G46" s="206">
        <v>5.005849384253924</v>
      </c>
      <c r="H46" s="199"/>
      <c r="I46" s="222"/>
      <c r="J46" s="200"/>
      <c r="K46" s="222"/>
      <c r="L46" s="222"/>
      <c r="M46" s="222"/>
      <c r="N46" s="222"/>
    </row>
    <row r="47" spans="1:14" ht="15">
      <c r="A47" s="207" t="s">
        <v>186</v>
      </c>
      <c r="B47" s="205">
        <v>77.78952667364018</v>
      </c>
      <c r="C47" s="223">
        <v>97.81790293365246</v>
      </c>
      <c r="D47" s="203">
        <v>-20.475164217737362</v>
      </c>
      <c r="E47" s="224">
        <v>64.87284117843326</v>
      </c>
      <c r="F47" s="208">
        <v>66.18572001784446</v>
      </c>
      <c r="G47" s="206">
        <v>-1.983628551683403</v>
      </c>
      <c r="H47" s="199"/>
      <c r="I47" s="222"/>
      <c r="J47" s="200"/>
      <c r="K47" s="222"/>
      <c r="L47" s="222"/>
      <c r="M47" s="222"/>
      <c r="N47" s="222"/>
    </row>
    <row r="48" spans="1:14" ht="7.5" customHeight="1">
      <c r="A48" s="209"/>
      <c r="B48" s="210"/>
      <c r="C48" s="206"/>
      <c r="D48" s="206"/>
      <c r="E48" s="221"/>
      <c r="F48" s="210"/>
      <c r="G48" s="206"/>
      <c r="H48" s="192"/>
      <c r="I48" s="222"/>
      <c r="J48" s="200"/>
      <c r="K48" s="222"/>
      <c r="L48" s="222"/>
      <c r="M48" s="222"/>
      <c r="N48" s="222"/>
    </row>
    <row r="49" spans="1:14" ht="15">
      <c r="A49" s="196" t="s">
        <v>191</v>
      </c>
      <c r="B49" s="197">
        <v>1665.9344393313131</v>
      </c>
      <c r="C49" s="197">
        <v>1693.4638568287512</v>
      </c>
      <c r="D49" s="198">
        <v>-1.625627697126697</v>
      </c>
      <c r="E49" s="197">
        <v>1758.8435158923644</v>
      </c>
      <c r="F49" s="197">
        <v>1758.5539324701774</v>
      </c>
      <c r="G49" s="198">
        <v>0.016467133412301216</v>
      </c>
      <c r="H49" s="199"/>
      <c r="I49" s="192"/>
      <c r="J49" s="200"/>
      <c r="K49" s="192"/>
      <c r="L49" s="192"/>
      <c r="M49" s="192"/>
      <c r="N49" s="192"/>
    </row>
    <row r="50" spans="1:10" ht="15">
      <c r="A50" s="201" t="s">
        <v>180</v>
      </c>
      <c r="B50" s="208">
        <v>1669.3380913775954</v>
      </c>
      <c r="C50" s="208">
        <v>1697.2752351978866</v>
      </c>
      <c r="D50" s="206">
        <v>-1.6459996140245292</v>
      </c>
      <c r="E50" s="208">
        <v>1785.1905891925367</v>
      </c>
      <c r="F50" s="208">
        <v>1782.9539316269181</v>
      </c>
      <c r="G50" s="206">
        <v>0.12544673902918912</v>
      </c>
      <c r="H50" s="199"/>
      <c r="J50" s="200"/>
    </row>
    <row r="51" spans="1:10" ht="15">
      <c r="A51" s="201" t="s">
        <v>181</v>
      </c>
      <c r="B51" s="208">
        <v>1369.6908226196526</v>
      </c>
      <c r="C51" s="208">
        <v>1375.4243719804692</v>
      </c>
      <c r="D51" s="206">
        <v>-0.4168567518227806</v>
      </c>
      <c r="E51" s="208">
        <v>1470.4399350501683</v>
      </c>
      <c r="F51" s="208">
        <v>1428.7285676218664</v>
      </c>
      <c r="G51" s="206">
        <v>2.9194745855562143</v>
      </c>
      <c r="H51" s="199"/>
      <c r="J51" s="200"/>
    </row>
    <row r="52" spans="1:10" ht="15">
      <c r="A52" s="201" t="s">
        <v>182</v>
      </c>
      <c r="B52" s="208">
        <v>2101.8357694303604</v>
      </c>
      <c r="C52" s="208">
        <v>1976.289743544372</v>
      </c>
      <c r="D52" s="206">
        <v>6.352612328029816</v>
      </c>
      <c r="E52" s="208">
        <v>2088.2602546396565</v>
      </c>
      <c r="F52" s="208">
        <v>1980.2463564061943</v>
      </c>
      <c r="G52" s="206">
        <v>5.45456871484864</v>
      </c>
      <c r="H52" s="199"/>
      <c r="J52" s="200"/>
    </row>
    <row r="53" spans="1:10" ht="15">
      <c r="A53" s="201" t="s">
        <v>183</v>
      </c>
      <c r="B53" s="208">
        <v>1580.2759643175896</v>
      </c>
      <c r="C53" s="208">
        <v>1707.0779492232828</v>
      </c>
      <c r="D53" s="206">
        <v>-7.428013756688023</v>
      </c>
      <c r="E53" s="208">
        <v>1662.6609712750412</v>
      </c>
      <c r="F53" s="208">
        <v>1860.1934377355005</v>
      </c>
      <c r="G53" s="206">
        <v>-10.618920723692305</v>
      </c>
      <c r="H53" s="199"/>
      <c r="J53" s="200"/>
    </row>
    <row r="54" spans="1:10" ht="15">
      <c r="A54" s="201" t="s">
        <v>184</v>
      </c>
      <c r="B54" s="208">
        <v>1767.9109098589643</v>
      </c>
      <c r="C54" s="208">
        <v>1706.568060905735</v>
      </c>
      <c r="D54" s="206">
        <v>3.5945152354880383</v>
      </c>
      <c r="E54" s="208">
        <v>2031.949832709787</v>
      </c>
      <c r="F54" s="208">
        <v>2064.429565745901</v>
      </c>
      <c r="G54" s="206">
        <v>-1.5733030361042566</v>
      </c>
      <c r="H54" s="199"/>
      <c r="J54" s="200"/>
    </row>
    <row r="55" spans="1:10" ht="15">
      <c r="A55" s="207" t="s">
        <v>185</v>
      </c>
      <c r="B55" s="208">
        <v>2021.7511593531358</v>
      </c>
      <c r="C55" s="208">
        <v>2296.830227372498</v>
      </c>
      <c r="D55" s="225">
        <v>-11.976464988186963</v>
      </c>
      <c r="E55" s="208">
        <v>2282.626098573711</v>
      </c>
      <c r="F55" s="208">
        <v>2302.9502750888028</v>
      </c>
      <c r="G55" s="225">
        <v>-0.882527805091593</v>
      </c>
      <c r="H55" s="199"/>
      <c r="J55" s="200"/>
    </row>
    <row r="56" spans="1:14" ht="15">
      <c r="A56" s="226" t="s">
        <v>186</v>
      </c>
      <c r="B56" s="227">
        <v>326.57225315042587</v>
      </c>
      <c r="C56" s="227">
        <v>197.67840708865725</v>
      </c>
      <c r="D56" s="228">
        <v>65.20380650576605</v>
      </c>
      <c r="E56" s="229">
        <v>327.0806440950935</v>
      </c>
      <c r="F56" s="227">
        <v>335.9982554128945</v>
      </c>
      <c r="G56" s="228">
        <v>-2.6540647679383134</v>
      </c>
      <c r="H56" s="199"/>
      <c r="I56" s="192"/>
      <c r="J56" s="200"/>
      <c r="K56" s="192"/>
      <c r="L56" s="192"/>
      <c r="M56" s="192"/>
      <c r="N56" s="192"/>
    </row>
    <row r="57" spans="1:7" ht="5.25" customHeight="1">
      <c r="A57" s="230"/>
      <c r="B57" s="192"/>
      <c r="C57" s="192"/>
      <c r="D57" s="192"/>
      <c r="E57" s="231"/>
      <c r="F57" s="192"/>
      <c r="G57" s="192"/>
    </row>
    <row r="58" spans="1:7" ht="15">
      <c r="A58" s="192" t="s">
        <v>192</v>
      </c>
      <c r="B58" s="192"/>
      <c r="C58" s="192"/>
      <c r="D58" s="192"/>
      <c r="E58" s="231"/>
      <c r="F58" s="192"/>
      <c r="G58" s="192"/>
    </row>
    <row r="59" spans="1:14" ht="15">
      <c r="A59" s="192"/>
      <c r="B59" s="192"/>
      <c r="C59" s="192"/>
      <c r="D59" s="192"/>
      <c r="E59" s="231"/>
      <c r="F59" s="192"/>
      <c r="G59" s="192"/>
      <c r="H59" s="192"/>
      <c r="I59" s="192"/>
      <c r="J59" s="192"/>
      <c r="K59" s="192"/>
      <c r="L59" s="192"/>
      <c r="M59" s="192"/>
      <c r="N59" s="192"/>
    </row>
    <row r="60" spans="1:14" ht="15">
      <c r="A60" s="407" t="s">
        <v>193</v>
      </c>
      <c r="B60" s="407"/>
      <c r="C60" s="407"/>
      <c r="D60" s="407"/>
      <c r="E60" s="407"/>
      <c r="F60" s="407"/>
      <c r="G60" s="407"/>
      <c r="H60" s="407"/>
      <c r="I60" s="407"/>
      <c r="J60" s="407"/>
      <c r="K60" s="407"/>
      <c r="L60" s="407"/>
      <c r="M60" s="407"/>
      <c r="N60" s="407"/>
    </row>
    <row r="61" spans="1:14" ht="15">
      <c r="A61" s="192"/>
      <c r="B61" s="192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</row>
    <row r="62" spans="1:14" ht="15">
      <c r="A62" s="232">
        <v>2013</v>
      </c>
      <c r="B62" s="233" t="s">
        <v>194</v>
      </c>
      <c r="C62" s="234" t="s">
        <v>195</v>
      </c>
      <c r="D62" s="234" t="s">
        <v>196</v>
      </c>
      <c r="E62" s="234" t="s">
        <v>197</v>
      </c>
      <c r="F62" s="234" t="s">
        <v>198</v>
      </c>
      <c r="G62" s="234" t="s">
        <v>199</v>
      </c>
      <c r="H62" s="234" t="s">
        <v>200</v>
      </c>
      <c r="I62" s="234" t="s">
        <v>201</v>
      </c>
      <c r="J62" s="234" t="s">
        <v>202</v>
      </c>
      <c r="K62" s="234" t="s">
        <v>203</v>
      </c>
      <c r="L62" s="234" t="s">
        <v>204</v>
      </c>
      <c r="M62" s="234" t="s">
        <v>205</v>
      </c>
      <c r="N62" s="234" t="s">
        <v>206</v>
      </c>
    </row>
    <row r="63" spans="1:14" ht="15">
      <c r="A63" s="235"/>
      <c r="B63" s="236" t="s">
        <v>207</v>
      </c>
      <c r="C63" s="237">
        <v>1434.724719645532</v>
      </c>
      <c r="D63" s="237">
        <v>1225.3044925072668</v>
      </c>
      <c r="E63" s="237">
        <v>1275.4478780523666</v>
      </c>
      <c r="F63" s="237">
        <v>1104.6305583456344</v>
      </c>
      <c r="G63" s="237">
        <v>1049.5072158657847</v>
      </c>
      <c r="H63" s="237">
        <v>1307.0795331710335</v>
      </c>
      <c r="I63" s="237">
        <v>1315.5432586186087</v>
      </c>
      <c r="J63" s="237">
        <v>1247.410059810304</v>
      </c>
      <c r="K63" s="237"/>
      <c r="L63" s="237"/>
      <c r="M63" s="237"/>
      <c r="N63" s="237"/>
    </row>
    <row r="64" spans="1:14" ht="15">
      <c r="A64" s="238"/>
      <c r="B64" s="236" t="s">
        <v>180</v>
      </c>
      <c r="C64" s="237">
        <v>1428.336815681138</v>
      </c>
      <c r="D64" s="237">
        <v>1218.0810134931153</v>
      </c>
      <c r="E64" s="237">
        <v>1268.6296928454922</v>
      </c>
      <c r="F64" s="237">
        <v>1093.7740406643895</v>
      </c>
      <c r="G64" s="237">
        <v>1048.0227364877971</v>
      </c>
      <c r="H64" s="237">
        <v>1307.0795331710335</v>
      </c>
      <c r="I64" s="237">
        <v>1315.4668935457573</v>
      </c>
      <c r="J64" s="237">
        <v>1246.7902256738244</v>
      </c>
      <c r="K64" s="237"/>
      <c r="L64" s="237"/>
      <c r="M64" s="237"/>
      <c r="N64" s="237"/>
    </row>
    <row r="65" spans="1:14" ht="15">
      <c r="A65" s="238" t="s">
        <v>208</v>
      </c>
      <c r="B65" s="239" t="s">
        <v>181</v>
      </c>
      <c r="C65" s="237">
        <v>419.3888466304791</v>
      </c>
      <c r="D65" s="237">
        <v>382.2506516376675</v>
      </c>
      <c r="E65" s="237">
        <v>440.57541601025105</v>
      </c>
      <c r="F65" s="237">
        <v>383.1162824870267</v>
      </c>
      <c r="G65" s="237">
        <v>350.8877949273773</v>
      </c>
      <c r="H65" s="237">
        <v>482.24910943994007</v>
      </c>
      <c r="I65" s="237">
        <v>437.81411808331285</v>
      </c>
      <c r="J65" s="237">
        <v>412.7193477442216</v>
      </c>
      <c r="K65" s="237"/>
      <c r="L65" s="237"/>
      <c r="M65" s="237"/>
      <c r="N65" s="237"/>
    </row>
    <row r="66" spans="1:14" ht="15">
      <c r="A66" s="402"/>
      <c r="B66" s="239" t="s">
        <v>182</v>
      </c>
      <c r="C66" s="237">
        <v>394.1520040553286</v>
      </c>
      <c r="D66" s="237">
        <v>311.50145645826984</v>
      </c>
      <c r="E66" s="237">
        <v>295.25417723983395</v>
      </c>
      <c r="F66" s="237">
        <v>256.11679787234306</v>
      </c>
      <c r="G66" s="237">
        <v>284.6581652442513</v>
      </c>
      <c r="H66" s="237">
        <v>361.0758232912305</v>
      </c>
      <c r="I66" s="237">
        <v>353.24434268400364</v>
      </c>
      <c r="J66" s="237">
        <v>307.97779162309183</v>
      </c>
      <c r="K66" s="237"/>
      <c r="L66" s="237"/>
      <c r="M66" s="237"/>
      <c r="N66" s="237"/>
    </row>
    <row r="67" spans="1:14" ht="15">
      <c r="A67" s="402"/>
      <c r="B67" s="239" t="s">
        <v>183</v>
      </c>
      <c r="C67" s="237">
        <v>228.69466090761972</v>
      </c>
      <c r="D67" s="237">
        <v>206.29671761472795</v>
      </c>
      <c r="E67" s="237">
        <v>205.60356593145102</v>
      </c>
      <c r="F67" s="237">
        <v>154.2520002018603</v>
      </c>
      <c r="G67" s="237">
        <v>185.49562349032735</v>
      </c>
      <c r="H67" s="237">
        <v>208.27581500370127</v>
      </c>
      <c r="I67" s="237">
        <v>197.76450970890232</v>
      </c>
      <c r="J67" s="237">
        <v>255.5796119850481</v>
      </c>
      <c r="K67" s="237"/>
      <c r="L67" s="237"/>
      <c r="M67" s="237"/>
      <c r="N67" s="237"/>
    </row>
    <row r="68" spans="1:14" ht="15">
      <c r="A68" s="402"/>
      <c r="B68" s="239" t="s">
        <v>184</v>
      </c>
      <c r="C68" s="237">
        <v>168.14080346161285</v>
      </c>
      <c r="D68" s="237">
        <v>136.86553779143355</v>
      </c>
      <c r="E68" s="237">
        <v>144.77305449718872</v>
      </c>
      <c r="F68" s="237">
        <v>81.40880208089683</v>
      </c>
      <c r="G68" s="237">
        <v>42.25166558336304</v>
      </c>
      <c r="H68" s="237">
        <v>33.387634609456555</v>
      </c>
      <c r="I68" s="237">
        <v>51.57819881382535</v>
      </c>
      <c r="J68" s="237">
        <v>49.19035315591582</v>
      </c>
      <c r="K68" s="237"/>
      <c r="L68" s="237"/>
      <c r="M68" s="237"/>
      <c r="N68" s="237"/>
    </row>
    <row r="69" spans="1:14" ht="15">
      <c r="A69" s="402"/>
      <c r="B69" s="239" t="s">
        <v>185</v>
      </c>
      <c r="C69" s="237">
        <v>217.96050062609766</v>
      </c>
      <c r="D69" s="237">
        <v>181.16664999101658</v>
      </c>
      <c r="E69" s="237">
        <v>182.42347916676727</v>
      </c>
      <c r="F69" s="237">
        <v>218.88015802226263</v>
      </c>
      <c r="G69" s="237">
        <v>184.72948724247803</v>
      </c>
      <c r="H69" s="237">
        <v>222.09115082670513</v>
      </c>
      <c r="I69" s="237">
        <v>275.0657242557131</v>
      </c>
      <c r="J69" s="237">
        <v>221.32312116554712</v>
      </c>
      <c r="K69" s="237"/>
      <c r="L69" s="237"/>
      <c r="M69" s="237"/>
      <c r="N69" s="237"/>
    </row>
    <row r="70" spans="1:14" ht="25.5">
      <c r="A70" s="402"/>
      <c r="B70" s="240" t="s">
        <v>186</v>
      </c>
      <c r="C70" s="237">
        <v>6.387903964394142</v>
      </c>
      <c r="D70" s="237">
        <v>7.223479014151497</v>
      </c>
      <c r="E70" s="237">
        <v>6.8181852068744755</v>
      </c>
      <c r="F70" s="237">
        <v>10.856517681244867</v>
      </c>
      <c r="G70" s="237">
        <v>1.4844793779875927</v>
      </c>
      <c r="H70" s="237">
        <v>0</v>
      </c>
      <c r="I70" s="237">
        <v>0.0763650728513585</v>
      </c>
      <c r="J70" s="237">
        <v>0.6198341364795106</v>
      </c>
      <c r="K70" s="237"/>
      <c r="L70" s="237"/>
      <c r="M70" s="241"/>
      <c r="N70" s="241"/>
    </row>
    <row r="71" spans="1:14" ht="15">
      <c r="A71" s="403"/>
      <c r="B71" s="242"/>
      <c r="C71" s="243"/>
      <c r="D71" s="243"/>
      <c r="E71" s="243"/>
      <c r="F71" s="243"/>
      <c r="G71" s="243"/>
      <c r="H71" s="243"/>
      <c r="I71" s="243"/>
      <c r="J71" s="243"/>
      <c r="K71" s="243"/>
      <c r="L71" s="243"/>
      <c r="M71" s="243"/>
      <c r="N71" s="243"/>
    </row>
    <row r="72" spans="1:14" ht="15">
      <c r="A72" s="235"/>
      <c r="B72" s="239" t="s">
        <v>209</v>
      </c>
      <c r="C72" s="244">
        <v>7112937.194349301</v>
      </c>
      <c r="D72" s="244">
        <v>6199937.794850598</v>
      </c>
      <c r="E72" s="244">
        <v>6867919.565461214</v>
      </c>
      <c r="F72" s="244">
        <v>5785578.811365609</v>
      </c>
      <c r="G72" s="244">
        <v>5601937.789369427</v>
      </c>
      <c r="H72" s="244">
        <v>6618517.0200000005</v>
      </c>
      <c r="I72" s="244">
        <v>7097057.424545454</v>
      </c>
      <c r="J72" s="244">
        <v>6607121.582402464</v>
      </c>
      <c r="K72" s="244"/>
      <c r="L72" s="244"/>
      <c r="M72" s="244"/>
      <c r="N72" s="244"/>
    </row>
    <row r="73" spans="1:14" ht="15">
      <c r="A73" s="238"/>
      <c r="B73" s="236" t="s">
        <v>180</v>
      </c>
      <c r="C73" s="245">
        <v>7011589.44</v>
      </c>
      <c r="D73" s="245">
        <v>6086114.68</v>
      </c>
      <c r="E73" s="245">
        <v>6759004.699999999</v>
      </c>
      <c r="F73" s="245">
        <v>5620719.9574726615</v>
      </c>
      <c r="G73" s="245">
        <v>5584244.16</v>
      </c>
      <c r="H73" s="245">
        <v>6618517.0200000005</v>
      </c>
      <c r="I73" s="245">
        <v>7095781.22</v>
      </c>
      <c r="J73" s="245">
        <v>6599153.49</v>
      </c>
      <c r="K73" s="245"/>
      <c r="L73" s="245"/>
      <c r="M73" s="245"/>
      <c r="N73" s="245"/>
    </row>
    <row r="74" spans="1:14" ht="15">
      <c r="A74" s="238" t="s">
        <v>210</v>
      </c>
      <c r="B74" s="236" t="s">
        <v>181</v>
      </c>
      <c r="C74" s="246">
        <v>2647797.2600000002</v>
      </c>
      <c r="D74" s="246">
        <v>2276527.4000000004</v>
      </c>
      <c r="E74" s="246">
        <v>2644562.31</v>
      </c>
      <c r="F74" s="246">
        <v>2501894.5</v>
      </c>
      <c r="G74" s="246">
        <v>2435846.75</v>
      </c>
      <c r="H74" s="246">
        <v>3077180.54</v>
      </c>
      <c r="I74" s="246">
        <v>3009093.14</v>
      </c>
      <c r="J74" s="246">
        <v>2730063.69</v>
      </c>
      <c r="K74" s="246"/>
      <c r="L74" s="246"/>
      <c r="M74" s="246"/>
      <c r="N74" s="246"/>
    </row>
    <row r="75" spans="1:14" ht="15">
      <c r="A75" s="402"/>
      <c r="B75" s="239" t="s">
        <v>182</v>
      </c>
      <c r="C75" s="246">
        <v>1914377.2000000002</v>
      </c>
      <c r="D75" s="246">
        <v>1550205.5999999999</v>
      </c>
      <c r="E75" s="246">
        <v>1579352.8800000001</v>
      </c>
      <c r="F75" s="246">
        <v>1220804.8604402284</v>
      </c>
      <c r="G75" s="246">
        <v>1417391.72</v>
      </c>
      <c r="H75" s="246">
        <v>1787114.49</v>
      </c>
      <c r="I75" s="246">
        <v>1850030.24</v>
      </c>
      <c r="J75" s="246">
        <v>1493485.26</v>
      </c>
      <c r="K75" s="246"/>
      <c r="L75" s="246"/>
      <c r="M75" s="246"/>
      <c r="N75" s="246"/>
    </row>
    <row r="76" spans="1:14" ht="15">
      <c r="A76" s="402"/>
      <c r="B76" s="239" t="s">
        <v>183</v>
      </c>
      <c r="C76" s="246">
        <v>684405.98</v>
      </c>
      <c r="D76" s="246">
        <v>687936.36</v>
      </c>
      <c r="E76" s="246">
        <v>773838.4</v>
      </c>
      <c r="F76" s="246">
        <v>589682.5408519036</v>
      </c>
      <c r="G76" s="246">
        <v>641087.09</v>
      </c>
      <c r="H76" s="246">
        <v>708567.72</v>
      </c>
      <c r="I76" s="246">
        <v>790629.4500000001</v>
      </c>
      <c r="J76" s="246">
        <v>1052062</v>
      </c>
      <c r="K76" s="246"/>
      <c r="L76" s="246"/>
      <c r="M76" s="246"/>
      <c r="N76" s="246"/>
    </row>
    <row r="77" spans="1:14" ht="15">
      <c r="A77" s="402"/>
      <c r="B77" s="239" t="s">
        <v>184</v>
      </c>
      <c r="C77" s="246">
        <v>971749.8</v>
      </c>
      <c r="D77" s="246">
        <v>824700.04</v>
      </c>
      <c r="E77" s="246">
        <v>942041.58</v>
      </c>
      <c r="F77" s="246">
        <v>506981.1</v>
      </c>
      <c r="G77" s="246">
        <v>283344.23</v>
      </c>
      <c r="H77" s="246">
        <v>196809.5</v>
      </c>
      <c r="I77" s="246">
        <v>321135.14</v>
      </c>
      <c r="J77" s="246">
        <v>308000.91</v>
      </c>
      <c r="K77" s="246"/>
      <c r="L77" s="246"/>
      <c r="M77" s="246"/>
      <c r="N77" s="246"/>
    </row>
    <row r="78" spans="1:14" ht="15">
      <c r="A78" s="402"/>
      <c r="B78" s="239" t="s">
        <v>185</v>
      </c>
      <c r="C78" s="246">
        <v>793259.1999999993</v>
      </c>
      <c r="D78" s="246">
        <v>746745.2799999993</v>
      </c>
      <c r="E78" s="246">
        <v>819209.5299999984</v>
      </c>
      <c r="F78" s="246">
        <v>801356.9561805297</v>
      </c>
      <c r="G78" s="246">
        <v>806574.370000001</v>
      </c>
      <c r="H78" s="246">
        <v>848844.7700000005</v>
      </c>
      <c r="I78" s="246">
        <v>1124893.25</v>
      </c>
      <c r="J78" s="246">
        <v>1015541.6299999999</v>
      </c>
      <c r="K78" s="246"/>
      <c r="L78" s="246"/>
      <c r="M78" s="246"/>
      <c r="N78" s="246"/>
    </row>
    <row r="79" spans="1:14" ht="25.5">
      <c r="A79" s="402"/>
      <c r="B79" s="240" t="s">
        <v>186</v>
      </c>
      <c r="C79" s="246">
        <v>101347.75434930049</v>
      </c>
      <c r="D79" s="246">
        <v>113823.1148505981</v>
      </c>
      <c r="E79" s="246">
        <v>108914.86546121437</v>
      </c>
      <c r="F79" s="246">
        <v>164858.8538929474</v>
      </c>
      <c r="G79" s="246">
        <v>17693.629369426904</v>
      </c>
      <c r="H79" s="246">
        <v>0</v>
      </c>
      <c r="I79" s="246">
        <v>1276.2045454545469</v>
      </c>
      <c r="J79" s="246">
        <v>7968.092402464098</v>
      </c>
      <c r="K79" s="246"/>
      <c r="L79" s="246"/>
      <c r="M79" s="246"/>
      <c r="N79" s="246"/>
    </row>
    <row r="80" spans="1:14" ht="15">
      <c r="A80" s="403"/>
      <c r="B80" s="242"/>
      <c r="C80" s="247"/>
      <c r="D80" s="247"/>
      <c r="E80" s="247"/>
      <c r="F80" s="247"/>
      <c r="G80" s="247"/>
      <c r="H80" s="247"/>
      <c r="I80" s="247"/>
      <c r="J80" s="247"/>
      <c r="K80" s="247"/>
      <c r="L80" s="247"/>
      <c r="M80" s="247"/>
      <c r="N80" s="247"/>
    </row>
    <row r="81" spans="1:14" ht="15">
      <c r="A81" s="248"/>
      <c r="B81" s="249" t="s">
        <v>209</v>
      </c>
      <c r="C81" s="244">
        <v>681911</v>
      </c>
      <c r="D81" s="244">
        <v>675573.4559245126</v>
      </c>
      <c r="E81" s="244">
        <v>769136.5507251732</v>
      </c>
      <c r="F81" s="244">
        <v>666958.926922223</v>
      </c>
      <c r="G81" s="244">
        <v>645710.8701907314</v>
      </c>
      <c r="H81" s="244">
        <v>716577</v>
      </c>
      <c r="I81" s="244">
        <v>757968.6306818182</v>
      </c>
      <c r="J81" s="244">
        <v>748775</v>
      </c>
      <c r="K81" s="244"/>
      <c r="L81" s="244"/>
      <c r="M81" s="244"/>
      <c r="N81" s="244"/>
    </row>
    <row r="82" spans="1:14" ht="15">
      <c r="A82" s="238" t="s">
        <v>211</v>
      </c>
      <c r="B82" s="236" t="s">
        <v>180</v>
      </c>
      <c r="C82" s="245">
        <v>663672</v>
      </c>
      <c r="D82" s="245">
        <v>650131</v>
      </c>
      <c r="E82" s="245">
        <v>746729</v>
      </c>
      <c r="F82" s="245">
        <v>637206.8228802425</v>
      </c>
      <c r="G82" s="245">
        <v>641611</v>
      </c>
      <c r="H82" s="245">
        <v>716577</v>
      </c>
      <c r="I82" s="245">
        <v>757488</v>
      </c>
      <c r="J82" s="245">
        <v>746877</v>
      </c>
      <c r="K82" s="245"/>
      <c r="L82" s="245"/>
      <c r="M82" s="245"/>
      <c r="N82" s="245"/>
    </row>
    <row r="83" spans="1:14" ht="15">
      <c r="A83" s="402"/>
      <c r="B83" s="239" t="s">
        <v>181</v>
      </c>
      <c r="C83" s="246">
        <v>242924</v>
      </c>
      <c r="D83" s="246">
        <v>239809</v>
      </c>
      <c r="E83" s="246">
        <v>295309</v>
      </c>
      <c r="F83" s="246">
        <v>278627</v>
      </c>
      <c r="G83" s="246">
        <v>268120</v>
      </c>
      <c r="H83" s="246">
        <v>313526</v>
      </c>
      <c r="I83" s="246">
        <v>310710</v>
      </c>
      <c r="J83" s="246">
        <v>301323</v>
      </c>
      <c r="K83" s="246"/>
      <c r="L83" s="246"/>
      <c r="M83" s="246"/>
      <c r="N83" s="246"/>
    </row>
    <row r="84" spans="1:14" ht="15">
      <c r="A84" s="402"/>
      <c r="B84" s="239" t="s">
        <v>182</v>
      </c>
      <c r="C84" s="246">
        <v>152416</v>
      </c>
      <c r="D84" s="246">
        <v>144851</v>
      </c>
      <c r="E84" s="246">
        <v>165356</v>
      </c>
      <c r="F84" s="246">
        <v>127973.31209477119</v>
      </c>
      <c r="G84" s="246">
        <v>142530</v>
      </c>
      <c r="H84" s="246">
        <v>170991</v>
      </c>
      <c r="I84" s="246">
        <v>177162</v>
      </c>
      <c r="J84" s="246">
        <v>146528</v>
      </c>
      <c r="K84" s="246"/>
      <c r="L84" s="246"/>
      <c r="M84" s="246"/>
      <c r="N84" s="246"/>
    </row>
    <row r="85" spans="1:14" ht="15">
      <c r="A85" s="402"/>
      <c r="B85" s="239" t="s">
        <v>183</v>
      </c>
      <c r="C85" s="246">
        <v>118050</v>
      </c>
      <c r="D85" s="246">
        <v>119281</v>
      </c>
      <c r="E85" s="246">
        <v>128034</v>
      </c>
      <c r="F85" s="246">
        <v>100243.27370199437</v>
      </c>
      <c r="G85" s="246">
        <v>111432</v>
      </c>
      <c r="H85" s="246">
        <v>120417</v>
      </c>
      <c r="I85" s="246">
        <v>128363</v>
      </c>
      <c r="J85" s="246">
        <v>161731</v>
      </c>
      <c r="K85" s="246"/>
      <c r="L85" s="246"/>
      <c r="M85" s="246"/>
      <c r="N85" s="246"/>
    </row>
    <row r="86" spans="1:14" ht="15">
      <c r="A86" s="402"/>
      <c r="B86" s="239" t="s">
        <v>184</v>
      </c>
      <c r="C86" s="246">
        <v>67323</v>
      </c>
      <c r="D86" s="246">
        <v>65290</v>
      </c>
      <c r="E86" s="246">
        <v>74685</v>
      </c>
      <c r="F86" s="246">
        <v>42605</v>
      </c>
      <c r="G86" s="246">
        <v>26689</v>
      </c>
      <c r="H86" s="246">
        <v>17582</v>
      </c>
      <c r="I86" s="246">
        <v>26237</v>
      </c>
      <c r="J86" s="246">
        <v>27824</v>
      </c>
      <c r="K86" s="246"/>
      <c r="L86" s="246"/>
      <c r="M86" s="246"/>
      <c r="N86" s="246"/>
    </row>
    <row r="87" spans="1:14" ht="15">
      <c r="A87" s="402"/>
      <c r="B87" s="239" t="s">
        <v>185</v>
      </c>
      <c r="C87" s="246">
        <v>82959</v>
      </c>
      <c r="D87" s="246">
        <v>80900</v>
      </c>
      <c r="E87" s="246">
        <v>83345</v>
      </c>
      <c r="F87" s="246">
        <v>87758.23708347697</v>
      </c>
      <c r="G87" s="246">
        <v>92840</v>
      </c>
      <c r="H87" s="246">
        <v>94061</v>
      </c>
      <c r="I87" s="246">
        <v>115016</v>
      </c>
      <c r="J87" s="246">
        <v>109471</v>
      </c>
      <c r="K87" s="246"/>
      <c r="L87" s="246"/>
      <c r="M87" s="246"/>
      <c r="N87" s="246"/>
    </row>
    <row r="88" spans="1:14" ht="25.5">
      <c r="A88" s="402"/>
      <c r="B88" s="240" t="s">
        <v>186</v>
      </c>
      <c r="C88" s="250">
        <v>18239</v>
      </c>
      <c r="D88" s="250">
        <v>25442.455924512633</v>
      </c>
      <c r="E88" s="250">
        <v>22407.550725173154</v>
      </c>
      <c r="F88" s="250">
        <v>29752.10404198041</v>
      </c>
      <c r="G88" s="250">
        <v>4099.8701907313125</v>
      </c>
      <c r="H88" s="250">
        <v>0</v>
      </c>
      <c r="I88" s="250">
        <v>480.6306818181824</v>
      </c>
      <c r="J88" s="250">
        <v>1898.000000000007</v>
      </c>
      <c r="K88" s="250"/>
      <c r="L88" s="250"/>
      <c r="M88" s="250"/>
      <c r="N88" s="250"/>
    </row>
    <row r="89" spans="1:14" ht="15">
      <c r="A89" s="403"/>
      <c r="B89" s="242"/>
      <c r="C89" s="247"/>
      <c r="D89" s="247"/>
      <c r="E89" s="247"/>
      <c r="F89" s="247"/>
      <c r="G89" s="247"/>
      <c r="H89" s="247"/>
      <c r="I89" s="247"/>
      <c r="J89" s="247"/>
      <c r="K89" s="247"/>
      <c r="L89" s="247"/>
      <c r="M89" s="247"/>
      <c r="N89" s="247"/>
    </row>
    <row r="90" spans="1:14" ht="15">
      <c r="A90" s="401" t="s">
        <v>212</v>
      </c>
      <c r="B90" s="239" t="s">
        <v>209</v>
      </c>
      <c r="C90" s="251">
        <v>10.430887893507071</v>
      </c>
      <c r="D90" s="251">
        <v>9.177296325780107</v>
      </c>
      <c r="E90" s="251">
        <v>8.929389142910788</v>
      </c>
      <c r="F90" s="251">
        <v>8.674565371010157</v>
      </c>
      <c r="G90" s="251">
        <v>8.6756132628133</v>
      </c>
      <c r="H90" s="251">
        <v>9.236295638849699</v>
      </c>
      <c r="I90" s="251">
        <v>9.363260083944915</v>
      </c>
      <c r="J90" s="251">
        <v>8.823907825985728</v>
      </c>
      <c r="K90" s="251"/>
      <c r="L90" s="251"/>
      <c r="M90" s="251"/>
      <c r="N90" s="251"/>
    </row>
    <row r="91" spans="1:14" ht="15">
      <c r="A91" s="402"/>
      <c r="B91" s="236" t="s">
        <v>180</v>
      </c>
      <c r="C91" s="252">
        <v>10.564841427693198</v>
      </c>
      <c r="D91" s="252">
        <v>9.36136667840789</v>
      </c>
      <c r="E91" s="252">
        <v>9.051482800319794</v>
      </c>
      <c r="F91" s="252">
        <v>8.820872212363343</v>
      </c>
      <c r="G91" s="252">
        <v>8.703473225988956</v>
      </c>
      <c r="H91" s="252">
        <v>9.236295638849699</v>
      </c>
      <c r="I91" s="252">
        <v>9.36751634349323</v>
      </c>
      <c r="J91" s="252">
        <v>8.83566302081869</v>
      </c>
      <c r="K91" s="252"/>
      <c r="L91" s="252"/>
      <c r="M91" s="252"/>
      <c r="N91" s="252"/>
    </row>
    <row r="92" spans="1:14" ht="15">
      <c r="A92" s="402"/>
      <c r="B92" s="239" t="s">
        <v>181</v>
      </c>
      <c r="C92" s="253">
        <v>10.899693978363604</v>
      </c>
      <c r="D92" s="253">
        <v>9.493085747407314</v>
      </c>
      <c r="E92" s="253">
        <v>8.955237767897355</v>
      </c>
      <c r="F92" s="253">
        <v>8.97936847469915</v>
      </c>
      <c r="G92" s="253">
        <v>9.08491253916157</v>
      </c>
      <c r="H92" s="253">
        <v>9.814753927903906</v>
      </c>
      <c r="I92" s="253">
        <v>9.684571272247434</v>
      </c>
      <c r="J92" s="253">
        <v>9.06025656853277</v>
      </c>
      <c r="K92" s="253"/>
      <c r="L92" s="253"/>
      <c r="M92" s="253"/>
      <c r="N92" s="253"/>
    </row>
    <row r="93" spans="1:14" ht="15">
      <c r="A93" s="402"/>
      <c r="B93" s="239" t="s">
        <v>182</v>
      </c>
      <c r="C93" s="253">
        <v>12.56021152634894</v>
      </c>
      <c r="D93" s="253">
        <v>10.702070403380024</v>
      </c>
      <c r="E93" s="253">
        <v>9.551228138077844</v>
      </c>
      <c r="F93" s="253">
        <v>9.53952695649665</v>
      </c>
      <c r="G93" s="253">
        <v>9.944514979302603</v>
      </c>
      <c r="H93" s="253">
        <v>10.451512009404004</v>
      </c>
      <c r="I93" s="253">
        <v>10.442590623271355</v>
      </c>
      <c r="J93" s="253">
        <v>10.192490582004805</v>
      </c>
      <c r="K93" s="253"/>
      <c r="L93" s="253"/>
      <c r="M93" s="253"/>
      <c r="N93" s="253"/>
    </row>
    <row r="94" spans="1:14" ht="15">
      <c r="A94" s="402"/>
      <c r="B94" s="239" t="s">
        <v>183</v>
      </c>
      <c r="C94" s="253">
        <v>5.797594070309191</v>
      </c>
      <c r="D94" s="253">
        <v>5.767359093233624</v>
      </c>
      <c r="E94" s="253">
        <v>6.044007060624522</v>
      </c>
      <c r="F94" s="253">
        <v>5.882514797002003</v>
      </c>
      <c r="G94" s="253">
        <v>5.753168658913059</v>
      </c>
      <c r="H94" s="253">
        <v>5.8842831161713045</v>
      </c>
      <c r="I94" s="253">
        <v>6.159325117050864</v>
      </c>
      <c r="J94" s="253">
        <v>6.505011407831523</v>
      </c>
      <c r="K94" s="253"/>
      <c r="L94" s="253"/>
      <c r="M94" s="253"/>
      <c r="N94" s="253"/>
    </row>
    <row r="95" spans="1:14" ht="15">
      <c r="A95" s="402"/>
      <c r="B95" s="239" t="s">
        <v>184</v>
      </c>
      <c r="C95" s="253">
        <v>14.434142863508757</v>
      </c>
      <c r="D95" s="253">
        <v>12.631337724000613</v>
      </c>
      <c r="E95" s="253">
        <v>12.613531231170917</v>
      </c>
      <c r="F95" s="253">
        <v>11.89956812580683</v>
      </c>
      <c r="G95" s="253">
        <v>10.616517291768144</v>
      </c>
      <c r="H95" s="253">
        <v>11.193806165396428</v>
      </c>
      <c r="I95" s="253">
        <v>12.239781224987613</v>
      </c>
      <c r="J95" s="253">
        <v>11.069612924094306</v>
      </c>
      <c r="K95" s="253"/>
      <c r="L95" s="253"/>
      <c r="M95" s="253"/>
      <c r="N95" s="253"/>
    </row>
    <row r="96" spans="1:14" ht="15">
      <c r="A96" s="402"/>
      <c r="B96" s="239" t="s">
        <v>185</v>
      </c>
      <c r="C96" s="253">
        <v>9.562063187839767</v>
      </c>
      <c r="D96" s="253">
        <v>9.230473176761425</v>
      </c>
      <c r="E96" s="253">
        <v>9.829138280640692</v>
      </c>
      <c r="F96" s="253">
        <v>9.131415839840388</v>
      </c>
      <c r="G96" s="253">
        <v>8.687789422662657</v>
      </c>
      <c r="H96" s="253">
        <v>9.02440724636141</v>
      </c>
      <c r="I96" s="253">
        <v>9.78031969465118</v>
      </c>
      <c r="J96" s="253">
        <v>9.276809657352175</v>
      </c>
      <c r="K96" s="253"/>
      <c r="L96" s="253"/>
      <c r="M96" s="253"/>
      <c r="N96" s="253"/>
    </row>
    <row r="97" spans="1:14" ht="25.5">
      <c r="A97" s="402"/>
      <c r="B97" s="240" t="s">
        <v>186</v>
      </c>
      <c r="C97" s="254">
        <v>5.556650822375158</v>
      </c>
      <c r="D97" s="254">
        <v>4.473747156654589</v>
      </c>
      <c r="E97" s="254">
        <v>4.860632328675571</v>
      </c>
      <c r="F97" s="254">
        <v>5.541082192383117</v>
      </c>
      <c r="G97" s="254">
        <v>4.315655995506241</v>
      </c>
      <c r="H97" s="254">
        <v>0</v>
      </c>
      <c r="I97" s="254">
        <v>2.655270655270655</v>
      </c>
      <c r="J97" s="254">
        <v>4.198151950718687</v>
      </c>
      <c r="K97" s="254"/>
      <c r="L97" s="254"/>
      <c r="M97" s="254"/>
      <c r="N97" s="254"/>
    </row>
    <row r="98" spans="1:14" ht="15">
      <c r="A98" s="403"/>
      <c r="B98" s="242"/>
      <c r="C98" s="247"/>
      <c r="D98" s="247"/>
      <c r="E98" s="247"/>
      <c r="F98" s="247"/>
      <c r="G98" s="247"/>
      <c r="H98" s="247"/>
      <c r="I98" s="247"/>
      <c r="J98" s="247"/>
      <c r="K98" s="247"/>
      <c r="L98" s="247"/>
      <c r="M98" s="247"/>
      <c r="N98" s="247"/>
    </row>
    <row r="99" spans="1:14" ht="15">
      <c r="A99" s="401" t="s">
        <v>213</v>
      </c>
      <c r="B99" s="255" t="s">
        <v>214</v>
      </c>
      <c r="C99" s="237">
        <v>201.70636692607297</v>
      </c>
      <c r="D99" s="237">
        <v>197.6317397127681</v>
      </c>
      <c r="E99" s="237">
        <v>185.71095160557755</v>
      </c>
      <c r="F99" s="237">
        <v>190.92827085435573</v>
      </c>
      <c r="G99" s="237">
        <v>187.34717437551566</v>
      </c>
      <c r="H99" s="237">
        <v>197.48827860097177</v>
      </c>
      <c r="I99" s="237">
        <v>185.36460675501235</v>
      </c>
      <c r="J99" s="237">
        <v>188.79780616307715</v>
      </c>
      <c r="K99" s="237"/>
      <c r="L99" s="237"/>
      <c r="M99" s="237"/>
      <c r="N99" s="237"/>
    </row>
    <row r="100" spans="1:14" ht="15">
      <c r="A100" s="402"/>
      <c r="B100" s="236" t="s">
        <v>180</v>
      </c>
      <c r="C100" s="237">
        <v>203.71084586509073</v>
      </c>
      <c r="D100" s="237">
        <v>200.14098937306179</v>
      </c>
      <c r="E100" s="237">
        <v>187.69474932388968</v>
      </c>
      <c r="F100" s="237">
        <v>194.59678634411125</v>
      </c>
      <c r="G100" s="237">
        <v>187.67494874145996</v>
      </c>
      <c r="H100" s="237">
        <v>197.48827860097177</v>
      </c>
      <c r="I100" s="237">
        <v>185.38718327983588</v>
      </c>
      <c r="J100" s="237">
        <v>188.93184217690083</v>
      </c>
      <c r="K100" s="237"/>
      <c r="L100" s="237"/>
      <c r="M100" s="237"/>
      <c r="N100" s="237"/>
    </row>
    <row r="101" spans="1:14" ht="15">
      <c r="A101" s="402"/>
      <c r="B101" s="239" t="s">
        <v>181</v>
      </c>
      <c r="C101" s="237">
        <v>158.3916008095269</v>
      </c>
      <c r="D101" s="237">
        <v>167.90953257916746</v>
      </c>
      <c r="E101" s="237">
        <v>166.59672352747515</v>
      </c>
      <c r="F101" s="237">
        <v>153.13047072409594</v>
      </c>
      <c r="G101" s="237">
        <v>144.05167111903788</v>
      </c>
      <c r="H101" s="237">
        <v>156.7178471237635</v>
      </c>
      <c r="I101" s="237">
        <v>145.49703107006945</v>
      </c>
      <c r="J101" s="237">
        <v>151.17572137821503</v>
      </c>
      <c r="K101" s="237"/>
      <c r="L101" s="237"/>
      <c r="M101" s="237"/>
      <c r="N101" s="237"/>
    </row>
    <row r="102" spans="1:14" ht="15">
      <c r="A102" s="402"/>
      <c r="B102" s="239" t="s">
        <v>182</v>
      </c>
      <c r="C102" s="237">
        <v>205.89046090568175</v>
      </c>
      <c r="D102" s="237">
        <v>200.94202759831978</v>
      </c>
      <c r="E102" s="237">
        <v>186.94629995535507</v>
      </c>
      <c r="F102" s="237">
        <v>209.7933962844693</v>
      </c>
      <c r="G102" s="237">
        <v>200.83238897730496</v>
      </c>
      <c r="H102" s="237">
        <v>202.04403540549353</v>
      </c>
      <c r="I102" s="237">
        <v>190.93976684619147</v>
      </c>
      <c r="J102" s="237">
        <v>206.21414879119186</v>
      </c>
      <c r="K102" s="237"/>
      <c r="L102" s="237"/>
      <c r="M102" s="237"/>
      <c r="N102" s="237"/>
    </row>
    <row r="103" spans="1:14" ht="15">
      <c r="A103" s="402"/>
      <c r="B103" s="239" t="s">
        <v>183</v>
      </c>
      <c r="C103" s="237">
        <v>334.15058837975045</v>
      </c>
      <c r="D103" s="237">
        <v>299.8776189337164</v>
      </c>
      <c r="E103" s="237">
        <v>265.6931549680799</v>
      </c>
      <c r="F103" s="237">
        <v>261.5848181277595</v>
      </c>
      <c r="G103" s="237">
        <v>289.3454358756895</v>
      </c>
      <c r="H103" s="237">
        <v>293.9391805820639</v>
      </c>
      <c r="I103" s="237">
        <v>250.1355213986809</v>
      </c>
      <c r="J103" s="237">
        <v>242.9320819353309</v>
      </c>
      <c r="K103" s="237"/>
      <c r="L103" s="237"/>
      <c r="M103" s="237"/>
      <c r="N103" s="237"/>
    </row>
    <row r="104" spans="1:14" ht="15">
      <c r="A104" s="402"/>
      <c r="B104" s="239" t="s">
        <v>184</v>
      </c>
      <c r="C104" s="237">
        <v>173.02890462299334</v>
      </c>
      <c r="D104" s="237">
        <v>165.9579618686978</v>
      </c>
      <c r="E104" s="237">
        <v>153.68011091101596</v>
      </c>
      <c r="F104" s="237">
        <v>160.57561530577144</v>
      </c>
      <c r="G104" s="237">
        <v>149.1177906935428</v>
      </c>
      <c r="H104" s="237">
        <v>169.64442574904442</v>
      </c>
      <c r="I104" s="237">
        <v>160.61212987723906</v>
      </c>
      <c r="J104" s="237">
        <v>159.70846695198344</v>
      </c>
      <c r="K104" s="237"/>
      <c r="L104" s="237"/>
      <c r="M104" s="237"/>
      <c r="N104" s="237"/>
    </row>
    <row r="105" spans="1:14" ht="15">
      <c r="A105" s="402"/>
      <c r="B105" s="239" t="s">
        <v>185</v>
      </c>
      <c r="C105" s="237">
        <v>274.7658024339306</v>
      </c>
      <c r="D105" s="237">
        <v>242.6083630431742</v>
      </c>
      <c r="E105" s="237">
        <v>222.68232056183186</v>
      </c>
      <c r="F105" s="237">
        <v>273.13690401528544</v>
      </c>
      <c r="G105" s="237">
        <v>229.0297015543375</v>
      </c>
      <c r="H105" s="237">
        <v>261.6392992875541</v>
      </c>
      <c r="I105" s="237">
        <v>244.52606881205224</v>
      </c>
      <c r="J105" s="237">
        <v>217.93603987021896</v>
      </c>
      <c r="K105" s="237"/>
      <c r="L105" s="237"/>
      <c r="M105" s="237"/>
      <c r="N105" s="237"/>
    </row>
    <row r="106" spans="1:14" ht="25.5">
      <c r="A106" s="402"/>
      <c r="B106" s="240" t="s">
        <v>186</v>
      </c>
      <c r="C106" s="256">
        <v>63.029556060787364</v>
      </c>
      <c r="D106" s="256">
        <v>63.46232066863473</v>
      </c>
      <c r="E106" s="256">
        <v>62.601052464252426</v>
      </c>
      <c r="F106" s="256">
        <v>65.85340990114274</v>
      </c>
      <c r="G106" s="256">
        <v>83.89908859245394</v>
      </c>
      <c r="H106" s="256">
        <v>0</v>
      </c>
      <c r="I106" s="256">
        <v>59.83764367816092</v>
      </c>
      <c r="J106" s="256">
        <v>77.78952667364018</v>
      </c>
      <c r="K106" s="256"/>
      <c r="L106" s="256"/>
      <c r="M106" s="256"/>
      <c r="N106" s="256"/>
    </row>
    <row r="107" spans="1:14" ht="15">
      <c r="A107" s="403"/>
      <c r="B107" s="239"/>
      <c r="C107" s="257"/>
      <c r="D107" s="257"/>
      <c r="E107" s="257"/>
      <c r="F107" s="257"/>
      <c r="G107" s="257"/>
      <c r="H107" s="257"/>
      <c r="I107" s="257"/>
      <c r="J107" s="257"/>
      <c r="K107" s="257"/>
      <c r="L107" s="257"/>
      <c r="M107" s="257"/>
      <c r="N107" s="257"/>
    </row>
    <row r="108" spans="1:14" ht="15">
      <c r="A108" s="401" t="s">
        <v>215</v>
      </c>
      <c r="B108" s="255" t="s">
        <v>214</v>
      </c>
      <c r="C108" s="258">
        <v>2103.9765008124696</v>
      </c>
      <c r="D108" s="258">
        <v>1813.725038723517</v>
      </c>
      <c r="E108" s="258">
        <v>1658.2853549864747</v>
      </c>
      <c r="F108" s="258">
        <v>1656.219766700042</v>
      </c>
      <c r="G108" s="258">
        <v>1625.35163076282</v>
      </c>
      <c r="H108" s="258">
        <v>1824.06012636609</v>
      </c>
      <c r="I108" s="258">
        <v>1735.617023405353</v>
      </c>
      <c r="J108" s="258">
        <v>1665.9344393313131</v>
      </c>
      <c r="K108" s="258"/>
      <c r="L108" s="258"/>
      <c r="M108" s="258"/>
      <c r="N108" s="258"/>
    </row>
    <row r="109" spans="1:14" ht="15">
      <c r="A109" s="402" t="s">
        <v>216</v>
      </c>
      <c r="B109" s="236" t="s">
        <v>180</v>
      </c>
      <c r="C109" s="237">
        <v>2152.1727836659343</v>
      </c>
      <c r="D109" s="237">
        <v>1873.593188900568</v>
      </c>
      <c r="E109" s="237">
        <v>1698.9157952155228</v>
      </c>
      <c r="F109" s="237">
        <v>1716.5133852779772</v>
      </c>
      <c r="G109" s="237">
        <v>1633.4238915601463</v>
      </c>
      <c r="H109" s="237">
        <v>1824.06012636609</v>
      </c>
      <c r="I109" s="237">
        <v>1736.6174692480374</v>
      </c>
      <c r="J109" s="237">
        <v>1669.3380913775954</v>
      </c>
      <c r="K109" s="237"/>
      <c r="L109" s="237"/>
      <c r="M109" s="237"/>
      <c r="N109" s="237"/>
    </row>
    <row r="110" spans="1:14" ht="15">
      <c r="A110" s="402"/>
      <c r="B110" s="239" t="s">
        <v>181</v>
      </c>
      <c r="C110" s="237">
        <v>1726.4199775669722</v>
      </c>
      <c r="D110" s="237">
        <v>1593.9795905811186</v>
      </c>
      <c r="E110" s="237">
        <v>1491.9132705411994</v>
      </c>
      <c r="F110" s="237">
        <v>1375.0149213357884</v>
      </c>
      <c r="G110" s="237">
        <v>1308.696833236526</v>
      </c>
      <c r="H110" s="237">
        <v>1538.1471056306018</v>
      </c>
      <c r="I110" s="237">
        <v>1409.0763672984867</v>
      </c>
      <c r="J110" s="237">
        <v>1369.6908226196526</v>
      </c>
      <c r="K110" s="237"/>
      <c r="L110" s="237"/>
      <c r="M110" s="237"/>
      <c r="N110" s="237"/>
    </row>
    <row r="111" spans="1:14" ht="15">
      <c r="A111" s="402"/>
      <c r="B111" s="239" t="s">
        <v>182</v>
      </c>
      <c r="C111" s="237">
        <v>2586.02774023284</v>
      </c>
      <c r="D111" s="237">
        <v>2150.49572635515</v>
      </c>
      <c r="E111" s="237">
        <v>1785.5667604431285</v>
      </c>
      <c r="F111" s="237">
        <v>2001.3297591506785</v>
      </c>
      <c r="G111" s="237">
        <v>1997.1807005139358</v>
      </c>
      <c r="H111" s="237">
        <v>2111.6656624689635</v>
      </c>
      <c r="I111" s="237">
        <v>1993.9058188776578</v>
      </c>
      <c r="J111" s="237">
        <v>2101.8357694303604</v>
      </c>
      <c r="K111" s="237"/>
      <c r="L111" s="237"/>
      <c r="M111" s="237"/>
      <c r="N111" s="237"/>
    </row>
    <row r="112" spans="1:14" ht="15">
      <c r="A112" s="402"/>
      <c r="B112" s="239" t="s">
        <v>183</v>
      </c>
      <c r="C112" s="237">
        <v>1937.2694697807685</v>
      </c>
      <c r="D112" s="237">
        <v>1729.5019124146172</v>
      </c>
      <c r="E112" s="237">
        <v>1605.8513045866803</v>
      </c>
      <c r="F112" s="237">
        <v>1538.7765633076228</v>
      </c>
      <c r="G112" s="237">
        <v>1664.6530932795547</v>
      </c>
      <c r="H112" s="237">
        <v>1729.6213574802666</v>
      </c>
      <c r="I112" s="237">
        <v>1540.665999617509</v>
      </c>
      <c r="J112" s="237">
        <v>1580.2759643175896</v>
      </c>
      <c r="K112" s="237"/>
      <c r="L112" s="237"/>
      <c r="M112" s="237"/>
      <c r="N112" s="237"/>
    </row>
    <row r="113" spans="1:14" ht="15">
      <c r="A113" s="402"/>
      <c r="B113" s="239" t="s">
        <v>184</v>
      </c>
      <c r="C113" s="237">
        <v>2497.5239288447165</v>
      </c>
      <c r="D113" s="237">
        <v>2096.271064350338</v>
      </c>
      <c r="E113" s="237">
        <v>1938.4488785859105</v>
      </c>
      <c r="F113" s="237">
        <v>1910.780473674377</v>
      </c>
      <c r="G113" s="237">
        <v>1583.1116034082597</v>
      </c>
      <c r="H113" s="237">
        <v>1898.9668188747899</v>
      </c>
      <c r="I113" s="237">
        <v>1965.857331776703</v>
      </c>
      <c r="J113" s="237">
        <v>1767.9109098589643</v>
      </c>
      <c r="K113" s="237"/>
      <c r="L113" s="237"/>
      <c r="M113" s="237"/>
      <c r="N113" s="237"/>
    </row>
    <row r="114" spans="1:14" ht="15">
      <c r="A114" s="402"/>
      <c r="B114" s="239" t="s">
        <v>185</v>
      </c>
      <c r="C114" s="237">
        <v>2627.327964730742</v>
      </c>
      <c r="D114" s="237">
        <v>2239.389987528017</v>
      </c>
      <c r="E114" s="237">
        <v>2188.775321456203</v>
      </c>
      <c r="F114" s="237">
        <v>2494.126651770141</v>
      </c>
      <c r="G114" s="237">
        <v>1989.7618186393581</v>
      </c>
      <c r="H114" s="237">
        <v>2361.1395884235244</v>
      </c>
      <c r="I114" s="237">
        <v>2391.5431266581445</v>
      </c>
      <c r="J114" s="237">
        <v>2021.7511593531358</v>
      </c>
      <c r="K114" s="237"/>
      <c r="L114" s="237"/>
      <c r="M114" s="237"/>
      <c r="N114" s="237"/>
    </row>
    <row r="115" spans="1:14" ht="25.5">
      <c r="A115" s="402"/>
      <c r="B115" s="240" t="s">
        <v>186</v>
      </c>
      <c r="C115" s="256">
        <v>350.2332345191152</v>
      </c>
      <c r="D115" s="256">
        <v>283.9143766460064</v>
      </c>
      <c r="E115" s="256">
        <v>304.2806994168609</v>
      </c>
      <c r="F115" s="256">
        <v>364.8991569109281</v>
      </c>
      <c r="G115" s="256">
        <v>362.07960470153307</v>
      </c>
      <c r="H115" s="256">
        <v>0</v>
      </c>
      <c r="I115" s="256">
        <v>158.88513933916232</v>
      </c>
      <c r="J115" s="256">
        <v>326.57225315042587</v>
      </c>
      <c r="K115" s="256"/>
      <c r="L115" s="256"/>
      <c r="M115" s="256"/>
      <c r="N115" s="256"/>
    </row>
    <row r="116" spans="1:14" ht="15">
      <c r="A116" s="403"/>
      <c r="B116" s="259"/>
      <c r="C116" s="260"/>
      <c r="D116" s="260"/>
      <c r="E116" s="260"/>
      <c r="F116" s="260"/>
      <c r="G116" s="260"/>
      <c r="H116" s="260"/>
      <c r="I116" s="260"/>
      <c r="J116" s="260"/>
      <c r="K116" s="260"/>
      <c r="L116" s="260"/>
      <c r="M116" s="260"/>
      <c r="N116" s="260"/>
    </row>
    <row r="117" spans="1:14" ht="15">
      <c r="A117" s="232" t="s">
        <v>3</v>
      </c>
      <c r="B117" s="261" t="s">
        <v>194</v>
      </c>
      <c r="C117" s="262" t="s">
        <v>195</v>
      </c>
      <c r="D117" s="234" t="s">
        <v>196</v>
      </c>
      <c r="E117" s="234" t="s">
        <v>197</v>
      </c>
      <c r="F117" s="234" t="s">
        <v>198</v>
      </c>
      <c r="G117" s="234" t="s">
        <v>199</v>
      </c>
      <c r="H117" s="234" t="s">
        <v>200</v>
      </c>
      <c r="I117" s="234" t="s">
        <v>201</v>
      </c>
      <c r="J117" s="234" t="s">
        <v>202</v>
      </c>
      <c r="K117" s="234" t="s">
        <v>203</v>
      </c>
      <c r="L117" s="234" t="s">
        <v>204</v>
      </c>
      <c r="M117" s="234" t="s">
        <v>205</v>
      </c>
      <c r="N117" s="234" t="s">
        <v>206</v>
      </c>
    </row>
    <row r="118" spans="1:14" ht="15">
      <c r="A118" s="235"/>
      <c r="B118" s="236" t="s">
        <v>207</v>
      </c>
      <c r="C118" s="237">
        <v>1434.7247196455319</v>
      </c>
      <c r="D118" s="237">
        <v>2660.0292121527987</v>
      </c>
      <c r="E118" s="237">
        <v>3935.477090205165</v>
      </c>
      <c r="F118" s="237">
        <v>5038.551698050585</v>
      </c>
      <c r="G118" s="237">
        <v>6088.05891391637</v>
      </c>
      <c r="H118" s="237">
        <v>7396.6943975876175</v>
      </c>
      <c r="I118" s="237">
        <v>8712.237656206227</v>
      </c>
      <c r="J118" s="237">
        <v>9959.647716016532</v>
      </c>
      <c r="K118" s="237"/>
      <c r="L118" s="237"/>
      <c r="M118" s="237"/>
      <c r="N118" s="237"/>
    </row>
    <row r="119" spans="1:14" ht="15">
      <c r="A119" s="238"/>
      <c r="B119" s="236" t="s">
        <v>180</v>
      </c>
      <c r="C119" s="237">
        <v>1428.3368156811378</v>
      </c>
      <c r="D119" s="237">
        <v>2646.417829174253</v>
      </c>
      <c r="E119" s="237">
        <v>3915.047522019745</v>
      </c>
      <c r="F119" s="237">
        <v>5007.26561218392</v>
      </c>
      <c r="G119" s="237">
        <v>6055.288348671717</v>
      </c>
      <c r="H119" s="237">
        <v>7363.9238323429645</v>
      </c>
      <c r="I119" s="237">
        <v>8679.390725888723</v>
      </c>
      <c r="J119" s="237">
        <v>9926.180951562548</v>
      </c>
      <c r="K119" s="237"/>
      <c r="L119" s="237"/>
      <c r="M119" s="237"/>
      <c r="N119" s="237"/>
    </row>
    <row r="120" spans="1:14" ht="15">
      <c r="A120" s="238" t="s">
        <v>217</v>
      </c>
      <c r="B120" s="239" t="s">
        <v>181</v>
      </c>
      <c r="C120" s="237">
        <v>419.38884663047907</v>
      </c>
      <c r="D120" s="237">
        <v>801.6394982681466</v>
      </c>
      <c r="E120" s="237">
        <v>1242.2149142783976</v>
      </c>
      <c r="F120" s="237">
        <v>1626.1014984520375</v>
      </c>
      <c r="G120" s="237">
        <v>1976.989293379415</v>
      </c>
      <c r="H120" s="237">
        <v>2458.4681011327416</v>
      </c>
      <c r="I120" s="237">
        <v>2896.2822192160543</v>
      </c>
      <c r="J120" s="237">
        <v>3309.001566960276</v>
      </c>
      <c r="K120" s="237"/>
      <c r="L120" s="237"/>
      <c r="M120" s="237"/>
      <c r="N120" s="237"/>
    </row>
    <row r="121" spans="1:14" ht="15">
      <c r="A121" s="402"/>
      <c r="B121" s="239" t="s">
        <v>182</v>
      </c>
      <c r="C121" s="237">
        <v>394.1520040553285</v>
      </c>
      <c r="D121" s="237">
        <v>705.6534605135984</v>
      </c>
      <c r="E121" s="237">
        <v>1000.9076377534323</v>
      </c>
      <c r="F121" s="237">
        <v>1257.7226820112594</v>
      </c>
      <c r="G121" s="237">
        <v>1542.3808472555106</v>
      </c>
      <c r="H121" s="237">
        <v>1902.7584241612572</v>
      </c>
      <c r="I121" s="237">
        <v>2256.002766845261</v>
      </c>
      <c r="J121" s="237">
        <v>2563.9805584683527</v>
      </c>
      <c r="K121" s="237"/>
      <c r="L121" s="237"/>
      <c r="M121" s="237"/>
      <c r="N121" s="237"/>
    </row>
    <row r="122" spans="1:14" ht="15">
      <c r="A122" s="402"/>
      <c r="B122" s="239" t="s">
        <v>183</v>
      </c>
      <c r="C122" s="237">
        <v>228.6946609076197</v>
      </c>
      <c r="D122" s="237">
        <v>434.99137852234765</v>
      </c>
      <c r="E122" s="237">
        <v>640.5949444537987</v>
      </c>
      <c r="F122" s="237">
        <v>792.2953271601361</v>
      </c>
      <c r="G122" s="237">
        <v>977.7909506504635</v>
      </c>
      <c r="H122" s="237">
        <v>1188.6183831496876</v>
      </c>
      <c r="I122" s="237">
        <v>1386.38289285859</v>
      </c>
      <c r="J122" s="237">
        <v>1641.962504843638</v>
      </c>
      <c r="K122" s="237"/>
      <c r="L122" s="237"/>
      <c r="M122" s="237"/>
      <c r="N122" s="237"/>
    </row>
    <row r="123" spans="1:14" ht="15">
      <c r="A123" s="402"/>
      <c r="B123" s="239" t="s">
        <v>184</v>
      </c>
      <c r="C123" s="237">
        <v>168.14080346161285</v>
      </c>
      <c r="D123" s="237">
        <v>305.0063412530464</v>
      </c>
      <c r="E123" s="237">
        <v>449.7793957502351</v>
      </c>
      <c r="F123" s="237">
        <v>531.2332737380074</v>
      </c>
      <c r="G123" s="237">
        <v>573.4849393213705</v>
      </c>
      <c r="H123" s="237">
        <v>606.8274980239515</v>
      </c>
      <c r="I123" s="237">
        <v>658.4056968377769</v>
      </c>
      <c r="J123" s="237">
        <v>707.5960499936926</v>
      </c>
      <c r="K123" s="237"/>
      <c r="L123" s="237"/>
      <c r="M123" s="237"/>
      <c r="N123" s="237"/>
    </row>
    <row r="124" spans="1:14" ht="15">
      <c r="A124" s="402"/>
      <c r="B124" s="239" t="s">
        <v>185</v>
      </c>
      <c r="C124" s="237">
        <v>217.96050062609763</v>
      </c>
      <c r="D124" s="237">
        <v>399.12715061711424</v>
      </c>
      <c r="E124" s="237">
        <v>581.5506297838815</v>
      </c>
      <c r="F124" s="237">
        <v>799.9128308224793</v>
      </c>
      <c r="G124" s="237">
        <v>984.6423180649574</v>
      </c>
      <c r="H124" s="237">
        <v>1207.2514258753274</v>
      </c>
      <c r="I124" s="237">
        <v>1482.3171501310405</v>
      </c>
      <c r="J124" s="237">
        <v>1703.6402712965876</v>
      </c>
      <c r="K124" s="237"/>
      <c r="L124" s="237"/>
      <c r="M124" s="237"/>
      <c r="N124" s="237"/>
    </row>
    <row r="125" spans="1:14" ht="25.5">
      <c r="A125" s="402"/>
      <c r="B125" s="240" t="s">
        <v>186</v>
      </c>
      <c r="C125" s="237">
        <v>6.387903964394142</v>
      </c>
      <c r="D125" s="237">
        <v>13.611382978545638</v>
      </c>
      <c r="E125" s="237">
        <v>20.429568185420113</v>
      </c>
      <c r="F125" s="237">
        <v>31.28608586666498</v>
      </c>
      <c r="G125" s="237">
        <v>32.77056524465257</v>
      </c>
      <c r="H125" s="237">
        <v>32.77056524465257</v>
      </c>
      <c r="I125" s="237">
        <v>32.84693031750393</v>
      </c>
      <c r="J125" s="256">
        <v>33.466764453983444</v>
      </c>
      <c r="K125" s="256"/>
      <c r="L125" s="256"/>
      <c r="M125" s="256"/>
      <c r="N125" s="256"/>
    </row>
    <row r="126" spans="1:14" ht="15">
      <c r="A126" s="403"/>
      <c r="B126" s="242"/>
      <c r="C126" s="243"/>
      <c r="D126" s="243"/>
      <c r="E126" s="243"/>
      <c r="F126" s="243"/>
      <c r="G126" s="243"/>
      <c r="H126" s="243"/>
      <c r="I126" s="243"/>
      <c r="J126" s="243"/>
      <c r="K126" s="243"/>
      <c r="L126" s="243"/>
      <c r="M126" s="243"/>
      <c r="N126" s="243"/>
    </row>
    <row r="127" spans="1:14" ht="15">
      <c r="A127" s="235"/>
      <c r="B127" s="239" t="s">
        <v>209</v>
      </c>
      <c r="C127" s="244">
        <v>7112937.194349301</v>
      </c>
      <c r="D127" s="244">
        <v>13312874.989199897</v>
      </c>
      <c r="E127" s="244">
        <v>20180794.554661114</v>
      </c>
      <c r="F127" s="244">
        <v>25964283.51757106</v>
      </c>
      <c r="G127" s="244">
        <v>31566225.387923494</v>
      </c>
      <c r="H127" s="244">
        <v>38186829.827923484</v>
      </c>
      <c r="I127" s="244">
        <v>45283887.25246894</v>
      </c>
      <c r="J127" s="244">
        <v>51891008.8348714</v>
      </c>
      <c r="K127" s="244"/>
      <c r="L127" s="244"/>
      <c r="M127" s="244"/>
      <c r="N127" s="244"/>
    </row>
    <row r="128" spans="1:14" ht="15">
      <c r="A128" s="238"/>
      <c r="B128" s="236" t="s">
        <v>180</v>
      </c>
      <c r="C128" s="246">
        <v>7011589.44</v>
      </c>
      <c r="D128" s="245">
        <v>13097704.12</v>
      </c>
      <c r="E128" s="245">
        <v>19856708.82</v>
      </c>
      <c r="F128" s="245">
        <v>25475338.929017</v>
      </c>
      <c r="G128" s="245">
        <v>31059587.170000006</v>
      </c>
      <c r="H128" s="245">
        <v>37680191.61</v>
      </c>
      <c r="I128" s="245">
        <v>44775972.83</v>
      </c>
      <c r="J128" s="245">
        <v>51375126.31999999</v>
      </c>
      <c r="K128" s="245"/>
      <c r="L128" s="245"/>
      <c r="M128" s="245"/>
      <c r="N128" s="245"/>
    </row>
    <row r="129" spans="1:14" ht="15">
      <c r="A129" s="238" t="s">
        <v>210</v>
      </c>
      <c r="B129" s="236" t="s">
        <v>181</v>
      </c>
      <c r="C129" s="246">
        <v>2647797.2600000002</v>
      </c>
      <c r="D129" s="246">
        <v>4924324.66</v>
      </c>
      <c r="E129" s="246">
        <v>7568886.970000001</v>
      </c>
      <c r="F129" s="246">
        <v>10075488.46</v>
      </c>
      <c r="G129" s="246">
        <v>12511335.21</v>
      </c>
      <c r="H129" s="246">
        <v>15583808.760000002</v>
      </c>
      <c r="I129" s="246">
        <v>18592901.900000002</v>
      </c>
      <c r="J129" s="246">
        <v>21322965.590000004</v>
      </c>
      <c r="K129" s="246"/>
      <c r="L129" s="246"/>
      <c r="M129" s="246"/>
      <c r="N129" s="246"/>
    </row>
    <row r="130" spans="1:14" ht="15">
      <c r="A130" s="402"/>
      <c r="B130" s="239" t="s">
        <v>182</v>
      </c>
      <c r="C130" s="246">
        <v>1914377.2000000002</v>
      </c>
      <c r="D130" s="246">
        <v>3464582.8</v>
      </c>
      <c r="E130" s="246">
        <v>5043935.68</v>
      </c>
      <c r="F130" s="246">
        <v>6268415.618412988</v>
      </c>
      <c r="G130" s="246">
        <v>7685800.63</v>
      </c>
      <c r="H130" s="246">
        <v>9469243.719999999</v>
      </c>
      <c r="I130" s="246">
        <v>11319273.959999999</v>
      </c>
      <c r="J130" s="246">
        <v>12812759.219999999</v>
      </c>
      <c r="K130" s="246"/>
      <c r="L130" s="246"/>
      <c r="M130" s="246"/>
      <c r="N130" s="246"/>
    </row>
    <row r="131" spans="1:14" ht="15">
      <c r="A131" s="402"/>
      <c r="B131" s="239" t="s">
        <v>183</v>
      </c>
      <c r="C131" s="246">
        <v>684405.98</v>
      </c>
      <c r="D131" s="246">
        <v>1372342.3399999999</v>
      </c>
      <c r="E131" s="246">
        <v>2146180.7399999998</v>
      </c>
      <c r="F131" s="246">
        <v>2727050.2264087205</v>
      </c>
      <c r="G131" s="246">
        <v>3368339.57</v>
      </c>
      <c r="H131" s="246">
        <v>4085516.3199999994</v>
      </c>
      <c r="I131" s="246">
        <v>4876145.77</v>
      </c>
      <c r="J131" s="246">
        <v>5928207.77</v>
      </c>
      <c r="K131" s="246"/>
      <c r="L131" s="246"/>
      <c r="M131" s="246"/>
      <c r="N131" s="246"/>
    </row>
    <row r="132" spans="1:14" ht="15">
      <c r="A132" s="402"/>
      <c r="B132" s="239" t="s">
        <v>184</v>
      </c>
      <c r="C132" s="246">
        <v>971749.8</v>
      </c>
      <c r="D132" s="246">
        <v>1796449.84</v>
      </c>
      <c r="E132" s="246">
        <v>2738491.42</v>
      </c>
      <c r="F132" s="246">
        <v>3245780.1528271935</v>
      </c>
      <c r="G132" s="246">
        <v>3529118.1500000004</v>
      </c>
      <c r="H132" s="246">
        <v>3725626.25</v>
      </c>
      <c r="I132" s="246">
        <v>4046761.39</v>
      </c>
      <c r="J132" s="246">
        <v>4354762.3</v>
      </c>
      <c r="K132" s="246"/>
      <c r="L132" s="246"/>
      <c r="M132" s="246"/>
      <c r="N132" s="246"/>
    </row>
    <row r="133" spans="1:14" ht="15">
      <c r="A133" s="402"/>
      <c r="B133" s="239" t="s">
        <v>185</v>
      </c>
      <c r="C133" s="246">
        <v>793259.1999999993</v>
      </c>
      <c r="D133" s="246">
        <v>1540004.4799999986</v>
      </c>
      <c r="E133" s="246">
        <v>2359214.009999997</v>
      </c>
      <c r="F133" s="246">
        <v>3158604.471368096</v>
      </c>
      <c r="G133" s="246">
        <v>3964993.610000002</v>
      </c>
      <c r="H133" s="246">
        <v>4815996.56</v>
      </c>
      <c r="I133" s="246">
        <v>5940889.81</v>
      </c>
      <c r="J133" s="246">
        <v>6956431.4399999995</v>
      </c>
      <c r="K133" s="246"/>
      <c r="L133" s="246"/>
      <c r="M133" s="246"/>
      <c r="N133" s="246"/>
    </row>
    <row r="134" spans="1:14" ht="25.5">
      <c r="A134" s="402"/>
      <c r="B134" s="240" t="s">
        <v>186</v>
      </c>
      <c r="C134" s="250">
        <v>101347.75434930049</v>
      </c>
      <c r="D134" s="250">
        <v>215170.8691998986</v>
      </c>
      <c r="E134" s="250">
        <v>324085.73466111295</v>
      </c>
      <c r="F134" s="250">
        <v>488944.5885540603</v>
      </c>
      <c r="G134" s="250">
        <v>506638.21792348725</v>
      </c>
      <c r="H134" s="250">
        <v>506638.21792348725</v>
      </c>
      <c r="I134" s="250">
        <v>507914.4224689418</v>
      </c>
      <c r="J134" s="250">
        <v>515882.51487140585</v>
      </c>
      <c r="K134" s="250"/>
      <c r="L134" s="250"/>
      <c r="M134" s="250"/>
      <c r="N134" s="250"/>
    </row>
    <row r="135" spans="1:14" ht="15">
      <c r="A135" s="403"/>
      <c r="B135" s="242"/>
      <c r="C135" s="247"/>
      <c r="D135" s="247"/>
      <c r="E135" s="247"/>
      <c r="F135" s="247"/>
      <c r="G135" s="247"/>
      <c r="H135" s="247"/>
      <c r="I135" s="247"/>
      <c r="J135" s="247"/>
      <c r="K135" s="247"/>
      <c r="L135" s="247"/>
      <c r="M135" s="247"/>
      <c r="N135" s="247"/>
    </row>
    <row r="136" spans="1:14" ht="15">
      <c r="A136" s="238"/>
      <c r="B136" s="239" t="s">
        <v>209</v>
      </c>
      <c r="C136" s="244">
        <v>681911</v>
      </c>
      <c r="D136" s="244">
        <v>1357484.4559245126</v>
      </c>
      <c r="E136" s="244">
        <v>2126621.006649686</v>
      </c>
      <c r="F136" s="244">
        <v>2793376.6002977714</v>
      </c>
      <c r="G136" s="244">
        <v>3439087.9808823974</v>
      </c>
      <c r="H136" s="244">
        <v>4155867.9808823974</v>
      </c>
      <c r="I136" s="244">
        <v>4913836.611564215</v>
      </c>
      <c r="J136" s="244">
        <v>5662611.611564215</v>
      </c>
      <c r="K136" s="244"/>
      <c r="L136" s="244"/>
      <c r="M136" s="244"/>
      <c r="N136" s="244"/>
    </row>
    <row r="137" spans="1:14" ht="15">
      <c r="A137" s="238" t="s">
        <v>211</v>
      </c>
      <c r="B137" s="236" t="s">
        <v>180</v>
      </c>
      <c r="C137" s="246">
        <v>663672</v>
      </c>
      <c r="D137" s="245">
        <v>1313803</v>
      </c>
      <c r="E137" s="245">
        <v>2060532</v>
      </c>
      <c r="F137" s="245">
        <v>2697535.4896061053</v>
      </c>
      <c r="G137" s="245">
        <v>3339147</v>
      </c>
      <c r="H137" s="245">
        <v>4055927</v>
      </c>
      <c r="I137" s="245">
        <v>4813415</v>
      </c>
      <c r="J137" s="245">
        <v>5560292</v>
      </c>
      <c r="K137" s="245"/>
      <c r="L137" s="245"/>
      <c r="M137" s="245"/>
      <c r="N137" s="245"/>
    </row>
    <row r="138" spans="1:14" ht="15">
      <c r="A138" s="402"/>
      <c r="B138" s="239" t="s">
        <v>181</v>
      </c>
      <c r="C138" s="246">
        <v>242924</v>
      </c>
      <c r="D138" s="246">
        <v>482733</v>
      </c>
      <c r="E138" s="246">
        <v>778042</v>
      </c>
      <c r="F138" s="246">
        <v>1057153</v>
      </c>
      <c r="G138" s="246">
        <v>1325273</v>
      </c>
      <c r="H138" s="246">
        <v>1638315</v>
      </c>
      <c r="I138" s="246">
        <v>1949025</v>
      </c>
      <c r="J138" s="246">
        <v>2250348</v>
      </c>
      <c r="K138" s="246"/>
      <c r="L138" s="246"/>
      <c r="M138" s="246"/>
      <c r="N138" s="246"/>
    </row>
    <row r="139" spans="1:14" ht="15">
      <c r="A139" s="402"/>
      <c r="B139" s="239" t="s">
        <v>182</v>
      </c>
      <c r="C139" s="246">
        <v>152416</v>
      </c>
      <c r="D139" s="246">
        <v>297267</v>
      </c>
      <c r="E139" s="246">
        <v>462623</v>
      </c>
      <c r="F139" s="246">
        <v>590938.6009488049</v>
      </c>
      <c r="G139" s="246">
        <v>733468</v>
      </c>
      <c r="H139" s="246">
        <v>904117</v>
      </c>
      <c r="I139" s="246">
        <v>1081279</v>
      </c>
      <c r="J139" s="246">
        <v>1227807</v>
      </c>
      <c r="K139" s="246"/>
      <c r="L139" s="246"/>
      <c r="M139" s="246"/>
      <c r="N139" s="246"/>
    </row>
    <row r="140" spans="1:14" ht="15">
      <c r="A140" s="402"/>
      <c r="B140" s="239" t="s">
        <v>183</v>
      </c>
      <c r="C140" s="246">
        <v>118050</v>
      </c>
      <c r="D140" s="246">
        <v>237331</v>
      </c>
      <c r="E140" s="246">
        <v>365365</v>
      </c>
      <c r="F140" s="246">
        <v>464433.2737019944</v>
      </c>
      <c r="G140" s="246">
        <v>575865</v>
      </c>
      <c r="H140" s="246">
        <v>697457</v>
      </c>
      <c r="I140" s="246">
        <v>825820</v>
      </c>
      <c r="J140" s="246">
        <v>987551</v>
      </c>
      <c r="K140" s="246"/>
      <c r="L140" s="246"/>
      <c r="M140" s="246"/>
      <c r="N140" s="246"/>
    </row>
    <row r="141" spans="1:14" ht="15">
      <c r="A141" s="402"/>
      <c r="B141" s="239" t="s">
        <v>184</v>
      </c>
      <c r="C141" s="246">
        <v>67323</v>
      </c>
      <c r="D141" s="246">
        <v>132613</v>
      </c>
      <c r="E141" s="246">
        <v>207298</v>
      </c>
      <c r="F141" s="246">
        <v>249946.53517976066</v>
      </c>
      <c r="G141" s="246">
        <v>276635</v>
      </c>
      <c r="H141" s="246">
        <v>294174</v>
      </c>
      <c r="I141" s="246">
        <v>320411</v>
      </c>
      <c r="J141" s="246">
        <v>348235</v>
      </c>
      <c r="K141" s="246"/>
      <c r="L141" s="246"/>
      <c r="M141" s="246"/>
      <c r="N141" s="246"/>
    </row>
    <row r="142" spans="1:14" ht="15">
      <c r="A142" s="402"/>
      <c r="B142" s="239" t="s">
        <v>185</v>
      </c>
      <c r="C142" s="246">
        <v>82959</v>
      </c>
      <c r="D142" s="246">
        <v>163859</v>
      </c>
      <c r="E142" s="246">
        <v>247204</v>
      </c>
      <c r="F142" s="246">
        <v>335064.07977554516</v>
      </c>
      <c r="G142" s="246">
        <v>427906</v>
      </c>
      <c r="H142" s="246">
        <v>521864</v>
      </c>
      <c r="I142" s="246">
        <v>636880</v>
      </c>
      <c r="J142" s="246">
        <v>746351</v>
      </c>
      <c r="K142" s="246"/>
      <c r="L142" s="246"/>
      <c r="M142" s="246"/>
      <c r="N142" s="246"/>
    </row>
    <row r="143" spans="1:14" ht="25.5">
      <c r="A143" s="402"/>
      <c r="B143" s="240" t="s">
        <v>186</v>
      </c>
      <c r="C143" s="250">
        <v>18239</v>
      </c>
      <c r="D143" s="250">
        <v>43681.45592451263</v>
      </c>
      <c r="E143" s="250">
        <v>66089.00664968579</v>
      </c>
      <c r="F143" s="250">
        <v>95841.1106916662</v>
      </c>
      <c r="G143" s="250">
        <v>99940.9808823975</v>
      </c>
      <c r="H143" s="250">
        <v>99940.9808823975</v>
      </c>
      <c r="I143" s="250">
        <v>100421.61156421568</v>
      </c>
      <c r="J143" s="250">
        <v>102319.61156421568</v>
      </c>
      <c r="K143" s="250"/>
      <c r="L143" s="250"/>
      <c r="M143" s="250"/>
      <c r="N143" s="250"/>
    </row>
    <row r="144" spans="1:14" ht="15">
      <c r="A144" s="403"/>
      <c r="B144" s="242"/>
      <c r="C144" s="263"/>
      <c r="D144" s="263"/>
      <c r="E144" s="263"/>
      <c r="F144" s="263"/>
      <c r="G144" s="263"/>
      <c r="H144" s="263"/>
      <c r="I144" s="263"/>
      <c r="J144" s="263"/>
      <c r="K144" s="263"/>
      <c r="L144" s="263"/>
      <c r="M144" s="263"/>
      <c r="N144" s="263"/>
    </row>
    <row r="145" spans="1:14" ht="15">
      <c r="A145" s="401" t="s">
        <v>212</v>
      </c>
      <c r="B145" s="239" t="s">
        <v>209</v>
      </c>
      <c r="C145" s="251">
        <v>10.430887893507071</v>
      </c>
      <c r="D145" s="251">
        <v>9.807018364813015</v>
      </c>
      <c r="E145" s="251">
        <v>9.48960557220032</v>
      </c>
      <c r="F145" s="251">
        <v>9.294945591941772</v>
      </c>
      <c r="G145" s="251">
        <v>9.178661774109154</v>
      </c>
      <c r="H145" s="251">
        <v>9.188653249715465</v>
      </c>
      <c r="I145" s="251">
        <v>9.21558668554382</v>
      </c>
      <c r="J145" s="251">
        <v>9.163794445817068</v>
      </c>
      <c r="K145" s="251"/>
      <c r="L145" s="251"/>
      <c r="M145" s="251"/>
      <c r="N145" s="251"/>
    </row>
    <row r="146" spans="1:14" ht="15">
      <c r="A146" s="402"/>
      <c r="B146" s="236" t="s">
        <v>180</v>
      </c>
      <c r="C146" s="252">
        <v>10.564841427693198</v>
      </c>
      <c r="D146" s="252">
        <v>9.969305991842003</v>
      </c>
      <c r="E146" s="252">
        <v>9.636690340164579</v>
      </c>
      <c r="F146" s="252">
        <v>9.443930961122188</v>
      </c>
      <c r="G146" s="252">
        <v>9.30165313776243</v>
      </c>
      <c r="H146" s="252">
        <v>9.290155273997781</v>
      </c>
      <c r="I146" s="252">
        <v>9.30232959967092</v>
      </c>
      <c r="J146" s="252">
        <v>9.23964538553011</v>
      </c>
      <c r="K146" s="252"/>
      <c r="L146" s="252"/>
      <c r="M146" s="252"/>
      <c r="N146" s="252"/>
    </row>
    <row r="147" spans="1:14" ht="15">
      <c r="A147" s="402"/>
      <c r="B147" s="239" t="s">
        <v>181</v>
      </c>
      <c r="C147" s="253">
        <v>10.899693978363604</v>
      </c>
      <c r="D147" s="253">
        <v>10.200928173545211</v>
      </c>
      <c r="E147" s="253">
        <v>9.7281213224993</v>
      </c>
      <c r="F147" s="253">
        <v>9.530776018230096</v>
      </c>
      <c r="G147" s="253">
        <v>9.44057202553738</v>
      </c>
      <c r="H147" s="253">
        <v>9.512095512767692</v>
      </c>
      <c r="I147" s="253">
        <v>9.539591282820899</v>
      </c>
      <c r="J147" s="253">
        <v>9.475408065774717</v>
      </c>
      <c r="K147" s="253"/>
      <c r="L147" s="253"/>
      <c r="M147" s="253"/>
      <c r="N147" s="253"/>
    </row>
    <row r="148" spans="1:14" ht="15">
      <c r="A148" s="402"/>
      <c r="B148" s="239" t="s">
        <v>182</v>
      </c>
      <c r="C148" s="253">
        <v>12.56021152634894</v>
      </c>
      <c r="D148" s="253">
        <v>11.654784419394012</v>
      </c>
      <c r="E148" s="253">
        <v>10.902907291682428</v>
      </c>
      <c r="F148" s="253">
        <v>10.607558227451186</v>
      </c>
      <c r="G148" s="253">
        <v>10.478712949985548</v>
      </c>
      <c r="H148" s="253">
        <v>10.473471597149482</v>
      </c>
      <c r="I148" s="253">
        <v>10.468411908489852</v>
      </c>
      <c r="J148" s="253">
        <v>10.435483117460642</v>
      </c>
      <c r="K148" s="253"/>
      <c r="L148" s="253"/>
      <c r="M148" s="253"/>
      <c r="N148" s="253"/>
    </row>
    <row r="149" spans="1:14" ht="15">
      <c r="A149" s="402"/>
      <c r="B149" s="239" t="s">
        <v>183</v>
      </c>
      <c r="C149" s="253">
        <v>5.797594070309191</v>
      </c>
      <c r="D149" s="253">
        <v>5.782398169644925</v>
      </c>
      <c r="E149" s="253">
        <v>5.874073159716994</v>
      </c>
      <c r="F149" s="253">
        <v>5.871780470575293</v>
      </c>
      <c r="G149" s="253">
        <v>5.849182655657142</v>
      </c>
      <c r="H149" s="253">
        <v>5.857732189941458</v>
      </c>
      <c r="I149" s="253">
        <v>5.904610895836865</v>
      </c>
      <c r="J149" s="253">
        <v>6.002938349513088</v>
      </c>
      <c r="K149" s="253"/>
      <c r="L149" s="253"/>
      <c r="M149" s="253"/>
      <c r="N149" s="253"/>
    </row>
    <row r="150" spans="1:14" ht="15">
      <c r="A150" s="402"/>
      <c r="B150" s="239" t="s">
        <v>184</v>
      </c>
      <c r="C150" s="253">
        <v>14.434142863508757</v>
      </c>
      <c r="D150" s="253">
        <v>13.546559085459194</v>
      </c>
      <c r="E150" s="253">
        <v>13.210409265887755</v>
      </c>
      <c r="F150" s="253">
        <v>12.98589776606761</v>
      </c>
      <c r="G150" s="253">
        <v>12.757308908851014</v>
      </c>
      <c r="H150" s="253">
        <v>12.664702692964028</v>
      </c>
      <c r="I150" s="253">
        <v>12.629907805911783</v>
      </c>
      <c r="J150" s="253">
        <v>12.505240139560929</v>
      </c>
      <c r="K150" s="253"/>
      <c r="L150" s="253"/>
      <c r="M150" s="253"/>
      <c r="N150" s="253"/>
    </row>
    <row r="151" spans="1:14" ht="15">
      <c r="A151" s="402"/>
      <c r="B151" s="239" t="s">
        <v>185</v>
      </c>
      <c r="C151" s="253">
        <v>9.562063187839767</v>
      </c>
      <c r="D151" s="253">
        <v>9.398351509529526</v>
      </c>
      <c r="E151" s="253">
        <v>9.543591568097591</v>
      </c>
      <c r="F151" s="253">
        <v>9.426866865239633</v>
      </c>
      <c r="G151" s="253">
        <v>9.266038826284282</v>
      </c>
      <c r="H151" s="253">
        <v>9.228451397298912</v>
      </c>
      <c r="I151" s="253">
        <v>9.328114888204999</v>
      </c>
      <c r="J151" s="253">
        <v>9.320589695732972</v>
      </c>
      <c r="K151" s="253"/>
      <c r="L151" s="253"/>
      <c r="M151" s="253"/>
      <c r="N151" s="253"/>
    </row>
    <row r="152" spans="1:14" ht="25.5">
      <c r="A152" s="402"/>
      <c r="B152" s="240" t="s">
        <v>186</v>
      </c>
      <c r="C152" s="254">
        <v>5.556650822375158</v>
      </c>
      <c r="D152" s="254">
        <v>4.925908824370289</v>
      </c>
      <c r="E152" s="254">
        <v>4.903776756382126</v>
      </c>
      <c r="F152" s="254">
        <v>5.101616467353567</v>
      </c>
      <c r="G152" s="254">
        <v>5.069374079084318</v>
      </c>
      <c r="H152" s="254">
        <v>5.069374079084318</v>
      </c>
      <c r="I152" s="254">
        <v>5.057819871215176</v>
      </c>
      <c r="J152" s="254">
        <v>5.041873273215453</v>
      </c>
      <c r="K152" s="254"/>
      <c r="L152" s="254"/>
      <c r="M152" s="254"/>
      <c r="N152" s="254"/>
    </row>
    <row r="153" spans="1:14" ht="15">
      <c r="A153" s="403"/>
      <c r="B153" s="242"/>
      <c r="C153" s="247"/>
      <c r="D153" s="247"/>
      <c r="E153" s="247"/>
      <c r="F153" s="247"/>
      <c r="G153" s="247"/>
      <c r="H153" s="247"/>
      <c r="I153" s="247"/>
      <c r="J153" s="247"/>
      <c r="K153" s="247"/>
      <c r="L153" s="247"/>
      <c r="M153" s="247"/>
      <c r="N153" s="247"/>
    </row>
    <row r="154" spans="1:14" ht="15">
      <c r="A154" s="401" t="s">
        <v>218</v>
      </c>
      <c r="B154" s="255" t="s">
        <v>214</v>
      </c>
      <c r="C154" s="237">
        <v>201.70636692607292</v>
      </c>
      <c r="D154" s="237">
        <v>199.80877265885496</v>
      </c>
      <c r="E154" s="237">
        <v>195.01100809215643</v>
      </c>
      <c r="F154" s="237">
        <v>194.05702817259706</v>
      </c>
      <c r="G154" s="237">
        <v>192.8662308875714</v>
      </c>
      <c r="H154" s="237">
        <v>193.6975242752125</v>
      </c>
      <c r="I154" s="237">
        <v>192.39155878189814</v>
      </c>
      <c r="J154" s="237">
        <v>191.93397738152137</v>
      </c>
      <c r="K154" s="237"/>
      <c r="L154" s="237"/>
      <c r="M154" s="237"/>
      <c r="N154" s="237"/>
    </row>
    <row r="155" spans="1:14" ht="15">
      <c r="A155" s="402"/>
      <c r="B155" s="236" t="s">
        <v>180</v>
      </c>
      <c r="C155" s="237">
        <v>203.7108458650907</v>
      </c>
      <c r="D155" s="237">
        <v>202.05203942065023</v>
      </c>
      <c r="E155" s="237">
        <v>197.1649762057469</v>
      </c>
      <c r="F155" s="237">
        <v>196.55344433830197</v>
      </c>
      <c r="G155" s="237">
        <v>194.95714207432965</v>
      </c>
      <c r="H155" s="237">
        <v>195.4322289164963</v>
      </c>
      <c r="I155" s="237">
        <v>193.8403607408282</v>
      </c>
      <c r="J155" s="237">
        <v>193.2098597623954</v>
      </c>
      <c r="K155" s="237"/>
      <c r="L155" s="237"/>
      <c r="M155" s="237"/>
      <c r="N155" s="237"/>
    </row>
    <row r="156" spans="1:14" ht="15">
      <c r="A156" s="402"/>
      <c r="B156" s="239" t="s">
        <v>181</v>
      </c>
      <c r="C156" s="237">
        <v>158.3916008095269</v>
      </c>
      <c r="D156" s="237">
        <v>162.79176407270973</v>
      </c>
      <c r="E156" s="237">
        <v>164.12121348912117</v>
      </c>
      <c r="F156" s="237">
        <v>161.39182779154683</v>
      </c>
      <c r="G156" s="237">
        <v>158.01585204105604</v>
      </c>
      <c r="H156" s="237">
        <v>157.75784591524604</v>
      </c>
      <c r="I156" s="237">
        <v>155.7735438391171</v>
      </c>
      <c r="J156" s="237">
        <v>155.18486642927962</v>
      </c>
      <c r="K156" s="237"/>
      <c r="L156" s="237"/>
      <c r="M156" s="237"/>
      <c r="N156" s="237"/>
    </row>
    <row r="157" spans="1:14" ht="15">
      <c r="A157" s="402"/>
      <c r="B157" s="239" t="s">
        <v>182</v>
      </c>
      <c r="C157" s="237">
        <v>205.89046090568175</v>
      </c>
      <c r="D157" s="237">
        <v>203.6763158073747</v>
      </c>
      <c r="E157" s="237">
        <v>198.43782737400656</v>
      </c>
      <c r="F157" s="237">
        <v>200.6444305187416</v>
      </c>
      <c r="G157" s="237">
        <v>200.67926836862418</v>
      </c>
      <c r="H157" s="237">
        <v>200.94090725983102</v>
      </c>
      <c r="I157" s="237">
        <v>199.3063137103593</v>
      </c>
      <c r="J157" s="237">
        <v>200.11150716592903</v>
      </c>
      <c r="K157" s="237"/>
      <c r="L157" s="237"/>
      <c r="M157" s="237"/>
      <c r="N157" s="237"/>
    </row>
    <row r="158" spans="1:14" ht="15">
      <c r="A158" s="402"/>
      <c r="B158" s="239" t="s">
        <v>183</v>
      </c>
      <c r="C158" s="237">
        <v>334.15058837975045</v>
      </c>
      <c r="D158" s="237">
        <v>316.9700196835345</v>
      </c>
      <c r="E158" s="237">
        <v>298.48135924181236</v>
      </c>
      <c r="F158" s="237">
        <v>290.5319892855504</v>
      </c>
      <c r="G158" s="237">
        <v>290.2887106036235</v>
      </c>
      <c r="H158" s="237">
        <v>290.9346799891593</v>
      </c>
      <c r="I158" s="237">
        <v>284.31941091428655</v>
      </c>
      <c r="J158" s="237">
        <v>276.974520554572</v>
      </c>
      <c r="K158" s="237"/>
      <c r="L158" s="237"/>
      <c r="M158" s="237"/>
      <c r="N158" s="237"/>
    </row>
    <row r="159" spans="1:14" ht="15">
      <c r="A159" s="402"/>
      <c r="B159" s="239" t="s">
        <v>184</v>
      </c>
      <c r="C159" s="237">
        <v>173.02890462299334</v>
      </c>
      <c r="D159" s="237">
        <v>169.78283192869242</v>
      </c>
      <c r="E159" s="237">
        <v>164.24349277319814</v>
      </c>
      <c r="F159" s="237">
        <v>163.66890199734684</v>
      </c>
      <c r="G159" s="237">
        <v>162.50091806117922</v>
      </c>
      <c r="H159" s="237">
        <v>162.87932747520006</v>
      </c>
      <c r="I159" s="237">
        <v>162.6994115503748</v>
      </c>
      <c r="J159" s="237">
        <v>162.48786988756945</v>
      </c>
      <c r="K159" s="237"/>
      <c r="L159" s="237"/>
      <c r="M159" s="237"/>
      <c r="N159" s="237"/>
    </row>
    <row r="160" spans="1:14" ht="15">
      <c r="A160" s="402"/>
      <c r="B160" s="239" t="s">
        <v>185</v>
      </c>
      <c r="C160" s="237">
        <v>274.7658024339306</v>
      </c>
      <c r="D160" s="237">
        <v>259.1727204696928</v>
      </c>
      <c r="E160" s="237">
        <v>246.50185499020597</v>
      </c>
      <c r="F160" s="237">
        <v>253.24881227563475</v>
      </c>
      <c r="G160" s="237">
        <v>248.3338978357034</v>
      </c>
      <c r="H160" s="237">
        <v>250.67530901129373</v>
      </c>
      <c r="I160" s="237">
        <v>249.51096511433875</v>
      </c>
      <c r="J160" s="237">
        <v>244.9014679423891</v>
      </c>
      <c r="K160" s="237"/>
      <c r="L160" s="237"/>
      <c r="M160" s="237"/>
      <c r="N160" s="237"/>
    </row>
    <row r="161" spans="1:14" ht="25.5">
      <c r="A161" s="402"/>
      <c r="B161" s="240" t="s">
        <v>186</v>
      </c>
      <c r="C161" s="256">
        <v>63.029556060787364</v>
      </c>
      <c r="D161" s="256">
        <v>63.258483962809834</v>
      </c>
      <c r="E161" s="256">
        <v>63.037542231788514</v>
      </c>
      <c r="F161" s="256">
        <v>63.98697643670889</v>
      </c>
      <c r="G161" s="256">
        <v>64.6823790336354</v>
      </c>
      <c r="H161" s="256">
        <v>64.6823790336354</v>
      </c>
      <c r="I161" s="256">
        <v>64.67020597256712</v>
      </c>
      <c r="J161" s="256">
        <v>64.87284117843326</v>
      </c>
      <c r="K161" s="256"/>
      <c r="L161" s="256"/>
      <c r="M161" s="256"/>
      <c r="N161" s="256"/>
    </row>
    <row r="162" spans="1:14" ht="15">
      <c r="A162" s="403"/>
      <c r="B162" s="239"/>
      <c r="C162" s="257"/>
      <c r="D162" s="257"/>
      <c r="E162" s="257"/>
      <c r="F162" s="257"/>
      <c r="G162" s="257"/>
      <c r="H162" s="257"/>
      <c r="I162" s="257"/>
      <c r="J162" s="257"/>
      <c r="K162" s="257"/>
      <c r="L162" s="257"/>
      <c r="M162" s="257"/>
      <c r="N162" s="257"/>
    </row>
    <row r="163" spans="1:14" ht="15">
      <c r="A163" s="401" t="s">
        <v>219</v>
      </c>
      <c r="B163" s="255" t="s">
        <v>214</v>
      </c>
      <c r="C163" s="258">
        <v>2103.9765008124696</v>
      </c>
      <c r="D163" s="258">
        <v>1959.5283029161392</v>
      </c>
      <c r="E163" s="258">
        <v>1850.5775490317294</v>
      </c>
      <c r="F163" s="258">
        <v>1803.7495185982013</v>
      </c>
      <c r="G163" s="258">
        <v>1770.253900964262</v>
      </c>
      <c r="H163" s="258">
        <v>1779.8193858932714</v>
      </c>
      <c r="I163" s="258">
        <v>1773.001087521482</v>
      </c>
      <c r="J163" s="258">
        <v>1758.8435158923644</v>
      </c>
      <c r="K163" s="258"/>
      <c r="L163" s="258"/>
      <c r="M163" s="258"/>
      <c r="N163" s="258"/>
    </row>
    <row r="164" spans="1:14" ht="15">
      <c r="A164" s="402" t="s">
        <v>216</v>
      </c>
      <c r="B164" s="236" t="s">
        <v>180</v>
      </c>
      <c r="C164" s="237">
        <v>2152.1727836659343</v>
      </c>
      <c r="D164" s="237">
        <v>2014.318607260185</v>
      </c>
      <c r="E164" s="237">
        <v>1900.0178216207005</v>
      </c>
      <c r="F164" s="237">
        <v>1856.2371585016967</v>
      </c>
      <c r="G164" s="237">
        <v>1813.4237123048842</v>
      </c>
      <c r="H164" s="237">
        <v>1815.5957521777302</v>
      </c>
      <c r="I164" s="237">
        <v>1803.1669253302953</v>
      </c>
      <c r="J164" s="237">
        <v>1785.1905891925367</v>
      </c>
      <c r="K164" s="237"/>
      <c r="L164" s="237"/>
      <c r="M164" s="237"/>
      <c r="N164" s="237"/>
    </row>
    <row r="165" spans="1:14" ht="15">
      <c r="A165" s="402"/>
      <c r="B165" s="239" t="s">
        <v>181</v>
      </c>
      <c r="C165" s="237">
        <v>1726.419977566972</v>
      </c>
      <c r="D165" s="237">
        <v>1660.6270925504296</v>
      </c>
      <c r="E165" s="237">
        <v>1596.5910764179794</v>
      </c>
      <c r="F165" s="237">
        <v>1538.1893618539962</v>
      </c>
      <c r="G165" s="237">
        <v>1491.7600323702475</v>
      </c>
      <c r="H165" s="237">
        <v>1500.6076982343088</v>
      </c>
      <c r="I165" s="237">
        <v>1486.0159409017608</v>
      </c>
      <c r="J165" s="237">
        <v>1470.4399350501683</v>
      </c>
      <c r="K165" s="237"/>
      <c r="L165" s="237"/>
      <c r="M165" s="237"/>
      <c r="N165" s="237"/>
    </row>
    <row r="166" spans="1:14" ht="15">
      <c r="A166" s="402"/>
      <c r="B166" s="239" t="s">
        <v>182</v>
      </c>
      <c r="C166" s="237">
        <v>2586.0277402328397</v>
      </c>
      <c r="D166" s="237">
        <v>2373.8035520713647</v>
      </c>
      <c r="E166" s="237">
        <v>2163.5492350216746</v>
      </c>
      <c r="F166" s="237">
        <v>2128.347479741335</v>
      </c>
      <c r="G166" s="237">
        <v>2102.8604482479273</v>
      </c>
      <c r="H166" s="237">
        <v>2104.5488848912887</v>
      </c>
      <c r="I166" s="237">
        <v>2086.4205878827397</v>
      </c>
      <c r="J166" s="237">
        <v>2088.2602546396565</v>
      </c>
      <c r="K166" s="237"/>
      <c r="L166" s="237"/>
      <c r="M166" s="237"/>
      <c r="N166" s="237"/>
    </row>
    <row r="167" spans="1:14" ht="15">
      <c r="A167" s="402"/>
      <c r="B167" s="239" t="s">
        <v>183</v>
      </c>
      <c r="C167" s="237">
        <v>1937.2694697807683</v>
      </c>
      <c r="D167" s="237">
        <v>1832.8468616503856</v>
      </c>
      <c r="E167" s="237">
        <v>1753.3013409981763</v>
      </c>
      <c r="F167" s="237">
        <v>1705.9400607642851</v>
      </c>
      <c r="G167" s="237">
        <v>1697.9516911957899</v>
      </c>
      <c r="H167" s="237">
        <v>1704.2174401428156</v>
      </c>
      <c r="I167" s="237">
        <v>1678.795491582415</v>
      </c>
      <c r="J167" s="237">
        <v>1662.6609712750412</v>
      </c>
      <c r="K167" s="237"/>
      <c r="L167" s="237"/>
      <c r="M167" s="237"/>
      <c r="N167" s="237"/>
    </row>
    <row r="168" spans="1:14" ht="15">
      <c r="A168" s="402"/>
      <c r="B168" s="239" t="s">
        <v>184</v>
      </c>
      <c r="C168" s="237">
        <v>2497.5239288447165</v>
      </c>
      <c r="D168" s="237">
        <v>2299.9731644186195</v>
      </c>
      <c r="E168" s="237">
        <v>2169.7237587928253</v>
      </c>
      <c r="F168" s="237">
        <v>2125.387628822085</v>
      </c>
      <c r="G168" s="237">
        <v>2073.0744096783505</v>
      </c>
      <c r="H168" s="237">
        <v>2062.818257303336</v>
      </c>
      <c r="I168" s="237">
        <v>2054.8785679573325</v>
      </c>
      <c r="J168" s="237">
        <v>2031.949832709787</v>
      </c>
      <c r="K168" s="237"/>
      <c r="L168" s="237"/>
      <c r="M168" s="237"/>
      <c r="N168" s="237"/>
    </row>
    <row r="169" spans="1:14" ht="15">
      <c r="A169" s="402"/>
      <c r="B169" s="239" t="s">
        <v>185</v>
      </c>
      <c r="C169" s="237">
        <v>2627.3279647307418</v>
      </c>
      <c r="D169" s="237">
        <v>2435.7963286552113</v>
      </c>
      <c r="E169" s="237">
        <v>2352.5130248049445</v>
      </c>
      <c r="F169" s="237">
        <v>2387.342837102473</v>
      </c>
      <c r="G169" s="237">
        <v>2301.0715392281422</v>
      </c>
      <c r="H169" s="237">
        <v>2313.3449057136104</v>
      </c>
      <c r="I169" s="237">
        <v>2327.4669484534616</v>
      </c>
      <c r="J169" s="237">
        <v>2282.626098573711</v>
      </c>
      <c r="K169" s="237"/>
      <c r="L169" s="237"/>
      <c r="M169" s="237"/>
      <c r="N169" s="237"/>
    </row>
    <row r="170" spans="1:14" ht="25.5">
      <c r="A170" s="403"/>
      <c r="B170" s="264" t="s">
        <v>186</v>
      </c>
      <c r="C170" s="265">
        <v>350.2332345191152</v>
      </c>
      <c r="D170" s="265">
        <v>311.60552436869136</v>
      </c>
      <c r="E170" s="265">
        <v>309.12203437570116</v>
      </c>
      <c r="F170" s="265">
        <v>326.4370126856787</v>
      </c>
      <c r="G170" s="265">
        <v>327.89917564661823</v>
      </c>
      <c r="H170" s="265">
        <v>327.89917564661823</v>
      </c>
      <c r="I170" s="265">
        <v>327.09025284362826</v>
      </c>
      <c r="J170" s="265">
        <v>327.0806440950935</v>
      </c>
      <c r="K170" s="265"/>
      <c r="L170" s="265"/>
      <c r="M170" s="265"/>
      <c r="N170" s="265"/>
    </row>
    <row r="171" spans="1:14" ht="15">
      <c r="A171" s="266"/>
      <c r="B171" s="267"/>
      <c r="C171" s="268"/>
      <c r="D171" s="268"/>
      <c r="E171" s="268"/>
      <c r="F171" s="268"/>
      <c r="G171" s="268"/>
      <c r="H171" s="268"/>
      <c r="I171" s="268"/>
      <c r="J171" s="268"/>
      <c r="K171" s="268"/>
      <c r="L171" s="268"/>
      <c r="M171" s="268"/>
      <c r="N171" s="268"/>
    </row>
    <row r="172" spans="1:14" ht="15">
      <c r="A172" s="192" t="s">
        <v>192</v>
      </c>
      <c r="B172" s="192"/>
      <c r="C172" s="192"/>
      <c r="D172" s="192"/>
      <c r="E172" s="192"/>
      <c r="F172" s="192"/>
      <c r="G172" s="192"/>
      <c r="H172" s="192"/>
      <c r="I172" s="192"/>
      <c r="J172" s="192"/>
      <c r="K172" s="192"/>
      <c r="L172" s="192"/>
      <c r="M172" s="192"/>
      <c r="N172" s="192"/>
    </row>
  </sheetData>
  <sheetProtection/>
  <mergeCells count="15">
    <mergeCell ref="A1:G1"/>
    <mergeCell ref="E2:G2"/>
    <mergeCell ref="A60:N60"/>
    <mergeCell ref="A66:A71"/>
    <mergeCell ref="A75:A80"/>
    <mergeCell ref="A83:A89"/>
    <mergeCell ref="A145:A153"/>
    <mergeCell ref="A154:A162"/>
    <mergeCell ref="A163:A170"/>
    <mergeCell ref="A90:A98"/>
    <mergeCell ref="A99:A107"/>
    <mergeCell ref="A108:A116"/>
    <mergeCell ref="A121:A126"/>
    <mergeCell ref="A130:A135"/>
    <mergeCell ref="A138:A144"/>
  </mergeCells>
  <printOptions/>
  <pageMargins left="0.7" right="0.7" top="0.75" bottom="0.75" header="0.3" footer="0.3"/>
  <pageSetup horizontalDpi="600" verticalDpi="600" orientation="portrait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90"/>
  <sheetViews>
    <sheetView showGridLines="0" zoomScalePageLayoutView="0" workbookViewId="0" topLeftCell="A1">
      <selection activeCell="A1" sqref="A1:G1"/>
    </sheetView>
  </sheetViews>
  <sheetFormatPr defaultColWidth="8.796875" defaultRowHeight="15"/>
  <cols>
    <col min="1" max="1" width="28.3984375" style="189" customWidth="1"/>
    <col min="2" max="2" width="12.796875" style="189" customWidth="1"/>
    <col min="3" max="3" width="9.796875" style="189" customWidth="1"/>
    <col min="4" max="4" width="8.8984375" style="189" customWidth="1"/>
    <col min="5" max="6" width="9.296875" style="189" bestFit="1" customWidth="1"/>
    <col min="7" max="7" width="8.8984375" style="189" customWidth="1"/>
    <col min="8" max="12" width="7.8984375" style="189" bestFit="1" customWidth="1"/>
    <col min="13" max="15" width="8.8984375" style="189" customWidth="1"/>
    <col min="16" max="16" width="16.3984375" style="189" bestFit="1" customWidth="1"/>
    <col min="17" max="17" width="12" style="189" bestFit="1" customWidth="1"/>
    <col min="18" max="16384" width="8.8984375" style="189" customWidth="1"/>
  </cols>
  <sheetData>
    <row r="1" spans="1:14" ht="15">
      <c r="A1" s="404" t="s">
        <v>237</v>
      </c>
      <c r="B1" s="404"/>
      <c r="C1" s="404"/>
      <c r="D1" s="404"/>
      <c r="E1" s="404"/>
      <c r="F1" s="404"/>
      <c r="G1" s="404"/>
      <c r="H1" s="192"/>
      <c r="I1" s="192"/>
      <c r="J1" s="269"/>
      <c r="K1" s="192"/>
      <c r="L1" s="192"/>
      <c r="M1" s="192"/>
      <c r="N1" s="192"/>
    </row>
    <row r="2" spans="1:14" ht="15.75">
      <c r="A2" s="190"/>
      <c r="B2" s="191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</row>
    <row r="3" spans="1:14" ht="15">
      <c r="A3" s="193" t="s">
        <v>220</v>
      </c>
      <c r="B3" s="194" t="s">
        <v>238</v>
      </c>
      <c r="C3" s="194" t="s">
        <v>239</v>
      </c>
      <c r="D3" s="195" t="s">
        <v>176</v>
      </c>
      <c r="E3" s="194" t="s">
        <v>221</v>
      </c>
      <c r="F3" s="194" t="s">
        <v>178</v>
      </c>
      <c r="G3" s="195" t="s">
        <v>176</v>
      </c>
      <c r="H3" s="192"/>
      <c r="I3" s="192"/>
      <c r="J3" s="192"/>
      <c r="K3" s="192"/>
      <c r="L3" s="192"/>
      <c r="M3" s="192"/>
      <c r="N3" s="192"/>
    </row>
    <row r="4" spans="1:14" ht="15">
      <c r="A4" s="196" t="s">
        <v>179</v>
      </c>
      <c r="B4" s="270">
        <v>1247.410059810304</v>
      </c>
      <c r="C4" s="270">
        <v>1237.41259884386</v>
      </c>
      <c r="D4" s="271">
        <v>0.8079326956735855</v>
      </c>
      <c r="E4" s="270">
        <v>9959.647716016529</v>
      </c>
      <c r="F4" s="270">
        <v>9477.509013703415</v>
      </c>
      <c r="G4" s="271">
        <v>5.087188011280119</v>
      </c>
      <c r="H4" s="199"/>
      <c r="I4" s="272"/>
      <c r="J4" s="272"/>
      <c r="K4" s="272"/>
      <c r="L4" s="272"/>
      <c r="M4" s="272"/>
      <c r="N4" s="192"/>
    </row>
    <row r="5" spans="1:14" ht="15">
      <c r="A5" s="201" t="s">
        <v>180</v>
      </c>
      <c r="B5" s="208">
        <v>1246.7902256738244</v>
      </c>
      <c r="C5" s="208">
        <v>1237.045481091283</v>
      </c>
      <c r="D5" s="203">
        <v>0.7877434363969371</v>
      </c>
      <c r="E5" s="205">
        <v>9926.180951562545</v>
      </c>
      <c r="F5" s="205">
        <v>9446.973156221131</v>
      </c>
      <c r="G5" s="203">
        <v>5.072606721930195</v>
      </c>
      <c r="H5" s="199"/>
      <c r="I5" s="272"/>
      <c r="J5" s="272"/>
      <c r="K5" s="272"/>
      <c r="L5" s="272"/>
      <c r="M5" s="272"/>
      <c r="N5" s="192"/>
    </row>
    <row r="6" spans="1:14" ht="15">
      <c r="A6" s="201" t="s">
        <v>222</v>
      </c>
      <c r="B6" s="208">
        <v>660.321839892394</v>
      </c>
      <c r="C6" s="208">
        <v>687.312696624977</v>
      </c>
      <c r="D6" s="203">
        <v>-3.9270126777987024</v>
      </c>
      <c r="E6" s="205">
        <v>4992.23443274677</v>
      </c>
      <c r="F6" s="205">
        <v>5071.162050941946</v>
      </c>
      <c r="G6" s="203">
        <v>-1.5564010260826877</v>
      </c>
      <c r="H6" s="199"/>
      <c r="I6" s="272"/>
      <c r="J6" s="272"/>
      <c r="K6" s="272"/>
      <c r="L6" s="272"/>
      <c r="M6" s="272"/>
      <c r="N6" s="192"/>
    </row>
    <row r="7" spans="1:14" ht="15">
      <c r="A7" s="201" t="s">
        <v>223</v>
      </c>
      <c r="B7" s="208">
        <v>294.4513004773004</v>
      </c>
      <c r="C7" s="208">
        <v>287.10926597329626</v>
      </c>
      <c r="D7" s="203">
        <v>2.5572265942426897</v>
      </c>
      <c r="E7" s="205">
        <v>2537.7915938935867</v>
      </c>
      <c r="F7" s="205">
        <v>2325.2557366923265</v>
      </c>
      <c r="G7" s="203">
        <v>9.140321808369855</v>
      </c>
      <c r="H7" s="199"/>
      <c r="I7" s="272"/>
      <c r="J7" s="272"/>
      <c r="K7" s="272"/>
      <c r="L7" s="272"/>
      <c r="M7" s="272"/>
      <c r="N7" s="192"/>
    </row>
    <row r="8" spans="1:14" ht="15">
      <c r="A8" s="201" t="s">
        <v>224</v>
      </c>
      <c r="B8" s="208">
        <v>1.5663821793328452</v>
      </c>
      <c r="C8" s="208">
        <v>2.437491731595659</v>
      </c>
      <c r="D8" s="203">
        <v>-35.73794901419247</v>
      </c>
      <c r="E8" s="205">
        <v>19.811986401024914</v>
      </c>
      <c r="F8" s="205">
        <v>18.983689062283087</v>
      </c>
      <c r="G8" s="203">
        <v>4.363205360266309</v>
      </c>
      <c r="H8" s="199"/>
      <c r="I8" s="272"/>
      <c r="J8" s="272"/>
      <c r="K8" s="272"/>
      <c r="L8" s="272"/>
      <c r="M8" s="272"/>
      <c r="N8" s="192"/>
    </row>
    <row r="9" spans="1:14" ht="15">
      <c r="A9" s="201" t="s">
        <v>225</v>
      </c>
      <c r="B9" s="208">
        <v>7.969703616301378</v>
      </c>
      <c r="C9" s="208">
        <v>6.815700948122642</v>
      </c>
      <c r="D9" s="203">
        <v>16.93153319023777</v>
      </c>
      <c r="E9" s="205">
        <v>59.278037238428446</v>
      </c>
      <c r="F9" s="205">
        <v>53.48491671592144</v>
      </c>
      <c r="G9" s="203">
        <v>10.831316337793794</v>
      </c>
      <c r="H9" s="199"/>
      <c r="I9" s="272"/>
      <c r="J9" s="272"/>
      <c r="K9" s="272"/>
      <c r="L9" s="272"/>
      <c r="M9" s="272"/>
      <c r="N9" s="192"/>
    </row>
    <row r="10" spans="1:14" ht="15">
      <c r="A10" s="201" t="s">
        <v>226</v>
      </c>
      <c r="B10" s="208">
        <v>125.16609670829035</v>
      </c>
      <c r="C10" s="208">
        <v>110.585262522072</v>
      </c>
      <c r="D10" s="203">
        <v>13.185151306493603</v>
      </c>
      <c r="E10" s="205">
        <v>1001.5443338826906</v>
      </c>
      <c r="F10" s="205">
        <v>867.2353053440123</v>
      </c>
      <c r="G10" s="203">
        <v>15.487034223704832</v>
      </c>
      <c r="H10" s="199"/>
      <c r="I10" s="272"/>
      <c r="J10" s="272"/>
      <c r="K10" s="272"/>
      <c r="L10" s="272"/>
      <c r="M10" s="272"/>
      <c r="N10" s="192"/>
    </row>
    <row r="11" spans="1:14" ht="15">
      <c r="A11" s="207" t="s">
        <v>227</v>
      </c>
      <c r="B11" s="208">
        <v>157.31490280020546</v>
      </c>
      <c r="C11" s="208">
        <v>142.78506329121922</v>
      </c>
      <c r="D11" s="203">
        <v>10.176022039050192</v>
      </c>
      <c r="E11" s="208">
        <v>1315.520567400045</v>
      </c>
      <c r="F11" s="208">
        <v>1110.8514574646406</v>
      </c>
      <c r="G11" s="203">
        <v>18.42452548989153</v>
      </c>
      <c r="H11" s="199"/>
      <c r="I11" s="272"/>
      <c r="J11" s="272"/>
      <c r="K11" s="272"/>
      <c r="L11" s="272"/>
      <c r="M11" s="272"/>
      <c r="N11" s="192"/>
    </row>
    <row r="12" spans="1:14" ht="15">
      <c r="A12" s="207" t="s">
        <v>186</v>
      </c>
      <c r="B12" s="208">
        <v>0.6198341364795106</v>
      </c>
      <c r="C12" s="208">
        <v>0.36711775257703316</v>
      </c>
      <c r="D12" s="203">
        <v>68.83796333151973</v>
      </c>
      <c r="E12" s="208">
        <v>33.466764453983444</v>
      </c>
      <c r="F12" s="208">
        <v>30.535857482284463</v>
      </c>
      <c r="G12" s="203">
        <v>9.598246826372447</v>
      </c>
      <c r="H12" s="199"/>
      <c r="I12" s="272"/>
      <c r="J12" s="272"/>
      <c r="K12" s="272"/>
      <c r="L12" s="272"/>
      <c r="M12" s="272"/>
      <c r="N12" s="192"/>
    </row>
    <row r="13" spans="1:14" ht="9" customHeight="1">
      <c r="A13" s="209"/>
      <c r="B13" s="210"/>
      <c r="C13" s="210"/>
      <c r="D13" s="273"/>
      <c r="E13" s="210"/>
      <c r="F13" s="210"/>
      <c r="G13" s="273"/>
      <c r="H13" s="272"/>
      <c r="I13" s="272"/>
      <c r="J13" s="272"/>
      <c r="K13" s="272"/>
      <c r="L13" s="272"/>
      <c r="M13" s="272"/>
      <c r="N13" s="192"/>
    </row>
    <row r="14" spans="1:14" ht="15">
      <c r="A14" s="196" t="s">
        <v>187</v>
      </c>
      <c r="B14" s="211">
        <v>6607121.582402464</v>
      </c>
      <c r="C14" s="211">
        <v>6442607.714575661</v>
      </c>
      <c r="D14" s="198">
        <v>2.5535291781712655</v>
      </c>
      <c r="E14" s="211">
        <v>51891008.83487141</v>
      </c>
      <c r="F14" s="211">
        <v>50340981.38524441</v>
      </c>
      <c r="G14" s="198">
        <v>3.079056877666142</v>
      </c>
      <c r="H14" s="199"/>
      <c r="I14" s="272"/>
      <c r="J14" s="272"/>
      <c r="K14" s="272"/>
      <c r="L14" s="272"/>
      <c r="M14" s="272"/>
      <c r="N14" s="192"/>
    </row>
    <row r="15" spans="1:14" ht="15">
      <c r="A15" s="201" t="s">
        <v>180</v>
      </c>
      <c r="B15" s="274">
        <v>6599153.49</v>
      </c>
      <c r="C15" s="274">
        <v>6438854.641349116</v>
      </c>
      <c r="D15" s="203">
        <v>2.489555325903381</v>
      </c>
      <c r="E15" s="274">
        <v>51375126.32000001</v>
      </c>
      <c r="F15" s="274">
        <v>49879615.13472916</v>
      </c>
      <c r="G15" s="203">
        <v>2.9982412278670267</v>
      </c>
      <c r="H15" s="199"/>
      <c r="I15" s="272"/>
      <c r="J15" s="272"/>
      <c r="K15" s="272"/>
      <c r="L15" s="272"/>
      <c r="M15" s="272"/>
      <c r="N15" s="192"/>
    </row>
    <row r="16" spans="1:14" ht="15">
      <c r="A16" s="201" t="s">
        <v>222</v>
      </c>
      <c r="B16" s="274">
        <v>3343136.30215533</v>
      </c>
      <c r="C16" s="274">
        <v>3321212.8028627387</v>
      </c>
      <c r="D16" s="203">
        <v>0.6601052264309626</v>
      </c>
      <c r="E16" s="274">
        <v>24669884.586478904</v>
      </c>
      <c r="F16" s="274">
        <v>24225637.74049357</v>
      </c>
      <c r="G16" s="203">
        <v>1.833788033752226</v>
      </c>
      <c r="H16" s="199"/>
      <c r="I16" s="272"/>
      <c r="J16" s="272"/>
      <c r="K16" s="272"/>
      <c r="L16" s="272"/>
      <c r="M16" s="272"/>
      <c r="N16" s="192"/>
    </row>
    <row r="17" spans="1:14" ht="15">
      <c r="A17" s="201" t="s">
        <v>223</v>
      </c>
      <c r="B17" s="274">
        <v>1596378.9281973375</v>
      </c>
      <c r="C17" s="274">
        <v>1507747.1444445741</v>
      </c>
      <c r="D17" s="203">
        <v>5.878424912249702</v>
      </c>
      <c r="E17" s="274">
        <v>13160966.66536358</v>
      </c>
      <c r="F17" s="274">
        <v>12691065.879745796</v>
      </c>
      <c r="G17" s="203">
        <v>3.7026108765830124</v>
      </c>
      <c r="H17" s="199"/>
      <c r="I17" s="272"/>
      <c r="J17" s="272"/>
      <c r="K17" s="272"/>
      <c r="L17" s="272"/>
      <c r="M17" s="272"/>
      <c r="N17" s="192"/>
    </row>
    <row r="18" spans="1:14" ht="15">
      <c r="A18" s="201" t="s">
        <v>224</v>
      </c>
      <c r="B18" s="274">
        <v>15089.152067799907</v>
      </c>
      <c r="C18" s="274">
        <v>14498.049694859656</v>
      </c>
      <c r="D18" s="203">
        <v>4.077116476913645</v>
      </c>
      <c r="E18" s="274">
        <v>167553.25399110388</v>
      </c>
      <c r="F18" s="274">
        <v>169121.7719868567</v>
      </c>
      <c r="G18" s="203">
        <v>-0.9274488892386579</v>
      </c>
      <c r="H18" s="199"/>
      <c r="I18" s="272"/>
      <c r="J18" s="272"/>
      <c r="K18" s="272"/>
      <c r="L18" s="272"/>
      <c r="M18" s="272"/>
      <c r="N18" s="192"/>
    </row>
    <row r="19" spans="1:14" ht="15">
      <c r="A19" s="201" t="s">
        <v>225</v>
      </c>
      <c r="B19" s="274">
        <v>21454.03687738398</v>
      </c>
      <c r="C19" s="274">
        <v>21525.048158787034</v>
      </c>
      <c r="D19" s="203">
        <v>-0.3299006853746178</v>
      </c>
      <c r="E19" s="274">
        <v>175248.9915011269</v>
      </c>
      <c r="F19" s="274">
        <v>174020.33141558088</v>
      </c>
      <c r="G19" s="203">
        <v>0.7060439866717783</v>
      </c>
      <c r="H19" s="199"/>
      <c r="I19" s="272"/>
      <c r="J19" s="272"/>
      <c r="K19" s="272"/>
      <c r="L19" s="272"/>
      <c r="M19" s="272"/>
      <c r="N19" s="192"/>
    </row>
    <row r="20" spans="1:14" ht="15">
      <c r="A20" s="201" t="s">
        <v>226</v>
      </c>
      <c r="B20" s="274">
        <v>749706.1687153546</v>
      </c>
      <c r="C20" s="274">
        <v>707569.1970546612</v>
      </c>
      <c r="D20" s="203">
        <v>5.9551732658930545</v>
      </c>
      <c r="E20" s="274">
        <v>5870869.122213804</v>
      </c>
      <c r="F20" s="274">
        <v>5571568.662367553</v>
      </c>
      <c r="G20" s="203">
        <v>5.37192446119954</v>
      </c>
      <c r="H20" s="199"/>
      <c r="I20" s="272"/>
      <c r="J20" s="272"/>
      <c r="K20" s="272"/>
      <c r="L20" s="272"/>
      <c r="M20" s="272"/>
      <c r="N20" s="192"/>
    </row>
    <row r="21" spans="1:14" ht="15">
      <c r="A21" s="201" t="s">
        <v>227</v>
      </c>
      <c r="B21" s="274">
        <v>873388.901986794</v>
      </c>
      <c r="C21" s="274">
        <v>866302.3991334958</v>
      </c>
      <c r="D21" s="203">
        <v>0.8180172259001361</v>
      </c>
      <c r="E21" s="274">
        <v>7330603.700451482</v>
      </c>
      <c r="F21" s="274">
        <v>7048200.748719808</v>
      </c>
      <c r="G21" s="203">
        <v>4.006738198865412</v>
      </c>
      <c r="H21" s="199"/>
      <c r="I21" s="272"/>
      <c r="J21" s="272"/>
      <c r="K21" s="272"/>
      <c r="L21" s="272"/>
      <c r="M21" s="272"/>
      <c r="N21" s="192"/>
    </row>
    <row r="22" spans="1:14" ht="15">
      <c r="A22" s="207" t="s">
        <v>186</v>
      </c>
      <c r="B22" s="274">
        <v>7968.092402464098</v>
      </c>
      <c r="C22" s="275">
        <v>3753.073226544637</v>
      </c>
      <c r="D22" s="203">
        <v>112.30847152428538</v>
      </c>
      <c r="E22" s="212">
        <v>515882.51487140585</v>
      </c>
      <c r="F22" s="212">
        <v>461366.25051524147</v>
      </c>
      <c r="G22" s="203">
        <v>11.816266208306757</v>
      </c>
      <c r="H22" s="199"/>
      <c r="I22" s="272"/>
      <c r="J22" s="272"/>
      <c r="K22" s="272"/>
      <c r="L22" s="272"/>
      <c r="M22" s="272"/>
      <c r="N22" s="192"/>
    </row>
    <row r="23" spans="1:14" ht="8.25" customHeight="1">
      <c r="A23" s="209"/>
      <c r="B23" s="214"/>
      <c r="C23" s="214"/>
      <c r="D23" s="273"/>
      <c r="E23" s="214"/>
      <c r="F23" s="214"/>
      <c r="G23" s="273"/>
      <c r="H23" s="272"/>
      <c r="I23" s="272"/>
      <c r="J23" s="272"/>
      <c r="K23" s="272"/>
      <c r="L23" s="272"/>
      <c r="M23" s="272"/>
      <c r="N23" s="192"/>
    </row>
    <row r="24" spans="1:14" ht="15">
      <c r="A24" s="196" t="s">
        <v>188</v>
      </c>
      <c r="B24" s="211">
        <v>748775</v>
      </c>
      <c r="C24" s="211">
        <v>730699.1488800285</v>
      </c>
      <c r="D24" s="198">
        <v>2.4737747604711258</v>
      </c>
      <c r="E24" s="211">
        <v>5662611.611564215</v>
      </c>
      <c r="F24" s="211">
        <v>5389376.372660175</v>
      </c>
      <c r="G24" s="198">
        <v>5.069886012974312</v>
      </c>
      <c r="H24" s="199"/>
      <c r="I24" s="272"/>
      <c r="J24" s="272"/>
      <c r="K24" s="272"/>
      <c r="L24" s="272"/>
      <c r="M24" s="272"/>
      <c r="N24" s="192"/>
    </row>
    <row r="25" spans="1:14" ht="15">
      <c r="A25" s="201" t="s">
        <v>180</v>
      </c>
      <c r="B25" s="275">
        <v>746877</v>
      </c>
      <c r="C25" s="275">
        <v>728842.0024269393</v>
      </c>
      <c r="D25" s="203">
        <v>2.474472864215671</v>
      </c>
      <c r="E25" s="275">
        <v>5560292</v>
      </c>
      <c r="F25" s="275">
        <v>5298495.372564623</v>
      </c>
      <c r="G25" s="203">
        <v>4.940961707562264</v>
      </c>
      <c r="H25" s="199"/>
      <c r="I25" s="272"/>
      <c r="J25" s="272"/>
      <c r="K25" s="272"/>
      <c r="L25" s="272"/>
      <c r="M25" s="272"/>
      <c r="N25" s="192"/>
    </row>
    <row r="26" spans="1:14" ht="15">
      <c r="A26" s="201" t="s">
        <v>222</v>
      </c>
      <c r="B26" s="275">
        <v>486473</v>
      </c>
      <c r="C26" s="275">
        <v>466004.3001857826</v>
      </c>
      <c r="D26" s="203">
        <v>4.392384320500287</v>
      </c>
      <c r="E26" s="275">
        <v>3493800</v>
      </c>
      <c r="F26" s="275">
        <v>3282757.05060721</v>
      </c>
      <c r="G26" s="203">
        <v>6.428832415537822</v>
      </c>
      <c r="H26" s="199"/>
      <c r="I26" s="272"/>
      <c r="J26" s="272"/>
      <c r="K26" s="272"/>
      <c r="L26" s="272"/>
      <c r="M26" s="272"/>
      <c r="N26" s="192"/>
    </row>
    <row r="27" spans="1:14" ht="15">
      <c r="A27" s="207" t="s">
        <v>223</v>
      </c>
      <c r="B27" s="275">
        <v>210350</v>
      </c>
      <c r="C27" s="275">
        <v>204669.25570473573</v>
      </c>
      <c r="D27" s="203">
        <v>2.7755728507947275</v>
      </c>
      <c r="E27" s="275">
        <v>1636653</v>
      </c>
      <c r="F27" s="275">
        <v>1574719.5933984278</v>
      </c>
      <c r="G27" s="203">
        <v>3.9329799960075906</v>
      </c>
      <c r="H27" s="199"/>
      <c r="I27" s="272"/>
      <c r="J27" s="272"/>
      <c r="K27" s="272"/>
      <c r="L27" s="272"/>
      <c r="M27" s="272"/>
      <c r="N27" s="192"/>
    </row>
    <row r="28" spans="1:14" ht="15">
      <c r="A28" s="201" t="s">
        <v>224</v>
      </c>
      <c r="B28" s="275">
        <v>3872</v>
      </c>
      <c r="C28" s="275">
        <v>4036.4251039000037</v>
      </c>
      <c r="D28" s="203">
        <v>-4.073532882875385</v>
      </c>
      <c r="E28" s="275">
        <v>36558</v>
      </c>
      <c r="F28" s="275">
        <v>35990.053177322254</v>
      </c>
      <c r="G28" s="203">
        <v>1.578066083646723</v>
      </c>
      <c r="H28" s="199"/>
      <c r="I28" s="272"/>
      <c r="J28" s="272"/>
      <c r="K28" s="272"/>
      <c r="L28" s="272"/>
      <c r="M28" s="272"/>
      <c r="N28" s="192"/>
    </row>
    <row r="29" spans="1:14" ht="15">
      <c r="A29" s="201" t="s">
        <v>225</v>
      </c>
      <c r="B29" s="275">
        <v>6278</v>
      </c>
      <c r="C29" s="275">
        <v>6592.54894655982</v>
      </c>
      <c r="D29" s="203">
        <v>-4.771279653888061</v>
      </c>
      <c r="E29" s="275">
        <v>50786</v>
      </c>
      <c r="F29" s="275">
        <v>50140.11485695454</v>
      </c>
      <c r="G29" s="203">
        <v>1.2881604776696642</v>
      </c>
      <c r="H29" s="199"/>
      <c r="I29" s="272"/>
      <c r="J29" s="272"/>
      <c r="K29" s="272"/>
      <c r="L29" s="272"/>
      <c r="M29" s="272"/>
      <c r="N29" s="192"/>
    </row>
    <row r="30" spans="1:14" ht="15">
      <c r="A30" s="201" t="s">
        <v>226</v>
      </c>
      <c r="B30" s="275">
        <v>100778</v>
      </c>
      <c r="C30" s="275">
        <v>100502.66271220423</v>
      </c>
      <c r="D30" s="203">
        <v>0.27396019206398226</v>
      </c>
      <c r="E30" s="275">
        <v>771067</v>
      </c>
      <c r="F30" s="275">
        <v>736439.0050281929</v>
      </c>
      <c r="G30" s="203">
        <v>4.70208594810666</v>
      </c>
      <c r="H30" s="199"/>
      <c r="I30" s="272"/>
      <c r="J30" s="272"/>
      <c r="K30" s="272"/>
      <c r="L30" s="272"/>
      <c r="M30" s="272"/>
      <c r="N30" s="192"/>
    </row>
    <row r="31" spans="1:14" ht="15">
      <c r="A31" s="201" t="s">
        <v>227</v>
      </c>
      <c r="B31" s="275">
        <v>128281</v>
      </c>
      <c r="C31" s="275">
        <v>129441.40450840602</v>
      </c>
      <c r="D31" s="203">
        <v>-0.8964708879766969</v>
      </c>
      <c r="E31" s="275">
        <v>1017628</v>
      </c>
      <c r="F31" s="275">
        <v>975039.6924429503</v>
      </c>
      <c r="G31" s="203">
        <v>4.367853728123117</v>
      </c>
      <c r="H31" s="199"/>
      <c r="I31" s="272"/>
      <c r="J31" s="272"/>
      <c r="K31" s="272"/>
      <c r="L31" s="272"/>
      <c r="M31" s="272"/>
      <c r="N31" s="192"/>
    </row>
    <row r="32" spans="1:14" ht="15">
      <c r="A32" s="207" t="s">
        <v>186</v>
      </c>
      <c r="B32" s="275">
        <v>1898.000000000007</v>
      </c>
      <c r="C32" s="275">
        <v>1857.1464530892524</v>
      </c>
      <c r="D32" s="203">
        <v>2.19980211268731</v>
      </c>
      <c r="E32" s="212">
        <v>102319.61156421568</v>
      </c>
      <c r="F32" s="212">
        <v>90881.00009555167</v>
      </c>
      <c r="G32" s="203">
        <v>12.586361788093804</v>
      </c>
      <c r="H32" s="199"/>
      <c r="I32" s="272"/>
      <c r="J32" s="272"/>
      <c r="K32" s="272"/>
      <c r="L32" s="272"/>
      <c r="M32" s="272"/>
      <c r="N32" s="192"/>
    </row>
    <row r="33" spans="1:14" ht="8.25" customHeight="1">
      <c r="A33" s="209"/>
      <c r="B33" s="214"/>
      <c r="C33" s="214"/>
      <c r="D33" s="273"/>
      <c r="E33" s="214"/>
      <c r="F33" s="214"/>
      <c r="G33" s="273"/>
      <c r="H33" s="272"/>
      <c r="I33" s="272"/>
      <c r="J33" s="272"/>
      <c r="K33" s="272"/>
      <c r="L33" s="272"/>
      <c r="M33" s="272"/>
      <c r="N33" s="192"/>
    </row>
    <row r="34" spans="1:14" ht="15">
      <c r="A34" s="196" t="s">
        <v>189</v>
      </c>
      <c r="B34" s="216">
        <v>8.823907825985728</v>
      </c>
      <c r="C34" s="216">
        <v>8.817045598657808</v>
      </c>
      <c r="D34" s="198">
        <v>0.07782910104223717</v>
      </c>
      <c r="E34" s="216">
        <v>9.163794445817071</v>
      </c>
      <c r="F34" s="216">
        <v>9.340780436233718</v>
      </c>
      <c r="G34" s="198">
        <v>-1.8947666271021846</v>
      </c>
      <c r="H34" s="199"/>
      <c r="I34" s="272"/>
      <c r="J34" s="272"/>
      <c r="K34" s="272"/>
      <c r="L34" s="272"/>
      <c r="M34" s="272"/>
      <c r="N34" s="192"/>
    </row>
    <row r="35" spans="1:14" ht="15">
      <c r="A35" s="201" t="s">
        <v>180</v>
      </c>
      <c r="B35" s="218">
        <v>8.83566302081869</v>
      </c>
      <c r="C35" s="218">
        <v>8.834362756137343</v>
      </c>
      <c r="D35" s="203">
        <v>0.014718262281476768</v>
      </c>
      <c r="E35" s="218">
        <v>9.239645385530114</v>
      </c>
      <c r="F35" s="218">
        <v>9.413920675104034</v>
      </c>
      <c r="G35" s="203">
        <v>-1.8512508824809482</v>
      </c>
      <c r="H35" s="199"/>
      <c r="I35" s="272"/>
      <c r="J35" s="272"/>
      <c r="K35" s="272"/>
      <c r="L35" s="272"/>
      <c r="M35" s="272"/>
      <c r="N35" s="192"/>
    </row>
    <row r="36" spans="1:14" ht="15">
      <c r="A36" s="201" t="s">
        <v>222</v>
      </c>
      <c r="B36" s="218">
        <v>6.872192911333887</v>
      </c>
      <c r="C36" s="218">
        <v>7.127000333556292</v>
      </c>
      <c r="D36" s="203">
        <v>-3.575240778686184</v>
      </c>
      <c r="E36" s="218">
        <v>7.061046592958642</v>
      </c>
      <c r="F36" s="218">
        <v>7.379662084957693</v>
      </c>
      <c r="G36" s="203">
        <v>-4.317480777995231</v>
      </c>
      <c r="H36" s="199"/>
      <c r="I36" s="272"/>
      <c r="J36" s="272"/>
      <c r="K36" s="272"/>
      <c r="L36" s="272"/>
      <c r="M36" s="272"/>
      <c r="N36" s="192"/>
    </row>
    <row r="37" spans="1:14" ht="15">
      <c r="A37" s="201" t="s">
        <v>223</v>
      </c>
      <c r="B37" s="218">
        <v>7.5891558269424175</v>
      </c>
      <c r="C37" s="218">
        <v>7.366749535747138</v>
      </c>
      <c r="D37" s="203">
        <v>3.0190559637741643</v>
      </c>
      <c r="E37" s="218">
        <v>8.041390976195675</v>
      </c>
      <c r="F37" s="218">
        <v>8.059254443108186</v>
      </c>
      <c r="G37" s="203">
        <v>-0.2216516060959739</v>
      </c>
      <c r="H37" s="199"/>
      <c r="I37" s="272"/>
      <c r="J37" s="272"/>
      <c r="K37" s="272"/>
      <c r="L37" s="272"/>
      <c r="M37" s="272"/>
      <c r="N37" s="192"/>
    </row>
    <row r="38" spans="1:14" ht="15">
      <c r="A38" s="201" t="s">
        <v>224</v>
      </c>
      <c r="B38" s="218">
        <v>3.8969917530474967</v>
      </c>
      <c r="C38" s="218">
        <v>3.591804461044404</v>
      </c>
      <c r="D38" s="203">
        <v>8.49676799817638</v>
      </c>
      <c r="E38" s="218">
        <v>4.583217188880789</v>
      </c>
      <c r="F38" s="218">
        <v>4.699125370935053</v>
      </c>
      <c r="G38" s="203">
        <v>-2.466590544086722</v>
      </c>
      <c r="H38" s="199"/>
      <c r="I38" s="272"/>
      <c r="J38" s="272"/>
      <c r="K38" s="272"/>
      <c r="L38" s="272"/>
      <c r="M38" s="272"/>
      <c r="N38" s="192"/>
    </row>
    <row r="39" spans="1:14" ht="15">
      <c r="A39" s="201" t="s">
        <v>225</v>
      </c>
      <c r="B39" s="218">
        <v>3.41733623405288</v>
      </c>
      <c r="C39" s="218">
        <v>3.2650570110699624</v>
      </c>
      <c r="D39" s="203">
        <v>4.663907014996216</v>
      </c>
      <c r="E39" s="218">
        <v>3.45073428703042</v>
      </c>
      <c r="F39" s="218">
        <v>3.470680749576382</v>
      </c>
      <c r="G39" s="203">
        <v>-0.5747132618981632</v>
      </c>
      <c r="H39" s="199"/>
      <c r="I39" s="272"/>
      <c r="J39" s="272"/>
      <c r="K39" s="272"/>
      <c r="L39" s="272"/>
      <c r="M39" s="272"/>
      <c r="N39" s="192"/>
    </row>
    <row r="40" spans="1:14" ht="15">
      <c r="A40" s="201" t="s">
        <v>226</v>
      </c>
      <c r="B40" s="218">
        <v>7.439184829182507</v>
      </c>
      <c r="C40" s="218">
        <v>7.040302992576731</v>
      </c>
      <c r="D40" s="203">
        <v>5.665691334966061</v>
      </c>
      <c r="E40" s="218">
        <v>7.6139545878812145</v>
      </c>
      <c r="F40" s="218">
        <v>7.5655534597250975</v>
      </c>
      <c r="G40" s="203">
        <v>0.6397566075473371</v>
      </c>
      <c r="H40" s="199"/>
      <c r="I40" s="272"/>
      <c r="J40" s="272"/>
      <c r="K40" s="272"/>
      <c r="L40" s="272"/>
      <c r="M40" s="272"/>
      <c r="N40" s="192"/>
    </row>
    <row r="41" spans="1:14" ht="15">
      <c r="A41" s="201" t="s">
        <v>227</v>
      </c>
      <c r="B41" s="218">
        <v>6.808404221878485</v>
      </c>
      <c r="C41" s="218">
        <v>6.692622058788287</v>
      </c>
      <c r="D41" s="203">
        <v>1.7299970336463355</v>
      </c>
      <c r="E41" s="218">
        <v>7.203618316763574</v>
      </c>
      <c r="F41" s="218">
        <v>7.228629565900671</v>
      </c>
      <c r="G41" s="203">
        <v>-0.3460026400450955</v>
      </c>
      <c r="H41" s="199"/>
      <c r="I41" s="272"/>
      <c r="J41" s="272"/>
      <c r="K41" s="272"/>
      <c r="L41" s="272"/>
      <c r="M41" s="272"/>
      <c r="N41" s="192"/>
    </row>
    <row r="42" spans="1:14" ht="15">
      <c r="A42" s="207" t="s">
        <v>186</v>
      </c>
      <c r="B42" s="218">
        <v>4.198151950718687</v>
      </c>
      <c r="C42" s="218">
        <v>2.020881670533642</v>
      </c>
      <c r="D42" s="203">
        <v>107.73863269342763</v>
      </c>
      <c r="E42" s="218">
        <v>5.041873273215453</v>
      </c>
      <c r="F42" s="218">
        <v>5.076597418934256</v>
      </c>
      <c r="G42" s="203">
        <v>-0.684004321266285</v>
      </c>
      <c r="H42" s="199"/>
      <c r="I42" s="272"/>
      <c r="J42" s="272"/>
      <c r="K42" s="272"/>
      <c r="L42" s="272"/>
      <c r="M42" s="272"/>
      <c r="N42" s="192"/>
    </row>
    <row r="43" spans="1:14" ht="8.25" customHeight="1">
      <c r="A43" s="209"/>
      <c r="B43" s="210"/>
      <c r="C43" s="210"/>
      <c r="D43" s="273"/>
      <c r="E43" s="210"/>
      <c r="F43" s="210"/>
      <c r="G43" s="273"/>
      <c r="H43" s="272"/>
      <c r="I43" s="272"/>
      <c r="J43" s="272"/>
      <c r="K43" s="272"/>
      <c r="L43" s="272"/>
      <c r="M43" s="272"/>
      <c r="N43" s="192"/>
    </row>
    <row r="44" spans="1:14" ht="15">
      <c r="A44" s="196" t="s">
        <v>190</v>
      </c>
      <c r="B44" s="197">
        <v>188.79780616307715</v>
      </c>
      <c r="C44" s="197">
        <v>192.0670408108746</v>
      </c>
      <c r="D44" s="198">
        <v>-1.7021320441004795</v>
      </c>
      <c r="E44" s="197">
        <v>191.93397738152132</v>
      </c>
      <c r="F44" s="197">
        <v>188.26627437345496</v>
      </c>
      <c r="G44" s="198">
        <v>1.948146591986477</v>
      </c>
      <c r="H44" s="199"/>
      <c r="I44" s="272"/>
      <c r="J44" s="272"/>
      <c r="K44" s="272"/>
      <c r="L44" s="272"/>
      <c r="M44" s="272"/>
      <c r="N44" s="192"/>
    </row>
    <row r="45" spans="1:14" ht="15">
      <c r="A45" s="201" t="s">
        <v>180</v>
      </c>
      <c r="B45" s="208">
        <v>188.93184217690083</v>
      </c>
      <c r="C45" s="208">
        <v>192.12197665516612</v>
      </c>
      <c r="D45" s="203">
        <v>-1.6604734834636647</v>
      </c>
      <c r="E45" s="208">
        <v>193.2098597623953</v>
      </c>
      <c r="F45" s="208">
        <v>189.39547008741022</v>
      </c>
      <c r="G45" s="203">
        <v>2.0139814712699655</v>
      </c>
      <c r="H45" s="199"/>
      <c r="I45" s="272"/>
      <c r="J45" s="272"/>
      <c r="K45" s="272"/>
      <c r="L45" s="272"/>
      <c r="M45" s="272"/>
      <c r="N45" s="192"/>
    </row>
    <row r="46" spans="1:14" ht="15">
      <c r="A46" s="201" t="s">
        <v>222</v>
      </c>
      <c r="B46" s="208">
        <v>197.51567995199076</v>
      </c>
      <c r="C46" s="208">
        <v>206.94629866310999</v>
      </c>
      <c r="D46" s="203">
        <v>-4.5570366670202755</v>
      </c>
      <c r="E46" s="208">
        <v>202.3614830968005</v>
      </c>
      <c r="F46" s="208">
        <v>209.3303840032831</v>
      </c>
      <c r="G46" s="203">
        <v>-3.329139694490457</v>
      </c>
      <c r="H46" s="199"/>
      <c r="I46" s="272"/>
      <c r="J46" s="272"/>
      <c r="K46" s="272"/>
      <c r="L46" s="272"/>
      <c r="M46" s="272"/>
      <c r="N46" s="192"/>
    </row>
    <row r="47" spans="1:14" ht="15">
      <c r="A47" s="201" t="s">
        <v>223</v>
      </c>
      <c r="B47" s="208">
        <v>184.44950335807837</v>
      </c>
      <c r="C47" s="208">
        <v>190.42268926270256</v>
      </c>
      <c r="D47" s="203">
        <v>-3.136803669642396</v>
      </c>
      <c r="E47" s="208">
        <v>192.82714244481969</v>
      </c>
      <c r="F47" s="208">
        <v>183.21989332695054</v>
      </c>
      <c r="G47" s="203">
        <v>5.243562226469201</v>
      </c>
      <c r="H47" s="199"/>
      <c r="I47" s="272"/>
      <c r="J47" s="272"/>
      <c r="K47" s="272"/>
      <c r="L47" s="272"/>
      <c r="M47" s="272"/>
      <c r="N47" s="192"/>
    </row>
    <row r="48" spans="1:14" ht="15">
      <c r="A48" s="201" t="s">
        <v>224</v>
      </c>
      <c r="B48" s="208">
        <v>103.80849581836267</v>
      </c>
      <c r="C48" s="208">
        <v>168.12549155903926</v>
      </c>
      <c r="D48" s="203">
        <v>-38.255350300695426</v>
      </c>
      <c r="E48" s="208">
        <v>118.24292234919423</v>
      </c>
      <c r="F48" s="208">
        <v>112.24864096006755</v>
      </c>
      <c r="G48" s="203">
        <v>5.34018170541517</v>
      </c>
      <c r="H48" s="199"/>
      <c r="I48" s="272"/>
      <c r="J48" s="272"/>
      <c r="K48" s="272"/>
      <c r="L48" s="272"/>
      <c r="M48" s="272"/>
      <c r="N48" s="192"/>
    </row>
    <row r="49" spans="1:14" ht="15">
      <c r="A49" s="201" t="s">
        <v>225</v>
      </c>
      <c r="B49" s="208">
        <v>371.4780421908724</v>
      </c>
      <c r="C49" s="208">
        <v>316.6404505971018</v>
      </c>
      <c r="D49" s="203">
        <v>17.318567949976416</v>
      </c>
      <c r="E49" s="208">
        <v>338.2503758262556</v>
      </c>
      <c r="F49" s="208">
        <v>307.3486659911779</v>
      </c>
      <c r="G49" s="203">
        <v>10.054284678744875</v>
      </c>
      <c r="H49" s="199"/>
      <c r="I49" s="272"/>
      <c r="J49" s="272"/>
      <c r="K49" s="272"/>
      <c r="L49" s="272"/>
      <c r="M49" s="272"/>
      <c r="N49" s="192"/>
    </row>
    <row r="50" spans="1:14" ht="15">
      <c r="A50" s="201" t="s">
        <v>226</v>
      </c>
      <c r="B50" s="208">
        <v>166.95353717412576</v>
      </c>
      <c r="C50" s="208">
        <v>156.28897213501656</v>
      </c>
      <c r="D50" s="203">
        <v>6.823619666457459</v>
      </c>
      <c r="E50" s="208">
        <v>170.5955818522872</v>
      </c>
      <c r="F50" s="208">
        <v>155.65370506903056</v>
      </c>
      <c r="G50" s="203">
        <v>9.599435346964658</v>
      </c>
      <c r="H50" s="199"/>
      <c r="I50" s="272"/>
      <c r="J50" s="272"/>
      <c r="K50" s="272"/>
      <c r="L50" s="272"/>
      <c r="M50" s="272"/>
      <c r="N50" s="192"/>
    </row>
    <row r="51" spans="1:14" ht="15">
      <c r="A51" s="201" t="s">
        <v>227</v>
      </c>
      <c r="B51" s="208">
        <v>180.12010736837155</v>
      </c>
      <c r="C51" s="208">
        <v>164.82127191848662</v>
      </c>
      <c r="D51" s="203">
        <v>9.282075833907566</v>
      </c>
      <c r="E51" s="208">
        <v>179.45596585981366</v>
      </c>
      <c r="F51" s="208">
        <v>157.60780617186717</v>
      </c>
      <c r="G51" s="203">
        <v>13.862358863190849</v>
      </c>
      <c r="H51" s="199"/>
      <c r="I51" s="272"/>
      <c r="J51" s="272"/>
      <c r="K51" s="272"/>
      <c r="L51" s="272"/>
      <c r="M51" s="272"/>
      <c r="N51" s="192"/>
    </row>
    <row r="52" spans="1:14" ht="15">
      <c r="A52" s="207" t="s">
        <v>186</v>
      </c>
      <c r="B52" s="208">
        <v>77.78952667364018</v>
      </c>
      <c r="C52" s="208">
        <v>97.81790293365246</v>
      </c>
      <c r="D52" s="203">
        <v>-20.475164217737362</v>
      </c>
      <c r="E52" s="208">
        <v>64.87284117843326</v>
      </c>
      <c r="F52" s="208">
        <v>66.18572001784446</v>
      </c>
      <c r="G52" s="203">
        <v>-1.983628551683403</v>
      </c>
      <c r="H52" s="199"/>
      <c r="I52" s="272"/>
      <c r="J52" s="272"/>
      <c r="K52" s="272"/>
      <c r="L52" s="272"/>
      <c r="M52" s="272"/>
      <c r="N52" s="192"/>
    </row>
    <row r="53" spans="1:14" ht="9" customHeight="1">
      <c r="A53" s="209"/>
      <c r="B53" s="210"/>
      <c r="C53" s="210"/>
      <c r="D53" s="273"/>
      <c r="E53" s="210"/>
      <c r="F53" s="210"/>
      <c r="G53" s="273"/>
      <c r="H53" s="272"/>
      <c r="I53" s="272"/>
      <c r="J53" s="272"/>
      <c r="K53" s="272"/>
      <c r="L53" s="272"/>
      <c r="M53" s="272"/>
      <c r="N53" s="192"/>
    </row>
    <row r="54" spans="1:14" ht="15">
      <c r="A54" s="196" t="s">
        <v>191</v>
      </c>
      <c r="B54" s="197">
        <v>1665.9344393313131</v>
      </c>
      <c r="C54" s="197">
        <v>1693.4638568287526</v>
      </c>
      <c r="D54" s="198">
        <v>-1.6256276971267747</v>
      </c>
      <c r="E54" s="197">
        <v>1758.8435158923637</v>
      </c>
      <c r="F54" s="197">
        <v>1758.553932470178</v>
      </c>
      <c r="G54" s="198">
        <v>0.016467133412212398</v>
      </c>
      <c r="H54" s="199"/>
      <c r="I54" s="272"/>
      <c r="J54" s="272"/>
      <c r="K54" s="272"/>
      <c r="L54" s="272"/>
      <c r="M54" s="272"/>
      <c r="N54" s="192"/>
    </row>
    <row r="55" spans="1:14" ht="15">
      <c r="A55" s="201" t="s">
        <v>180</v>
      </c>
      <c r="B55" s="208">
        <v>1669.3380913775954</v>
      </c>
      <c r="C55" s="208">
        <v>1697.2752351978877</v>
      </c>
      <c r="D55" s="203">
        <v>-1.6459996140245958</v>
      </c>
      <c r="E55" s="208">
        <v>1785.190589192536</v>
      </c>
      <c r="F55" s="208">
        <v>1782.953931626919</v>
      </c>
      <c r="G55" s="203">
        <v>0.1254467390291003</v>
      </c>
      <c r="H55" s="199"/>
      <c r="I55" s="272"/>
      <c r="J55" s="272"/>
      <c r="K55" s="272"/>
      <c r="L55" s="272"/>
      <c r="M55" s="272"/>
      <c r="N55" s="192"/>
    </row>
    <row r="56" spans="1:14" ht="15">
      <c r="A56" s="201" t="s">
        <v>222</v>
      </c>
      <c r="B56" s="208">
        <v>1357.3658556433636</v>
      </c>
      <c r="C56" s="208">
        <v>1474.906339600225</v>
      </c>
      <c r="D56" s="203">
        <v>-7.969352412487485</v>
      </c>
      <c r="E56" s="208">
        <v>1428.883860766721</v>
      </c>
      <c r="F56" s="208">
        <v>1544.7874980586625</v>
      </c>
      <c r="G56" s="203">
        <v>-7.502885506103452</v>
      </c>
      <c r="H56" s="199"/>
      <c r="I56" s="272"/>
      <c r="J56" s="272"/>
      <c r="K56" s="272"/>
      <c r="L56" s="272"/>
      <c r="M56" s="272"/>
      <c r="N56" s="192"/>
    </row>
    <row r="57" spans="1:14" ht="15">
      <c r="A57" s="201" t="s">
        <v>223</v>
      </c>
      <c r="B57" s="208">
        <v>1399.8160231865957</v>
      </c>
      <c r="C57" s="208">
        <v>1402.7962577217356</v>
      </c>
      <c r="D57" s="203">
        <v>-0.2124495641284474</v>
      </c>
      <c r="E57" s="208">
        <v>1550.598443221371</v>
      </c>
      <c r="F57" s="208">
        <v>1476.6157393610342</v>
      </c>
      <c r="G57" s="203">
        <v>5.010288180481592</v>
      </c>
      <c r="H57" s="199"/>
      <c r="I57" s="272"/>
      <c r="J57" s="272"/>
      <c r="K57" s="272"/>
      <c r="L57" s="272"/>
      <c r="M57" s="272"/>
      <c r="N57" s="192"/>
    </row>
    <row r="58" spans="1:14" ht="15">
      <c r="A58" s="201" t="s">
        <v>224</v>
      </c>
      <c r="B58" s="208">
        <v>404.5408521004249</v>
      </c>
      <c r="C58" s="208">
        <v>603.8738905970406</v>
      </c>
      <c r="D58" s="203">
        <v>-33.009050664458805</v>
      </c>
      <c r="E58" s="208">
        <v>541.9329941743233</v>
      </c>
      <c r="F58" s="208">
        <v>527.470436588433</v>
      </c>
      <c r="G58" s="203">
        <v>2.741870744345598</v>
      </c>
      <c r="H58" s="199"/>
      <c r="I58" s="272"/>
      <c r="J58" s="272"/>
      <c r="K58" s="272"/>
      <c r="L58" s="272"/>
      <c r="M58" s="272"/>
      <c r="N58" s="192"/>
    </row>
    <row r="59" spans="1:14" ht="15">
      <c r="A59" s="201" t="s">
        <v>225</v>
      </c>
      <c r="B59" s="208">
        <v>1269.4653737338926</v>
      </c>
      <c r="C59" s="208">
        <v>1033.849123210419</v>
      </c>
      <c r="D59" s="203">
        <v>22.790196870488487</v>
      </c>
      <c r="E59" s="208">
        <v>1167.2121694645855</v>
      </c>
      <c r="F59" s="208">
        <v>1066.7090984635622</v>
      </c>
      <c r="G59" s="203">
        <v>9.421788109408947</v>
      </c>
      <c r="H59" s="199"/>
      <c r="I59" s="272"/>
      <c r="J59" s="272"/>
      <c r="K59" s="272"/>
      <c r="L59" s="272"/>
      <c r="M59" s="272"/>
      <c r="N59" s="192"/>
    </row>
    <row r="60" spans="1:14" ht="15">
      <c r="A60" s="201" t="s">
        <v>226</v>
      </c>
      <c r="B60" s="208">
        <v>1241.9982209241139</v>
      </c>
      <c r="C60" s="208">
        <v>1100.3217182288984</v>
      </c>
      <c r="D60" s="203">
        <v>12.875916229597028</v>
      </c>
      <c r="E60" s="208">
        <v>1298.9070131164874</v>
      </c>
      <c r="F60" s="208">
        <v>1177.6064269040342</v>
      </c>
      <c r="G60" s="203">
        <v>10.300604976431437</v>
      </c>
      <c r="H60" s="199"/>
      <c r="I60" s="272"/>
      <c r="J60" s="272"/>
      <c r="K60" s="272"/>
      <c r="L60" s="272"/>
      <c r="M60" s="272"/>
      <c r="N60" s="192"/>
    </row>
    <row r="61" spans="1:14" ht="15">
      <c r="A61" s="201" t="s">
        <v>227</v>
      </c>
      <c r="B61" s="208">
        <v>1226.330499452027</v>
      </c>
      <c r="C61" s="208">
        <v>1103.0864801992059</v>
      </c>
      <c r="D61" s="203">
        <v>11.172652504141345</v>
      </c>
      <c r="E61" s="208">
        <v>1292.7322827202524</v>
      </c>
      <c r="F61" s="208">
        <v>1139.2884475107012</v>
      </c>
      <c r="G61" s="203">
        <v>13.468392095506609</v>
      </c>
      <c r="H61" s="199"/>
      <c r="I61" s="272"/>
      <c r="J61" s="272"/>
      <c r="K61" s="272"/>
      <c r="L61" s="272"/>
      <c r="M61" s="272"/>
      <c r="N61" s="192"/>
    </row>
    <row r="62" spans="1:14" ht="15">
      <c r="A62" s="226" t="s">
        <v>186</v>
      </c>
      <c r="B62" s="227">
        <v>326.57225315042587</v>
      </c>
      <c r="C62" s="227">
        <v>197.67840708865725</v>
      </c>
      <c r="D62" s="276">
        <v>65.20380650576605</v>
      </c>
      <c r="E62" s="227">
        <v>327.0806440950935</v>
      </c>
      <c r="F62" s="227">
        <v>335.9982554128945</v>
      </c>
      <c r="G62" s="276">
        <v>-2.6540647679383134</v>
      </c>
      <c r="H62" s="199"/>
      <c r="I62" s="272"/>
      <c r="J62" s="272"/>
      <c r="K62" s="272"/>
      <c r="L62" s="272"/>
      <c r="M62" s="272"/>
      <c r="N62" s="192"/>
    </row>
    <row r="63" spans="1:14" ht="15">
      <c r="A63" s="230"/>
      <c r="B63" s="277"/>
      <c r="C63" s="230"/>
      <c r="D63" s="230"/>
      <c r="E63" s="277"/>
      <c r="F63" s="230"/>
      <c r="G63" s="230"/>
      <c r="H63" s="230"/>
      <c r="I63" s="230"/>
      <c r="J63" s="230"/>
      <c r="K63" s="230"/>
      <c r="L63" s="230"/>
      <c r="M63" s="230"/>
      <c r="N63" s="230"/>
    </row>
    <row r="64" spans="1:14" ht="15">
      <c r="A64" s="192" t="s">
        <v>192</v>
      </c>
      <c r="B64" s="192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</row>
    <row r="65" spans="1:14" ht="15">
      <c r="A65" s="192"/>
      <c r="B65" s="192"/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</row>
    <row r="66" spans="1:14" ht="15">
      <c r="A66" s="407" t="s">
        <v>228</v>
      </c>
      <c r="B66" s="407"/>
      <c r="C66" s="407"/>
      <c r="D66" s="407"/>
      <c r="E66" s="407"/>
      <c r="F66" s="407"/>
      <c r="G66" s="407"/>
      <c r="H66" s="407"/>
      <c r="I66" s="407"/>
      <c r="J66" s="407"/>
      <c r="K66" s="407"/>
      <c r="L66" s="407"/>
      <c r="M66" s="407"/>
      <c r="N66" s="407"/>
    </row>
    <row r="67" spans="1:14" ht="15">
      <c r="A67" s="192"/>
      <c r="B67" s="192"/>
      <c r="C67" s="278"/>
      <c r="D67" s="278"/>
      <c r="E67" s="278"/>
      <c r="F67" s="278"/>
      <c r="G67" s="278"/>
      <c r="H67" s="278"/>
      <c r="I67" s="278"/>
      <c r="J67" s="278"/>
      <c r="K67" s="278"/>
      <c r="L67" s="278"/>
      <c r="M67" s="278"/>
      <c r="N67" s="278"/>
    </row>
    <row r="68" spans="1:14" ht="15">
      <c r="A68" s="232">
        <v>2013</v>
      </c>
      <c r="B68" s="233" t="s">
        <v>229</v>
      </c>
      <c r="C68" s="279" t="s">
        <v>195</v>
      </c>
      <c r="D68" s="279" t="s">
        <v>196</v>
      </c>
      <c r="E68" s="234" t="s">
        <v>197</v>
      </c>
      <c r="F68" s="234" t="s">
        <v>198</v>
      </c>
      <c r="G68" s="234" t="s">
        <v>199</v>
      </c>
      <c r="H68" s="234" t="s">
        <v>200</v>
      </c>
      <c r="I68" s="234" t="s">
        <v>201</v>
      </c>
      <c r="J68" s="234" t="s">
        <v>202</v>
      </c>
      <c r="K68" s="234" t="s">
        <v>203</v>
      </c>
      <c r="L68" s="234" t="s">
        <v>204</v>
      </c>
      <c r="M68" s="234" t="s">
        <v>205</v>
      </c>
      <c r="N68" s="234" t="s">
        <v>206</v>
      </c>
    </row>
    <row r="69" spans="1:16" ht="15">
      <c r="A69" s="401" t="s">
        <v>208</v>
      </c>
      <c r="B69" s="236" t="s">
        <v>207</v>
      </c>
      <c r="C69" s="258">
        <v>1434.7247196455319</v>
      </c>
      <c r="D69" s="258">
        <v>1225.3044925072666</v>
      </c>
      <c r="E69" s="258">
        <v>1275.4478780523666</v>
      </c>
      <c r="F69" s="258">
        <v>1104.6305583456344</v>
      </c>
      <c r="G69" s="258">
        <v>1049.507215865785</v>
      </c>
      <c r="H69" s="258">
        <v>1307.0795331710335</v>
      </c>
      <c r="I69" s="258">
        <v>1315.5432586186091</v>
      </c>
      <c r="J69" s="258">
        <v>1247.410059810304</v>
      </c>
      <c r="K69" s="258"/>
      <c r="L69" s="258"/>
      <c r="M69" s="258"/>
      <c r="N69" s="258"/>
      <c r="P69" s="280"/>
    </row>
    <row r="70" spans="1:16" ht="15">
      <c r="A70" s="402"/>
      <c r="B70" s="236" t="s">
        <v>180</v>
      </c>
      <c r="C70" s="237">
        <v>1428.3368156811378</v>
      </c>
      <c r="D70" s="237">
        <v>1218.081013493115</v>
      </c>
      <c r="E70" s="237">
        <v>1268.6296928454922</v>
      </c>
      <c r="F70" s="237">
        <v>1093.7740406643895</v>
      </c>
      <c r="G70" s="237">
        <v>1048.0227364877974</v>
      </c>
      <c r="H70" s="237">
        <v>1307.0795331710335</v>
      </c>
      <c r="I70" s="237">
        <v>1315.4668935457578</v>
      </c>
      <c r="J70" s="237">
        <v>1246.7902256738244</v>
      </c>
      <c r="K70" s="237"/>
      <c r="L70" s="237"/>
      <c r="M70" s="237"/>
      <c r="N70" s="237"/>
      <c r="P70" s="280"/>
    </row>
    <row r="71" spans="1:16" ht="15">
      <c r="A71" s="402"/>
      <c r="B71" s="239" t="s">
        <v>222</v>
      </c>
      <c r="C71" s="237">
        <v>670.4123942772826</v>
      </c>
      <c r="D71" s="237">
        <v>584.6337974138701</v>
      </c>
      <c r="E71" s="237">
        <v>638.2137810826077</v>
      </c>
      <c r="F71" s="237">
        <v>539.0058610135283</v>
      </c>
      <c r="G71" s="237">
        <v>568.9322019990284</v>
      </c>
      <c r="H71" s="237">
        <v>670.1223086195724</v>
      </c>
      <c r="I71" s="237">
        <v>639.2418858124673</v>
      </c>
      <c r="J71" s="237">
        <v>660.321839892394</v>
      </c>
      <c r="K71" s="237"/>
      <c r="L71" s="237"/>
      <c r="M71" s="237"/>
      <c r="N71" s="237"/>
      <c r="P71" s="280"/>
    </row>
    <row r="72" spans="1:16" ht="15">
      <c r="A72" s="402"/>
      <c r="B72" s="239" t="s">
        <v>223</v>
      </c>
      <c r="C72" s="237">
        <v>391.56535148392527</v>
      </c>
      <c r="D72" s="237">
        <v>339.6918710231851</v>
      </c>
      <c r="E72" s="237">
        <v>328.5985726346554</v>
      </c>
      <c r="F72" s="237">
        <v>295.5531921823297</v>
      </c>
      <c r="G72" s="237">
        <v>241.44173363131904</v>
      </c>
      <c r="H72" s="237">
        <v>328.79341311033755</v>
      </c>
      <c r="I72" s="237">
        <v>360.61800369584563</v>
      </c>
      <c r="J72" s="237">
        <v>294.4513004773004</v>
      </c>
      <c r="K72" s="237"/>
      <c r="L72" s="237"/>
      <c r="M72" s="237"/>
      <c r="N72" s="237"/>
      <c r="P72" s="280"/>
    </row>
    <row r="73" spans="1:16" ht="15">
      <c r="A73" s="402"/>
      <c r="B73" s="239" t="s">
        <v>230</v>
      </c>
      <c r="C73" s="237">
        <v>4.533894536488357</v>
      </c>
      <c r="D73" s="237">
        <v>2.967696035352522</v>
      </c>
      <c r="E73" s="237">
        <v>2.2547156227978755</v>
      </c>
      <c r="F73" s="237">
        <v>2.0685407788147527</v>
      </c>
      <c r="G73" s="237">
        <v>2.1773795748102023</v>
      </c>
      <c r="H73" s="237">
        <v>2.0264534849638665</v>
      </c>
      <c r="I73" s="237">
        <v>1.9508198913349621</v>
      </c>
      <c r="J73" s="237">
        <v>1.5663821793328452</v>
      </c>
      <c r="K73" s="237"/>
      <c r="L73" s="237"/>
      <c r="M73" s="237"/>
      <c r="N73" s="237"/>
      <c r="P73" s="280"/>
    </row>
    <row r="74" spans="1:16" ht="15">
      <c r="A74" s="402"/>
      <c r="B74" s="239" t="s">
        <v>231</v>
      </c>
      <c r="C74" s="237">
        <v>7.931196146541956</v>
      </c>
      <c r="D74" s="237">
        <v>7.1024275657502045</v>
      </c>
      <c r="E74" s="237">
        <v>7.5017878488561465</v>
      </c>
      <c r="F74" s="237">
        <v>6.140377917567649</v>
      </c>
      <c r="G74" s="237">
        <v>5.466100180753349</v>
      </c>
      <c r="H74" s="237">
        <v>6.057404357246136</v>
      </c>
      <c r="I74" s="237">
        <v>7.4962601732702945</v>
      </c>
      <c r="J74" s="237">
        <v>7.969703616301378</v>
      </c>
      <c r="K74" s="237"/>
      <c r="L74" s="237"/>
      <c r="M74" s="237"/>
      <c r="N74" s="237"/>
      <c r="P74" s="280"/>
    </row>
    <row r="75" spans="1:16" ht="15">
      <c r="A75" s="402"/>
      <c r="B75" s="239" t="s">
        <v>232</v>
      </c>
      <c r="C75" s="237">
        <v>136.6162794233515</v>
      </c>
      <c r="D75" s="237">
        <v>120.42251644426364</v>
      </c>
      <c r="E75" s="237">
        <v>124.96302005078132</v>
      </c>
      <c r="F75" s="237">
        <v>108.12800402143966</v>
      </c>
      <c r="G75" s="237">
        <v>104.43262948757578</v>
      </c>
      <c r="H75" s="237">
        <v>136.42578879606543</v>
      </c>
      <c r="I75" s="237">
        <v>135.87175185861955</v>
      </c>
      <c r="J75" s="237">
        <v>125.16609670829035</v>
      </c>
      <c r="K75" s="237"/>
      <c r="L75" s="237"/>
      <c r="M75" s="237"/>
      <c r="N75" s="237"/>
      <c r="P75" s="280"/>
    </row>
    <row r="76" spans="1:16" ht="15">
      <c r="A76" s="402"/>
      <c r="B76" s="239" t="s">
        <v>233</v>
      </c>
      <c r="C76" s="237">
        <v>217.27769981354822</v>
      </c>
      <c r="D76" s="237">
        <v>163.26270501069357</v>
      </c>
      <c r="E76" s="237">
        <v>167.09781560579367</v>
      </c>
      <c r="F76" s="237">
        <v>142.87806475070946</v>
      </c>
      <c r="G76" s="237">
        <v>125.57269161431056</v>
      </c>
      <c r="H76" s="237">
        <v>163.654164802848</v>
      </c>
      <c r="I76" s="237">
        <v>170.28817211421975</v>
      </c>
      <c r="J76" s="237">
        <v>157.31490280020546</v>
      </c>
      <c r="K76" s="237"/>
      <c r="L76" s="237"/>
      <c r="M76" s="237"/>
      <c r="N76" s="237"/>
      <c r="P76" s="280"/>
    </row>
    <row r="77" spans="1:16" ht="25.5">
      <c r="A77" s="402"/>
      <c r="B77" s="281" t="s">
        <v>186</v>
      </c>
      <c r="C77" s="282">
        <v>6.387903964394142</v>
      </c>
      <c r="D77" s="282">
        <v>7.223479014151497</v>
      </c>
      <c r="E77" s="282">
        <v>6.8181852068744755</v>
      </c>
      <c r="F77" s="282">
        <v>10.856517681244867</v>
      </c>
      <c r="G77" s="282">
        <v>1.4844793779875927</v>
      </c>
      <c r="H77" s="282">
        <v>0</v>
      </c>
      <c r="I77" s="282">
        <v>0.0763650728513585</v>
      </c>
      <c r="J77" s="282">
        <v>0.6198341364795106</v>
      </c>
      <c r="K77" s="282"/>
      <c r="L77" s="282"/>
      <c r="M77" s="282"/>
      <c r="N77" s="282"/>
      <c r="P77" s="280"/>
    </row>
    <row r="78" spans="1:14" ht="15">
      <c r="A78" s="403"/>
      <c r="B78" s="242"/>
      <c r="C78" s="282"/>
      <c r="D78" s="282"/>
      <c r="E78" s="282"/>
      <c r="F78" s="282"/>
      <c r="G78" s="282"/>
      <c r="H78" s="283"/>
      <c r="I78" s="283"/>
      <c r="J78" s="283"/>
      <c r="K78" s="283"/>
      <c r="L78" s="283"/>
      <c r="M78" s="283"/>
      <c r="N78" s="283"/>
    </row>
    <row r="79" spans="1:16" ht="15">
      <c r="A79" s="401" t="s">
        <v>210</v>
      </c>
      <c r="B79" s="239" t="s">
        <v>209</v>
      </c>
      <c r="C79" s="284">
        <v>7112937.194349301</v>
      </c>
      <c r="D79" s="284">
        <v>6199937.794850598</v>
      </c>
      <c r="E79" s="284">
        <v>6867919.565461213</v>
      </c>
      <c r="F79" s="284">
        <v>5785578.811365609</v>
      </c>
      <c r="G79" s="284">
        <v>5601937.789369428</v>
      </c>
      <c r="H79" s="284">
        <v>6618517.020000001</v>
      </c>
      <c r="I79" s="284">
        <v>7097057.424545453</v>
      </c>
      <c r="J79" s="284">
        <v>6607121.582402464</v>
      </c>
      <c r="K79" s="284"/>
      <c r="L79" s="284"/>
      <c r="M79" s="284"/>
      <c r="N79" s="284"/>
      <c r="P79" s="280"/>
    </row>
    <row r="80" spans="1:16" ht="15">
      <c r="A80" s="402"/>
      <c r="B80" s="285" t="s">
        <v>180</v>
      </c>
      <c r="C80" s="286">
        <v>7011589.44</v>
      </c>
      <c r="D80" s="286">
        <v>6086114.68</v>
      </c>
      <c r="E80" s="286">
        <v>6759004.699999998</v>
      </c>
      <c r="F80" s="286">
        <v>5620719.9574726615</v>
      </c>
      <c r="G80" s="286">
        <v>5584244.160000001</v>
      </c>
      <c r="H80" s="286">
        <v>6618517.020000001</v>
      </c>
      <c r="I80" s="286">
        <v>7095781.219999999</v>
      </c>
      <c r="J80" s="286">
        <v>6599153.49</v>
      </c>
      <c r="K80" s="286"/>
      <c r="L80" s="286"/>
      <c r="M80" s="286"/>
      <c r="N80" s="286"/>
      <c r="P80" s="280"/>
    </row>
    <row r="81" spans="1:16" ht="15">
      <c r="A81" s="402" t="s">
        <v>210</v>
      </c>
      <c r="B81" s="287" t="s">
        <v>222</v>
      </c>
      <c r="C81" s="286">
        <v>3126674.266239096</v>
      </c>
      <c r="D81" s="286">
        <v>2757910.5298591945</v>
      </c>
      <c r="E81" s="286">
        <v>3181237.3581831465</v>
      </c>
      <c r="F81" s="286">
        <v>2724971.205076502</v>
      </c>
      <c r="G81" s="286">
        <v>2896044.4083581143</v>
      </c>
      <c r="H81" s="286">
        <v>3194550.836510657</v>
      </c>
      <c r="I81" s="286">
        <v>3445358.878938033</v>
      </c>
      <c r="J81" s="286">
        <v>3343136.30215533</v>
      </c>
      <c r="K81" s="286"/>
      <c r="L81" s="286"/>
      <c r="M81" s="286"/>
      <c r="N81" s="286"/>
      <c r="P81" s="280"/>
    </row>
    <row r="82" spans="1:16" ht="15">
      <c r="A82" s="402"/>
      <c r="B82" s="287" t="s">
        <v>223</v>
      </c>
      <c r="C82" s="286">
        <v>1847032.7426409714</v>
      </c>
      <c r="D82" s="286">
        <v>1652727.0720199826</v>
      </c>
      <c r="E82" s="286">
        <v>1838253.400480222</v>
      </c>
      <c r="F82" s="286">
        <v>1460279.6908120613</v>
      </c>
      <c r="G82" s="286">
        <v>1311275.346017792</v>
      </c>
      <c r="H82" s="286">
        <v>1651318.0697499851</v>
      </c>
      <c r="I82" s="286">
        <v>1803700.9861137301</v>
      </c>
      <c r="J82" s="286">
        <v>1596378.9281973375</v>
      </c>
      <c r="K82" s="286"/>
      <c r="L82" s="286"/>
      <c r="M82" s="286"/>
      <c r="N82" s="286"/>
      <c r="P82" s="280"/>
    </row>
    <row r="83" spans="1:16" ht="15">
      <c r="A83" s="402"/>
      <c r="B83" s="287" t="s">
        <v>230</v>
      </c>
      <c r="C83" s="286">
        <v>34956.60053447366</v>
      </c>
      <c r="D83" s="286">
        <v>22105.869974350866</v>
      </c>
      <c r="E83" s="286">
        <v>20119.509907890762</v>
      </c>
      <c r="F83" s="286">
        <v>17342.731718222134</v>
      </c>
      <c r="G83" s="286">
        <v>17674.767186629473</v>
      </c>
      <c r="H83" s="286">
        <v>19712.70745508248</v>
      </c>
      <c r="I83" s="286">
        <v>20551.91004778139</v>
      </c>
      <c r="J83" s="286">
        <v>15089.152067799907</v>
      </c>
      <c r="K83" s="286"/>
      <c r="L83" s="286"/>
      <c r="M83" s="286"/>
      <c r="N83" s="286"/>
      <c r="P83" s="280"/>
    </row>
    <row r="84" spans="1:16" ht="15">
      <c r="A84" s="402"/>
      <c r="B84" s="287" t="s">
        <v>231</v>
      </c>
      <c r="C84" s="286">
        <v>25017.968984363484</v>
      </c>
      <c r="D84" s="286">
        <v>20941.346523453172</v>
      </c>
      <c r="E84" s="286">
        <v>26352.891547955696</v>
      </c>
      <c r="F84" s="286">
        <v>19260.13938586383</v>
      </c>
      <c r="G84" s="286">
        <v>16717.56285169219</v>
      </c>
      <c r="H84" s="286">
        <v>22496.44480142623</v>
      </c>
      <c r="I84" s="286">
        <v>23008.594866385112</v>
      </c>
      <c r="J84" s="286">
        <v>21454.03687738398</v>
      </c>
      <c r="K84" s="286"/>
      <c r="L84" s="286"/>
      <c r="M84" s="286"/>
      <c r="N84" s="286"/>
      <c r="P84" s="280"/>
    </row>
    <row r="85" spans="1:16" ht="15">
      <c r="A85" s="402"/>
      <c r="B85" s="287" t="s">
        <v>232</v>
      </c>
      <c r="C85" s="286">
        <v>779183.3895966845</v>
      </c>
      <c r="D85" s="286">
        <v>682321.4978044534</v>
      </c>
      <c r="E85" s="286">
        <v>737097.2337450183</v>
      </c>
      <c r="F85" s="286">
        <v>617333.6428174287</v>
      </c>
      <c r="G85" s="286">
        <v>642237.9732172205</v>
      </c>
      <c r="H85" s="286">
        <v>809658.4023064232</v>
      </c>
      <c r="I85" s="286">
        <v>853330.6325112117</v>
      </c>
      <c r="J85" s="286">
        <v>749706.1687153546</v>
      </c>
      <c r="K85" s="286"/>
      <c r="L85" s="286"/>
      <c r="M85" s="286"/>
      <c r="N85" s="286"/>
      <c r="P85" s="280"/>
    </row>
    <row r="86" spans="1:16" ht="15">
      <c r="A86" s="402"/>
      <c r="B86" s="287" t="s">
        <v>233</v>
      </c>
      <c r="C86" s="286">
        <v>1198724.4720044108</v>
      </c>
      <c r="D86" s="286">
        <v>950108.3638185645</v>
      </c>
      <c r="E86" s="286">
        <v>955944.3061357655</v>
      </c>
      <c r="F86" s="286">
        <v>781532.5476625838</v>
      </c>
      <c r="G86" s="286">
        <v>700294.1023685513</v>
      </c>
      <c r="H86" s="286">
        <v>920780.5591764263</v>
      </c>
      <c r="I86" s="286">
        <v>949830.2175228577</v>
      </c>
      <c r="J86" s="286">
        <v>873388.901986794</v>
      </c>
      <c r="K86" s="286"/>
      <c r="L86" s="286"/>
      <c r="M86" s="286"/>
      <c r="N86" s="286"/>
      <c r="P86" s="280"/>
    </row>
    <row r="87" spans="1:16" ht="25.5">
      <c r="A87" s="402"/>
      <c r="B87" s="281" t="s">
        <v>186</v>
      </c>
      <c r="C87" s="288">
        <v>101347.75434930049</v>
      </c>
      <c r="D87" s="288">
        <v>113823.1148505981</v>
      </c>
      <c r="E87" s="288">
        <v>108914.86546121437</v>
      </c>
      <c r="F87" s="286">
        <v>164858.8538929474</v>
      </c>
      <c r="G87" s="286">
        <v>17693.629369426904</v>
      </c>
      <c r="H87" s="286">
        <v>0</v>
      </c>
      <c r="I87" s="286">
        <v>1276.2045454545469</v>
      </c>
      <c r="J87" s="286">
        <v>7968.092402464098</v>
      </c>
      <c r="K87" s="286"/>
      <c r="L87" s="286"/>
      <c r="M87" s="286"/>
      <c r="N87" s="286"/>
      <c r="P87" s="280"/>
    </row>
    <row r="88" spans="1:14" ht="15">
      <c r="A88" s="403"/>
      <c r="B88" s="289"/>
      <c r="C88" s="290"/>
      <c r="D88" s="290"/>
      <c r="E88" s="290"/>
      <c r="F88" s="290"/>
      <c r="G88" s="290"/>
      <c r="H88" s="290"/>
      <c r="I88" s="290"/>
      <c r="J88" s="290"/>
      <c r="K88" s="290"/>
      <c r="L88" s="290"/>
      <c r="M88" s="290"/>
      <c r="N88" s="290"/>
    </row>
    <row r="89" spans="1:16" ht="15">
      <c r="A89" s="401" t="s">
        <v>211</v>
      </c>
      <c r="B89" s="239" t="s">
        <v>209</v>
      </c>
      <c r="C89" s="284">
        <v>681911</v>
      </c>
      <c r="D89" s="284">
        <v>675573.4559245126</v>
      </c>
      <c r="E89" s="284">
        <v>769136.5507251732</v>
      </c>
      <c r="F89" s="284">
        <v>666958.926922223</v>
      </c>
      <c r="G89" s="284">
        <v>645710.8701907314</v>
      </c>
      <c r="H89" s="284">
        <v>716577</v>
      </c>
      <c r="I89" s="284">
        <v>757968.6306818182</v>
      </c>
      <c r="J89" s="284">
        <v>748775</v>
      </c>
      <c r="K89" s="284"/>
      <c r="L89" s="284"/>
      <c r="M89" s="284"/>
      <c r="N89" s="284"/>
      <c r="P89" s="280"/>
    </row>
    <row r="90" spans="1:16" ht="15">
      <c r="A90" s="402"/>
      <c r="B90" s="236" t="s">
        <v>180</v>
      </c>
      <c r="C90" s="286">
        <v>663672</v>
      </c>
      <c r="D90" s="286">
        <v>650131</v>
      </c>
      <c r="E90" s="286">
        <v>746729</v>
      </c>
      <c r="F90" s="286">
        <v>637206.8228802425</v>
      </c>
      <c r="G90" s="286">
        <v>641611</v>
      </c>
      <c r="H90" s="286">
        <v>716577</v>
      </c>
      <c r="I90" s="286">
        <v>757488</v>
      </c>
      <c r="J90" s="286">
        <v>746877</v>
      </c>
      <c r="K90" s="286"/>
      <c r="L90" s="286"/>
      <c r="M90" s="286"/>
      <c r="N90" s="286"/>
      <c r="P90" s="280"/>
    </row>
    <row r="91" spans="1:16" ht="15">
      <c r="A91" s="402"/>
      <c r="B91" s="239" t="s">
        <v>222</v>
      </c>
      <c r="C91" s="286">
        <v>407151</v>
      </c>
      <c r="D91" s="286">
        <v>396182</v>
      </c>
      <c r="E91" s="286">
        <v>445723</v>
      </c>
      <c r="F91" s="286">
        <v>392074</v>
      </c>
      <c r="G91" s="286">
        <v>418217</v>
      </c>
      <c r="H91" s="286">
        <v>456476</v>
      </c>
      <c r="I91" s="286">
        <v>491504</v>
      </c>
      <c r="J91" s="286">
        <v>486473</v>
      </c>
      <c r="K91" s="286"/>
      <c r="L91" s="286"/>
      <c r="M91" s="286"/>
      <c r="N91" s="286"/>
      <c r="P91" s="280"/>
    </row>
    <row r="92" spans="1:16" ht="15">
      <c r="A92" s="402"/>
      <c r="B92" s="239" t="s">
        <v>223</v>
      </c>
      <c r="C92" s="286">
        <v>200937</v>
      </c>
      <c r="D92" s="286">
        <v>194498</v>
      </c>
      <c r="E92" s="286">
        <v>221544</v>
      </c>
      <c r="F92" s="286">
        <v>190464</v>
      </c>
      <c r="G92" s="286">
        <v>182461</v>
      </c>
      <c r="H92" s="286">
        <v>210286</v>
      </c>
      <c r="I92" s="286">
        <v>226113</v>
      </c>
      <c r="J92" s="286">
        <v>210350</v>
      </c>
      <c r="K92" s="286"/>
      <c r="L92" s="286"/>
      <c r="M92" s="286"/>
      <c r="N92" s="286"/>
      <c r="P92" s="280"/>
    </row>
    <row r="93" spans="1:16" ht="15">
      <c r="A93" s="402"/>
      <c r="B93" s="239" t="s">
        <v>230</v>
      </c>
      <c r="C93" s="286">
        <v>5588</v>
      </c>
      <c r="D93" s="286">
        <v>4259</v>
      </c>
      <c r="E93" s="286">
        <v>4483</v>
      </c>
      <c r="F93" s="286">
        <v>4422</v>
      </c>
      <c r="G93" s="286">
        <v>4254</v>
      </c>
      <c r="H93" s="286">
        <v>4732</v>
      </c>
      <c r="I93" s="286">
        <v>4948</v>
      </c>
      <c r="J93" s="286">
        <v>3872</v>
      </c>
      <c r="K93" s="286"/>
      <c r="L93" s="286"/>
      <c r="M93" s="286"/>
      <c r="N93" s="286"/>
      <c r="P93" s="280"/>
    </row>
    <row r="94" spans="1:16" ht="15">
      <c r="A94" s="402"/>
      <c r="B94" s="239" t="s">
        <v>231</v>
      </c>
      <c r="C94" s="286">
        <v>6527</v>
      </c>
      <c r="D94" s="286">
        <v>6292</v>
      </c>
      <c r="E94" s="286">
        <v>6867</v>
      </c>
      <c r="F94" s="286">
        <v>5672</v>
      </c>
      <c r="G94" s="286">
        <v>5422</v>
      </c>
      <c r="H94" s="286">
        <v>6963</v>
      </c>
      <c r="I94" s="286">
        <v>6765</v>
      </c>
      <c r="J94" s="286">
        <v>6278</v>
      </c>
      <c r="K94" s="286"/>
      <c r="L94" s="286"/>
      <c r="M94" s="286"/>
      <c r="N94" s="286"/>
      <c r="P94" s="280"/>
    </row>
    <row r="95" spans="1:16" ht="15">
      <c r="A95" s="402"/>
      <c r="B95" s="239" t="s">
        <v>232</v>
      </c>
      <c r="C95" s="286">
        <v>92142</v>
      </c>
      <c r="D95" s="286">
        <v>90058</v>
      </c>
      <c r="E95" s="286">
        <v>95814</v>
      </c>
      <c r="F95" s="286">
        <v>84715</v>
      </c>
      <c r="G95" s="286">
        <v>91258</v>
      </c>
      <c r="H95" s="286">
        <v>106745</v>
      </c>
      <c r="I95" s="286">
        <v>109557</v>
      </c>
      <c r="J95" s="286">
        <v>100778</v>
      </c>
      <c r="K95" s="286"/>
      <c r="L95" s="286"/>
      <c r="M95" s="286"/>
      <c r="N95" s="286"/>
      <c r="P95" s="280"/>
    </row>
    <row r="96" spans="1:16" ht="15">
      <c r="A96" s="402"/>
      <c r="B96" s="239" t="s">
        <v>233</v>
      </c>
      <c r="C96" s="286">
        <v>133953</v>
      </c>
      <c r="D96" s="286">
        <v>130646</v>
      </c>
      <c r="E96" s="286">
        <v>135771</v>
      </c>
      <c r="F96" s="286">
        <v>112723</v>
      </c>
      <c r="G96" s="286">
        <v>109022</v>
      </c>
      <c r="H96" s="286">
        <v>131563</v>
      </c>
      <c r="I96" s="286">
        <v>135669</v>
      </c>
      <c r="J96" s="286">
        <v>128281</v>
      </c>
      <c r="K96" s="286"/>
      <c r="L96" s="286"/>
      <c r="M96" s="286"/>
      <c r="N96" s="286"/>
      <c r="P96" s="280"/>
    </row>
    <row r="97" spans="1:16" ht="25.5">
      <c r="A97" s="402" t="s">
        <v>212</v>
      </c>
      <c r="B97" s="240" t="s">
        <v>186</v>
      </c>
      <c r="C97" s="288">
        <v>18239</v>
      </c>
      <c r="D97" s="288">
        <v>25442.455924512633</v>
      </c>
      <c r="E97" s="288">
        <v>22407.550725173154</v>
      </c>
      <c r="F97" s="286">
        <v>29752.10404198041</v>
      </c>
      <c r="G97" s="286">
        <v>4099.8701907313125</v>
      </c>
      <c r="H97" s="286">
        <v>0</v>
      </c>
      <c r="I97" s="286">
        <v>480.6306818181824</v>
      </c>
      <c r="J97" s="286">
        <v>1898.000000000007</v>
      </c>
      <c r="K97" s="286"/>
      <c r="L97" s="286"/>
      <c r="M97" s="286"/>
      <c r="N97" s="286"/>
      <c r="P97" s="280"/>
    </row>
    <row r="98" spans="1:14" ht="15">
      <c r="A98" s="403"/>
      <c r="B98" s="242"/>
      <c r="C98" s="290"/>
      <c r="D98" s="290"/>
      <c r="E98" s="290"/>
      <c r="F98" s="290"/>
      <c r="G98" s="290"/>
      <c r="H98" s="290"/>
      <c r="I98" s="290"/>
      <c r="J98" s="290"/>
      <c r="K98" s="290"/>
      <c r="L98" s="290"/>
      <c r="M98" s="290"/>
      <c r="N98" s="290"/>
    </row>
    <row r="99" spans="1:14" ht="15">
      <c r="A99" s="401" t="s">
        <v>234</v>
      </c>
      <c r="B99" s="239" t="s">
        <v>209</v>
      </c>
      <c r="C99" s="291">
        <v>10.430887893507071</v>
      </c>
      <c r="D99" s="291">
        <v>9.177296325780107</v>
      </c>
      <c r="E99" s="291">
        <v>8.929389142910786</v>
      </c>
      <c r="F99" s="291">
        <v>8.674565371010157</v>
      </c>
      <c r="G99" s="291">
        <v>8.675613262813302</v>
      </c>
      <c r="H99" s="291">
        <v>9.2362956388497</v>
      </c>
      <c r="I99" s="291">
        <v>9.363260083944914</v>
      </c>
      <c r="J99" s="291">
        <v>8.823907825985728</v>
      </c>
      <c r="K99" s="291"/>
      <c r="L99" s="291"/>
      <c r="M99" s="291"/>
      <c r="N99" s="291"/>
    </row>
    <row r="100" spans="1:14" ht="15">
      <c r="A100" s="402"/>
      <c r="B100" s="236" t="s">
        <v>180</v>
      </c>
      <c r="C100" s="292">
        <v>10.564841427693198</v>
      </c>
      <c r="D100" s="292">
        <v>9.36136667840789</v>
      </c>
      <c r="E100" s="292">
        <v>9.051482800319794</v>
      </c>
      <c r="F100" s="292">
        <v>8.820872212363343</v>
      </c>
      <c r="G100" s="292">
        <v>8.703473225988958</v>
      </c>
      <c r="H100" s="292">
        <v>9.2362956388497</v>
      </c>
      <c r="I100" s="292">
        <v>9.367516343493229</v>
      </c>
      <c r="J100" s="292">
        <v>8.83566302081869</v>
      </c>
      <c r="K100" s="292"/>
      <c r="L100" s="292"/>
      <c r="M100" s="292"/>
      <c r="N100" s="292"/>
    </row>
    <row r="101" spans="1:14" ht="15">
      <c r="A101" s="402"/>
      <c r="B101" s="239" t="s">
        <v>222</v>
      </c>
      <c r="C101" s="292">
        <v>7.679397241414355</v>
      </c>
      <c r="D101" s="292">
        <v>6.961221180818903</v>
      </c>
      <c r="E101" s="292">
        <v>7.137251966317974</v>
      </c>
      <c r="F101" s="292">
        <v>6.95014513861287</v>
      </c>
      <c r="G101" s="292">
        <v>6.924741003732786</v>
      </c>
      <c r="H101" s="292">
        <v>6.998288708520616</v>
      </c>
      <c r="I101" s="292">
        <v>7.00982876830714</v>
      </c>
      <c r="J101" s="292">
        <v>6.872192911333887</v>
      </c>
      <c r="K101" s="292"/>
      <c r="L101" s="292"/>
      <c r="M101" s="292"/>
      <c r="N101" s="292"/>
    </row>
    <row r="102" spans="1:14" ht="15">
      <c r="A102" s="402"/>
      <c r="B102" s="239" t="s">
        <v>223</v>
      </c>
      <c r="C102" s="292">
        <v>9.192098730651754</v>
      </c>
      <c r="D102" s="292">
        <v>8.497398801118688</v>
      </c>
      <c r="E102" s="292">
        <v>8.297464162785822</v>
      </c>
      <c r="F102" s="292">
        <v>7.666959062143299</v>
      </c>
      <c r="G102" s="292">
        <v>7.186606157029677</v>
      </c>
      <c r="H102" s="292">
        <v>7.852724716576401</v>
      </c>
      <c r="I102" s="292">
        <v>7.976989320002521</v>
      </c>
      <c r="J102" s="292">
        <v>7.5891558269424175</v>
      </c>
      <c r="K102" s="292"/>
      <c r="L102" s="292"/>
      <c r="M102" s="292"/>
      <c r="N102" s="292"/>
    </row>
    <row r="103" spans="1:14" ht="15">
      <c r="A103" s="402"/>
      <c r="B103" s="239" t="s">
        <v>230</v>
      </c>
      <c r="C103" s="292">
        <v>6.255655070592996</v>
      </c>
      <c r="D103" s="292">
        <v>5.1903897568327935</v>
      </c>
      <c r="E103" s="292">
        <v>4.487956704860754</v>
      </c>
      <c r="F103" s="292">
        <v>3.9219203342881355</v>
      </c>
      <c r="G103" s="292">
        <v>4.154858294929355</v>
      </c>
      <c r="H103" s="292">
        <v>4.165829977828081</v>
      </c>
      <c r="I103" s="292">
        <v>4.153579233585568</v>
      </c>
      <c r="J103" s="292">
        <v>3.8969917530474967</v>
      </c>
      <c r="K103" s="292"/>
      <c r="L103" s="292"/>
      <c r="M103" s="292"/>
      <c r="N103" s="292"/>
    </row>
    <row r="104" spans="1:14" ht="15">
      <c r="A104" s="402"/>
      <c r="B104" s="239" t="s">
        <v>231</v>
      </c>
      <c r="C104" s="292">
        <v>3.8329966269899622</v>
      </c>
      <c r="D104" s="292">
        <v>3.328249606397516</v>
      </c>
      <c r="E104" s="292">
        <v>3.8376134480785926</v>
      </c>
      <c r="F104" s="292">
        <v>3.395652218946373</v>
      </c>
      <c r="G104" s="292">
        <v>3.0832834473796</v>
      </c>
      <c r="H104" s="292">
        <v>3.230855206294159</v>
      </c>
      <c r="I104" s="292">
        <v>3.401122670566905</v>
      </c>
      <c r="J104" s="292">
        <v>3.41733623405288</v>
      </c>
      <c r="K104" s="292"/>
      <c r="L104" s="292"/>
      <c r="M104" s="292"/>
      <c r="N104" s="292"/>
    </row>
    <row r="105" spans="1:14" ht="15">
      <c r="A105" s="402"/>
      <c r="B105" s="239" t="s">
        <v>232</v>
      </c>
      <c r="C105" s="292">
        <v>8.45633250414235</v>
      </c>
      <c r="D105" s="292">
        <v>7.576467363304241</v>
      </c>
      <c r="E105" s="292">
        <v>7.693001375008018</v>
      </c>
      <c r="F105" s="292">
        <v>7.2871822323960185</v>
      </c>
      <c r="G105" s="292">
        <v>7.037607368309852</v>
      </c>
      <c r="H105" s="292">
        <v>7.584977303915155</v>
      </c>
      <c r="I105" s="292">
        <v>7.788919306947175</v>
      </c>
      <c r="J105" s="292">
        <v>7.439184829182507</v>
      </c>
      <c r="K105" s="292"/>
      <c r="L105" s="292"/>
      <c r="M105" s="292"/>
      <c r="N105" s="292"/>
    </row>
    <row r="106" spans="1:14" ht="15">
      <c r="A106" s="402" t="s">
        <v>235</v>
      </c>
      <c r="B106" s="239" t="s">
        <v>233</v>
      </c>
      <c r="C106" s="292">
        <v>8.948843788525908</v>
      </c>
      <c r="D106" s="292">
        <v>7.2723877027889445</v>
      </c>
      <c r="E106" s="292">
        <v>7.040857813051134</v>
      </c>
      <c r="F106" s="292">
        <v>6.933212810718166</v>
      </c>
      <c r="G106" s="292">
        <v>6.423420065386356</v>
      </c>
      <c r="H106" s="292">
        <v>6.9987805019376745</v>
      </c>
      <c r="I106" s="292">
        <v>7.00108512278308</v>
      </c>
      <c r="J106" s="292">
        <v>6.808404221878485</v>
      </c>
      <c r="K106" s="292"/>
      <c r="L106" s="292"/>
      <c r="M106" s="292"/>
      <c r="N106" s="292"/>
    </row>
    <row r="107" spans="1:14" ht="25.5">
      <c r="A107" s="402"/>
      <c r="B107" s="240" t="s">
        <v>186</v>
      </c>
      <c r="C107" s="293">
        <v>5.556650822375158</v>
      </c>
      <c r="D107" s="293">
        <v>4.473747156654589</v>
      </c>
      <c r="E107" s="293">
        <v>4.860632328675571</v>
      </c>
      <c r="F107" s="293">
        <v>5.541082192383117</v>
      </c>
      <c r="G107" s="293">
        <v>4.315655995506241</v>
      </c>
      <c r="H107" s="292">
        <v>0</v>
      </c>
      <c r="I107" s="292">
        <v>2.655270655270655</v>
      </c>
      <c r="J107" s="292">
        <v>4.198151950718687</v>
      </c>
      <c r="K107" s="292"/>
      <c r="L107" s="292"/>
      <c r="M107" s="292"/>
      <c r="N107" s="292"/>
    </row>
    <row r="108" spans="1:14" ht="15">
      <c r="A108" s="403"/>
      <c r="B108" s="242"/>
      <c r="C108" s="294"/>
      <c r="D108" s="294"/>
      <c r="E108" s="294"/>
      <c r="F108" s="294"/>
      <c r="G108" s="294"/>
      <c r="H108" s="294"/>
      <c r="I108" s="294"/>
      <c r="J108" s="294"/>
      <c r="K108" s="294"/>
      <c r="L108" s="294"/>
      <c r="M108" s="294"/>
      <c r="N108" s="294"/>
    </row>
    <row r="109" spans="1:14" ht="15">
      <c r="A109" s="401" t="s">
        <v>213</v>
      </c>
      <c r="B109" s="255" t="s">
        <v>214</v>
      </c>
      <c r="C109" s="258">
        <v>201.70636692607297</v>
      </c>
      <c r="D109" s="258">
        <v>197.6317397127681</v>
      </c>
      <c r="E109" s="258">
        <v>185.71095160557758</v>
      </c>
      <c r="F109" s="258">
        <v>190.92827085435573</v>
      </c>
      <c r="G109" s="258">
        <v>187.34717437551564</v>
      </c>
      <c r="H109" s="258">
        <v>197.48827860097174</v>
      </c>
      <c r="I109" s="258">
        <v>185.36460675501235</v>
      </c>
      <c r="J109" s="258">
        <v>188.79780616307715</v>
      </c>
      <c r="K109" s="258"/>
      <c r="L109" s="258"/>
      <c r="M109" s="258"/>
      <c r="N109" s="258"/>
    </row>
    <row r="110" spans="1:14" ht="15">
      <c r="A110" s="402"/>
      <c r="B110" s="236" t="s">
        <v>180</v>
      </c>
      <c r="C110" s="237">
        <v>203.71084586509073</v>
      </c>
      <c r="D110" s="237">
        <v>200.14098937306179</v>
      </c>
      <c r="E110" s="237">
        <v>187.69474932388968</v>
      </c>
      <c r="F110" s="237">
        <v>194.59678634411125</v>
      </c>
      <c r="G110" s="237">
        <v>187.67494874145996</v>
      </c>
      <c r="H110" s="237">
        <v>197.48827860097174</v>
      </c>
      <c r="I110" s="237">
        <v>185.38718327983597</v>
      </c>
      <c r="J110" s="237">
        <v>188.93184217690083</v>
      </c>
      <c r="K110" s="237"/>
      <c r="L110" s="237"/>
      <c r="M110" s="237"/>
      <c r="N110" s="237"/>
    </row>
    <row r="111" spans="1:14" ht="15">
      <c r="A111" s="402"/>
      <c r="B111" s="239" t="s">
        <v>222</v>
      </c>
      <c r="C111" s="237">
        <v>214.41708895493124</v>
      </c>
      <c r="D111" s="237">
        <v>211.98432330715187</v>
      </c>
      <c r="E111" s="237">
        <v>200.6180957987685</v>
      </c>
      <c r="F111" s="237">
        <v>197.80240613529563</v>
      </c>
      <c r="G111" s="237">
        <v>196.45147717937766</v>
      </c>
      <c r="H111" s="237">
        <v>209.77043187440194</v>
      </c>
      <c r="I111" s="237">
        <v>185.5370973747448</v>
      </c>
      <c r="J111" s="237">
        <v>197.51567995199076</v>
      </c>
      <c r="K111" s="237"/>
      <c r="L111" s="237"/>
      <c r="M111" s="237"/>
      <c r="N111" s="237"/>
    </row>
    <row r="112" spans="1:14" ht="15">
      <c r="A112" s="402"/>
      <c r="B112" s="239" t="s">
        <v>223</v>
      </c>
      <c r="C112" s="237">
        <v>211.99697354798775</v>
      </c>
      <c r="D112" s="237">
        <v>205.5341603426449</v>
      </c>
      <c r="E112" s="237">
        <v>178.75586279280807</v>
      </c>
      <c r="F112" s="237">
        <v>202.39492067302027</v>
      </c>
      <c r="G112" s="237">
        <v>184.1274102838528</v>
      </c>
      <c r="H112" s="237">
        <v>199.10968040222437</v>
      </c>
      <c r="I112" s="237">
        <v>199.93225400005815</v>
      </c>
      <c r="J112" s="237">
        <v>184.44950335807837</v>
      </c>
      <c r="K112" s="237"/>
      <c r="L112" s="237"/>
      <c r="M112" s="237"/>
      <c r="N112" s="237"/>
    </row>
    <row r="113" spans="1:14" ht="15">
      <c r="A113" s="402"/>
      <c r="B113" s="239" t="s">
        <v>230</v>
      </c>
      <c r="C113" s="237">
        <v>129.70067075078137</v>
      </c>
      <c r="D113" s="237">
        <v>134.2492305797464</v>
      </c>
      <c r="E113" s="237">
        <v>112.06613049324767</v>
      </c>
      <c r="F113" s="237">
        <v>119.27421887298885</v>
      </c>
      <c r="G113" s="237">
        <v>123.1914147337305</v>
      </c>
      <c r="H113" s="237">
        <v>102.7993485715424</v>
      </c>
      <c r="I113" s="237">
        <v>94.92158572120434</v>
      </c>
      <c r="J113" s="237">
        <v>103.80849581836267</v>
      </c>
      <c r="K113" s="237"/>
      <c r="L113" s="237"/>
      <c r="M113" s="237"/>
      <c r="N113" s="237"/>
    </row>
    <row r="114" spans="1:14" ht="15">
      <c r="A114" s="402"/>
      <c r="B114" s="239" t="s">
        <v>231</v>
      </c>
      <c r="C114" s="237">
        <v>317.01998477570436</v>
      </c>
      <c r="D114" s="237">
        <v>339.1581127696765</v>
      </c>
      <c r="E114" s="237">
        <v>284.6665928558451</v>
      </c>
      <c r="F114" s="237">
        <v>318.8127455647824</v>
      </c>
      <c r="G114" s="237">
        <v>326.9675268605351</v>
      </c>
      <c r="H114" s="237">
        <v>269.260516971202</v>
      </c>
      <c r="I114" s="237">
        <v>325.8026062348602</v>
      </c>
      <c r="J114" s="237">
        <v>371.4780421908724</v>
      </c>
      <c r="K114" s="237"/>
      <c r="L114" s="237"/>
      <c r="M114" s="237"/>
      <c r="N114" s="237"/>
    </row>
    <row r="115" spans="1:14" ht="15">
      <c r="A115" s="402" t="s">
        <v>216</v>
      </c>
      <c r="B115" s="239" t="s">
        <v>232</v>
      </c>
      <c r="C115" s="237">
        <v>175.33263830747967</v>
      </c>
      <c r="D115" s="237">
        <v>176.489406873086</v>
      </c>
      <c r="E115" s="237">
        <v>169.5339696445115</v>
      </c>
      <c r="F115" s="237">
        <v>175.1532664378339</v>
      </c>
      <c r="G115" s="237">
        <v>162.60737272265607</v>
      </c>
      <c r="H115" s="237">
        <v>168.49795964253298</v>
      </c>
      <c r="I115" s="237">
        <v>159.22521316124715</v>
      </c>
      <c r="J115" s="237">
        <v>166.95353717412576</v>
      </c>
      <c r="K115" s="237"/>
      <c r="L115" s="237"/>
      <c r="M115" s="237"/>
      <c r="N115" s="237"/>
    </row>
    <row r="116" spans="1:14" ht="15">
      <c r="A116" s="402" t="s">
        <v>216</v>
      </c>
      <c r="B116" s="239" t="s">
        <v>233</v>
      </c>
      <c r="C116" s="237">
        <v>181.25741560129654</v>
      </c>
      <c r="D116" s="237">
        <v>171.8358781250248</v>
      </c>
      <c r="E116" s="237">
        <v>174.79869332687048</v>
      </c>
      <c r="F116" s="237">
        <v>182.81780480932082</v>
      </c>
      <c r="G116" s="237">
        <v>179.31422125303587</v>
      </c>
      <c r="H116" s="237">
        <v>177.73416605279456</v>
      </c>
      <c r="I116" s="237">
        <v>179.28274861409298</v>
      </c>
      <c r="J116" s="237">
        <v>180.12010736837155</v>
      </c>
      <c r="K116" s="237"/>
      <c r="L116" s="237"/>
      <c r="M116" s="237"/>
      <c r="N116" s="237"/>
    </row>
    <row r="117" spans="1:14" ht="25.5">
      <c r="A117" s="408"/>
      <c r="B117" s="240" t="s">
        <v>186</v>
      </c>
      <c r="C117" s="256">
        <v>63.029556060787364</v>
      </c>
      <c r="D117" s="256">
        <v>63.46232066863473</v>
      </c>
      <c r="E117" s="256">
        <v>62.601052464252426</v>
      </c>
      <c r="F117" s="237">
        <v>65.85340990114274</v>
      </c>
      <c r="G117" s="237">
        <v>83.89908859245394</v>
      </c>
      <c r="H117" s="237">
        <v>0</v>
      </c>
      <c r="I117" s="237">
        <v>59.83764367816092</v>
      </c>
      <c r="J117" s="237">
        <v>77.78952667364018</v>
      </c>
      <c r="K117" s="237"/>
      <c r="L117" s="237"/>
      <c r="M117" s="237"/>
      <c r="N117" s="237"/>
    </row>
    <row r="118" spans="1:14" ht="15">
      <c r="A118" s="403"/>
      <c r="B118" s="242"/>
      <c r="C118" s="283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</row>
    <row r="119" spans="1:14" ht="15">
      <c r="A119" s="401" t="s">
        <v>215</v>
      </c>
      <c r="B119" s="255" t="s">
        <v>214</v>
      </c>
      <c r="C119" s="237">
        <v>2103.9765008124696</v>
      </c>
      <c r="D119" s="237">
        <v>1813.7250387235165</v>
      </c>
      <c r="E119" s="237">
        <v>1658.2853549864747</v>
      </c>
      <c r="F119" s="237">
        <v>1656.219766700042</v>
      </c>
      <c r="G119" s="237">
        <v>1625.3516307628202</v>
      </c>
      <c r="H119" s="237">
        <v>1824.06012636609</v>
      </c>
      <c r="I119" s="237">
        <v>1735.6170234053536</v>
      </c>
      <c r="J119" s="237">
        <v>1665.9344393313131</v>
      </c>
      <c r="K119" s="237"/>
      <c r="L119" s="237"/>
      <c r="M119" s="237"/>
      <c r="N119" s="237"/>
    </row>
    <row r="120" spans="1:14" ht="15">
      <c r="A120" s="402"/>
      <c r="B120" s="236" t="s">
        <v>180</v>
      </c>
      <c r="C120" s="237">
        <v>2152.1727836659343</v>
      </c>
      <c r="D120" s="237">
        <v>1873.593188900568</v>
      </c>
      <c r="E120" s="237">
        <v>1698.9157952155228</v>
      </c>
      <c r="F120" s="237">
        <v>1716.5133852779772</v>
      </c>
      <c r="G120" s="237">
        <v>1633.4238915601468</v>
      </c>
      <c r="H120" s="237">
        <v>1824.06012636609</v>
      </c>
      <c r="I120" s="237">
        <v>1736.6174692480379</v>
      </c>
      <c r="J120" s="237">
        <v>1669.3380913775954</v>
      </c>
      <c r="K120" s="237"/>
      <c r="L120" s="237"/>
      <c r="M120" s="237"/>
      <c r="N120" s="237"/>
    </row>
    <row r="121" spans="1:14" ht="15">
      <c r="A121" s="402"/>
      <c r="B121" s="239" t="s">
        <v>222</v>
      </c>
      <c r="C121" s="237">
        <v>1646.5940014325952</v>
      </c>
      <c r="D121" s="237">
        <v>1475.6697614073078</v>
      </c>
      <c r="E121" s="237">
        <v>1431.8618987187283</v>
      </c>
      <c r="F121" s="237">
        <v>1374.7554314071533</v>
      </c>
      <c r="G121" s="237">
        <v>1360.375599267912</v>
      </c>
      <c r="H121" s="237">
        <v>1468.03404476812</v>
      </c>
      <c r="I121" s="237">
        <v>1300.5832827656893</v>
      </c>
      <c r="J121" s="237">
        <v>1357.3658556433636</v>
      </c>
      <c r="K121" s="237"/>
      <c r="L121" s="237"/>
      <c r="M121" s="237"/>
      <c r="N121" s="237"/>
    </row>
    <row r="122" spans="1:14" ht="15">
      <c r="A122" s="402"/>
      <c r="B122" s="239" t="s">
        <v>223</v>
      </c>
      <c r="C122" s="237">
        <v>1948.6971114524715</v>
      </c>
      <c r="D122" s="237">
        <v>1746.505727684527</v>
      </c>
      <c r="E122" s="237">
        <v>1483.2203654111843</v>
      </c>
      <c r="F122" s="237">
        <v>1551.753571185787</v>
      </c>
      <c r="G122" s="237">
        <v>1323.2511804238661</v>
      </c>
      <c r="H122" s="237">
        <v>1563.553508604175</v>
      </c>
      <c r="I122" s="237">
        <v>1594.8574548824952</v>
      </c>
      <c r="J122" s="237">
        <v>1399.8160231865957</v>
      </c>
      <c r="K122" s="237"/>
      <c r="L122" s="237"/>
      <c r="M122" s="237"/>
      <c r="N122" s="237"/>
    </row>
    <row r="123" spans="1:14" ht="15">
      <c r="A123" s="402"/>
      <c r="B123" s="239" t="s">
        <v>230</v>
      </c>
      <c r="C123" s="237">
        <v>811.3626586414382</v>
      </c>
      <c r="D123" s="237">
        <v>696.8058312637994</v>
      </c>
      <c r="E123" s="237">
        <v>502.94794173497115</v>
      </c>
      <c r="F123" s="237">
        <v>467.7839843543086</v>
      </c>
      <c r="G123" s="237">
        <v>511.8428713705224</v>
      </c>
      <c r="H123" s="237">
        <v>428.2446079805297</v>
      </c>
      <c r="I123" s="237">
        <v>394.2643272706067</v>
      </c>
      <c r="J123" s="237">
        <v>404.5408521004249</v>
      </c>
      <c r="K123" s="237"/>
      <c r="L123" s="237"/>
      <c r="M123" s="237"/>
      <c r="N123" s="237"/>
    </row>
    <row r="124" spans="1:14" ht="15">
      <c r="A124" s="402"/>
      <c r="B124" s="239" t="s">
        <v>231</v>
      </c>
      <c r="C124" s="237">
        <v>1215.1365323336843</v>
      </c>
      <c r="D124" s="237">
        <v>1128.8028553322004</v>
      </c>
      <c r="E124" s="237">
        <v>1092.4403449623046</v>
      </c>
      <c r="F124" s="237">
        <v>1082.577206905439</v>
      </c>
      <c r="G124" s="237">
        <v>1008.1335633997325</v>
      </c>
      <c r="H124" s="237">
        <v>869.9417431058647</v>
      </c>
      <c r="I124" s="237">
        <v>1108.0946301951656</v>
      </c>
      <c r="J124" s="237">
        <v>1269.4653737338926</v>
      </c>
      <c r="K124" s="237"/>
      <c r="L124" s="237"/>
      <c r="M124" s="237"/>
      <c r="N124" s="237"/>
    </row>
    <row r="125" spans="1:14" ht="15">
      <c r="A125" s="402" t="s">
        <v>216</v>
      </c>
      <c r="B125" s="239" t="s">
        <v>232</v>
      </c>
      <c r="C125" s="237">
        <v>1482.6710883565747</v>
      </c>
      <c r="D125" s="237">
        <v>1337.1662311428595</v>
      </c>
      <c r="E125" s="237">
        <v>1304.2250615857947</v>
      </c>
      <c r="F125" s="237">
        <v>1276.3737711319088</v>
      </c>
      <c r="G125" s="237">
        <v>1144.3668444144707</v>
      </c>
      <c r="H125" s="237">
        <v>1278.0531996446243</v>
      </c>
      <c r="I125" s="237">
        <v>1240.1923369444175</v>
      </c>
      <c r="J125" s="237">
        <v>1241.9982209241139</v>
      </c>
      <c r="K125" s="237"/>
      <c r="L125" s="237"/>
      <c r="M125" s="237"/>
      <c r="N125" s="237"/>
    </row>
    <row r="126" spans="1:16" ht="15">
      <c r="A126" s="402" t="s">
        <v>216</v>
      </c>
      <c r="B126" s="239" t="s">
        <v>233</v>
      </c>
      <c r="C126" s="237">
        <v>1622.044297727921</v>
      </c>
      <c r="D126" s="237">
        <v>1249.6571269743702</v>
      </c>
      <c r="E126" s="237">
        <v>1230.732745621625</v>
      </c>
      <c r="F126" s="237">
        <v>1267.514746331356</v>
      </c>
      <c r="G126" s="237">
        <v>1151.8105668058793</v>
      </c>
      <c r="H126" s="237">
        <v>1243.9224158984516</v>
      </c>
      <c r="I126" s="237">
        <v>1255.1737840937851</v>
      </c>
      <c r="J126" s="237">
        <v>1226.330499452027</v>
      </c>
      <c r="K126" s="237"/>
      <c r="L126" s="237"/>
      <c r="M126" s="237"/>
      <c r="N126" s="237"/>
      <c r="P126" s="280"/>
    </row>
    <row r="127" spans="1:16" ht="25.5">
      <c r="A127" s="408"/>
      <c r="B127" s="240" t="s">
        <v>186</v>
      </c>
      <c r="C127" s="256">
        <v>350.2332345191152</v>
      </c>
      <c r="D127" s="256">
        <v>283.9143766460064</v>
      </c>
      <c r="E127" s="256">
        <v>304.2806994168609</v>
      </c>
      <c r="F127" s="256">
        <v>364.8991569109281</v>
      </c>
      <c r="G127" s="256">
        <v>362.07960470153307</v>
      </c>
      <c r="H127" s="256">
        <v>0</v>
      </c>
      <c r="I127" s="256">
        <v>158.88513933916232</v>
      </c>
      <c r="J127" s="256">
        <v>326.57225315042587</v>
      </c>
      <c r="K127" s="256"/>
      <c r="L127" s="256"/>
      <c r="M127" s="256"/>
      <c r="N127" s="256"/>
      <c r="P127" s="280"/>
    </row>
    <row r="128" spans="1:14" ht="15">
      <c r="A128" s="403"/>
      <c r="B128" s="242"/>
      <c r="C128" s="260"/>
      <c r="D128" s="260"/>
      <c r="E128" s="260"/>
      <c r="F128" s="260"/>
      <c r="G128" s="260"/>
      <c r="H128" s="260"/>
      <c r="I128" s="260"/>
      <c r="J128" s="260"/>
      <c r="K128" s="260"/>
      <c r="L128" s="260"/>
      <c r="M128" s="260"/>
      <c r="N128" s="260"/>
    </row>
    <row r="129" spans="1:14" ht="15">
      <c r="A129" s="232" t="s">
        <v>3</v>
      </c>
      <c r="B129" s="233" t="s">
        <v>229</v>
      </c>
      <c r="C129" s="279" t="s">
        <v>195</v>
      </c>
      <c r="D129" s="279" t="s">
        <v>196</v>
      </c>
      <c r="E129" s="234" t="s">
        <v>197</v>
      </c>
      <c r="F129" s="234" t="s">
        <v>198</v>
      </c>
      <c r="G129" s="234" t="s">
        <v>199</v>
      </c>
      <c r="H129" s="234" t="s">
        <v>200</v>
      </c>
      <c r="I129" s="234" t="s">
        <v>201</v>
      </c>
      <c r="J129" s="234" t="s">
        <v>202</v>
      </c>
      <c r="K129" s="234" t="s">
        <v>203</v>
      </c>
      <c r="L129" s="234" t="s">
        <v>204</v>
      </c>
      <c r="M129" s="234" t="s">
        <v>205</v>
      </c>
      <c r="N129" s="234" t="s">
        <v>206</v>
      </c>
    </row>
    <row r="130" spans="1:14" ht="15">
      <c r="A130" s="401" t="s">
        <v>208</v>
      </c>
      <c r="B130" s="236" t="s">
        <v>207</v>
      </c>
      <c r="C130" s="258">
        <v>1434.7247196455319</v>
      </c>
      <c r="D130" s="258">
        <v>2660.0292121527987</v>
      </c>
      <c r="E130" s="258">
        <v>3935.477090205165</v>
      </c>
      <c r="F130" s="258">
        <v>5038.5516980505845</v>
      </c>
      <c r="G130" s="258">
        <v>6088.0589139163685</v>
      </c>
      <c r="H130" s="258">
        <v>7396.694397587618</v>
      </c>
      <c r="I130" s="258">
        <v>8712.237656206227</v>
      </c>
      <c r="J130" s="258">
        <v>9959.647716016529</v>
      </c>
      <c r="K130" s="258"/>
      <c r="L130" s="258"/>
      <c r="M130" s="258"/>
      <c r="N130" s="258"/>
    </row>
    <row r="131" spans="1:14" ht="15">
      <c r="A131" s="402"/>
      <c r="B131" s="236" t="s">
        <v>180</v>
      </c>
      <c r="C131" s="237">
        <v>1428.3368156811378</v>
      </c>
      <c r="D131" s="237">
        <v>2646.417829174253</v>
      </c>
      <c r="E131" s="237">
        <v>3915.047522019745</v>
      </c>
      <c r="F131" s="237">
        <v>5007.265612183919</v>
      </c>
      <c r="G131" s="237">
        <v>6055.2883486717155</v>
      </c>
      <c r="H131" s="237">
        <v>7363.923832342965</v>
      </c>
      <c r="I131" s="237">
        <v>8679.390725888723</v>
      </c>
      <c r="J131" s="237">
        <v>9926.180951562545</v>
      </c>
      <c r="K131" s="237"/>
      <c r="L131" s="237"/>
      <c r="M131" s="237"/>
      <c r="N131" s="237"/>
    </row>
    <row r="132" spans="1:16" ht="15">
      <c r="A132" s="402"/>
      <c r="B132" s="239" t="s">
        <v>222</v>
      </c>
      <c r="C132" s="237">
        <v>670.4123942772826</v>
      </c>
      <c r="D132" s="237">
        <v>1255.0461916911527</v>
      </c>
      <c r="E132" s="237">
        <v>1893.2599727737604</v>
      </c>
      <c r="F132" s="237">
        <v>2431.168771499901</v>
      </c>
      <c r="G132" s="237">
        <v>3000.1009734989293</v>
      </c>
      <c r="H132" s="237">
        <v>3671.320344405889</v>
      </c>
      <c r="I132" s="237">
        <v>4272.315435931171</v>
      </c>
      <c r="J132" s="237">
        <v>4992.23443274677</v>
      </c>
      <c r="K132" s="237"/>
      <c r="L132" s="237"/>
      <c r="M132" s="237"/>
      <c r="N132" s="237"/>
      <c r="P132" s="280"/>
    </row>
    <row r="133" spans="1:16" ht="15">
      <c r="A133" s="402"/>
      <c r="B133" s="239" t="s">
        <v>223</v>
      </c>
      <c r="C133" s="237">
        <v>391.56535148392527</v>
      </c>
      <c r="D133" s="237">
        <v>731.2572225071103</v>
      </c>
      <c r="E133" s="237">
        <v>1059.8557951417656</v>
      </c>
      <c r="F133" s="237">
        <v>1355.1011782511835</v>
      </c>
      <c r="G133" s="237">
        <v>1596.5429118825025</v>
      </c>
      <c r="H133" s="237">
        <v>1925.6441340657518</v>
      </c>
      <c r="I133" s="237">
        <v>2309.4378428967166</v>
      </c>
      <c r="J133" s="237">
        <v>2537.7915938935867</v>
      </c>
      <c r="K133" s="237"/>
      <c r="L133" s="237"/>
      <c r="M133" s="237"/>
      <c r="N133" s="237"/>
      <c r="P133" s="280"/>
    </row>
    <row r="134" spans="1:16" ht="15">
      <c r="A134" s="402"/>
      <c r="B134" s="239" t="s">
        <v>230</v>
      </c>
      <c r="C134" s="237">
        <v>4.533894536488357</v>
      </c>
      <c r="D134" s="237">
        <v>7.501590571840879</v>
      </c>
      <c r="E134" s="237">
        <v>9.756306194638753</v>
      </c>
      <c r="F134" s="237">
        <v>11.825375537762767</v>
      </c>
      <c r="G134" s="237">
        <v>14.00275511257297</v>
      </c>
      <c r="H134" s="237">
        <v>16.028680033227577</v>
      </c>
      <c r="I134" s="237">
        <v>17.947859607424743</v>
      </c>
      <c r="J134" s="237">
        <v>19.811986401024914</v>
      </c>
      <c r="K134" s="237"/>
      <c r="L134" s="237"/>
      <c r="M134" s="237"/>
      <c r="N134" s="237"/>
      <c r="P134" s="280"/>
    </row>
    <row r="135" spans="1:14" ht="15">
      <c r="A135" s="402"/>
      <c r="B135" s="239" t="s">
        <v>231</v>
      </c>
      <c r="C135" s="237">
        <v>7.931196146541956</v>
      </c>
      <c r="D135" s="237">
        <v>15.033623712292162</v>
      </c>
      <c r="E135" s="237">
        <v>22.535411561148308</v>
      </c>
      <c r="F135" s="237">
        <v>28.676974899558935</v>
      </c>
      <c r="G135" s="237">
        <v>34.143075080312286</v>
      </c>
      <c r="H135" s="237">
        <v>40.19929401671544</v>
      </c>
      <c r="I135" s="237">
        <v>49.45189798431926</v>
      </c>
      <c r="J135" s="237">
        <v>59.278037238428446</v>
      </c>
      <c r="K135" s="237"/>
      <c r="L135" s="237"/>
      <c r="M135" s="237"/>
      <c r="N135" s="237"/>
    </row>
    <row r="136" spans="1:14" ht="15">
      <c r="A136" s="402"/>
      <c r="B136" s="239" t="s">
        <v>232</v>
      </c>
      <c r="C136" s="237">
        <v>136.6162794233515</v>
      </c>
      <c r="D136" s="237">
        <v>257.03879586761514</v>
      </c>
      <c r="E136" s="237">
        <v>382.00181591839646</v>
      </c>
      <c r="F136" s="237">
        <v>490.0785485806438</v>
      </c>
      <c r="G136" s="237">
        <v>594.5111780682196</v>
      </c>
      <c r="H136" s="237">
        <v>730.9882382234773</v>
      </c>
      <c r="I136" s="237">
        <v>867.8715064033922</v>
      </c>
      <c r="J136" s="237">
        <v>1001.5443338826906</v>
      </c>
      <c r="K136" s="237"/>
      <c r="L136" s="237"/>
      <c r="M136" s="237"/>
      <c r="N136" s="237"/>
    </row>
    <row r="137" spans="1:16" ht="15">
      <c r="A137" s="402"/>
      <c r="B137" s="239" t="s">
        <v>233</v>
      </c>
      <c r="C137" s="237">
        <v>217.27769981354822</v>
      </c>
      <c r="D137" s="237">
        <v>380.5404048242418</v>
      </c>
      <c r="E137" s="237">
        <v>547.6382204300355</v>
      </c>
      <c r="F137" s="237">
        <v>690.414763414869</v>
      </c>
      <c r="G137" s="237">
        <v>815.9874550291795</v>
      </c>
      <c r="H137" s="237">
        <v>979.7431415979034</v>
      </c>
      <c r="I137" s="237">
        <v>1162.366183065699</v>
      </c>
      <c r="J137" s="237">
        <v>1315.520567400045</v>
      </c>
      <c r="K137" s="237"/>
      <c r="L137" s="237"/>
      <c r="M137" s="237"/>
      <c r="N137" s="237"/>
      <c r="P137" s="280"/>
    </row>
    <row r="138" spans="1:16" ht="25.5">
      <c r="A138" s="402"/>
      <c r="B138" s="281" t="s">
        <v>186</v>
      </c>
      <c r="C138" s="282">
        <v>6.387903964394142</v>
      </c>
      <c r="D138" s="282">
        <v>13.611382978545638</v>
      </c>
      <c r="E138" s="282">
        <v>20.429568185420113</v>
      </c>
      <c r="F138" s="282">
        <v>31.28608586666498</v>
      </c>
      <c r="G138" s="282">
        <v>32.77056524465257</v>
      </c>
      <c r="H138" s="282">
        <v>32.77056524465257</v>
      </c>
      <c r="I138" s="282">
        <v>32.84693031750393</v>
      </c>
      <c r="J138" s="282">
        <v>33.466764453983444</v>
      </c>
      <c r="K138" s="282"/>
      <c r="L138" s="282"/>
      <c r="M138" s="282"/>
      <c r="N138" s="282"/>
      <c r="P138" s="280"/>
    </row>
    <row r="139" spans="1:14" ht="15">
      <c r="A139" s="403"/>
      <c r="B139" s="242"/>
      <c r="C139" s="282"/>
      <c r="D139" s="282"/>
      <c r="E139" s="282"/>
      <c r="F139" s="282"/>
      <c r="G139" s="282"/>
      <c r="H139" s="283"/>
      <c r="I139" s="283"/>
      <c r="J139" s="283"/>
      <c r="K139" s="283"/>
      <c r="L139" s="283"/>
      <c r="M139" s="283"/>
      <c r="N139" s="283"/>
    </row>
    <row r="140" spans="1:14" ht="15">
      <c r="A140" s="401" t="s">
        <v>210</v>
      </c>
      <c r="B140" s="239" t="s">
        <v>209</v>
      </c>
      <c r="C140" s="284">
        <v>7112937.194349301</v>
      </c>
      <c r="D140" s="284">
        <v>13312874.989199895</v>
      </c>
      <c r="E140" s="284">
        <v>20180794.55466111</v>
      </c>
      <c r="F140" s="284">
        <v>25964283.51757106</v>
      </c>
      <c r="G140" s="284">
        <v>31566225.387923483</v>
      </c>
      <c r="H140" s="284">
        <v>38186829.827923484</v>
      </c>
      <c r="I140" s="284">
        <v>45283887.25246894</v>
      </c>
      <c r="J140" s="284">
        <v>51891008.83487141</v>
      </c>
      <c r="K140" s="284"/>
      <c r="L140" s="284"/>
      <c r="M140" s="284"/>
      <c r="N140" s="284"/>
    </row>
    <row r="141" spans="1:14" ht="15">
      <c r="A141" s="402"/>
      <c r="B141" s="285" t="s">
        <v>180</v>
      </c>
      <c r="C141" s="286">
        <v>7011589.44</v>
      </c>
      <c r="D141" s="286">
        <v>13097704.119999997</v>
      </c>
      <c r="E141" s="286">
        <v>19856708.819999997</v>
      </c>
      <c r="F141" s="286">
        <v>25475338.929017</v>
      </c>
      <c r="G141" s="286">
        <v>31059587.169999994</v>
      </c>
      <c r="H141" s="286">
        <v>37680191.61</v>
      </c>
      <c r="I141" s="286">
        <v>44775972.83</v>
      </c>
      <c r="J141" s="286">
        <v>51375126.32000001</v>
      </c>
      <c r="K141" s="286"/>
      <c r="L141" s="286"/>
      <c r="M141" s="286"/>
      <c r="N141" s="286"/>
    </row>
    <row r="142" spans="1:14" ht="15">
      <c r="A142" s="402" t="s">
        <v>210</v>
      </c>
      <c r="B142" s="287" t="s">
        <v>222</v>
      </c>
      <c r="C142" s="286">
        <v>3126674.266239096</v>
      </c>
      <c r="D142" s="286">
        <v>5884584.79609829</v>
      </c>
      <c r="E142" s="286">
        <v>9065822.154281437</v>
      </c>
      <c r="F142" s="286">
        <v>11788077.682644168</v>
      </c>
      <c r="G142" s="286">
        <v>14684124.098486586</v>
      </c>
      <c r="H142" s="286">
        <v>17881389.40538554</v>
      </c>
      <c r="I142" s="286">
        <v>21326748.284323573</v>
      </c>
      <c r="J142" s="286">
        <v>24669884.586478904</v>
      </c>
      <c r="K142" s="286"/>
      <c r="L142" s="286"/>
      <c r="M142" s="286"/>
      <c r="N142" s="286"/>
    </row>
    <row r="143" spans="1:14" ht="15">
      <c r="A143" s="402"/>
      <c r="B143" s="287" t="s">
        <v>223</v>
      </c>
      <c r="C143" s="286">
        <v>1847032.7426409714</v>
      </c>
      <c r="D143" s="286">
        <v>3499759.8146609543</v>
      </c>
      <c r="E143" s="286">
        <v>5338013.215141176</v>
      </c>
      <c r="F143" s="286">
        <v>6798241.36205981</v>
      </c>
      <c r="G143" s="286">
        <v>8109517.8365828935</v>
      </c>
      <c r="H143" s="286">
        <v>9760886.751052512</v>
      </c>
      <c r="I143" s="286">
        <v>11564587.737166243</v>
      </c>
      <c r="J143" s="286">
        <v>13160966.66536358</v>
      </c>
      <c r="K143" s="286"/>
      <c r="L143" s="286"/>
      <c r="M143" s="286"/>
      <c r="N143" s="286"/>
    </row>
    <row r="144" spans="1:14" ht="15">
      <c r="A144" s="402"/>
      <c r="B144" s="287" t="s">
        <v>230</v>
      </c>
      <c r="C144" s="286">
        <v>34956.60053447366</v>
      </c>
      <c r="D144" s="286">
        <v>57062.470508824525</v>
      </c>
      <c r="E144" s="286">
        <v>77181.98041671529</v>
      </c>
      <c r="F144" s="286">
        <v>94551.4184725376</v>
      </c>
      <c r="G144" s="286">
        <v>112226.1905577582</v>
      </c>
      <c r="H144" s="286">
        <v>131912.19187552258</v>
      </c>
      <c r="I144" s="286">
        <v>152464.10192330397</v>
      </c>
      <c r="J144" s="286">
        <v>167553.25399110388</v>
      </c>
      <c r="K144" s="286"/>
      <c r="L144" s="286"/>
      <c r="M144" s="286"/>
      <c r="N144" s="286"/>
    </row>
    <row r="145" spans="1:14" ht="15">
      <c r="A145" s="402"/>
      <c r="B145" s="287" t="s">
        <v>231</v>
      </c>
      <c r="C145" s="286">
        <v>25017.968984363484</v>
      </c>
      <c r="D145" s="286">
        <v>45959.31550781666</v>
      </c>
      <c r="E145" s="286">
        <v>72312.20705577236</v>
      </c>
      <c r="F145" s="286">
        <v>91596.91345618514</v>
      </c>
      <c r="G145" s="286">
        <v>108314.49164487807</v>
      </c>
      <c r="H145" s="286">
        <v>130786.35975735782</v>
      </c>
      <c r="I145" s="286">
        <v>153794.95462374293</v>
      </c>
      <c r="J145" s="286">
        <v>175248.9915011269</v>
      </c>
      <c r="K145" s="286"/>
      <c r="L145" s="286"/>
      <c r="M145" s="286"/>
      <c r="N145" s="286"/>
    </row>
    <row r="146" spans="1:14" ht="15">
      <c r="A146" s="402"/>
      <c r="B146" s="287" t="s">
        <v>232</v>
      </c>
      <c r="C146" s="286">
        <v>779183.3895966845</v>
      </c>
      <c r="D146" s="286">
        <v>1461504.887401138</v>
      </c>
      <c r="E146" s="286">
        <v>2198602.1211461565</v>
      </c>
      <c r="F146" s="286">
        <v>2816259.880475679</v>
      </c>
      <c r="G146" s="286">
        <v>3458498.2994995583</v>
      </c>
      <c r="H146" s="286">
        <v>4267832.320987238</v>
      </c>
      <c r="I146" s="286">
        <v>5121162.953498449</v>
      </c>
      <c r="J146" s="286">
        <v>5870869.122213804</v>
      </c>
      <c r="K146" s="286"/>
      <c r="L146" s="286"/>
      <c r="M146" s="286"/>
      <c r="N146" s="286"/>
    </row>
    <row r="147" spans="1:14" ht="15">
      <c r="A147" s="402"/>
      <c r="B147" s="287" t="s">
        <v>233</v>
      </c>
      <c r="C147" s="286">
        <v>1198724.4720044108</v>
      </c>
      <c r="D147" s="286">
        <v>2148832.8358229753</v>
      </c>
      <c r="E147" s="286">
        <v>3104777.1419587405</v>
      </c>
      <c r="F147" s="286">
        <v>3886611.671908622</v>
      </c>
      <c r="G147" s="286">
        <v>4586906.2532283235</v>
      </c>
      <c r="H147" s="286">
        <v>5507384.580941831</v>
      </c>
      <c r="I147" s="286">
        <v>6457214.7984646885</v>
      </c>
      <c r="J147" s="286">
        <v>7330603.700451482</v>
      </c>
      <c r="K147" s="286"/>
      <c r="L147" s="286"/>
      <c r="M147" s="286"/>
      <c r="N147" s="286"/>
    </row>
    <row r="148" spans="1:14" ht="25.5">
      <c r="A148" s="402"/>
      <c r="B148" s="281" t="s">
        <v>186</v>
      </c>
      <c r="C148" s="288">
        <v>101347.75434930049</v>
      </c>
      <c r="D148" s="288">
        <v>215170.8691998986</v>
      </c>
      <c r="E148" s="288">
        <v>324085.73466111295</v>
      </c>
      <c r="F148" s="286">
        <v>488944.5885540603</v>
      </c>
      <c r="G148" s="286">
        <v>506638.21792348725</v>
      </c>
      <c r="H148" s="286">
        <v>506638.21792348725</v>
      </c>
      <c r="I148" s="286">
        <v>507914.4224689418</v>
      </c>
      <c r="J148" s="286">
        <v>515882.51487140585</v>
      </c>
      <c r="K148" s="286"/>
      <c r="L148" s="286"/>
      <c r="M148" s="286"/>
      <c r="N148" s="286"/>
    </row>
    <row r="149" spans="1:14" ht="15">
      <c r="A149" s="403"/>
      <c r="B149" s="289"/>
      <c r="C149" s="290"/>
      <c r="D149" s="290"/>
      <c r="E149" s="290"/>
      <c r="F149" s="290"/>
      <c r="G149" s="290"/>
      <c r="H149" s="290"/>
      <c r="I149" s="290"/>
      <c r="J149" s="290"/>
      <c r="K149" s="290"/>
      <c r="L149" s="290"/>
      <c r="M149" s="290"/>
      <c r="N149" s="290"/>
    </row>
    <row r="150" spans="1:14" ht="15">
      <c r="A150" s="401" t="s">
        <v>211</v>
      </c>
      <c r="B150" s="239" t="s">
        <v>209</v>
      </c>
      <c r="C150" s="284">
        <v>681911</v>
      </c>
      <c r="D150" s="284">
        <v>1357484.4559245126</v>
      </c>
      <c r="E150" s="284">
        <v>2126621.006649686</v>
      </c>
      <c r="F150" s="284">
        <v>2793376.6002977714</v>
      </c>
      <c r="G150" s="284">
        <v>3439087.9808823974</v>
      </c>
      <c r="H150" s="284">
        <v>4155867.9808823974</v>
      </c>
      <c r="I150" s="284">
        <v>4913836.611564215</v>
      </c>
      <c r="J150" s="284">
        <v>5662611.611564215</v>
      </c>
      <c r="K150" s="284"/>
      <c r="L150" s="284"/>
      <c r="M150" s="284"/>
      <c r="N150" s="284"/>
    </row>
    <row r="151" spans="1:14" ht="15">
      <c r="A151" s="402"/>
      <c r="B151" s="236" t="s">
        <v>180</v>
      </c>
      <c r="C151" s="286">
        <v>663672</v>
      </c>
      <c r="D151" s="286">
        <v>1313803</v>
      </c>
      <c r="E151" s="286">
        <v>2060532</v>
      </c>
      <c r="F151" s="286">
        <v>2697535.4896061053</v>
      </c>
      <c r="G151" s="286">
        <v>3339147</v>
      </c>
      <c r="H151" s="286">
        <v>4055927</v>
      </c>
      <c r="I151" s="286">
        <v>4813415</v>
      </c>
      <c r="J151" s="286">
        <v>5560292</v>
      </c>
      <c r="K151" s="286"/>
      <c r="L151" s="286"/>
      <c r="M151" s="286"/>
      <c r="N151" s="286"/>
    </row>
    <row r="152" spans="1:14" ht="15">
      <c r="A152" s="402"/>
      <c r="B152" s="239" t="s">
        <v>222</v>
      </c>
      <c r="C152" s="286">
        <v>407151</v>
      </c>
      <c r="D152" s="286">
        <v>803333</v>
      </c>
      <c r="E152" s="286">
        <v>1249056</v>
      </c>
      <c r="F152" s="286">
        <v>1640829</v>
      </c>
      <c r="G152" s="286">
        <v>2059046</v>
      </c>
      <c r="H152" s="286">
        <v>2515823</v>
      </c>
      <c r="I152" s="286">
        <v>3007327</v>
      </c>
      <c r="J152" s="286">
        <v>3493800</v>
      </c>
      <c r="K152" s="286"/>
      <c r="L152" s="286"/>
      <c r="M152" s="286"/>
      <c r="N152" s="286"/>
    </row>
    <row r="153" spans="1:14" ht="15">
      <c r="A153" s="402"/>
      <c r="B153" s="239" t="s">
        <v>223</v>
      </c>
      <c r="C153" s="286">
        <v>200937</v>
      </c>
      <c r="D153" s="286">
        <v>395435</v>
      </c>
      <c r="E153" s="286">
        <v>616979</v>
      </c>
      <c r="F153" s="286">
        <v>807516</v>
      </c>
      <c r="G153" s="286">
        <v>989977</v>
      </c>
      <c r="H153" s="286">
        <v>1200190</v>
      </c>
      <c r="I153" s="286">
        <v>1426303</v>
      </c>
      <c r="J153" s="286">
        <v>1636653</v>
      </c>
      <c r="K153" s="286"/>
      <c r="L153" s="286"/>
      <c r="M153" s="286"/>
      <c r="N153" s="286"/>
    </row>
    <row r="154" spans="1:14" ht="15">
      <c r="A154" s="402"/>
      <c r="B154" s="239" t="s">
        <v>230</v>
      </c>
      <c r="C154" s="286">
        <v>5588</v>
      </c>
      <c r="D154" s="286">
        <v>9847</v>
      </c>
      <c r="E154" s="286">
        <v>14330</v>
      </c>
      <c r="F154" s="286">
        <v>18757</v>
      </c>
      <c r="G154" s="286">
        <v>23011</v>
      </c>
      <c r="H154" s="286">
        <v>27738</v>
      </c>
      <c r="I154" s="286">
        <v>32686</v>
      </c>
      <c r="J154" s="286">
        <v>36558</v>
      </c>
      <c r="K154" s="286"/>
      <c r="L154" s="286"/>
      <c r="M154" s="286"/>
      <c r="N154" s="286"/>
    </row>
    <row r="155" spans="1:14" ht="15">
      <c r="A155" s="402"/>
      <c r="B155" s="239" t="s">
        <v>231</v>
      </c>
      <c r="C155" s="286">
        <v>6527</v>
      </c>
      <c r="D155" s="286">
        <v>12819</v>
      </c>
      <c r="E155" s="286">
        <v>19686</v>
      </c>
      <c r="F155" s="286">
        <v>25365</v>
      </c>
      <c r="G155" s="286">
        <v>30787</v>
      </c>
      <c r="H155" s="286">
        <v>37743</v>
      </c>
      <c r="I155" s="286">
        <v>44508</v>
      </c>
      <c r="J155" s="286">
        <v>50786</v>
      </c>
      <c r="K155" s="286"/>
      <c r="L155" s="286"/>
      <c r="M155" s="286"/>
      <c r="N155" s="286"/>
    </row>
    <row r="156" spans="1:14" ht="15">
      <c r="A156" s="402"/>
      <c r="B156" s="239" t="s">
        <v>232</v>
      </c>
      <c r="C156" s="286">
        <v>92142</v>
      </c>
      <c r="D156" s="286">
        <v>182200</v>
      </c>
      <c r="E156" s="286">
        <v>278014</v>
      </c>
      <c r="F156" s="286">
        <v>362813</v>
      </c>
      <c r="G156" s="286">
        <v>454071</v>
      </c>
      <c r="H156" s="286">
        <v>560732</v>
      </c>
      <c r="I156" s="286">
        <v>670289</v>
      </c>
      <c r="J156" s="286">
        <v>771067</v>
      </c>
      <c r="K156" s="286"/>
      <c r="L156" s="286"/>
      <c r="M156" s="286"/>
      <c r="N156" s="286"/>
    </row>
    <row r="157" spans="1:14" ht="15">
      <c r="A157" s="402"/>
      <c r="B157" s="239" t="s">
        <v>233</v>
      </c>
      <c r="C157" s="286">
        <v>133953</v>
      </c>
      <c r="D157" s="286">
        <v>264599</v>
      </c>
      <c r="E157" s="286">
        <v>400370</v>
      </c>
      <c r="F157" s="286">
        <v>513164</v>
      </c>
      <c r="G157" s="286">
        <v>622186</v>
      </c>
      <c r="H157" s="286">
        <v>753678</v>
      </c>
      <c r="I157" s="286">
        <v>889347</v>
      </c>
      <c r="J157" s="286">
        <v>1017628</v>
      </c>
      <c r="K157" s="286"/>
      <c r="L157" s="286"/>
      <c r="M157" s="286"/>
      <c r="N157" s="286"/>
    </row>
    <row r="158" spans="1:14" ht="25.5">
      <c r="A158" s="402" t="s">
        <v>212</v>
      </c>
      <c r="B158" s="240" t="s">
        <v>186</v>
      </c>
      <c r="C158" s="288">
        <v>18239</v>
      </c>
      <c r="D158" s="288">
        <v>43681.45592451263</v>
      </c>
      <c r="E158" s="288">
        <v>66089.00664968579</v>
      </c>
      <c r="F158" s="286">
        <v>95841.1106916662</v>
      </c>
      <c r="G158" s="286">
        <v>99940.9808823975</v>
      </c>
      <c r="H158" s="286">
        <v>99940.9808823975</v>
      </c>
      <c r="I158" s="286">
        <v>100421.61156421568</v>
      </c>
      <c r="J158" s="286">
        <v>102319.61156421568</v>
      </c>
      <c r="K158" s="286"/>
      <c r="L158" s="286"/>
      <c r="M158" s="286"/>
      <c r="N158" s="286"/>
    </row>
    <row r="159" spans="1:14" ht="15">
      <c r="A159" s="403"/>
      <c r="B159" s="242"/>
      <c r="C159" s="290"/>
      <c r="D159" s="290"/>
      <c r="E159" s="290"/>
      <c r="F159" s="290"/>
      <c r="G159" s="290"/>
      <c r="H159" s="290"/>
      <c r="I159" s="290"/>
      <c r="J159" s="290"/>
      <c r="K159" s="290"/>
      <c r="L159" s="290"/>
      <c r="M159" s="290"/>
      <c r="N159" s="290"/>
    </row>
    <row r="160" spans="1:14" ht="15">
      <c r="A160" s="401" t="s">
        <v>234</v>
      </c>
      <c r="B160" s="239" t="s">
        <v>209</v>
      </c>
      <c r="C160" s="291">
        <v>10.430887893507071</v>
      </c>
      <c r="D160" s="291">
        <v>9.807018364813013</v>
      </c>
      <c r="E160" s="291">
        <v>9.489605572200318</v>
      </c>
      <c r="F160" s="291">
        <v>9.294945591941772</v>
      </c>
      <c r="G160" s="291">
        <v>9.17866177410915</v>
      </c>
      <c r="H160" s="291">
        <v>9.188653249715465</v>
      </c>
      <c r="I160" s="291">
        <v>9.21558668554382</v>
      </c>
      <c r="J160" s="291">
        <v>9.163794445817071</v>
      </c>
      <c r="K160" s="291"/>
      <c r="L160" s="291"/>
      <c r="M160" s="291"/>
      <c r="N160" s="291"/>
    </row>
    <row r="161" spans="1:14" ht="15">
      <c r="A161" s="402"/>
      <c r="B161" s="236" t="s">
        <v>180</v>
      </c>
      <c r="C161" s="292">
        <v>10.564841427693198</v>
      </c>
      <c r="D161" s="292">
        <v>9.969305991842003</v>
      </c>
      <c r="E161" s="292">
        <v>9.636690340164579</v>
      </c>
      <c r="F161" s="292">
        <v>9.443930961122188</v>
      </c>
      <c r="G161" s="292">
        <v>9.301653137762427</v>
      </c>
      <c r="H161" s="292">
        <v>9.290155273997781</v>
      </c>
      <c r="I161" s="292">
        <v>9.30232959967092</v>
      </c>
      <c r="J161" s="292">
        <v>9.239645385530114</v>
      </c>
      <c r="K161" s="292"/>
      <c r="L161" s="292"/>
      <c r="M161" s="292"/>
      <c r="N161" s="292"/>
    </row>
    <row r="162" spans="1:14" ht="15">
      <c r="A162" s="402"/>
      <c r="B162" s="239" t="s">
        <v>222</v>
      </c>
      <c r="C162" s="292">
        <v>7.679397241414355</v>
      </c>
      <c r="D162" s="292">
        <v>7.325212329256099</v>
      </c>
      <c r="E162" s="292">
        <v>7.258139070050852</v>
      </c>
      <c r="F162" s="292">
        <v>7.1842207095585024</v>
      </c>
      <c r="G162" s="292">
        <v>7.1315182363514875</v>
      </c>
      <c r="H162" s="292">
        <v>7.107570526776144</v>
      </c>
      <c r="I162" s="292">
        <v>7.0915960533469</v>
      </c>
      <c r="J162" s="292">
        <v>7.061046592958642</v>
      </c>
      <c r="K162" s="292"/>
      <c r="L162" s="292"/>
      <c r="M162" s="292"/>
      <c r="N162" s="292"/>
    </row>
    <row r="163" spans="1:14" ht="15">
      <c r="A163" s="402"/>
      <c r="B163" s="239" t="s">
        <v>223</v>
      </c>
      <c r="C163" s="292">
        <v>9.192098730651754</v>
      </c>
      <c r="D163" s="292">
        <v>8.850404781218037</v>
      </c>
      <c r="E163" s="292">
        <v>8.651855598231343</v>
      </c>
      <c r="F163" s="292">
        <v>8.418707941464701</v>
      </c>
      <c r="G163" s="292">
        <v>8.191622468585527</v>
      </c>
      <c r="H163" s="292">
        <v>8.132784601648499</v>
      </c>
      <c r="I163" s="292">
        <v>8.108086246166659</v>
      </c>
      <c r="J163" s="292">
        <v>8.041390976195675</v>
      </c>
      <c r="K163" s="292"/>
      <c r="L163" s="292"/>
      <c r="M163" s="292"/>
      <c r="N163" s="292"/>
    </row>
    <row r="164" spans="1:14" ht="15">
      <c r="A164" s="402"/>
      <c r="B164" s="239" t="s">
        <v>230</v>
      </c>
      <c r="C164" s="292">
        <v>6.255655070592996</v>
      </c>
      <c r="D164" s="292">
        <v>5.794909161046463</v>
      </c>
      <c r="E164" s="292">
        <v>5.386041899282295</v>
      </c>
      <c r="F164" s="292">
        <v>5.040860397320339</v>
      </c>
      <c r="G164" s="292">
        <v>4.877067079125557</v>
      </c>
      <c r="H164" s="292">
        <v>4.755648996882348</v>
      </c>
      <c r="I164" s="292">
        <v>4.664507799158782</v>
      </c>
      <c r="J164" s="292">
        <v>4.583217188880789</v>
      </c>
      <c r="K164" s="292"/>
      <c r="L164" s="292"/>
      <c r="M164" s="292"/>
      <c r="N164" s="292"/>
    </row>
    <row r="165" spans="1:14" ht="15">
      <c r="A165" s="402"/>
      <c r="B165" s="239" t="s">
        <v>231</v>
      </c>
      <c r="C165" s="292">
        <v>3.8329966269899622</v>
      </c>
      <c r="D165" s="292">
        <v>3.5852496690706497</v>
      </c>
      <c r="E165" s="292">
        <v>3.6732808623271547</v>
      </c>
      <c r="F165" s="292">
        <v>3.6111536943104725</v>
      </c>
      <c r="G165" s="292">
        <v>3.5181892241815724</v>
      </c>
      <c r="H165" s="292">
        <v>3.465181881603418</v>
      </c>
      <c r="I165" s="292">
        <v>3.455445192409071</v>
      </c>
      <c r="J165" s="292">
        <v>3.45073428703042</v>
      </c>
      <c r="K165" s="292"/>
      <c r="L165" s="292"/>
      <c r="M165" s="292"/>
      <c r="N165" s="292"/>
    </row>
    <row r="166" spans="1:14" ht="15">
      <c r="A166" s="402"/>
      <c r="B166" s="239" t="s">
        <v>232</v>
      </c>
      <c r="C166" s="292">
        <v>8.45633250414235</v>
      </c>
      <c r="D166" s="292">
        <v>8.02143187377134</v>
      </c>
      <c r="E166" s="292">
        <v>7.908242466732454</v>
      </c>
      <c r="F166" s="292">
        <v>7.76229043743107</v>
      </c>
      <c r="G166" s="292">
        <v>7.6166465145308955</v>
      </c>
      <c r="H166" s="292">
        <v>7.611180244728743</v>
      </c>
      <c r="I166" s="292">
        <v>7.640231233838612</v>
      </c>
      <c r="J166" s="292">
        <v>7.6139545878812145</v>
      </c>
      <c r="K166" s="292"/>
      <c r="L166" s="292"/>
      <c r="M166" s="292"/>
      <c r="N166" s="292"/>
    </row>
    <row r="167" spans="1:14" ht="15">
      <c r="A167" s="402" t="s">
        <v>235</v>
      </c>
      <c r="B167" s="239" t="s">
        <v>233</v>
      </c>
      <c r="C167" s="292">
        <v>8.948843788525908</v>
      </c>
      <c r="D167" s="292">
        <v>8.121092051833058</v>
      </c>
      <c r="E167" s="292">
        <v>7.75476969293089</v>
      </c>
      <c r="F167" s="292">
        <v>7.573819815709252</v>
      </c>
      <c r="G167" s="292">
        <v>7.372242791108002</v>
      </c>
      <c r="H167" s="292">
        <v>7.307344225175513</v>
      </c>
      <c r="I167" s="292">
        <v>7.260624703816045</v>
      </c>
      <c r="J167" s="292">
        <v>7.203618316763574</v>
      </c>
      <c r="K167" s="292"/>
      <c r="L167" s="292"/>
      <c r="M167" s="292"/>
      <c r="N167" s="292"/>
    </row>
    <row r="168" spans="1:14" ht="25.5">
      <c r="A168" s="402"/>
      <c r="B168" s="240" t="s">
        <v>186</v>
      </c>
      <c r="C168" s="293">
        <v>5.556650822375158</v>
      </c>
      <c r="D168" s="293">
        <v>4.925908824370289</v>
      </c>
      <c r="E168" s="293">
        <v>4.903776756382126</v>
      </c>
      <c r="F168" s="293">
        <v>5.101616467353567</v>
      </c>
      <c r="G168" s="293">
        <v>5.069374079084318</v>
      </c>
      <c r="H168" s="292">
        <v>5.069374079084318</v>
      </c>
      <c r="I168" s="292">
        <v>5.057819871215176</v>
      </c>
      <c r="J168" s="292">
        <v>5.041873273215453</v>
      </c>
      <c r="K168" s="292"/>
      <c r="L168" s="292"/>
      <c r="M168" s="292"/>
      <c r="N168" s="292"/>
    </row>
    <row r="169" spans="1:14" ht="15">
      <c r="A169" s="403"/>
      <c r="B169" s="242"/>
      <c r="C169" s="294"/>
      <c r="D169" s="294"/>
      <c r="E169" s="294"/>
      <c r="F169" s="294"/>
      <c r="G169" s="294"/>
      <c r="H169" s="294"/>
      <c r="I169" s="294"/>
      <c r="J169" s="294"/>
      <c r="K169" s="294"/>
      <c r="L169" s="294"/>
      <c r="M169" s="294"/>
      <c r="N169" s="294"/>
    </row>
    <row r="170" spans="1:14" ht="15">
      <c r="A170" s="401" t="s">
        <v>213</v>
      </c>
      <c r="B170" s="255" t="s">
        <v>214</v>
      </c>
      <c r="C170" s="258">
        <v>201.70636692607292</v>
      </c>
      <c r="D170" s="258">
        <v>199.808772658855</v>
      </c>
      <c r="E170" s="258">
        <v>195.0110080921565</v>
      </c>
      <c r="F170" s="258">
        <v>194.05702817259706</v>
      </c>
      <c r="G170" s="258">
        <v>192.86623088757148</v>
      </c>
      <c r="H170" s="258">
        <v>193.6975242752125</v>
      </c>
      <c r="I170" s="258">
        <v>192.39155878189814</v>
      </c>
      <c r="J170" s="258">
        <v>191.93397738152132</v>
      </c>
      <c r="K170" s="258"/>
      <c r="L170" s="258"/>
      <c r="M170" s="258"/>
      <c r="N170" s="258"/>
    </row>
    <row r="171" spans="1:14" ht="15">
      <c r="A171" s="402"/>
      <c r="B171" s="236" t="s">
        <v>180</v>
      </c>
      <c r="C171" s="237">
        <v>203.7108458650907</v>
      </c>
      <c r="D171" s="237">
        <v>202.05203942065023</v>
      </c>
      <c r="E171" s="237">
        <v>197.1649762057469</v>
      </c>
      <c r="F171" s="237">
        <v>196.55344433830194</v>
      </c>
      <c r="G171" s="237">
        <v>194.95714207432965</v>
      </c>
      <c r="H171" s="237">
        <v>195.43222891649634</v>
      </c>
      <c r="I171" s="237">
        <v>193.8403607408282</v>
      </c>
      <c r="J171" s="237">
        <v>193.2098597623953</v>
      </c>
      <c r="K171" s="237"/>
      <c r="L171" s="237"/>
      <c r="M171" s="237"/>
      <c r="N171" s="237"/>
    </row>
    <row r="172" spans="1:14" ht="15">
      <c r="A172" s="402"/>
      <c r="B172" s="239" t="s">
        <v>222</v>
      </c>
      <c r="C172" s="237">
        <v>214.41708895493124</v>
      </c>
      <c r="D172" s="237">
        <v>213.27693204851042</v>
      </c>
      <c r="E172" s="237">
        <v>208.834890046861</v>
      </c>
      <c r="F172" s="237">
        <v>206.23962930608792</v>
      </c>
      <c r="G172" s="237">
        <v>204.3091541161882</v>
      </c>
      <c r="H172" s="237">
        <v>205.315160985206</v>
      </c>
      <c r="I172" s="237">
        <v>200.32662171342722</v>
      </c>
      <c r="J172" s="237">
        <v>202.3614830968005</v>
      </c>
      <c r="K172" s="237"/>
      <c r="L172" s="237"/>
      <c r="M172" s="237"/>
      <c r="N172" s="237"/>
    </row>
    <row r="173" spans="1:14" ht="15">
      <c r="A173" s="402"/>
      <c r="B173" s="239" t="s">
        <v>223</v>
      </c>
      <c r="C173" s="237">
        <v>211.99697354798775</v>
      </c>
      <c r="D173" s="237">
        <v>208.9449737218473</v>
      </c>
      <c r="E173" s="237">
        <v>198.54873947024038</v>
      </c>
      <c r="F173" s="237">
        <v>199.33113669865335</v>
      </c>
      <c r="G173" s="237">
        <v>196.87272955740085</v>
      </c>
      <c r="H173" s="237">
        <v>197.28167974678226</v>
      </c>
      <c r="I173" s="237">
        <v>199.69910691019714</v>
      </c>
      <c r="J173" s="237">
        <v>192.82714244481969</v>
      </c>
      <c r="K173" s="237"/>
      <c r="L173" s="237"/>
      <c r="M173" s="237"/>
      <c r="N173" s="237"/>
    </row>
    <row r="174" spans="1:14" ht="15">
      <c r="A174" s="402"/>
      <c r="B174" s="239" t="s">
        <v>230</v>
      </c>
      <c r="C174" s="237">
        <v>129.70067075078137</v>
      </c>
      <c r="D174" s="237">
        <v>131.46277237822682</v>
      </c>
      <c r="E174" s="237">
        <v>126.40652833683744</v>
      </c>
      <c r="F174" s="237">
        <v>125.06819811695834</v>
      </c>
      <c r="G174" s="237">
        <v>124.77261362058199</v>
      </c>
      <c r="H174" s="237">
        <v>121.51022437981212</v>
      </c>
      <c r="I174" s="237">
        <v>117.71859330174188</v>
      </c>
      <c r="J174" s="237">
        <v>118.24292234919423</v>
      </c>
      <c r="K174" s="237"/>
      <c r="L174" s="237"/>
      <c r="M174" s="237"/>
      <c r="N174" s="237"/>
    </row>
    <row r="175" spans="1:14" ht="15">
      <c r="A175" s="402"/>
      <c r="B175" s="239" t="s">
        <v>231</v>
      </c>
      <c r="C175" s="237">
        <v>317.01998477570436</v>
      </c>
      <c r="D175" s="237">
        <v>327.10721528773155</v>
      </c>
      <c r="E175" s="237">
        <v>311.640488911746</v>
      </c>
      <c r="F175" s="237">
        <v>313.07796100876703</v>
      </c>
      <c r="G175" s="237">
        <v>315.22167128157156</v>
      </c>
      <c r="H175" s="237">
        <v>307.36610523678024</v>
      </c>
      <c r="I175" s="237">
        <v>321.54434523097717</v>
      </c>
      <c r="J175" s="237">
        <v>338.2503758262556</v>
      </c>
      <c r="K175" s="237"/>
      <c r="L175" s="237"/>
      <c r="M175" s="237"/>
      <c r="N175" s="237"/>
    </row>
    <row r="176" spans="1:14" ht="15">
      <c r="A176" s="402" t="s">
        <v>216</v>
      </c>
      <c r="B176" s="239" t="s">
        <v>232</v>
      </c>
      <c r="C176" s="237">
        <v>175.33263830747967</v>
      </c>
      <c r="D176" s="237">
        <v>175.87268991257633</v>
      </c>
      <c r="E176" s="237">
        <v>173.74758818082762</v>
      </c>
      <c r="F176" s="237">
        <v>174.01751591826368</v>
      </c>
      <c r="G176" s="237">
        <v>171.8986469226383</v>
      </c>
      <c r="H176" s="237">
        <v>171.27857498730987</v>
      </c>
      <c r="I176" s="237">
        <v>169.4676608192126</v>
      </c>
      <c r="J176" s="237">
        <v>170.5955818522872</v>
      </c>
      <c r="K176" s="237"/>
      <c r="L176" s="237"/>
      <c r="M176" s="237"/>
      <c r="N176" s="237"/>
    </row>
    <row r="177" spans="1:14" ht="15">
      <c r="A177" s="402" t="s">
        <v>216</v>
      </c>
      <c r="B177" s="239" t="s">
        <v>233</v>
      </c>
      <c r="C177" s="237">
        <v>181.25741560129654</v>
      </c>
      <c r="D177" s="237">
        <v>177.09167436400412</v>
      </c>
      <c r="E177" s="237">
        <v>176.38567774450365</v>
      </c>
      <c r="F177" s="237">
        <v>177.63924510519024</v>
      </c>
      <c r="G177" s="237">
        <v>177.89494922746178</v>
      </c>
      <c r="H177" s="237">
        <v>177.89626404305966</v>
      </c>
      <c r="I177" s="237">
        <v>180.01045641877533</v>
      </c>
      <c r="J177" s="237">
        <v>179.45596585981366</v>
      </c>
      <c r="K177" s="237"/>
      <c r="L177" s="237"/>
      <c r="M177" s="237"/>
      <c r="N177" s="237"/>
    </row>
    <row r="178" spans="1:14" ht="25.5">
      <c r="A178" s="408"/>
      <c r="B178" s="240" t="s">
        <v>186</v>
      </c>
      <c r="C178" s="256">
        <v>63.029556060787364</v>
      </c>
      <c r="D178" s="256">
        <v>63.258483962809834</v>
      </c>
      <c r="E178" s="256">
        <v>63.037542231788514</v>
      </c>
      <c r="F178" s="237">
        <v>63.98697643670889</v>
      </c>
      <c r="G178" s="237">
        <v>64.6823790336354</v>
      </c>
      <c r="H178" s="237">
        <v>64.6823790336354</v>
      </c>
      <c r="I178" s="237">
        <v>64.67020597256712</v>
      </c>
      <c r="J178" s="237">
        <v>64.87284117843326</v>
      </c>
      <c r="K178" s="237"/>
      <c r="L178" s="237"/>
      <c r="M178" s="237"/>
      <c r="N178" s="237"/>
    </row>
    <row r="179" spans="1:14" ht="15">
      <c r="A179" s="403"/>
      <c r="B179" s="242"/>
      <c r="C179" s="283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</row>
    <row r="180" spans="1:14" ht="15">
      <c r="A180" s="401" t="s">
        <v>215</v>
      </c>
      <c r="B180" s="239" t="s">
        <v>214</v>
      </c>
      <c r="C180" s="237">
        <v>2103.9765008124696</v>
      </c>
      <c r="D180" s="237">
        <v>1959.5283029161392</v>
      </c>
      <c r="E180" s="237">
        <v>1850.5775490317294</v>
      </c>
      <c r="F180" s="237">
        <v>1803.749518598201</v>
      </c>
      <c r="G180" s="237">
        <v>1770.2539009642612</v>
      </c>
      <c r="H180" s="237">
        <v>1779.8193858932716</v>
      </c>
      <c r="I180" s="237">
        <v>1773.001087521482</v>
      </c>
      <c r="J180" s="237">
        <v>1758.8435158923637</v>
      </c>
      <c r="K180" s="237"/>
      <c r="L180" s="237"/>
      <c r="M180" s="237"/>
      <c r="N180" s="237"/>
    </row>
    <row r="181" spans="1:14" ht="15">
      <c r="A181" s="402"/>
      <c r="B181" s="239" t="s">
        <v>180</v>
      </c>
      <c r="C181" s="237">
        <v>2152.1727836659343</v>
      </c>
      <c r="D181" s="237">
        <v>2014.318607260185</v>
      </c>
      <c r="E181" s="237">
        <v>1900.0178216207005</v>
      </c>
      <c r="F181" s="237">
        <v>1856.2371585016963</v>
      </c>
      <c r="G181" s="237">
        <v>1813.4237123048838</v>
      </c>
      <c r="H181" s="237">
        <v>1815.5957521777304</v>
      </c>
      <c r="I181" s="237">
        <v>1803.1669253302953</v>
      </c>
      <c r="J181" s="237">
        <v>1785.190589192536</v>
      </c>
      <c r="K181" s="237"/>
      <c r="L181" s="237"/>
      <c r="M181" s="237"/>
      <c r="N181" s="237"/>
    </row>
    <row r="182" spans="1:14" ht="15">
      <c r="A182" s="402"/>
      <c r="B182" s="239" t="s">
        <v>222</v>
      </c>
      <c r="C182" s="237">
        <v>1646.5940014325952</v>
      </c>
      <c r="D182" s="237">
        <v>1562.298812187664</v>
      </c>
      <c r="E182" s="237">
        <v>1515.7526746388955</v>
      </c>
      <c r="F182" s="237">
        <v>1481.6710159924655</v>
      </c>
      <c r="G182" s="237">
        <v>1457.034458433143</v>
      </c>
      <c r="H182" s="237">
        <v>1459.2919869187497</v>
      </c>
      <c r="I182" s="237">
        <v>1420.6354799232577</v>
      </c>
      <c r="J182" s="237">
        <v>1428.883860766721</v>
      </c>
      <c r="K182" s="237"/>
      <c r="L182" s="237"/>
      <c r="M182" s="237"/>
      <c r="N182" s="237"/>
    </row>
    <row r="183" spans="1:14" ht="15">
      <c r="A183" s="402"/>
      <c r="B183" s="239" t="s">
        <v>223</v>
      </c>
      <c r="C183" s="237">
        <v>1948.6971114524715</v>
      </c>
      <c r="D183" s="237">
        <v>1849.2475944393145</v>
      </c>
      <c r="E183" s="237">
        <v>1717.8150231073757</v>
      </c>
      <c r="F183" s="237">
        <v>1678.110623506139</v>
      </c>
      <c r="G183" s="237">
        <v>1612.7070748941667</v>
      </c>
      <c r="H183" s="237">
        <v>1604.4494072319815</v>
      </c>
      <c r="I183" s="237">
        <v>1619.1775821103347</v>
      </c>
      <c r="J183" s="237">
        <v>1550.598443221371</v>
      </c>
      <c r="K183" s="237"/>
      <c r="L183" s="237"/>
      <c r="M183" s="237"/>
      <c r="N183" s="237"/>
    </row>
    <row r="184" spans="1:14" ht="15">
      <c r="A184" s="402"/>
      <c r="B184" s="239" t="s">
        <v>230</v>
      </c>
      <c r="C184" s="237">
        <v>811.3626586414382</v>
      </c>
      <c r="D184" s="237">
        <v>761.8148239911525</v>
      </c>
      <c r="E184" s="237">
        <v>680.8308579650212</v>
      </c>
      <c r="F184" s="237">
        <v>630.4513268519895</v>
      </c>
      <c r="G184" s="237">
        <v>608.5244062653935</v>
      </c>
      <c r="H184" s="237">
        <v>577.8599766828025</v>
      </c>
      <c r="I184" s="237">
        <v>549.0992965619758</v>
      </c>
      <c r="J184" s="237">
        <v>541.9329941743233</v>
      </c>
      <c r="K184" s="237"/>
      <c r="L184" s="237"/>
      <c r="M184" s="237"/>
      <c r="N184" s="237"/>
    </row>
    <row r="185" spans="1:14" ht="15">
      <c r="A185" s="402"/>
      <c r="B185" s="239" t="s">
        <v>231</v>
      </c>
      <c r="C185" s="237">
        <v>1215.1365323336843</v>
      </c>
      <c r="D185" s="237">
        <v>1172.7610353609612</v>
      </c>
      <c r="E185" s="237">
        <v>1144.7430438457943</v>
      </c>
      <c r="F185" s="237">
        <v>1130.572635503999</v>
      </c>
      <c r="G185" s="237">
        <v>1109.0094871313308</v>
      </c>
      <c r="H185" s="237">
        <v>1065.0794588855003</v>
      </c>
      <c r="I185" s="237">
        <v>1111.0788618747026</v>
      </c>
      <c r="J185" s="237">
        <v>1167.2121694645855</v>
      </c>
      <c r="K185" s="237"/>
      <c r="L185" s="237"/>
      <c r="M185" s="237"/>
      <c r="N185" s="237"/>
    </row>
    <row r="186" spans="1:14" ht="15">
      <c r="A186" s="402"/>
      <c r="B186" s="239" t="s">
        <v>232</v>
      </c>
      <c r="C186" s="237">
        <v>1482.6710883565747</v>
      </c>
      <c r="D186" s="237">
        <v>1410.750800590643</v>
      </c>
      <c r="E186" s="237">
        <v>1374.0380553439627</v>
      </c>
      <c r="F186" s="237">
        <v>1350.7744997578473</v>
      </c>
      <c r="G186" s="237">
        <v>1309.2912299358902</v>
      </c>
      <c r="H186" s="237">
        <v>1303.6321062887037</v>
      </c>
      <c r="I186" s="237">
        <v>1294.7721153165162</v>
      </c>
      <c r="J186" s="237">
        <v>1298.9070131164874</v>
      </c>
      <c r="K186" s="237"/>
      <c r="L186" s="237"/>
      <c r="M186" s="237"/>
      <c r="N186" s="237"/>
    </row>
    <row r="187" spans="1:14" ht="15">
      <c r="A187" s="402"/>
      <c r="B187" s="239" t="s">
        <v>233</v>
      </c>
      <c r="C187" s="237">
        <v>1622.044297727921</v>
      </c>
      <c r="D187" s="237">
        <v>1438.1777891233216</v>
      </c>
      <c r="E187" s="237">
        <v>1367.8303080401515</v>
      </c>
      <c r="F187" s="237">
        <v>1345.4076346253223</v>
      </c>
      <c r="G187" s="237">
        <v>1311.4847570166792</v>
      </c>
      <c r="H187" s="237">
        <v>1299.9492377353504</v>
      </c>
      <c r="I187" s="237">
        <v>1306.9883668193618</v>
      </c>
      <c r="J187" s="237">
        <v>1292.7322827202524</v>
      </c>
      <c r="K187" s="237"/>
      <c r="L187" s="237"/>
      <c r="M187" s="237"/>
      <c r="N187" s="237"/>
    </row>
    <row r="188" spans="1:14" ht="25.5">
      <c r="A188" s="403"/>
      <c r="B188" s="264" t="s">
        <v>186</v>
      </c>
      <c r="C188" s="265">
        <v>350.2332345191152</v>
      </c>
      <c r="D188" s="265">
        <v>311.60552436869136</v>
      </c>
      <c r="E188" s="265">
        <v>309.12203437570116</v>
      </c>
      <c r="F188" s="265">
        <v>326.4370126856787</v>
      </c>
      <c r="G188" s="265">
        <v>327.89917564661823</v>
      </c>
      <c r="H188" s="265">
        <v>327.89917564661823</v>
      </c>
      <c r="I188" s="265">
        <v>327.09025284362826</v>
      </c>
      <c r="J188" s="265">
        <v>327.0806440950935</v>
      </c>
      <c r="K188" s="265"/>
      <c r="L188" s="265"/>
      <c r="M188" s="265"/>
      <c r="N188" s="265"/>
    </row>
    <row r="189" spans="1:14" ht="15">
      <c r="A189" s="295"/>
      <c r="B189" s="295"/>
      <c r="C189" s="188"/>
      <c r="D189" s="188"/>
      <c r="E189" s="188"/>
      <c r="F189" s="188"/>
      <c r="G189" s="188"/>
      <c r="H189" s="188"/>
      <c r="I189" s="188"/>
      <c r="J189" s="188"/>
      <c r="K189" s="188"/>
      <c r="L189" s="188"/>
      <c r="M189" s="188"/>
      <c r="N189" s="188"/>
    </row>
    <row r="190" ht="15">
      <c r="A190" s="192" t="s">
        <v>192</v>
      </c>
    </row>
  </sheetData>
  <sheetProtection/>
  <mergeCells count="14">
    <mergeCell ref="A1:G1"/>
    <mergeCell ref="A66:N66"/>
    <mergeCell ref="A69:A78"/>
    <mergeCell ref="A79:A88"/>
    <mergeCell ref="A89:A98"/>
    <mergeCell ref="A99:A108"/>
    <mergeCell ref="A170:A179"/>
    <mergeCell ref="A180:A188"/>
    <mergeCell ref="A109:A118"/>
    <mergeCell ref="A119:A128"/>
    <mergeCell ref="A130:A139"/>
    <mergeCell ref="A140:A149"/>
    <mergeCell ref="A150:A159"/>
    <mergeCell ref="A160:A169"/>
  </mergeCells>
  <printOptions/>
  <pageMargins left="0.7" right="0.7" top="0.75" bottom="0.75" header="0.3" footer="0.3"/>
  <pageSetup horizontalDpi="600" verticalDpi="600" orientation="portrait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H62"/>
  <sheetViews>
    <sheetView showGridLines="0" zoomScale="75" zoomScaleNormal="75" zoomScalePageLayoutView="0" workbookViewId="0" topLeftCell="A1">
      <selection activeCell="M23" sqref="M23"/>
    </sheetView>
  </sheetViews>
  <sheetFormatPr defaultColWidth="6.796875" defaultRowHeight="15"/>
  <cols>
    <col min="1" max="1" width="29.69921875" style="105" customWidth="1"/>
    <col min="2" max="2" width="10.09765625" style="181" customWidth="1"/>
    <col min="3" max="4" width="9.796875" style="105" customWidth="1"/>
    <col min="5" max="5" width="10.19921875" style="108" customWidth="1"/>
    <col min="6" max="6" width="10.09765625" style="109" customWidth="1"/>
    <col min="7" max="7" width="9.69921875" style="109" customWidth="1"/>
    <col min="8" max="8" width="4.09765625" style="105" customWidth="1"/>
    <col min="9" max="16384" width="6.796875" style="105" customWidth="1"/>
  </cols>
  <sheetData>
    <row r="1" spans="1:7" ht="33" customHeight="1">
      <c r="A1" s="409" t="s">
        <v>134</v>
      </c>
      <c r="B1" s="409"/>
      <c r="C1" s="409"/>
      <c r="D1" s="409"/>
      <c r="E1" s="409"/>
      <c r="F1" s="409"/>
      <c r="G1" s="409"/>
    </row>
    <row r="2" spans="1:2" ht="9.75" customHeight="1">
      <c r="A2" s="106"/>
      <c r="B2" s="107"/>
    </row>
    <row r="3" spans="1:7" s="111" customFormat="1" ht="22.5" customHeight="1">
      <c r="A3" s="110"/>
      <c r="B3" s="410" t="s">
        <v>135</v>
      </c>
      <c r="C3" s="411"/>
      <c r="D3" s="412"/>
      <c r="E3" s="410" t="s">
        <v>3</v>
      </c>
      <c r="F3" s="411"/>
      <c r="G3" s="412"/>
    </row>
    <row r="4" spans="1:7" s="111" customFormat="1" ht="21" customHeight="1">
      <c r="A4" s="112"/>
      <c r="B4" s="185" t="s">
        <v>4</v>
      </c>
      <c r="C4" s="186">
        <v>2012</v>
      </c>
      <c r="D4" s="187" t="s">
        <v>5</v>
      </c>
      <c r="E4" s="185" t="s">
        <v>4</v>
      </c>
      <c r="F4" s="186">
        <v>2012</v>
      </c>
      <c r="G4" s="187" t="s">
        <v>5</v>
      </c>
    </row>
    <row r="5" spans="1:7" ht="15">
      <c r="A5" s="113" t="s">
        <v>7</v>
      </c>
      <c r="B5" s="114">
        <v>128120.6360705</v>
      </c>
      <c r="C5" s="115">
        <v>103168.05563812618</v>
      </c>
      <c r="D5" s="116">
        <v>0.24186343609981228</v>
      </c>
      <c r="E5" s="117">
        <v>1389396.7229555275</v>
      </c>
      <c r="F5" s="115">
        <v>1364167.9097052347</v>
      </c>
      <c r="G5" s="116">
        <v>0.018493920778230415</v>
      </c>
    </row>
    <row r="6" spans="1:7" ht="15">
      <c r="A6" s="118" t="s">
        <v>8</v>
      </c>
      <c r="B6" s="119">
        <v>13062.511490570183</v>
      </c>
      <c r="C6" s="120">
        <v>11182</v>
      </c>
      <c r="D6" s="121">
        <v>0.16817308983814908</v>
      </c>
      <c r="E6" s="122">
        <v>182329.76854210257</v>
      </c>
      <c r="F6" s="120">
        <v>173386</v>
      </c>
      <c r="G6" s="121">
        <v>0.05158299137244395</v>
      </c>
    </row>
    <row r="7" spans="1:7" ht="15">
      <c r="A7" s="118" t="s">
        <v>136</v>
      </c>
      <c r="B7" s="123">
        <v>1898.000000000007</v>
      </c>
      <c r="C7" s="120">
        <v>1857</v>
      </c>
      <c r="D7" s="124">
        <v>0.022078621432421675</v>
      </c>
      <c r="E7" s="125">
        <v>102319.12960510147</v>
      </c>
      <c r="F7" s="120">
        <v>90882</v>
      </c>
      <c r="G7" s="121">
        <v>0.1258459277425834</v>
      </c>
    </row>
    <row r="8" spans="1:7" ht="15">
      <c r="A8" s="118" t="s">
        <v>137</v>
      </c>
      <c r="B8" s="126">
        <v>11164.511490570176</v>
      </c>
      <c r="C8" s="120">
        <v>9325</v>
      </c>
      <c r="D8" s="121">
        <v>0.19726664778232447</v>
      </c>
      <c r="E8" s="125">
        <v>80010.63893700109</v>
      </c>
      <c r="F8" s="120">
        <v>82504</v>
      </c>
      <c r="G8" s="121">
        <v>-0.030221093074262007</v>
      </c>
    </row>
    <row r="9" spans="1:7" ht="15">
      <c r="A9" s="118" t="s">
        <v>138</v>
      </c>
      <c r="B9" s="123">
        <v>1</v>
      </c>
      <c r="C9" s="120">
        <v>1</v>
      </c>
      <c r="D9" s="124">
        <v>0</v>
      </c>
      <c r="E9" s="125">
        <v>51</v>
      </c>
      <c r="F9" s="120">
        <v>50</v>
      </c>
      <c r="G9" s="121">
        <v>0.02</v>
      </c>
    </row>
    <row r="10" spans="1:7" ht="8.25" customHeight="1">
      <c r="A10" s="127"/>
      <c r="B10" s="128"/>
      <c r="C10" s="129"/>
      <c r="D10" s="130"/>
      <c r="E10" s="129"/>
      <c r="F10" s="129"/>
      <c r="G10" s="130"/>
    </row>
    <row r="11" spans="1:7" ht="15.75">
      <c r="A11" s="131" t="s">
        <v>139</v>
      </c>
      <c r="B11" s="132"/>
      <c r="C11" s="109"/>
      <c r="D11" s="133"/>
      <c r="E11" s="134"/>
      <c r="F11" s="120"/>
      <c r="G11" s="133"/>
    </row>
    <row r="12" spans="1:8" ht="15">
      <c r="A12" s="118" t="s">
        <v>140</v>
      </c>
      <c r="B12" s="126">
        <v>13062.511490570183</v>
      </c>
      <c r="C12" s="120">
        <v>11182.010989654751</v>
      </c>
      <c r="D12" s="121">
        <v>0.16817194176031597</v>
      </c>
      <c r="E12" s="125">
        <v>180448.04349288612</v>
      </c>
      <c r="F12" s="120">
        <v>173386.7262745135</v>
      </c>
      <c r="G12" s="121">
        <v>0.04072582353964536</v>
      </c>
      <c r="H12" s="135"/>
    </row>
    <row r="13" spans="1:7" ht="15">
      <c r="A13" s="118" t="s">
        <v>141</v>
      </c>
      <c r="B13" s="126">
        <v>13062.511490570183</v>
      </c>
      <c r="C13" s="120">
        <v>9570.473232217673</v>
      </c>
      <c r="D13" s="121">
        <v>0.3648762369030035</v>
      </c>
      <c r="E13" s="125">
        <v>165499.290989024</v>
      </c>
      <c r="F13" s="120">
        <v>150952.61552762025</v>
      </c>
      <c r="G13" s="121">
        <v>0.09636583911155958</v>
      </c>
    </row>
    <row r="14" spans="1:7" ht="15">
      <c r="A14" s="118" t="s">
        <v>142</v>
      </c>
      <c r="B14" s="126">
        <v>13062.511490570183</v>
      </c>
      <c r="C14" s="120">
        <v>9716.976664711952</v>
      </c>
      <c r="D14" s="121">
        <v>0.34429791706795304</v>
      </c>
      <c r="E14" s="125">
        <v>172775.42324439433</v>
      </c>
      <c r="F14" s="120">
        <v>160033.95442553607</v>
      </c>
      <c r="G14" s="121">
        <v>0.079617284123207</v>
      </c>
    </row>
    <row r="15" spans="1:7" ht="15">
      <c r="A15" s="118" t="s">
        <v>143</v>
      </c>
      <c r="B15" s="126">
        <v>13062.511490570183</v>
      </c>
      <c r="C15" s="120">
        <v>9716.976664711952</v>
      </c>
      <c r="D15" s="121">
        <v>0.34429791706795304</v>
      </c>
      <c r="E15" s="125">
        <v>172775.42324439433</v>
      </c>
      <c r="F15" s="120">
        <v>160033.95442553607</v>
      </c>
      <c r="G15" s="121">
        <v>0.079617284123207</v>
      </c>
    </row>
    <row r="16" spans="1:7" ht="15">
      <c r="A16" s="118" t="s">
        <v>144</v>
      </c>
      <c r="B16" s="126">
        <v>38.73131416837782</v>
      </c>
      <c r="C16" s="120">
        <v>108.76882221657202</v>
      </c>
      <c r="D16" s="124">
        <v>-0.6439116156718233</v>
      </c>
      <c r="E16" s="125">
        <v>3196.942154776709</v>
      </c>
      <c r="F16" s="120">
        <v>2395.111613745458</v>
      </c>
      <c r="G16" s="121">
        <v>0.3347779437206913</v>
      </c>
    </row>
    <row r="17" spans="1:7" ht="15">
      <c r="A17" s="118" t="s">
        <v>145</v>
      </c>
      <c r="B17" s="126">
        <v>94.83680588929178</v>
      </c>
      <c r="C17" s="120">
        <v>120.4594268817508</v>
      </c>
      <c r="D17" s="121">
        <v>-0.21270747882281982</v>
      </c>
      <c r="E17" s="125">
        <v>4457.0094776238475</v>
      </c>
      <c r="F17" s="120">
        <v>3648.1515641372866</v>
      </c>
      <c r="G17" s="121">
        <v>0.2217171899977898</v>
      </c>
    </row>
    <row r="18" spans="1:7" ht="15">
      <c r="A18" s="118" t="s">
        <v>146</v>
      </c>
      <c r="B18" s="126">
        <v>13062.511490570183</v>
      </c>
      <c r="C18" s="120">
        <v>9626.48925052431</v>
      </c>
      <c r="D18" s="121">
        <v>0.3569340961824405</v>
      </c>
      <c r="E18" s="125">
        <v>174996.78451044456</v>
      </c>
      <c r="F18" s="120">
        <v>162180.65820615343</v>
      </c>
      <c r="G18" s="121">
        <v>0.07902376550969543</v>
      </c>
    </row>
    <row r="19" spans="1:7" ht="15">
      <c r="A19" s="136" t="s">
        <v>147</v>
      </c>
      <c r="B19" s="137">
        <v>4.0102253016316265</v>
      </c>
      <c r="C19" s="138">
        <v>3.6058692393546665</v>
      </c>
      <c r="D19" s="121">
        <v>0.11213830436883135</v>
      </c>
      <c r="E19" s="139">
        <v>3.85760323451337</v>
      </c>
      <c r="F19" s="138">
        <v>3.7632442280679</v>
      </c>
      <c r="G19" s="121">
        <v>0.0250738460559376</v>
      </c>
    </row>
    <row r="20" spans="1:7" ht="6.75" customHeight="1">
      <c r="A20" s="118"/>
      <c r="B20" s="140"/>
      <c r="C20" s="141"/>
      <c r="D20" s="142"/>
      <c r="E20" s="141"/>
      <c r="F20" s="120"/>
      <c r="G20" s="142"/>
    </row>
    <row r="21" spans="1:7" ht="15.75">
      <c r="A21" s="143" t="s">
        <v>148</v>
      </c>
      <c r="B21" s="140"/>
      <c r="C21" s="141"/>
      <c r="D21" s="142"/>
      <c r="E21" s="141"/>
      <c r="F21" s="120"/>
      <c r="G21" s="142"/>
    </row>
    <row r="22" spans="1:7" ht="15">
      <c r="A22" s="118" t="s">
        <v>149</v>
      </c>
      <c r="B22" s="144">
        <v>1.8693360430092885</v>
      </c>
      <c r="C22" s="138">
        <v>1.7550168506158534</v>
      </c>
      <c r="D22" s="121">
        <v>0.06513851553808116</v>
      </c>
      <c r="E22" s="145">
        <v>1.1293197819782361</v>
      </c>
      <c r="F22" s="138">
        <v>1.1655987628908797</v>
      </c>
      <c r="G22" s="121">
        <v>-0.031124759280514037</v>
      </c>
    </row>
    <row r="23" spans="1:7" ht="15">
      <c r="A23" s="118" t="s">
        <v>150</v>
      </c>
      <c r="B23" s="144">
        <v>6.418794769636705</v>
      </c>
      <c r="C23" s="138">
        <v>6.003499573659465</v>
      </c>
      <c r="D23" s="121">
        <v>0.06917551852578777</v>
      </c>
      <c r="E23" s="145">
        <v>5.092175678976387</v>
      </c>
      <c r="F23" s="138">
        <v>5.211676756440589</v>
      </c>
      <c r="G23" s="121">
        <v>-0.022929487581232352</v>
      </c>
    </row>
    <row r="24" spans="1:7" ht="15">
      <c r="A24" s="118" t="s">
        <v>151</v>
      </c>
      <c r="B24" s="144">
        <v>1.5201389188669758</v>
      </c>
      <c r="C24" s="138">
        <v>1.4677450350455719</v>
      </c>
      <c r="D24" s="121">
        <v>0.035696856450123986</v>
      </c>
      <c r="E24" s="145">
        <v>1.3987452384388799</v>
      </c>
      <c r="F24" s="138">
        <v>1.4905333562711485</v>
      </c>
      <c r="G24" s="121">
        <v>-0.0615807203817927</v>
      </c>
    </row>
    <row r="25" spans="1:7" ht="15">
      <c r="A25" s="146" t="s">
        <v>152</v>
      </c>
      <c r="B25" s="147">
        <v>9.808269731512977</v>
      </c>
      <c r="C25" s="148">
        <v>9.22626145932089</v>
      </c>
      <c r="D25" s="149">
        <v>0.06308170159258927</v>
      </c>
      <c r="E25" s="150">
        <v>7.620240699393505</v>
      </c>
      <c r="F25" s="148">
        <v>7.867808875602613</v>
      </c>
      <c r="G25" s="149">
        <v>-0.03146596214058977</v>
      </c>
    </row>
    <row r="26" spans="1:7" ht="6.75" customHeight="1">
      <c r="A26" s="127"/>
      <c r="B26" s="151"/>
      <c r="C26" s="152"/>
      <c r="D26" s="153"/>
      <c r="E26" s="154"/>
      <c r="F26" s="152"/>
      <c r="G26" s="153"/>
    </row>
    <row r="27" spans="1:8" s="160" customFormat="1" ht="20.25" customHeight="1">
      <c r="A27" s="143" t="s">
        <v>38</v>
      </c>
      <c r="B27" s="155"/>
      <c r="C27" s="156"/>
      <c r="D27" s="157"/>
      <c r="E27" s="158"/>
      <c r="F27" s="156"/>
      <c r="G27" s="157"/>
      <c r="H27" s="159"/>
    </row>
    <row r="28" spans="1:8" ht="15">
      <c r="A28" s="118" t="s">
        <v>153</v>
      </c>
      <c r="B28" s="161">
        <v>9687.046537676144</v>
      </c>
      <c r="C28" s="120">
        <v>8286.158621608849</v>
      </c>
      <c r="D28" s="121">
        <v>0.16906361319393826</v>
      </c>
      <c r="E28" s="122">
        <v>87448.25268681014</v>
      </c>
      <c r="F28" s="120">
        <v>87047.88993275537</v>
      </c>
      <c r="G28" s="121">
        <v>0.004599338988734315</v>
      </c>
      <c r="H28" s="162"/>
    </row>
    <row r="29" spans="1:8" ht="15">
      <c r="A29" s="118" t="s">
        <v>40</v>
      </c>
      <c r="B29" s="161">
        <v>9011.56618397842</v>
      </c>
      <c r="C29" s="120">
        <v>7826.906429395477</v>
      </c>
      <c r="D29" s="121">
        <v>0.15135734217209015</v>
      </c>
      <c r="E29" s="122">
        <v>75235.00258194444</v>
      </c>
      <c r="F29" s="120">
        <v>75849.13680780363</v>
      </c>
      <c r="G29" s="121">
        <v>-0.008096785958360518</v>
      </c>
      <c r="H29" s="162"/>
    </row>
    <row r="30" spans="1:8" ht="15">
      <c r="A30" s="118" t="s">
        <v>154</v>
      </c>
      <c r="B30" s="161">
        <v>482.4613924548935</v>
      </c>
      <c r="C30" s="120">
        <v>362.48747780350044</v>
      </c>
      <c r="D30" s="121">
        <v>0.3309739563374084</v>
      </c>
      <c r="E30" s="122">
        <v>8585.769723593581</v>
      </c>
      <c r="F30" s="120">
        <v>8050.120249442944</v>
      </c>
      <c r="G30" s="121">
        <v>0.06653931339568533</v>
      </c>
      <c r="H30" s="162"/>
    </row>
    <row r="31" spans="1:8" ht="15">
      <c r="A31" s="118" t="s">
        <v>42</v>
      </c>
      <c r="B31" s="161">
        <v>132.0333987497687</v>
      </c>
      <c r="C31" s="120">
        <v>165.03712079130213</v>
      </c>
      <c r="D31" s="121">
        <v>-0.19997756797556057</v>
      </c>
      <c r="E31" s="122">
        <v>2067.1949980793047</v>
      </c>
      <c r="F31" s="120">
        <v>2296.396723677205</v>
      </c>
      <c r="G31" s="121">
        <v>-0.09980928958602638</v>
      </c>
      <c r="H31" s="162"/>
    </row>
    <row r="32" spans="1:8" ht="15" customHeight="1">
      <c r="A32" s="118" t="s">
        <v>155</v>
      </c>
      <c r="B32" s="161">
        <v>367.83525332865474</v>
      </c>
      <c r="C32" s="120">
        <v>347.1387353405721</v>
      </c>
      <c r="D32" s="121">
        <v>0.059620307044610334</v>
      </c>
      <c r="E32" s="122">
        <v>7818.018652851477</v>
      </c>
      <c r="F32" s="120">
        <v>6756.497924018287</v>
      </c>
      <c r="G32" s="121">
        <v>0.15711108636023555</v>
      </c>
      <c r="H32" s="162"/>
    </row>
    <row r="33" spans="1:8" ht="15">
      <c r="A33" s="118" t="s">
        <v>156</v>
      </c>
      <c r="B33" s="161">
        <v>150.9122552037182</v>
      </c>
      <c r="C33" s="120">
        <v>192.2575304357975</v>
      </c>
      <c r="D33" s="121">
        <v>-0.21505152561962274</v>
      </c>
      <c r="E33" s="122">
        <v>2724.2706630391544</v>
      </c>
      <c r="F33" s="120">
        <v>2655.9520687600607</v>
      </c>
      <c r="G33" s="121">
        <v>0.02572282650830687</v>
      </c>
      <c r="H33" s="162"/>
    </row>
    <row r="34" spans="1:8" ht="15">
      <c r="A34" s="118" t="s">
        <v>157</v>
      </c>
      <c r="B34" s="161">
        <v>56.37548057402057</v>
      </c>
      <c r="C34" s="120">
        <v>55.365231619259916</v>
      </c>
      <c r="D34" s="121">
        <v>0.0182469922948759</v>
      </c>
      <c r="E34" s="122">
        <v>1430.7384909348707</v>
      </c>
      <c r="F34" s="120">
        <v>1066.6949331435571</v>
      </c>
      <c r="G34" s="121">
        <v>0.34128179152260035</v>
      </c>
      <c r="H34" s="162"/>
    </row>
    <row r="35" spans="1:8" ht="15">
      <c r="A35" s="118" t="s">
        <v>158</v>
      </c>
      <c r="B35" s="161">
        <v>15.631793872318703</v>
      </c>
      <c r="C35" s="120">
        <v>38.12953367875648</v>
      </c>
      <c r="D35" s="124">
        <v>-0.5900344860228959</v>
      </c>
      <c r="E35" s="122">
        <v>211.3859934327445</v>
      </c>
      <c r="F35" s="120">
        <v>190.5721888015191</v>
      </c>
      <c r="G35" s="124">
        <v>0.1092174296896121</v>
      </c>
      <c r="H35" s="162"/>
    </row>
    <row r="36" spans="1:8" ht="15">
      <c r="A36" s="118" t="s">
        <v>159</v>
      </c>
      <c r="B36" s="161">
        <v>205.94313591588346</v>
      </c>
      <c r="C36" s="120">
        <v>201.81388738886366</v>
      </c>
      <c r="D36" s="121">
        <v>0.020460675825858227</v>
      </c>
      <c r="E36" s="122">
        <v>4356.137536956382</v>
      </c>
      <c r="F36" s="120">
        <v>3370.076001570079</v>
      </c>
      <c r="G36" s="121">
        <v>0.2925932634536754</v>
      </c>
      <c r="H36" s="162"/>
    </row>
    <row r="37" spans="1:8" ht="15">
      <c r="A37" s="118" t="s">
        <v>160</v>
      </c>
      <c r="B37" s="161">
        <v>272.1044185594765</v>
      </c>
      <c r="C37" s="120">
        <v>154.36627102763208</v>
      </c>
      <c r="D37" s="121">
        <v>0.7627193864828731</v>
      </c>
      <c r="E37" s="122">
        <v>6881.005289160342</v>
      </c>
      <c r="F37" s="120">
        <v>6484.290856639819</v>
      </c>
      <c r="G37" s="121">
        <v>0.06118085096603785</v>
      </c>
      <c r="H37" s="162"/>
    </row>
    <row r="38" spans="1:8" ht="15">
      <c r="A38" s="118" t="s">
        <v>161</v>
      </c>
      <c r="B38" s="161">
        <v>10303.86401592298</v>
      </c>
      <c r="C38" s="120">
        <v>8821.540283556518</v>
      </c>
      <c r="D38" s="121">
        <v>0.16803457046265888</v>
      </c>
      <c r="E38" s="122">
        <v>99323.52883132023</v>
      </c>
      <c r="F38" s="120">
        <v>98074.1683617226</v>
      </c>
      <c r="G38" s="121">
        <v>0.012738935139268054</v>
      </c>
      <c r="H38" s="162"/>
    </row>
    <row r="39" spans="1:8" ht="15">
      <c r="A39" s="118" t="s">
        <v>162</v>
      </c>
      <c r="B39" s="161">
        <v>2758.647474647203</v>
      </c>
      <c r="C39" s="120">
        <v>2360.4597164434817</v>
      </c>
      <c r="D39" s="121">
        <v>0.16869076622229892</v>
      </c>
      <c r="E39" s="122">
        <v>83006.23971078236</v>
      </c>
      <c r="F39" s="120">
        <v>75311.8316382774</v>
      </c>
      <c r="G39" s="121">
        <v>0.10216732092589628</v>
      </c>
      <c r="H39" s="162"/>
    </row>
    <row r="40" spans="1:7" ht="9" customHeight="1">
      <c r="A40" s="118"/>
      <c r="B40" s="163"/>
      <c r="C40" s="164"/>
      <c r="D40" s="165"/>
      <c r="E40" s="166"/>
      <c r="F40" s="164"/>
      <c r="G40" s="165"/>
    </row>
    <row r="41" spans="1:7" ht="18.75" customHeight="1" hidden="1">
      <c r="A41" s="143" t="s">
        <v>52</v>
      </c>
      <c r="B41" s="163"/>
      <c r="C41" s="167"/>
      <c r="D41" s="165"/>
      <c r="E41" s="166"/>
      <c r="F41" s="167">
        <v>0</v>
      </c>
      <c r="G41" s="165"/>
    </row>
    <row r="42" spans="1:7" ht="15" customHeight="1" hidden="1">
      <c r="A42" s="118" t="s">
        <v>163</v>
      </c>
      <c r="B42" s="161" t="e">
        <v>#REF!</v>
      </c>
      <c r="C42" s="120"/>
      <c r="D42" s="121" t="e">
        <v>#REF!</v>
      </c>
      <c r="E42" s="122" t="e">
        <v>#REF!</v>
      </c>
      <c r="F42" s="120" t="e">
        <v>#REF!</v>
      </c>
      <c r="G42" s="121" t="e">
        <v>#REF!</v>
      </c>
    </row>
    <row r="43" spans="1:7" ht="15" customHeight="1" hidden="1">
      <c r="A43" s="118" t="s">
        <v>164</v>
      </c>
      <c r="B43" s="161" t="e">
        <v>#REF!</v>
      </c>
      <c r="C43" s="120"/>
      <c r="D43" s="124" t="s">
        <v>165</v>
      </c>
      <c r="E43" s="122" t="e">
        <v>#REF!</v>
      </c>
      <c r="F43" s="120" t="e">
        <v>#REF!</v>
      </c>
      <c r="G43" s="124" t="s">
        <v>165</v>
      </c>
    </row>
    <row r="44" spans="1:7" ht="15" customHeight="1" hidden="1">
      <c r="A44" s="118" t="s">
        <v>166</v>
      </c>
      <c r="B44" s="161" t="e">
        <v>#REF!</v>
      </c>
      <c r="C44" s="120"/>
      <c r="D44" s="121" t="e">
        <v>#REF!</v>
      </c>
      <c r="E44" s="122" t="e">
        <v>#REF!</v>
      </c>
      <c r="F44" s="120" t="e">
        <v>#REF!</v>
      </c>
      <c r="G44" s="121" t="e">
        <v>#REF!</v>
      </c>
    </row>
    <row r="45" spans="1:7" ht="15" customHeight="1" hidden="1">
      <c r="A45" s="118" t="s">
        <v>167</v>
      </c>
      <c r="B45" s="161" t="e">
        <v>#REF!</v>
      </c>
      <c r="C45" s="120"/>
      <c r="D45" s="121" t="e">
        <v>#REF!</v>
      </c>
      <c r="E45" s="122" t="e">
        <v>#REF!</v>
      </c>
      <c r="F45" s="120" t="e">
        <v>#REF!</v>
      </c>
      <c r="G45" s="121" t="e">
        <v>#REF!</v>
      </c>
    </row>
    <row r="46" spans="1:7" ht="15" customHeight="1" hidden="1">
      <c r="A46" s="118" t="s">
        <v>168</v>
      </c>
      <c r="B46" s="161" t="e">
        <v>#REF!</v>
      </c>
      <c r="C46" s="120"/>
      <c r="D46" s="121" t="e">
        <v>#REF!</v>
      </c>
      <c r="E46" s="122" t="e">
        <v>#REF!</v>
      </c>
      <c r="F46" s="120" t="e">
        <v>#REF!</v>
      </c>
      <c r="G46" s="121" t="e">
        <v>#REF!</v>
      </c>
    </row>
    <row r="47" spans="1:7" ht="15" customHeight="1" hidden="1">
      <c r="A47" s="118" t="s">
        <v>169</v>
      </c>
      <c r="B47" s="161" t="e">
        <v>#REF!</v>
      </c>
      <c r="C47" s="120"/>
      <c r="D47" s="121" t="e">
        <v>#REF!</v>
      </c>
      <c r="E47" s="122" t="e">
        <v>#REF!</v>
      </c>
      <c r="F47" s="120" t="e">
        <v>#REF!</v>
      </c>
      <c r="G47" s="121" t="e">
        <v>#REF!</v>
      </c>
    </row>
    <row r="48" spans="1:7" ht="15" customHeight="1" hidden="1">
      <c r="A48" s="118" t="s">
        <v>170</v>
      </c>
      <c r="B48" s="161" t="e">
        <v>#REF!</v>
      </c>
      <c r="C48" s="120"/>
      <c r="D48" s="121" t="e">
        <v>#REF!</v>
      </c>
      <c r="E48" s="122" t="e">
        <v>#REF!</v>
      </c>
      <c r="F48" s="120" t="e">
        <v>#REF!</v>
      </c>
      <c r="G48" s="121" t="e">
        <v>#REF!</v>
      </c>
    </row>
    <row r="49" spans="1:7" ht="15" customHeight="1" hidden="1">
      <c r="A49" s="118" t="s">
        <v>171</v>
      </c>
      <c r="B49" s="161" t="e">
        <v>#REF!</v>
      </c>
      <c r="C49" s="120"/>
      <c r="D49" s="121" t="e">
        <v>#REF!</v>
      </c>
      <c r="E49" s="122" t="e">
        <v>#REF!</v>
      </c>
      <c r="F49" s="120" t="e">
        <v>#REF!</v>
      </c>
      <c r="G49" s="121" t="e">
        <v>#REF!</v>
      </c>
    </row>
    <row r="50" spans="1:7" ht="6" customHeight="1">
      <c r="A50" s="127"/>
      <c r="B50" s="168"/>
      <c r="C50" s="169"/>
      <c r="D50" s="153"/>
      <c r="E50" s="170"/>
      <c r="F50" s="169"/>
      <c r="G50" s="153"/>
    </row>
    <row r="51" spans="1:7" ht="20.25" customHeight="1">
      <c r="A51" s="143" t="s">
        <v>66</v>
      </c>
      <c r="B51" s="161"/>
      <c r="C51" s="164"/>
      <c r="D51" s="142"/>
      <c r="E51" s="122"/>
      <c r="F51" s="164"/>
      <c r="G51" s="142"/>
    </row>
    <row r="52" spans="1:7" ht="15">
      <c r="A52" s="171" t="s">
        <v>172</v>
      </c>
      <c r="B52" s="172">
        <v>46.96444625596731</v>
      </c>
      <c r="C52" s="173">
        <v>46.24716539252452</v>
      </c>
      <c r="D52" s="174">
        <v>0.7172808634427881</v>
      </c>
      <c r="E52" s="139">
        <v>40.11423491894957</v>
      </c>
      <c r="F52" s="173">
        <v>41.25552282067739</v>
      </c>
      <c r="G52" s="174">
        <v>-1.1412879017278215</v>
      </c>
    </row>
    <row r="53" spans="1:7" ht="15">
      <c r="A53" s="171" t="s">
        <v>173</v>
      </c>
      <c r="B53" s="172">
        <v>53.035553744032605</v>
      </c>
      <c r="C53" s="173">
        <v>53.75283460747521</v>
      </c>
      <c r="D53" s="174">
        <v>-0.7172808634426033</v>
      </c>
      <c r="E53" s="139">
        <v>59.047115649731445</v>
      </c>
      <c r="F53" s="173">
        <v>58.744477179322324</v>
      </c>
      <c r="G53" s="174">
        <v>0.3026384704091214</v>
      </c>
    </row>
    <row r="54" spans="1:7" ht="15" customHeight="1" hidden="1">
      <c r="A54" s="118" t="s">
        <v>174</v>
      </c>
      <c r="B54" s="161"/>
      <c r="C54" s="175" t="e">
        <v>#REF!</v>
      </c>
      <c r="D54" s="176" t="s">
        <v>94</v>
      </c>
      <c r="E54" s="177"/>
      <c r="F54" s="175">
        <v>0</v>
      </c>
      <c r="G54" s="176"/>
    </row>
    <row r="55" spans="1:7" ht="8.25" customHeight="1">
      <c r="A55" s="146"/>
      <c r="B55" s="178"/>
      <c r="C55" s="179"/>
      <c r="D55" s="180"/>
      <c r="E55" s="179"/>
      <c r="F55" s="179"/>
      <c r="G55" s="180"/>
    </row>
    <row r="57" ht="12.75">
      <c r="A57" s="192" t="s">
        <v>192</v>
      </c>
    </row>
    <row r="58" spans="1:2" ht="15">
      <c r="A58" s="182"/>
      <c r="B58" s="183"/>
    </row>
    <row r="59" spans="1:2" ht="15">
      <c r="A59" s="182"/>
      <c r="B59" s="184"/>
    </row>
    <row r="60" ht="11.25">
      <c r="B60" s="183"/>
    </row>
    <row r="61" ht="11.25">
      <c r="B61" s="184"/>
    </row>
    <row r="62" ht="11.25">
      <c r="B62" s="184"/>
    </row>
  </sheetData>
  <sheetProtection/>
  <mergeCells count="3">
    <mergeCell ref="A1:G1"/>
    <mergeCell ref="B3:D3"/>
    <mergeCell ref="E3:G3"/>
  </mergeCells>
  <printOptions/>
  <pageMargins left="0.75" right="0.75" top="0.33" bottom="0.4" header="0.5" footer="0.5"/>
  <pageSetup fitToHeight="1" fitToWidth="1" horizontalDpi="600" verticalDpi="600" orientation="portrait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459"/>
  <sheetViews>
    <sheetView zoomScalePageLayoutView="0" workbookViewId="0" topLeftCell="A1">
      <selection activeCell="H113" sqref="H113"/>
    </sheetView>
  </sheetViews>
  <sheetFormatPr defaultColWidth="6.796875" defaultRowHeight="15"/>
  <cols>
    <col min="1" max="1" width="15.796875" style="296" customWidth="1"/>
    <col min="2" max="2" width="7.09765625" style="296" bestFit="1" customWidth="1"/>
    <col min="3" max="3" width="7.3984375" style="296" customWidth="1"/>
    <col min="4" max="4" width="7.09765625" style="297" customWidth="1"/>
    <col min="5" max="6" width="7.09765625" style="387" bestFit="1" customWidth="1"/>
    <col min="7" max="7" width="5.8984375" style="388" customWidth="1"/>
    <col min="8" max="9" width="7.09765625" style="389" bestFit="1" customWidth="1"/>
    <col min="10" max="10" width="5.8984375" style="388" bestFit="1" customWidth="1"/>
    <col min="11" max="12" width="5.69921875" style="389" bestFit="1" customWidth="1"/>
    <col min="13" max="13" width="5.3984375" style="388" bestFit="1" customWidth="1"/>
    <col min="14" max="15" width="4.8984375" style="390" bestFit="1" customWidth="1"/>
    <col min="16" max="16" width="5.3984375" style="391" bestFit="1" customWidth="1"/>
    <col min="17" max="18" width="5.69921875" style="389" bestFit="1" customWidth="1"/>
    <col min="19" max="19" width="5.3984375" style="388" bestFit="1" customWidth="1"/>
    <col min="20" max="16384" width="6.796875" style="301" customWidth="1"/>
  </cols>
  <sheetData>
    <row r="1" spans="5:19" ht="12.75">
      <c r="E1" s="298"/>
      <c r="F1" s="298"/>
      <c r="G1" s="299"/>
      <c r="H1" s="299"/>
      <c r="I1" s="299"/>
      <c r="J1" s="299"/>
      <c r="K1" s="299"/>
      <c r="L1" s="299"/>
      <c r="M1" s="299"/>
      <c r="N1" s="300"/>
      <c r="O1" s="300"/>
      <c r="P1" s="300"/>
      <c r="Q1" s="299"/>
      <c r="R1" s="299"/>
      <c r="S1" s="299"/>
    </row>
    <row r="2" spans="1:19" ht="12.75">
      <c r="A2" s="413" t="s">
        <v>241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</row>
    <row r="3" spans="1:19" ht="13.5" thickBot="1">
      <c r="A3" s="302"/>
      <c r="B3" s="303"/>
      <c r="C3" s="302"/>
      <c r="D3" s="304"/>
      <c r="E3" s="303"/>
      <c r="F3" s="304"/>
      <c r="G3" s="299"/>
      <c r="H3" s="303"/>
      <c r="I3" s="299"/>
      <c r="J3" s="299"/>
      <c r="K3" s="304"/>
      <c r="L3" s="299"/>
      <c r="M3" s="304"/>
      <c r="N3" s="303"/>
      <c r="O3" s="302"/>
      <c r="P3" s="304"/>
      <c r="Q3" s="303"/>
      <c r="R3" s="303"/>
      <c r="S3" s="299"/>
    </row>
    <row r="4" spans="1:19" ht="12.75">
      <c r="A4" s="414" t="s">
        <v>242</v>
      </c>
      <c r="B4" s="416" t="s">
        <v>243</v>
      </c>
      <c r="C4" s="417"/>
      <c r="D4" s="418"/>
      <c r="E4" s="416" t="s">
        <v>244</v>
      </c>
      <c r="F4" s="417"/>
      <c r="G4" s="418"/>
      <c r="H4" s="416" t="s">
        <v>245</v>
      </c>
      <c r="I4" s="417"/>
      <c r="J4" s="418"/>
      <c r="K4" s="416" t="s">
        <v>246</v>
      </c>
      <c r="L4" s="417"/>
      <c r="M4" s="418"/>
      <c r="N4" s="416" t="s">
        <v>247</v>
      </c>
      <c r="O4" s="417"/>
      <c r="P4" s="418"/>
      <c r="Q4" s="416" t="s">
        <v>320</v>
      </c>
      <c r="R4" s="417"/>
      <c r="S4" s="418"/>
    </row>
    <row r="5" spans="1:19" ht="13.5" thickBot="1">
      <c r="A5" s="415"/>
      <c r="B5" s="305">
        <v>2013</v>
      </c>
      <c r="C5" s="306">
        <v>2012</v>
      </c>
      <c r="D5" s="307" t="s">
        <v>248</v>
      </c>
      <c r="E5" s="305">
        <v>2013</v>
      </c>
      <c r="F5" s="306">
        <v>2012</v>
      </c>
      <c r="G5" s="307" t="s">
        <v>248</v>
      </c>
      <c r="H5" s="305">
        <v>2013</v>
      </c>
      <c r="I5" s="306">
        <v>2012</v>
      </c>
      <c r="J5" s="307" t="s">
        <v>248</v>
      </c>
      <c r="K5" s="305">
        <v>2013</v>
      </c>
      <c r="L5" s="306">
        <v>2012</v>
      </c>
      <c r="M5" s="307" t="s">
        <v>248</v>
      </c>
      <c r="N5" s="305">
        <v>2013</v>
      </c>
      <c r="O5" s="306">
        <v>2012</v>
      </c>
      <c r="P5" s="307" t="s">
        <v>248</v>
      </c>
      <c r="Q5" s="305">
        <v>2013</v>
      </c>
      <c r="R5" s="306">
        <v>2012</v>
      </c>
      <c r="S5" s="307" t="s">
        <v>248</v>
      </c>
    </row>
    <row r="6" spans="1:19" ht="12.75">
      <c r="A6" s="308" t="s">
        <v>249</v>
      </c>
      <c r="B6" s="309">
        <f>SUM(B7:B8)</f>
        <v>984483</v>
      </c>
      <c r="C6" s="310">
        <f>SUM(C7:C8)</f>
        <v>956414</v>
      </c>
      <c r="D6" s="311">
        <f>(B6-C6)/C6</f>
        <v>0.02934816930743381</v>
      </c>
      <c r="E6" s="309">
        <f>SUM(E7:E8)</f>
        <v>718130</v>
      </c>
      <c r="F6" s="310">
        <f>SUM(F7:F8)</f>
        <v>680203</v>
      </c>
      <c r="G6" s="311">
        <f>(E6-F6)/F6</f>
        <v>0.055758354491232766</v>
      </c>
      <c r="H6" s="309">
        <f>SUM(H7:H8)</f>
        <v>159294</v>
      </c>
      <c r="I6" s="310">
        <f>SUM(I7:I8)</f>
        <v>161848</v>
      </c>
      <c r="J6" s="311">
        <f>(H6-I6)/I6</f>
        <v>-0.01578023824823291</v>
      </c>
      <c r="K6" s="309">
        <f>SUM(K7:K8)</f>
        <v>48172</v>
      </c>
      <c r="L6" s="310">
        <f>SUM(L7:L8)</f>
        <v>55120</v>
      </c>
      <c r="M6" s="311">
        <f>(K6-L6)/L6</f>
        <v>-0.1260522496371553</v>
      </c>
      <c r="N6" s="309">
        <f>SUM(N7:N8)</f>
        <v>4620</v>
      </c>
      <c r="O6" s="310">
        <f>SUM(O7:O8)</f>
        <v>5024</v>
      </c>
      <c r="P6" s="311">
        <f>(N6-O6)/O6</f>
        <v>-0.0804140127388535</v>
      </c>
      <c r="Q6" s="309">
        <f>SUM(Q7:Q8)</f>
        <v>54267</v>
      </c>
      <c r="R6" s="310">
        <f>SUM(R7:R8)</f>
        <v>54219</v>
      </c>
      <c r="S6" s="311">
        <f>(Q6-R6)/R6</f>
        <v>0.0008852985115918773</v>
      </c>
    </row>
    <row r="7" spans="1:19" ht="12.75">
      <c r="A7" s="312" t="s">
        <v>250</v>
      </c>
      <c r="B7" s="313">
        <f>E7+H7+K7+N7+Q7</f>
        <v>967071</v>
      </c>
      <c r="C7" s="314">
        <f>F7+I7+L7+O7+R7</f>
        <v>937278</v>
      </c>
      <c r="D7" s="315">
        <f>(B7-C7)/C7</f>
        <v>0.031786727096976566</v>
      </c>
      <c r="E7" s="313">
        <f>E11+E53</f>
        <v>700718</v>
      </c>
      <c r="F7" s="314">
        <f>F11+F53</f>
        <v>661067</v>
      </c>
      <c r="G7" s="315">
        <f>(E7-F7)/F7</f>
        <v>0.05998030456822077</v>
      </c>
      <c r="H7" s="313">
        <f>H11+H53</f>
        <v>159294</v>
      </c>
      <c r="I7" s="314">
        <f>I11+I53</f>
        <v>161848</v>
      </c>
      <c r="J7" s="315">
        <f>(H7-I7)/I7</f>
        <v>-0.01578023824823291</v>
      </c>
      <c r="K7" s="313">
        <f>K11+K53</f>
        <v>48172</v>
      </c>
      <c r="L7" s="314">
        <f>L11+L53</f>
        <v>55120</v>
      </c>
      <c r="M7" s="315">
        <f>(K7-L7)/L7</f>
        <v>-0.1260522496371553</v>
      </c>
      <c r="N7" s="313">
        <f>N11+N53</f>
        <v>4620</v>
      </c>
      <c r="O7" s="314">
        <f>O11+O53</f>
        <v>5024</v>
      </c>
      <c r="P7" s="315">
        <f>(N7-O7)/O7</f>
        <v>-0.0804140127388535</v>
      </c>
      <c r="Q7" s="313">
        <f>Q11+Q53</f>
        <v>54267</v>
      </c>
      <c r="R7" s="314">
        <f>R11+R53</f>
        <v>54219</v>
      </c>
      <c r="S7" s="315">
        <f>(Q7-R7)/R7</f>
        <v>0.0008852985115918773</v>
      </c>
    </row>
    <row r="8" spans="1:19" ht="13.5" thickBot="1">
      <c r="A8" s="316" t="s">
        <v>251</v>
      </c>
      <c r="B8" s="317">
        <f>SUM(B12,B54)</f>
        <v>17412</v>
      </c>
      <c r="C8" s="318">
        <f>SUM(C12,C54)</f>
        <v>19136</v>
      </c>
      <c r="D8" s="319">
        <f>(B8-C8)/C8</f>
        <v>-0.09009197324414715</v>
      </c>
      <c r="E8" s="317">
        <f>SUM(E12,E54)</f>
        <v>17412</v>
      </c>
      <c r="F8" s="318">
        <f>SUM(F12,F54)</f>
        <v>19136</v>
      </c>
      <c r="G8" s="319">
        <f>(E8-F8)/F8</f>
        <v>-0.09009197324414715</v>
      </c>
      <c r="H8" s="317"/>
      <c r="I8" s="318"/>
      <c r="J8" s="319"/>
      <c r="K8" s="317"/>
      <c r="L8" s="318"/>
      <c r="M8" s="319"/>
      <c r="N8" s="317"/>
      <c r="O8" s="318"/>
      <c r="P8" s="319"/>
      <c r="Q8" s="317"/>
      <c r="R8" s="318"/>
      <c r="S8" s="319"/>
    </row>
    <row r="9" spans="1:19" ht="13.5" thickBot="1">
      <c r="A9" s="320"/>
      <c r="B9" s="321"/>
      <c r="C9" s="322"/>
      <c r="D9" s="323"/>
      <c r="E9" s="321"/>
      <c r="F9" s="322"/>
      <c r="G9" s="323"/>
      <c r="H9" s="321"/>
      <c r="I9" s="322"/>
      <c r="J9" s="323"/>
      <c r="K9" s="321"/>
      <c r="L9" s="322"/>
      <c r="M9" s="323"/>
      <c r="N9" s="321"/>
      <c r="O9" s="322"/>
      <c r="P9" s="323"/>
      <c r="Q9" s="321"/>
      <c r="R9" s="322"/>
      <c r="S9" s="323"/>
    </row>
    <row r="10" spans="1:19" ht="12.75">
      <c r="A10" s="308" t="s">
        <v>252</v>
      </c>
      <c r="B10" s="309">
        <f>SUM(B11:B12)</f>
        <v>661834</v>
      </c>
      <c r="C10" s="310">
        <f>SUM(C11:C12)</f>
        <v>664201</v>
      </c>
      <c r="D10" s="311">
        <f>(B10-C10)/C10</f>
        <v>-0.003563680271484084</v>
      </c>
      <c r="E10" s="309">
        <f>SUM(E11:E12)</f>
        <v>402700</v>
      </c>
      <c r="F10" s="310">
        <f>SUM(F11:F12)</f>
        <v>394644</v>
      </c>
      <c r="G10" s="311">
        <f>(E10-F10)/F10</f>
        <v>0.020413334549619404</v>
      </c>
      <c r="H10" s="309">
        <f>SUM(H11:H12)</f>
        <v>153815</v>
      </c>
      <c r="I10" s="310">
        <f>SUM(I11:I12)</f>
        <v>156688</v>
      </c>
      <c r="J10" s="311">
        <f>(H10-I10)/I10</f>
        <v>-0.0183358010824058</v>
      </c>
      <c r="K10" s="309">
        <f>SUM(K11:K12)</f>
        <v>47302</v>
      </c>
      <c r="L10" s="310">
        <f>SUM(L11:L12)</f>
        <v>54290</v>
      </c>
      <c r="M10" s="311">
        <f>(K10-L10)/L10</f>
        <v>-0.12871615398784306</v>
      </c>
      <c r="N10" s="309">
        <f>SUM(N11:N12)</f>
        <v>4620</v>
      </c>
      <c r="O10" s="310">
        <f>SUM(O11:O12)</f>
        <v>5024</v>
      </c>
      <c r="P10" s="311">
        <f>(N10-O10)/O10</f>
        <v>-0.0804140127388535</v>
      </c>
      <c r="Q10" s="309">
        <f>SUM(Q11:Q12)</f>
        <v>53397</v>
      </c>
      <c r="R10" s="310">
        <f>SUM(R11:R12)</f>
        <v>53555</v>
      </c>
      <c r="S10" s="311">
        <f>(Q10-R10)/R10</f>
        <v>-0.0029502380730090563</v>
      </c>
    </row>
    <row r="11" spans="1:19" ht="12.75">
      <c r="A11" s="312" t="s">
        <v>250</v>
      </c>
      <c r="B11" s="313">
        <f>E11+H11+K11+N11+Q11</f>
        <v>657142</v>
      </c>
      <c r="C11" s="314">
        <f>F11+I11+L11+O11+R11</f>
        <v>658957</v>
      </c>
      <c r="D11" s="315">
        <f>(B11-C11)/C11</f>
        <v>-0.002754352711937198</v>
      </c>
      <c r="E11" s="313">
        <f>E14+E37</f>
        <v>398008</v>
      </c>
      <c r="F11" s="314">
        <f>F14+F37</f>
        <v>389400</v>
      </c>
      <c r="G11" s="315">
        <f>(E11-F11)/F11</f>
        <v>0.022105803800719054</v>
      </c>
      <c r="H11" s="313">
        <f>H14+H37</f>
        <v>153815</v>
      </c>
      <c r="I11" s="314">
        <f>I14+I37</f>
        <v>156688</v>
      </c>
      <c r="J11" s="315">
        <f>(H11-I11)/I11</f>
        <v>-0.0183358010824058</v>
      </c>
      <c r="K11" s="313">
        <f>K14+K37</f>
        <v>47302</v>
      </c>
      <c r="L11" s="314">
        <f>L14+L37</f>
        <v>54290</v>
      </c>
      <c r="M11" s="315">
        <f>(K11-L11)/L11</f>
        <v>-0.12871615398784306</v>
      </c>
      <c r="N11" s="313">
        <f>N14+N37</f>
        <v>4620</v>
      </c>
      <c r="O11" s="314">
        <f>O14+O37</f>
        <v>5024</v>
      </c>
      <c r="P11" s="315">
        <f>(N11-O11)/O11</f>
        <v>-0.0804140127388535</v>
      </c>
      <c r="Q11" s="313">
        <f>Q14+Q37</f>
        <v>53397</v>
      </c>
      <c r="R11" s="314">
        <f>R14+R37</f>
        <v>53555</v>
      </c>
      <c r="S11" s="315">
        <f>(Q11-R11)/R11</f>
        <v>-0.0029502380730090563</v>
      </c>
    </row>
    <row r="12" spans="1:19" ht="13.5" thickBot="1">
      <c r="A12" s="316" t="s">
        <v>251</v>
      </c>
      <c r="B12" s="317">
        <f>+E12</f>
        <v>4692</v>
      </c>
      <c r="C12" s="318">
        <f>+F12</f>
        <v>5244</v>
      </c>
      <c r="D12" s="319">
        <f>(B12-C12)/C12</f>
        <v>-0.10526315789473684</v>
      </c>
      <c r="E12" s="317">
        <v>4692</v>
      </c>
      <c r="F12" s="318">
        <v>5244</v>
      </c>
      <c r="G12" s="319">
        <f>(E12-F12)/F12</f>
        <v>-0.10526315789473684</v>
      </c>
      <c r="H12" s="317"/>
      <c r="I12" s="318"/>
      <c r="J12" s="319"/>
      <c r="K12" s="317"/>
      <c r="L12" s="318"/>
      <c r="M12" s="319"/>
      <c r="N12" s="317"/>
      <c r="O12" s="318"/>
      <c r="P12" s="319"/>
      <c r="Q12" s="317"/>
      <c r="R12" s="318"/>
      <c r="S12" s="319"/>
    </row>
    <row r="13" spans="1:19" ht="12.75">
      <c r="A13" s="324"/>
      <c r="B13" s="325"/>
      <c r="C13" s="326"/>
      <c r="D13" s="327"/>
      <c r="E13" s="325"/>
      <c r="F13" s="326"/>
      <c r="G13" s="327"/>
      <c r="H13" s="325"/>
      <c r="I13" s="326"/>
      <c r="J13" s="327"/>
      <c r="K13" s="325"/>
      <c r="L13" s="326"/>
      <c r="M13" s="327"/>
      <c r="N13" s="325"/>
      <c r="O13" s="326"/>
      <c r="P13" s="327"/>
      <c r="Q13" s="325"/>
      <c r="R13" s="326"/>
      <c r="S13" s="327"/>
    </row>
    <row r="14" spans="1:19" ht="12.75">
      <c r="A14" s="328" t="s">
        <v>253</v>
      </c>
      <c r="B14" s="313">
        <f>E14+H14+K14+N14+Q14</f>
        <v>580954</v>
      </c>
      <c r="C14" s="314">
        <f>F14+I14+L14+O14+R14</f>
        <v>584697</v>
      </c>
      <c r="D14" s="315">
        <f>(B14-C14)/C14</f>
        <v>-0.006401606302067567</v>
      </c>
      <c r="E14" s="329">
        <f>SUM(E15:E35)</f>
        <v>328360</v>
      </c>
      <c r="F14" s="330">
        <f>SUM(F15:F35)</f>
        <v>322628</v>
      </c>
      <c r="G14" s="315">
        <f>(E14-F14)/F14</f>
        <v>0.01776659186431432</v>
      </c>
      <c r="H14" s="329">
        <f>SUM(H15:H35)</f>
        <v>147275</v>
      </c>
      <c r="I14" s="330">
        <f>SUM(I15:I35)</f>
        <v>149200</v>
      </c>
      <c r="J14" s="315">
        <f>(H14-I14)/I14</f>
        <v>-0.012902144772117962</v>
      </c>
      <c r="K14" s="329">
        <f>SUM(K15:K35)</f>
        <v>47302</v>
      </c>
      <c r="L14" s="330">
        <f>SUM(L15:L35)</f>
        <v>54290</v>
      </c>
      <c r="M14" s="315">
        <f>(K14-L14)/L14</f>
        <v>-0.12871615398784306</v>
      </c>
      <c r="N14" s="329">
        <f>SUM(N15:N35)</f>
        <v>4620</v>
      </c>
      <c r="O14" s="330">
        <f>SUM(O15:O35)</f>
        <v>5024</v>
      </c>
      <c r="P14" s="315">
        <f>(N14-O14)/O14</f>
        <v>-0.0804140127388535</v>
      </c>
      <c r="Q14" s="329">
        <f>SUM(Q15:Q35)</f>
        <v>53397</v>
      </c>
      <c r="R14" s="330">
        <f>SUM(R15:R35)</f>
        <v>53555</v>
      </c>
      <c r="S14" s="315">
        <f>(Q14-R14)/R14</f>
        <v>-0.0029502380730090563</v>
      </c>
    </row>
    <row r="15" spans="1:19" ht="12.75">
      <c r="A15" s="331" t="s">
        <v>254</v>
      </c>
      <c r="B15" s="332">
        <f>E15+H15+K15+N15+Q15</f>
        <v>4396</v>
      </c>
      <c r="C15" s="333">
        <f>F15+I15+L15+O15+R15</f>
        <v>4239</v>
      </c>
      <c r="D15" s="334">
        <f>(B15-C15)/C15</f>
        <v>0.037037037037037035</v>
      </c>
      <c r="E15" s="335">
        <v>4396</v>
      </c>
      <c r="F15" s="336">
        <v>4239</v>
      </c>
      <c r="G15" s="334">
        <f>(E15-F15)/F15</f>
        <v>0.037037037037037035</v>
      </c>
      <c r="H15" s="335"/>
      <c r="I15" s="336"/>
      <c r="J15" s="334"/>
      <c r="K15" s="335"/>
      <c r="L15" s="336"/>
      <c r="M15" s="334"/>
      <c r="N15" s="335"/>
      <c r="O15" s="336"/>
      <c r="P15" s="334"/>
      <c r="Q15" s="335"/>
      <c r="R15" s="336"/>
      <c r="S15" s="334"/>
    </row>
    <row r="16" spans="1:19" ht="12.75">
      <c r="A16" s="331" t="s">
        <v>255</v>
      </c>
      <c r="B16" s="332">
        <f aca="true" t="shared" si="0" ref="B16:C35">E16+H16+K16+N16+Q16</f>
        <v>8045</v>
      </c>
      <c r="C16" s="333">
        <f t="shared" si="0"/>
        <v>4553</v>
      </c>
      <c r="D16" s="334">
        <f aca="true" t="shared" si="1" ref="D16:D33">(B16-C16)/C16</f>
        <v>0.7669668350538107</v>
      </c>
      <c r="E16" s="335">
        <v>6256</v>
      </c>
      <c r="F16" s="336">
        <v>4553</v>
      </c>
      <c r="G16" s="334">
        <f>(E16-F16)/F16</f>
        <v>0.37403909510213046</v>
      </c>
      <c r="H16" s="335">
        <v>1789</v>
      </c>
      <c r="I16" s="336">
        <v>0</v>
      </c>
      <c r="J16" s="334" t="s">
        <v>94</v>
      </c>
      <c r="K16" s="335"/>
      <c r="L16" s="336"/>
      <c r="M16" s="334"/>
      <c r="N16" s="335"/>
      <c r="O16" s="336"/>
      <c r="P16" s="334"/>
      <c r="Q16" s="335"/>
      <c r="R16" s="336"/>
      <c r="S16" s="334"/>
    </row>
    <row r="17" spans="1:19" ht="12.75">
      <c r="A17" s="331" t="s">
        <v>256</v>
      </c>
      <c r="B17" s="332">
        <f t="shared" si="0"/>
        <v>446</v>
      </c>
      <c r="C17" s="333">
        <f t="shared" si="0"/>
        <v>0</v>
      </c>
      <c r="D17" s="334" t="s">
        <v>94</v>
      </c>
      <c r="E17" s="335">
        <v>446</v>
      </c>
      <c r="F17" s="336">
        <v>0</v>
      </c>
      <c r="G17" s="334" t="s">
        <v>94</v>
      </c>
      <c r="H17" s="335"/>
      <c r="I17" s="336"/>
      <c r="J17" s="334"/>
      <c r="K17" s="335"/>
      <c r="L17" s="336"/>
      <c r="M17" s="334"/>
      <c r="N17" s="335"/>
      <c r="O17" s="336"/>
      <c r="P17" s="334"/>
      <c r="Q17" s="335"/>
      <c r="R17" s="336"/>
      <c r="S17" s="334"/>
    </row>
    <row r="18" spans="1:19" ht="12.75">
      <c r="A18" s="331" t="s">
        <v>257</v>
      </c>
      <c r="B18" s="332">
        <f t="shared" si="0"/>
        <v>9202</v>
      </c>
      <c r="C18" s="333">
        <f t="shared" si="0"/>
        <v>8521</v>
      </c>
      <c r="D18" s="334">
        <f t="shared" si="1"/>
        <v>0.07992019715995775</v>
      </c>
      <c r="E18" s="335">
        <v>6472</v>
      </c>
      <c r="F18" s="336">
        <v>5603</v>
      </c>
      <c r="G18" s="334">
        <f>(E18-F18)/F18</f>
        <v>0.15509548456184188</v>
      </c>
      <c r="H18" s="335">
        <v>910</v>
      </c>
      <c r="I18" s="336">
        <v>1098</v>
      </c>
      <c r="J18" s="334">
        <f>(H18-I18)/I18</f>
        <v>-0.17122040072859745</v>
      </c>
      <c r="K18" s="335">
        <v>910</v>
      </c>
      <c r="L18" s="336">
        <v>1088</v>
      </c>
      <c r="M18" s="334">
        <f>(K18-L18)/L18</f>
        <v>-0.1636029411764706</v>
      </c>
      <c r="N18" s="335"/>
      <c r="O18" s="336"/>
      <c r="P18" s="334"/>
      <c r="Q18" s="335">
        <v>910</v>
      </c>
      <c r="R18" s="336">
        <v>732</v>
      </c>
      <c r="S18" s="334">
        <f>(Q18-R18)/R18</f>
        <v>0.24316939890710382</v>
      </c>
    </row>
    <row r="19" spans="1:19" ht="12.75">
      <c r="A19" s="331" t="s">
        <v>258</v>
      </c>
      <c r="B19" s="332">
        <f t="shared" si="0"/>
        <v>446</v>
      </c>
      <c r="C19" s="333">
        <f t="shared" si="0"/>
        <v>0</v>
      </c>
      <c r="D19" s="334" t="s">
        <v>94</v>
      </c>
      <c r="E19" s="335">
        <v>446</v>
      </c>
      <c r="F19" s="336">
        <v>0</v>
      </c>
      <c r="G19" s="334" t="s">
        <v>94</v>
      </c>
      <c r="H19" s="335"/>
      <c r="I19" s="336"/>
      <c r="J19" s="334"/>
      <c r="K19" s="335"/>
      <c r="L19" s="336"/>
      <c r="M19" s="334"/>
      <c r="N19" s="335"/>
      <c r="O19" s="336"/>
      <c r="P19" s="334"/>
      <c r="Q19" s="335"/>
      <c r="R19" s="336"/>
      <c r="S19" s="334"/>
    </row>
    <row r="20" spans="1:19" ht="12.75">
      <c r="A20" s="337" t="s">
        <v>259</v>
      </c>
      <c r="B20" s="332">
        <f t="shared" si="0"/>
        <v>669</v>
      </c>
      <c r="C20" s="333">
        <f t="shared" si="0"/>
        <v>892</v>
      </c>
      <c r="D20" s="334">
        <f t="shared" si="1"/>
        <v>-0.25</v>
      </c>
      <c r="E20" s="335">
        <v>669</v>
      </c>
      <c r="F20" s="336">
        <v>892</v>
      </c>
      <c r="G20" s="334">
        <f>(E20-F20)/F20</f>
        <v>-0.25</v>
      </c>
      <c r="H20" s="335"/>
      <c r="I20" s="336"/>
      <c r="J20" s="334"/>
      <c r="K20" s="335"/>
      <c r="L20" s="336"/>
      <c r="M20" s="334"/>
      <c r="N20" s="335"/>
      <c r="O20" s="336"/>
      <c r="P20" s="334"/>
      <c r="Q20" s="335"/>
      <c r="R20" s="336"/>
      <c r="S20" s="334"/>
    </row>
    <row r="21" spans="1:19" ht="12.75">
      <c r="A21" s="331" t="s">
        <v>260</v>
      </c>
      <c r="B21" s="332">
        <f t="shared" si="0"/>
        <v>24808</v>
      </c>
      <c r="C21" s="333">
        <f t="shared" si="0"/>
        <v>28110</v>
      </c>
      <c r="D21" s="334">
        <f t="shared" si="1"/>
        <v>-0.11746709356101032</v>
      </c>
      <c r="E21" s="335">
        <v>24808</v>
      </c>
      <c r="F21" s="336">
        <v>25770</v>
      </c>
      <c r="G21" s="334">
        <f>(E21-F21)/F21</f>
        <v>-0.0373302289483896</v>
      </c>
      <c r="H21" s="335">
        <v>0</v>
      </c>
      <c r="I21" s="336">
        <v>2340</v>
      </c>
      <c r="J21" s="334">
        <f>(H21-I21)/I21</f>
        <v>-1</v>
      </c>
      <c r="K21" s="335"/>
      <c r="L21" s="336"/>
      <c r="M21" s="334"/>
      <c r="N21" s="335"/>
      <c r="O21" s="336"/>
      <c r="P21" s="334"/>
      <c r="Q21" s="335"/>
      <c r="R21" s="336"/>
      <c r="S21" s="334"/>
    </row>
    <row r="22" spans="1:19" ht="12.75">
      <c r="A22" s="338" t="s">
        <v>261</v>
      </c>
      <c r="B22" s="332">
        <f t="shared" si="0"/>
        <v>217397</v>
      </c>
      <c r="C22" s="333">
        <f t="shared" si="0"/>
        <v>224989</v>
      </c>
      <c r="D22" s="334">
        <f t="shared" si="1"/>
        <v>-0.03374387192262733</v>
      </c>
      <c r="E22" s="335">
        <v>108554</v>
      </c>
      <c r="F22" s="336">
        <v>114800</v>
      </c>
      <c r="G22" s="334">
        <f>(E22-F22)/F22</f>
        <v>-0.05440766550522648</v>
      </c>
      <c r="H22" s="335">
        <v>56660</v>
      </c>
      <c r="I22" s="336">
        <v>55851</v>
      </c>
      <c r="J22" s="334">
        <f>(H22-I22)/I22</f>
        <v>0.014484968935202593</v>
      </c>
      <c r="K22" s="335">
        <v>21393</v>
      </c>
      <c r="L22" s="336">
        <v>22972</v>
      </c>
      <c r="M22" s="334">
        <f>(K22-L22)/L22</f>
        <v>-0.06873585234198154</v>
      </c>
      <c r="N22" s="335">
        <v>4312</v>
      </c>
      <c r="O22" s="336">
        <v>4710</v>
      </c>
      <c r="P22" s="334">
        <f>(N22-O22)/O22</f>
        <v>-0.08450106157112526</v>
      </c>
      <c r="Q22" s="335">
        <v>26478</v>
      </c>
      <c r="R22" s="336">
        <v>26656</v>
      </c>
      <c r="S22" s="334">
        <f>(Q22-R22)/R22</f>
        <v>-0.006677671068427371</v>
      </c>
    </row>
    <row r="23" spans="1:19" ht="12.75">
      <c r="A23" s="338" t="s">
        <v>262</v>
      </c>
      <c r="B23" s="332">
        <f t="shared" si="0"/>
        <v>30400</v>
      </c>
      <c r="C23" s="333">
        <f t="shared" si="0"/>
        <v>33768</v>
      </c>
      <c r="D23" s="334">
        <f t="shared" si="1"/>
        <v>-0.09973939824686093</v>
      </c>
      <c r="E23" s="335">
        <v>12637</v>
      </c>
      <c r="F23" s="336">
        <v>12407</v>
      </c>
      <c r="G23" s="334">
        <f>(E23-F23)/F23</f>
        <v>0.018537922140727008</v>
      </c>
      <c r="H23" s="335">
        <v>12896</v>
      </c>
      <c r="I23" s="336">
        <v>11627</v>
      </c>
      <c r="J23" s="334">
        <f>(H23-I23)/I23</f>
        <v>0.10914251311602305</v>
      </c>
      <c r="K23" s="335">
        <v>2826</v>
      </c>
      <c r="L23" s="336">
        <v>4867</v>
      </c>
      <c r="M23" s="334">
        <f>(K23-L23)/L23</f>
        <v>-0.41935483870967744</v>
      </c>
      <c r="N23" s="335"/>
      <c r="O23" s="336"/>
      <c r="P23" s="334"/>
      <c r="Q23" s="335">
        <v>2041</v>
      </c>
      <c r="R23" s="336">
        <v>4867</v>
      </c>
      <c r="S23" s="334">
        <f>(Q23-R23)/R23</f>
        <v>-0.5806451612903226</v>
      </c>
    </row>
    <row r="24" spans="1:19" ht="12.75">
      <c r="A24" s="331" t="s">
        <v>263</v>
      </c>
      <c r="B24" s="332">
        <f t="shared" si="0"/>
        <v>43559</v>
      </c>
      <c r="C24" s="333">
        <f t="shared" si="0"/>
        <v>44923</v>
      </c>
      <c r="D24" s="334">
        <f t="shared" si="1"/>
        <v>-0.030363065690180976</v>
      </c>
      <c r="E24" s="335">
        <v>23419</v>
      </c>
      <c r="F24" s="336">
        <v>24272</v>
      </c>
      <c r="G24" s="334">
        <f>(E24-F24)/F24</f>
        <v>-0.035143375082399474</v>
      </c>
      <c r="H24" s="335">
        <v>9120</v>
      </c>
      <c r="I24" s="336">
        <v>9650</v>
      </c>
      <c r="J24" s="334">
        <f>(H24-I24)/I24</f>
        <v>-0.054922279792746116</v>
      </c>
      <c r="K24" s="335">
        <v>4940</v>
      </c>
      <c r="L24" s="336">
        <v>5018</v>
      </c>
      <c r="M24" s="334">
        <f>(K24-L24)/L24</f>
        <v>-0.015544041450777202</v>
      </c>
      <c r="N24" s="335"/>
      <c r="O24" s="336"/>
      <c r="P24" s="334"/>
      <c r="Q24" s="335">
        <v>6080</v>
      </c>
      <c r="R24" s="336">
        <v>5983</v>
      </c>
      <c r="S24" s="334">
        <f>(Q24-R24)/R24</f>
        <v>0.016212602373391276</v>
      </c>
    </row>
    <row r="25" spans="1:19" ht="12.75">
      <c r="A25" s="331" t="s">
        <v>264</v>
      </c>
      <c r="B25" s="332">
        <f t="shared" si="0"/>
        <v>1115</v>
      </c>
      <c r="C25" s="333">
        <f t="shared" si="0"/>
        <v>0</v>
      </c>
      <c r="D25" s="334" t="s">
        <v>94</v>
      </c>
      <c r="E25" s="335">
        <v>1115</v>
      </c>
      <c r="F25" s="336">
        <v>0</v>
      </c>
      <c r="G25" s="334" t="s">
        <v>94</v>
      </c>
      <c r="H25" s="335"/>
      <c r="I25" s="336"/>
      <c r="J25" s="334"/>
      <c r="K25" s="335"/>
      <c r="L25" s="336"/>
      <c r="M25" s="334"/>
      <c r="N25" s="335"/>
      <c r="O25" s="336"/>
      <c r="P25" s="334"/>
      <c r="Q25" s="335"/>
      <c r="R25" s="336"/>
      <c r="S25" s="334"/>
    </row>
    <row r="26" spans="1:19" ht="12.75">
      <c r="A26" s="338" t="s">
        <v>265</v>
      </c>
      <c r="B26" s="332">
        <f t="shared" si="0"/>
        <v>20575</v>
      </c>
      <c r="C26" s="333">
        <f t="shared" si="0"/>
        <v>19835</v>
      </c>
      <c r="D26" s="334">
        <f t="shared" si="1"/>
        <v>0.037307789261406606</v>
      </c>
      <c r="E26" s="335">
        <v>13981</v>
      </c>
      <c r="F26" s="336">
        <v>12927</v>
      </c>
      <c r="G26" s="334">
        <f aca="true" t="shared" si="2" ref="G26:G31">(E26-F26)/F26</f>
        <v>0.0815347721822542</v>
      </c>
      <c r="H26" s="335">
        <v>6594</v>
      </c>
      <c r="I26" s="336">
        <v>6908</v>
      </c>
      <c r="J26" s="334">
        <f>(H26-I26)/I26</f>
        <v>-0.045454545454545456</v>
      </c>
      <c r="K26" s="335"/>
      <c r="L26" s="336"/>
      <c r="M26" s="334"/>
      <c r="N26" s="335"/>
      <c r="O26" s="336"/>
      <c r="P26" s="334"/>
      <c r="Q26" s="335"/>
      <c r="R26" s="336"/>
      <c r="S26" s="334"/>
    </row>
    <row r="27" spans="1:19" ht="12.75">
      <c r="A27" s="338" t="s">
        <v>266</v>
      </c>
      <c r="B27" s="332">
        <f t="shared" si="0"/>
        <v>12896</v>
      </c>
      <c r="C27" s="333">
        <f t="shared" si="0"/>
        <v>14968</v>
      </c>
      <c r="D27" s="334">
        <f t="shared" si="1"/>
        <v>-0.13842864778193478</v>
      </c>
      <c r="E27" s="335">
        <v>8029</v>
      </c>
      <c r="F27" s="336">
        <v>8060</v>
      </c>
      <c r="G27" s="334">
        <f t="shared" si="2"/>
        <v>-0.0038461538461538464</v>
      </c>
      <c r="H27" s="335">
        <v>4867</v>
      </c>
      <c r="I27" s="336">
        <v>6908</v>
      </c>
      <c r="J27" s="334">
        <f>(H27-I27)/I27</f>
        <v>-0.29545454545454547</v>
      </c>
      <c r="K27" s="335"/>
      <c r="L27" s="336"/>
      <c r="M27" s="334"/>
      <c r="N27" s="335"/>
      <c r="O27" s="336"/>
      <c r="P27" s="334"/>
      <c r="Q27" s="335"/>
      <c r="R27" s="336"/>
      <c r="S27" s="334"/>
    </row>
    <row r="28" spans="1:19" ht="12.75">
      <c r="A28" s="338" t="s">
        <v>267</v>
      </c>
      <c r="B28" s="332">
        <f t="shared" si="0"/>
        <v>8091</v>
      </c>
      <c r="C28" s="333">
        <f t="shared" si="0"/>
        <v>8122</v>
      </c>
      <c r="D28" s="334">
        <f t="shared" si="1"/>
        <v>-0.003816793893129771</v>
      </c>
      <c r="E28" s="335">
        <v>8091</v>
      </c>
      <c r="F28" s="336">
        <v>8122</v>
      </c>
      <c r="G28" s="334">
        <f t="shared" si="2"/>
        <v>-0.003816793893129771</v>
      </c>
      <c r="H28" s="335"/>
      <c r="I28" s="336"/>
      <c r="J28" s="334"/>
      <c r="K28" s="335"/>
      <c r="L28" s="336"/>
      <c r="M28" s="334"/>
      <c r="N28" s="335"/>
      <c r="O28" s="336"/>
      <c r="P28" s="334"/>
      <c r="Q28" s="335"/>
      <c r="R28" s="336"/>
      <c r="S28" s="334"/>
    </row>
    <row r="29" spans="1:19" ht="12.75">
      <c r="A29" s="338" t="s">
        <v>268</v>
      </c>
      <c r="B29" s="332">
        <f t="shared" si="0"/>
        <v>27169</v>
      </c>
      <c r="C29" s="333">
        <f t="shared" si="0"/>
        <v>21674</v>
      </c>
      <c r="D29" s="334">
        <f t="shared" si="1"/>
        <v>0.2535295746055181</v>
      </c>
      <c r="E29" s="335">
        <v>13981</v>
      </c>
      <c r="F29" s="336">
        <v>13981</v>
      </c>
      <c r="G29" s="334">
        <f t="shared" si="2"/>
        <v>0</v>
      </c>
      <c r="H29" s="335">
        <v>8635</v>
      </c>
      <c r="I29" s="336">
        <v>7693</v>
      </c>
      <c r="J29" s="334">
        <f>(H29-I29)/I29</f>
        <v>0.12244897959183673</v>
      </c>
      <c r="K29" s="335"/>
      <c r="L29" s="336"/>
      <c r="M29" s="334"/>
      <c r="N29" s="335"/>
      <c r="O29" s="336"/>
      <c r="P29" s="334"/>
      <c r="Q29" s="335">
        <v>4553</v>
      </c>
      <c r="R29" s="336">
        <v>0</v>
      </c>
      <c r="S29" s="334" t="s">
        <v>94</v>
      </c>
    </row>
    <row r="30" spans="1:19" ht="12.75">
      <c r="A30" s="338" t="s">
        <v>269</v>
      </c>
      <c r="B30" s="332">
        <f t="shared" si="0"/>
        <v>88192</v>
      </c>
      <c r="C30" s="333">
        <f t="shared" si="0"/>
        <v>87253</v>
      </c>
      <c r="D30" s="334">
        <f t="shared" si="1"/>
        <v>0.010761807616930076</v>
      </c>
      <c r="E30" s="335">
        <v>53946</v>
      </c>
      <c r="F30" s="336">
        <v>49180</v>
      </c>
      <c r="G30" s="334">
        <f t="shared" si="2"/>
        <v>0.09690931272875153</v>
      </c>
      <c r="H30" s="335">
        <v>17971</v>
      </c>
      <c r="I30" s="336">
        <v>21565</v>
      </c>
      <c r="J30" s="334">
        <f>(H30-I30)/I30</f>
        <v>-0.166658938094134</v>
      </c>
      <c r="K30" s="335">
        <v>10325</v>
      </c>
      <c r="L30" s="336">
        <v>10611</v>
      </c>
      <c r="M30" s="334">
        <f>(K30-L30)/L30</f>
        <v>-0.026953161813212705</v>
      </c>
      <c r="N30" s="335">
        <v>308</v>
      </c>
      <c r="O30" s="336">
        <v>314</v>
      </c>
      <c r="P30" s="334">
        <f>(N30-O30)/O30</f>
        <v>-0.01910828025477707</v>
      </c>
      <c r="Q30" s="335">
        <v>5642</v>
      </c>
      <c r="R30" s="336">
        <v>5583</v>
      </c>
      <c r="S30" s="334">
        <f>(Q30-R30)/R30</f>
        <v>0.010567795092244313</v>
      </c>
    </row>
    <row r="31" spans="1:19" ht="12.75">
      <c r="A31" s="338" t="s">
        <v>270</v>
      </c>
      <c r="B31" s="332">
        <f t="shared" si="0"/>
        <v>28328</v>
      </c>
      <c r="C31" s="333">
        <f t="shared" si="0"/>
        <v>32468</v>
      </c>
      <c r="D31" s="334">
        <f t="shared" si="1"/>
        <v>-0.1275101638536405</v>
      </c>
      <c r="E31" s="335">
        <v>10565</v>
      </c>
      <c r="F31" s="336">
        <v>12927</v>
      </c>
      <c r="G31" s="334">
        <f t="shared" si="2"/>
        <v>-0.18271834145586757</v>
      </c>
      <c r="H31" s="335">
        <v>12896</v>
      </c>
      <c r="I31" s="336">
        <v>9807</v>
      </c>
      <c r="J31" s="334">
        <f>(H31-I31)/I31</f>
        <v>0.314979096563679</v>
      </c>
      <c r="K31" s="335">
        <v>2041</v>
      </c>
      <c r="L31" s="336">
        <v>4867</v>
      </c>
      <c r="M31" s="334">
        <f>(K31-L31)/L31</f>
        <v>-0.5806451612903226</v>
      </c>
      <c r="N31" s="335"/>
      <c r="O31" s="336"/>
      <c r="P31" s="334"/>
      <c r="Q31" s="335">
        <v>2826</v>
      </c>
      <c r="R31" s="336">
        <v>4867</v>
      </c>
      <c r="S31" s="334">
        <f>(Q31-R31)/R31</f>
        <v>-0.41935483870967744</v>
      </c>
    </row>
    <row r="32" spans="1:19" ht="12.75">
      <c r="A32" s="338" t="s">
        <v>271</v>
      </c>
      <c r="B32" s="332">
        <f t="shared" si="0"/>
        <v>446</v>
      </c>
      <c r="C32" s="333">
        <f t="shared" si="0"/>
        <v>0</v>
      </c>
      <c r="D32" s="334" t="s">
        <v>94</v>
      </c>
      <c r="E32" s="335">
        <v>446</v>
      </c>
      <c r="F32" s="336">
        <v>0</v>
      </c>
      <c r="G32" s="334" t="s">
        <v>94</v>
      </c>
      <c r="H32" s="335"/>
      <c r="I32" s="336"/>
      <c r="J32" s="334"/>
      <c r="K32" s="335"/>
      <c r="L32" s="336"/>
      <c r="M32" s="334"/>
      <c r="N32" s="335"/>
      <c r="O32" s="336"/>
      <c r="P32" s="334"/>
      <c r="Q32" s="335"/>
      <c r="R32" s="336"/>
      <c r="S32" s="334"/>
    </row>
    <row r="33" spans="1:19" ht="12.75">
      <c r="A33" s="331" t="s">
        <v>272</v>
      </c>
      <c r="B33" s="332">
        <f t="shared" si="0"/>
        <v>53659</v>
      </c>
      <c r="C33" s="333">
        <f t="shared" si="0"/>
        <v>50382</v>
      </c>
      <c r="D33" s="334">
        <f t="shared" si="1"/>
        <v>0.06504307093803342</v>
      </c>
      <c r="E33" s="335">
        <v>28988</v>
      </c>
      <c r="F33" s="336">
        <v>24895</v>
      </c>
      <c r="G33" s="334">
        <f>(E33-F33)/F33</f>
        <v>0.16441052420164692</v>
      </c>
      <c r="H33" s="335">
        <v>14937</v>
      </c>
      <c r="I33" s="336">
        <v>15753</v>
      </c>
      <c r="J33" s="334">
        <f>(H33-I33)/I33</f>
        <v>-0.05179965720815083</v>
      </c>
      <c r="K33" s="335">
        <v>4867</v>
      </c>
      <c r="L33" s="336">
        <v>4867</v>
      </c>
      <c r="M33" s="334">
        <f>(K33-L33)/L33</f>
        <v>0</v>
      </c>
      <c r="N33" s="335"/>
      <c r="O33" s="336"/>
      <c r="P33" s="334"/>
      <c r="Q33" s="335">
        <v>4867</v>
      </c>
      <c r="R33" s="336">
        <v>4867</v>
      </c>
      <c r="S33" s="334">
        <f>(Q33-R33)/R33</f>
        <v>0</v>
      </c>
    </row>
    <row r="34" spans="1:19" ht="12.75">
      <c r="A34" s="331" t="s">
        <v>273</v>
      </c>
      <c r="B34" s="332">
        <f t="shared" si="0"/>
        <v>446</v>
      </c>
      <c r="C34" s="333">
        <f t="shared" si="0"/>
        <v>0</v>
      </c>
      <c r="D34" s="334" t="s">
        <v>94</v>
      </c>
      <c r="E34" s="335">
        <v>446</v>
      </c>
      <c r="F34" s="336">
        <v>0</v>
      </c>
      <c r="G34" s="334" t="s">
        <v>94</v>
      </c>
      <c r="H34" s="335"/>
      <c r="I34" s="336"/>
      <c r="J34" s="334"/>
      <c r="K34" s="335"/>
      <c r="L34" s="336"/>
      <c r="M34" s="334"/>
      <c r="N34" s="335"/>
      <c r="O34" s="336"/>
      <c r="P34" s="334"/>
      <c r="Q34" s="335"/>
      <c r="R34" s="336"/>
      <c r="S34" s="334"/>
    </row>
    <row r="35" spans="1:19" ht="12.75">
      <c r="A35" s="331" t="s">
        <v>274</v>
      </c>
      <c r="B35" s="332">
        <f t="shared" si="0"/>
        <v>669</v>
      </c>
      <c r="C35" s="333">
        <f t="shared" si="0"/>
        <v>0</v>
      </c>
      <c r="D35" s="334" t="s">
        <v>94</v>
      </c>
      <c r="E35" s="335">
        <v>669</v>
      </c>
      <c r="F35" s="336">
        <v>0</v>
      </c>
      <c r="G35" s="334" t="s">
        <v>94</v>
      </c>
      <c r="H35" s="335"/>
      <c r="I35" s="336"/>
      <c r="J35" s="334"/>
      <c r="K35" s="335"/>
      <c r="L35" s="336"/>
      <c r="M35" s="334"/>
      <c r="N35" s="335"/>
      <c r="O35" s="336"/>
      <c r="P35" s="334"/>
      <c r="Q35" s="335"/>
      <c r="R35" s="336"/>
      <c r="S35" s="334"/>
    </row>
    <row r="36" spans="1:19" ht="12.75">
      <c r="A36" s="331"/>
      <c r="B36" s="335"/>
      <c r="C36" s="336"/>
      <c r="D36" s="334"/>
      <c r="E36" s="335"/>
      <c r="F36" s="336"/>
      <c r="G36" s="334"/>
      <c r="H36" s="335"/>
      <c r="I36" s="336"/>
      <c r="J36" s="334"/>
      <c r="K36" s="335"/>
      <c r="L36" s="336"/>
      <c r="M36" s="334"/>
      <c r="N36" s="335"/>
      <c r="O36" s="336"/>
      <c r="P36" s="334"/>
      <c r="Q36" s="335"/>
      <c r="R36" s="336"/>
      <c r="S36" s="334"/>
    </row>
    <row r="37" spans="1:19" ht="12.75">
      <c r="A37" s="328" t="s">
        <v>275</v>
      </c>
      <c r="B37" s="313">
        <f aca="true" t="shared" si="3" ref="B37:C44">E37+H37+K37+N37+Q37</f>
        <v>76188</v>
      </c>
      <c r="C37" s="314">
        <f t="shared" si="3"/>
        <v>74260</v>
      </c>
      <c r="D37" s="315">
        <f aca="true" t="shared" si="4" ref="D37:D44">(B37-C37)/C37</f>
        <v>0.025962833288446</v>
      </c>
      <c r="E37" s="329">
        <f>SUM(E38:E45)</f>
        <v>69648</v>
      </c>
      <c r="F37" s="330">
        <f>SUM(F38:F45)</f>
        <v>66772</v>
      </c>
      <c r="G37" s="315">
        <f aca="true" t="shared" si="5" ref="G37:G44">(E37-F37)/F37</f>
        <v>0.043071946324806806</v>
      </c>
      <c r="H37" s="329">
        <f>SUM(H38:H45)</f>
        <v>6540</v>
      </c>
      <c r="I37" s="330">
        <f>SUM(I38:I45)</f>
        <v>7488</v>
      </c>
      <c r="J37" s="315">
        <f>(H37-I37)/I37</f>
        <v>-0.1266025641025641</v>
      </c>
      <c r="K37" s="329"/>
      <c r="L37" s="330"/>
      <c r="M37" s="315"/>
      <c r="N37" s="329"/>
      <c r="O37" s="330"/>
      <c r="P37" s="315"/>
      <c r="Q37" s="329"/>
      <c r="R37" s="330"/>
      <c r="S37" s="315"/>
    </row>
    <row r="38" spans="1:19" ht="12.75">
      <c r="A38" s="331" t="s">
        <v>276</v>
      </c>
      <c r="B38" s="332">
        <f t="shared" si="3"/>
        <v>9238</v>
      </c>
      <c r="C38" s="333">
        <f t="shared" si="3"/>
        <v>9238</v>
      </c>
      <c r="D38" s="334">
        <f t="shared" si="4"/>
        <v>0</v>
      </c>
      <c r="E38" s="335">
        <v>9238</v>
      </c>
      <c r="F38" s="336">
        <v>9238</v>
      </c>
      <c r="G38" s="334">
        <f t="shared" si="5"/>
        <v>0</v>
      </c>
      <c r="H38" s="335"/>
      <c r="I38" s="336"/>
      <c r="J38" s="334"/>
      <c r="K38" s="335"/>
      <c r="L38" s="336"/>
      <c r="M38" s="334"/>
      <c r="N38" s="335"/>
      <c r="O38" s="336"/>
      <c r="P38" s="334"/>
      <c r="Q38" s="335"/>
      <c r="R38" s="336"/>
      <c r="S38" s="334"/>
    </row>
    <row r="39" spans="1:19" ht="12.75">
      <c r="A39" s="338" t="s">
        <v>277</v>
      </c>
      <c r="B39" s="332">
        <f t="shared" si="3"/>
        <v>16456</v>
      </c>
      <c r="C39" s="333">
        <f t="shared" si="3"/>
        <v>13456</v>
      </c>
      <c r="D39" s="334">
        <f t="shared" si="4"/>
        <v>0.22294887039239</v>
      </c>
      <c r="E39" s="335">
        <v>16456</v>
      </c>
      <c r="F39" s="336">
        <v>12912</v>
      </c>
      <c r="G39" s="334">
        <f t="shared" si="5"/>
        <v>0.27447335811648077</v>
      </c>
      <c r="H39" s="335">
        <v>0</v>
      </c>
      <c r="I39" s="336">
        <v>544</v>
      </c>
      <c r="J39" s="334">
        <f>(H39-I39)/I39</f>
        <v>-1</v>
      </c>
      <c r="K39" s="335"/>
      <c r="L39" s="336"/>
      <c r="M39" s="334"/>
      <c r="N39" s="335"/>
      <c r="O39" s="336"/>
      <c r="P39" s="334"/>
      <c r="Q39" s="335"/>
      <c r="R39" s="336"/>
      <c r="S39" s="334"/>
    </row>
    <row r="40" spans="1:19" ht="12.75">
      <c r="A40" s="338" t="s">
        <v>278</v>
      </c>
      <c r="B40" s="332">
        <f t="shared" si="3"/>
        <v>20056</v>
      </c>
      <c r="C40" s="333">
        <f t="shared" si="3"/>
        <v>20832</v>
      </c>
      <c r="D40" s="334">
        <f t="shared" si="4"/>
        <v>-0.037250384024577574</v>
      </c>
      <c r="E40" s="335">
        <v>13516</v>
      </c>
      <c r="F40" s="336">
        <v>13888</v>
      </c>
      <c r="G40" s="334">
        <f t="shared" si="5"/>
        <v>-0.026785714285714284</v>
      </c>
      <c r="H40" s="335">
        <v>6540</v>
      </c>
      <c r="I40" s="336">
        <v>6944</v>
      </c>
      <c r="J40" s="334">
        <f>(H40-I40)/I40</f>
        <v>-0.058179723502304145</v>
      </c>
      <c r="K40" s="335"/>
      <c r="L40" s="336"/>
      <c r="M40" s="334"/>
      <c r="N40" s="335"/>
      <c r="O40" s="336"/>
      <c r="P40" s="334"/>
      <c r="Q40" s="335"/>
      <c r="R40" s="336"/>
      <c r="S40" s="334"/>
    </row>
    <row r="41" spans="1:19" ht="12.75">
      <c r="A41" s="338" t="s">
        <v>279</v>
      </c>
      <c r="B41" s="332">
        <f t="shared" si="3"/>
        <v>8016</v>
      </c>
      <c r="C41" s="333">
        <f t="shared" si="3"/>
        <v>7050</v>
      </c>
      <c r="D41" s="334">
        <f t="shared" si="4"/>
        <v>0.13702127659574467</v>
      </c>
      <c r="E41" s="335">
        <v>8016</v>
      </c>
      <c r="F41" s="336">
        <v>7050</v>
      </c>
      <c r="G41" s="334">
        <f t="shared" si="5"/>
        <v>0.13702127659574467</v>
      </c>
      <c r="H41" s="335"/>
      <c r="I41" s="336"/>
      <c r="J41" s="334"/>
      <c r="K41" s="335"/>
      <c r="L41" s="336"/>
      <c r="M41" s="334"/>
      <c r="N41" s="335"/>
      <c r="O41" s="336"/>
      <c r="P41" s="334"/>
      <c r="Q41" s="335"/>
      <c r="R41" s="336"/>
      <c r="S41" s="334"/>
    </row>
    <row r="42" spans="1:19" ht="12.75">
      <c r="A42" s="338" t="s">
        <v>280</v>
      </c>
      <c r="B42" s="332">
        <f t="shared" si="3"/>
        <v>9114</v>
      </c>
      <c r="C42" s="333">
        <f t="shared" si="3"/>
        <v>9114</v>
      </c>
      <c r="D42" s="334">
        <f t="shared" si="4"/>
        <v>0</v>
      </c>
      <c r="E42" s="335">
        <v>9114</v>
      </c>
      <c r="F42" s="336">
        <v>9114</v>
      </c>
      <c r="G42" s="334">
        <f t="shared" si="5"/>
        <v>0</v>
      </c>
      <c r="H42" s="335"/>
      <c r="I42" s="336"/>
      <c r="J42" s="334"/>
      <c r="K42" s="335"/>
      <c r="L42" s="336"/>
      <c r="M42" s="334"/>
      <c r="N42" s="335"/>
      <c r="O42" s="336"/>
      <c r="P42" s="334"/>
      <c r="Q42" s="335"/>
      <c r="R42" s="336"/>
      <c r="S42" s="334"/>
    </row>
    <row r="43" spans="1:19" ht="12.75">
      <c r="A43" s="338" t="s">
        <v>281</v>
      </c>
      <c r="B43" s="332">
        <f t="shared" si="3"/>
        <v>7502</v>
      </c>
      <c r="C43" s="333">
        <f t="shared" si="3"/>
        <v>7285</v>
      </c>
      <c r="D43" s="334">
        <f t="shared" si="4"/>
        <v>0.029787234042553193</v>
      </c>
      <c r="E43" s="335">
        <v>7502</v>
      </c>
      <c r="F43" s="336">
        <v>7285</v>
      </c>
      <c r="G43" s="334">
        <f t="shared" si="5"/>
        <v>0.029787234042553193</v>
      </c>
      <c r="H43" s="335"/>
      <c r="I43" s="336"/>
      <c r="J43" s="334"/>
      <c r="K43" s="335"/>
      <c r="L43" s="336"/>
      <c r="M43" s="334"/>
      <c r="N43" s="335"/>
      <c r="O43" s="336"/>
      <c r="P43" s="334"/>
      <c r="Q43" s="335"/>
      <c r="R43" s="336"/>
      <c r="S43" s="334"/>
    </row>
    <row r="44" spans="1:19" ht="13.5" thickBot="1">
      <c r="A44" s="339" t="s">
        <v>282</v>
      </c>
      <c r="B44" s="340">
        <f t="shared" si="3"/>
        <v>5806</v>
      </c>
      <c r="C44" s="341">
        <f t="shared" si="3"/>
        <v>7285</v>
      </c>
      <c r="D44" s="342">
        <f t="shared" si="4"/>
        <v>-0.20301990391214825</v>
      </c>
      <c r="E44" s="343">
        <v>5806</v>
      </c>
      <c r="F44" s="344">
        <v>7285</v>
      </c>
      <c r="G44" s="342">
        <f t="shared" si="5"/>
        <v>-0.20301990391214825</v>
      </c>
      <c r="H44" s="343"/>
      <c r="I44" s="344"/>
      <c r="J44" s="342"/>
      <c r="K44" s="343"/>
      <c r="L44" s="344"/>
      <c r="M44" s="342"/>
      <c r="N44" s="343"/>
      <c r="O44" s="344"/>
      <c r="P44" s="342"/>
      <c r="Q44" s="343"/>
      <c r="R44" s="344"/>
      <c r="S44" s="342"/>
    </row>
    <row r="45" spans="1:19" s="347" customFormat="1" ht="6" customHeight="1">
      <c r="A45" s="345"/>
      <c r="B45" s="303"/>
      <c r="C45" s="303"/>
      <c r="D45" s="346"/>
      <c r="E45" s="303"/>
      <c r="F45" s="303"/>
      <c r="G45" s="346"/>
      <c r="H45" s="298"/>
      <c r="I45" s="298"/>
      <c r="J45" s="346"/>
      <c r="K45" s="298"/>
      <c r="L45" s="298"/>
      <c r="M45" s="346"/>
      <c r="N45" s="298"/>
      <c r="O45" s="298"/>
      <c r="P45" s="346"/>
      <c r="Q45" s="298"/>
      <c r="R45" s="298"/>
      <c r="S45" s="346"/>
    </row>
    <row r="46" spans="1:19" s="347" customFormat="1" ht="12.75">
      <c r="A46" s="348" t="s">
        <v>283</v>
      </c>
      <c r="B46" s="303"/>
      <c r="C46" s="303"/>
      <c r="D46" s="346"/>
      <c r="E46" s="303"/>
      <c r="F46" s="303"/>
      <c r="G46" s="346"/>
      <c r="H46" s="298"/>
      <c r="I46" s="298"/>
      <c r="J46" s="346"/>
      <c r="K46" s="298"/>
      <c r="L46" s="298"/>
      <c r="M46" s="346"/>
      <c r="N46" s="298"/>
      <c r="O46" s="298"/>
      <c r="P46" s="346"/>
      <c r="Q46" s="298"/>
      <c r="R46" s="298"/>
      <c r="S46" s="346"/>
    </row>
    <row r="47" spans="1:19" ht="12.75">
      <c r="A47" s="345"/>
      <c r="B47" s="303"/>
      <c r="C47" s="303"/>
      <c r="D47" s="346"/>
      <c r="E47" s="303"/>
      <c r="F47" s="303"/>
      <c r="G47" s="346"/>
      <c r="H47" s="298"/>
      <c r="I47" s="298"/>
      <c r="J47" s="346"/>
      <c r="K47" s="298"/>
      <c r="L47" s="298"/>
      <c r="M47" s="346"/>
      <c r="N47" s="298"/>
      <c r="O47" s="298"/>
      <c r="P47" s="346"/>
      <c r="Q47" s="298"/>
      <c r="R47" s="298"/>
      <c r="S47" s="346"/>
    </row>
    <row r="48" spans="1:19" ht="12.75">
      <c r="A48" s="413" t="s">
        <v>284</v>
      </c>
      <c r="B48" s="413"/>
      <c r="C48" s="413"/>
      <c r="D48" s="413"/>
      <c r="E48" s="413"/>
      <c r="F48" s="413"/>
      <c r="G48" s="413"/>
      <c r="H48" s="413"/>
      <c r="I48" s="413"/>
      <c r="J48" s="413"/>
      <c r="K48" s="413"/>
      <c r="L48" s="413"/>
      <c r="M48" s="413"/>
      <c r="N48" s="413"/>
      <c r="O48" s="413"/>
      <c r="P48" s="413"/>
      <c r="Q48" s="413"/>
      <c r="R48" s="413"/>
      <c r="S48" s="413"/>
    </row>
    <row r="49" spans="1:19" ht="13.5" thickBot="1">
      <c r="A49" s="349"/>
      <c r="B49" s="349"/>
      <c r="C49" s="349"/>
      <c r="D49" s="349"/>
      <c r="E49" s="349"/>
      <c r="F49" s="349"/>
      <c r="G49" s="349"/>
      <c r="H49" s="349"/>
      <c r="I49" s="349"/>
      <c r="J49" s="349"/>
      <c r="K49" s="349"/>
      <c r="L49" s="349"/>
      <c r="M49" s="349"/>
      <c r="N49" s="349"/>
      <c r="O49" s="349"/>
      <c r="P49" s="350"/>
      <c r="Q49" s="349"/>
      <c r="R49" s="349"/>
      <c r="S49" s="349"/>
    </row>
    <row r="50" spans="1:19" ht="12.75">
      <c r="A50" s="414" t="s">
        <v>242</v>
      </c>
      <c r="B50" s="416" t="s">
        <v>243</v>
      </c>
      <c r="C50" s="417"/>
      <c r="D50" s="418"/>
      <c r="E50" s="416" t="s">
        <v>244</v>
      </c>
      <c r="F50" s="417"/>
      <c r="G50" s="418"/>
      <c r="H50" s="416" t="s">
        <v>245</v>
      </c>
      <c r="I50" s="417"/>
      <c r="J50" s="418"/>
      <c r="K50" s="416" t="s">
        <v>246</v>
      </c>
      <c r="L50" s="417"/>
      <c r="M50" s="418"/>
      <c r="N50" s="416" t="s">
        <v>247</v>
      </c>
      <c r="O50" s="417"/>
      <c r="P50" s="418"/>
      <c r="Q50" s="416" t="s">
        <v>320</v>
      </c>
      <c r="R50" s="417"/>
      <c r="S50" s="418"/>
    </row>
    <row r="51" spans="1:19" ht="13.5" thickBot="1">
      <c r="A51" s="415"/>
      <c r="B51" s="305">
        <v>2013</v>
      </c>
      <c r="C51" s="306">
        <v>2012</v>
      </c>
      <c r="D51" s="307" t="s">
        <v>248</v>
      </c>
      <c r="E51" s="305">
        <v>2013</v>
      </c>
      <c r="F51" s="306">
        <v>2012</v>
      </c>
      <c r="G51" s="307" t="s">
        <v>248</v>
      </c>
      <c r="H51" s="305">
        <v>2013</v>
      </c>
      <c r="I51" s="306">
        <v>2012</v>
      </c>
      <c r="J51" s="307" t="s">
        <v>248</v>
      </c>
      <c r="K51" s="305">
        <v>2013</v>
      </c>
      <c r="L51" s="306">
        <v>2012</v>
      </c>
      <c r="M51" s="307" t="s">
        <v>248</v>
      </c>
      <c r="N51" s="305">
        <v>2013</v>
      </c>
      <c r="O51" s="306">
        <v>2012</v>
      </c>
      <c r="P51" s="307" t="s">
        <v>248</v>
      </c>
      <c r="Q51" s="305">
        <v>2013</v>
      </c>
      <c r="R51" s="306">
        <v>2012</v>
      </c>
      <c r="S51" s="307" t="s">
        <v>248</v>
      </c>
    </row>
    <row r="52" spans="1:19" ht="12.75">
      <c r="A52" s="308" t="s">
        <v>285</v>
      </c>
      <c r="B52" s="309">
        <f>SUM(B53:B54)</f>
        <v>322649</v>
      </c>
      <c r="C52" s="310">
        <f>SUM(C53:C54)</f>
        <v>292213</v>
      </c>
      <c r="D52" s="311">
        <f>B52/C52-1</f>
        <v>0.10415689924815119</v>
      </c>
      <c r="E52" s="309">
        <f>SUM(E53:E54)</f>
        <v>315430</v>
      </c>
      <c r="F52" s="310">
        <f>SUM(F53:F54)</f>
        <v>285559</v>
      </c>
      <c r="G52" s="311">
        <f>E52/F52-1</f>
        <v>0.10460535300936069</v>
      </c>
      <c r="H52" s="309">
        <f>SUM(H53:H54)</f>
        <v>5479</v>
      </c>
      <c r="I52" s="310">
        <f>SUM(I53:I54)</f>
        <v>5160</v>
      </c>
      <c r="J52" s="311">
        <f>H52/I52-1</f>
        <v>0.061821705426356566</v>
      </c>
      <c r="K52" s="309">
        <f>SUM(K53:K54)</f>
        <v>870</v>
      </c>
      <c r="L52" s="310">
        <f>SUM(L53:L54)</f>
        <v>830</v>
      </c>
      <c r="M52" s="311">
        <f>K52/L52-1</f>
        <v>0.04819277108433728</v>
      </c>
      <c r="N52" s="309">
        <f>SUM(N53:N54)</f>
        <v>0</v>
      </c>
      <c r="O52" s="310">
        <f>SUM(O53:O54)</f>
        <v>0</v>
      </c>
      <c r="P52" s="311" t="s">
        <v>94</v>
      </c>
      <c r="Q52" s="309">
        <f>SUM(Q53:Q54)</f>
        <v>870</v>
      </c>
      <c r="R52" s="310">
        <f>SUM(R53:R54)</f>
        <v>664</v>
      </c>
      <c r="S52" s="311">
        <f>Q52/R52-1</f>
        <v>0.31024096385542177</v>
      </c>
    </row>
    <row r="53" spans="1:19" ht="12.75">
      <c r="A53" s="312" t="s">
        <v>250</v>
      </c>
      <c r="B53" s="313">
        <f>E53+H53+K53+N53+Q53</f>
        <v>309929</v>
      </c>
      <c r="C53" s="314">
        <f>F53+I53+L53+O53+R53</f>
        <v>278321</v>
      </c>
      <c r="D53" s="315">
        <f>(B53-C53)/C53</f>
        <v>0.11356670894398914</v>
      </c>
      <c r="E53" s="313">
        <f>E56+E64+E67+E72+E78</f>
        <v>302710</v>
      </c>
      <c r="F53" s="314">
        <f>F56+F64+F67+F72+F78</f>
        <v>271667</v>
      </c>
      <c r="G53" s="351">
        <f>E53/F53-1</f>
        <v>0.11426857144960567</v>
      </c>
      <c r="H53" s="313">
        <f>H56+H64+H67+H72+H78</f>
        <v>5479</v>
      </c>
      <c r="I53" s="314">
        <f>I56+I64+I67+I72+I78</f>
        <v>5160</v>
      </c>
      <c r="J53" s="351">
        <f>H53/I53-1</f>
        <v>0.061821705426356566</v>
      </c>
      <c r="K53" s="313">
        <f>K56+K64+K67+K72+K78</f>
        <v>870</v>
      </c>
      <c r="L53" s="314">
        <f>L56+L64+L67+L72+L78</f>
        <v>830</v>
      </c>
      <c r="M53" s="351">
        <f>K53/L53-1</f>
        <v>0.04819277108433728</v>
      </c>
      <c r="N53" s="313">
        <f>N56+N64+N67+N72+N78</f>
        <v>0</v>
      </c>
      <c r="O53" s="314">
        <f>O56+O64+O67+O72+O78</f>
        <v>0</v>
      </c>
      <c r="P53" s="351" t="s">
        <v>94</v>
      </c>
      <c r="Q53" s="313">
        <f>Q56+Q64+Q67+Q72+Q78</f>
        <v>870</v>
      </c>
      <c r="R53" s="314">
        <f>R56+R64+R67+R72+R78</f>
        <v>664</v>
      </c>
      <c r="S53" s="351">
        <f>Q53/R53-1</f>
        <v>0.31024096385542177</v>
      </c>
    </row>
    <row r="54" spans="1:19" ht="13.5" thickBot="1">
      <c r="A54" s="316" t="s">
        <v>286</v>
      </c>
      <c r="B54" s="317">
        <f>+E54</f>
        <v>12720</v>
      </c>
      <c r="C54" s="318">
        <f>+F54</f>
        <v>13892</v>
      </c>
      <c r="D54" s="319">
        <f>B54/C54-1</f>
        <v>-0.08436510221710336</v>
      </c>
      <c r="E54" s="317">
        <v>12720</v>
      </c>
      <c r="F54" s="318">
        <v>13892</v>
      </c>
      <c r="G54" s="319">
        <f>E54/F54-1</f>
        <v>-0.08436510221710336</v>
      </c>
      <c r="H54" s="317"/>
      <c r="I54" s="318"/>
      <c r="J54" s="319"/>
      <c r="K54" s="317"/>
      <c r="L54" s="318"/>
      <c r="M54" s="319"/>
      <c r="N54" s="317"/>
      <c r="O54" s="318"/>
      <c r="P54" s="319"/>
      <c r="Q54" s="317"/>
      <c r="R54" s="318"/>
      <c r="S54" s="319"/>
    </row>
    <row r="55" spans="1:19" ht="12.75">
      <c r="A55" s="338"/>
      <c r="B55" s="335"/>
      <c r="C55" s="336"/>
      <c r="D55" s="334"/>
      <c r="E55" s="335"/>
      <c r="F55" s="336"/>
      <c r="G55" s="334"/>
      <c r="H55" s="335"/>
      <c r="I55" s="336"/>
      <c r="J55" s="334"/>
      <c r="K55" s="335"/>
      <c r="L55" s="336"/>
      <c r="M55" s="334"/>
      <c r="N55" s="335"/>
      <c r="O55" s="336"/>
      <c r="P55" s="334"/>
      <c r="Q55" s="335"/>
      <c r="R55" s="336"/>
      <c r="S55" s="334"/>
    </row>
    <row r="56" spans="1:19" ht="12.75">
      <c r="A56" s="352" t="s">
        <v>287</v>
      </c>
      <c r="B56" s="313">
        <f aca="true" t="shared" si="6" ref="B56:C62">E56+H56+K56+N56+Q56</f>
        <v>195168</v>
      </c>
      <c r="C56" s="314">
        <f t="shared" si="6"/>
        <v>175953</v>
      </c>
      <c r="D56" s="315">
        <f>(B56-C56)/C56</f>
        <v>0.10920529914238461</v>
      </c>
      <c r="E56" s="329">
        <f>SUM(E57:E62)</f>
        <v>195168</v>
      </c>
      <c r="F56" s="330">
        <f>SUM(F57:F62)</f>
        <v>175953</v>
      </c>
      <c r="G56" s="315">
        <f>(E56-F56)/F56</f>
        <v>0.10920529914238461</v>
      </c>
      <c r="H56" s="329">
        <v>0</v>
      </c>
      <c r="I56" s="330">
        <v>0</v>
      </c>
      <c r="J56" s="315" t="s">
        <v>94</v>
      </c>
      <c r="K56" s="329">
        <v>0</v>
      </c>
      <c r="L56" s="330">
        <v>0</v>
      </c>
      <c r="M56" s="315" t="s">
        <v>94</v>
      </c>
      <c r="N56" s="329"/>
      <c r="O56" s="330"/>
      <c r="P56" s="315"/>
      <c r="Q56" s="329"/>
      <c r="R56" s="330"/>
      <c r="S56" s="315"/>
    </row>
    <row r="57" spans="1:19" ht="12.75">
      <c r="A57" s="331" t="s">
        <v>288</v>
      </c>
      <c r="B57" s="332">
        <f t="shared" si="6"/>
        <v>15035</v>
      </c>
      <c r="C57" s="333">
        <f t="shared" si="6"/>
        <v>14818</v>
      </c>
      <c r="D57" s="334">
        <f>(B57-C57)/C57</f>
        <v>0.014644351464435146</v>
      </c>
      <c r="E57" s="335">
        <v>15035</v>
      </c>
      <c r="F57" s="336">
        <v>14818</v>
      </c>
      <c r="G57" s="334">
        <f>(E57-F57)/F57</f>
        <v>0.014644351464435146</v>
      </c>
      <c r="H57" s="335"/>
      <c r="I57" s="336"/>
      <c r="J57" s="334"/>
      <c r="K57" s="335"/>
      <c r="L57" s="336"/>
      <c r="M57" s="334"/>
      <c r="N57" s="335"/>
      <c r="O57" s="336"/>
      <c r="P57" s="334"/>
      <c r="Q57" s="335"/>
      <c r="R57" s="336"/>
      <c r="S57" s="334"/>
    </row>
    <row r="58" spans="1:19" ht="12.75">
      <c r="A58" s="331" t="s">
        <v>289</v>
      </c>
      <c r="B58" s="332">
        <f t="shared" si="6"/>
        <v>19065</v>
      </c>
      <c r="C58" s="333">
        <f t="shared" si="6"/>
        <v>13888</v>
      </c>
      <c r="D58" s="334">
        <f>(B58-C58)/C58</f>
        <v>0.37276785714285715</v>
      </c>
      <c r="E58" s="335">
        <v>19065</v>
      </c>
      <c r="F58" s="336">
        <v>13888</v>
      </c>
      <c r="G58" s="334">
        <f>(E58-F58)/F58</f>
        <v>0.37276785714285715</v>
      </c>
      <c r="H58" s="335"/>
      <c r="I58" s="336"/>
      <c r="J58" s="334"/>
      <c r="K58" s="335"/>
      <c r="L58" s="336"/>
      <c r="M58" s="334"/>
      <c r="N58" s="335"/>
      <c r="O58" s="336"/>
      <c r="P58" s="334"/>
      <c r="Q58" s="335"/>
      <c r="R58" s="336"/>
      <c r="S58" s="334"/>
    </row>
    <row r="59" spans="1:19" ht="12.75">
      <c r="A59" s="331" t="s">
        <v>290</v>
      </c>
      <c r="B59" s="332">
        <f t="shared" si="6"/>
        <v>34754</v>
      </c>
      <c r="C59" s="333">
        <f t="shared" si="6"/>
        <v>35495</v>
      </c>
      <c r="D59" s="334">
        <f>(B59-C59)/C59</f>
        <v>-0.020876179743625864</v>
      </c>
      <c r="E59" s="335">
        <v>34754</v>
      </c>
      <c r="F59" s="336">
        <v>35495</v>
      </c>
      <c r="G59" s="334">
        <f>(E59-F59)/F59</f>
        <v>-0.020876179743625864</v>
      </c>
      <c r="H59" s="335"/>
      <c r="I59" s="336"/>
      <c r="J59" s="334"/>
      <c r="K59" s="335"/>
      <c r="L59" s="336"/>
      <c r="M59" s="334"/>
      <c r="N59" s="335"/>
      <c r="O59" s="336"/>
      <c r="P59" s="334"/>
      <c r="Q59" s="335"/>
      <c r="R59" s="336"/>
      <c r="S59" s="334"/>
    </row>
    <row r="60" spans="1:19" ht="12.75">
      <c r="A60" s="331" t="s">
        <v>291</v>
      </c>
      <c r="B60" s="332">
        <f t="shared" si="6"/>
        <v>3367</v>
      </c>
      <c r="C60" s="333">
        <f t="shared" si="6"/>
        <v>0</v>
      </c>
      <c r="D60" s="334" t="s">
        <v>94</v>
      </c>
      <c r="E60" s="335">
        <v>3367</v>
      </c>
      <c r="F60" s="336">
        <v>0</v>
      </c>
      <c r="G60" s="334" t="s">
        <v>94</v>
      </c>
      <c r="H60" s="335"/>
      <c r="I60" s="336"/>
      <c r="J60" s="334"/>
      <c r="K60" s="335"/>
      <c r="L60" s="336"/>
      <c r="M60" s="334"/>
      <c r="N60" s="335"/>
      <c r="O60" s="336"/>
      <c r="P60" s="334"/>
      <c r="Q60" s="335"/>
      <c r="R60" s="336"/>
      <c r="S60" s="334"/>
    </row>
    <row r="61" spans="1:19" ht="12.75">
      <c r="A61" s="331" t="s">
        <v>292</v>
      </c>
      <c r="B61" s="332">
        <f t="shared" si="6"/>
        <v>28819</v>
      </c>
      <c r="C61" s="333">
        <f t="shared" si="6"/>
        <v>27838</v>
      </c>
      <c r="D61" s="334">
        <f>(B61-C61)/C61</f>
        <v>0.035239600546016235</v>
      </c>
      <c r="E61" s="335">
        <v>28819</v>
      </c>
      <c r="F61" s="336">
        <v>27838</v>
      </c>
      <c r="G61" s="334">
        <f>(E61-F61)/F61</f>
        <v>0.035239600546016235</v>
      </c>
      <c r="H61" s="335"/>
      <c r="I61" s="336"/>
      <c r="J61" s="334"/>
      <c r="K61" s="335"/>
      <c r="L61" s="336"/>
      <c r="M61" s="334"/>
      <c r="N61" s="335"/>
      <c r="O61" s="336"/>
      <c r="P61" s="334"/>
      <c r="Q61" s="335"/>
      <c r="R61" s="336"/>
      <c r="S61" s="334"/>
    </row>
    <row r="62" spans="1:19" ht="12.75">
      <c r="A62" s="331" t="s">
        <v>293</v>
      </c>
      <c r="B62" s="332">
        <f t="shared" si="6"/>
        <v>94128</v>
      </c>
      <c r="C62" s="333">
        <f t="shared" si="6"/>
        <v>83914</v>
      </c>
      <c r="D62" s="334">
        <f>(B62-C62)/C62</f>
        <v>0.12171985604309174</v>
      </c>
      <c r="E62" s="335">
        <v>94128</v>
      </c>
      <c r="F62" s="336">
        <v>83914</v>
      </c>
      <c r="G62" s="334">
        <f>(E62-F62)/F62</f>
        <v>0.12171985604309174</v>
      </c>
      <c r="H62" s="335"/>
      <c r="I62" s="336"/>
      <c r="J62" s="334"/>
      <c r="K62" s="335"/>
      <c r="L62" s="336"/>
      <c r="M62" s="334"/>
      <c r="N62" s="335"/>
      <c r="O62" s="336"/>
      <c r="P62" s="334"/>
      <c r="Q62" s="335"/>
      <c r="R62" s="336"/>
      <c r="S62" s="334"/>
    </row>
    <row r="63" spans="1:19" ht="12.75">
      <c r="A63" s="331"/>
      <c r="B63" s="335"/>
      <c r="C63" s="336"/>
      <c r="D63" s="334"/>
      <c r="E63" s="335"/>
      <c r="F63" s="336"/>
      <c r="G63" s="334"/>
      <c r="H63" s="335"/>
      <c r="I63" s="336"/>
      <c r="J63" s="334"/>
      <c r="K63" s="335"/>
      <c r="L63" s="336"/>
      <c r="M63" s="334"/>
      <c r="N63" s="335"/>
      <c r="O63" s="336"/>
      <c r="P63" s="334"/>
      <c r="Q63" s="335"/>
      <c r="R63" s="336"/>
      <c r="S63" s="334"/>
    </row>
    <row r="64" spans="1:19" ht="12.75">
      <c r="A64" s="328" t="s">
        <v>294</v>
      </c>
      <c r="B64" s="313">
        <f>E64+H64+K64+N64+Q64</f>
        <v>15181</v>
      </c>
      <c r="C64" s="314">
        <f>F64+I64+L64+O64+R64</f>
        <v>14934</v>
      </c>
      <c r="D64" s="315">
        <f>(B64-C64)/C64</f>
        <v>0.01653944020356234</v>
      </c>
      <c r="E64" s="329">
        <f>SUM(E65:E65)</f>
        <v>7962</v>
      </c>
      <c r="F64" s="330">
        <f>SUM(F65:F65)</f>
        <v>8280</v>
      </c>
      <c r="G64" s="315">
        <f>(E64-F64)/F64</f>
        <v>-0.03840579710144928</v>
      </c>
      <c r="H64" s="329">
        <f>SUM(H65:H65)</f>
        <v>5479</v>
      </c>
      <c r="I64" s="330">
        <f>SUM(I65:I65)</f>
        <v>5160</v>
      </c>
      <c r="J64" s="315">
        <f>(H64-I64)/I64</f>
        <v>0.06182170542635659</v>
      </c>
      <c r="K64" s="329">
        <f>SUM(K65:K65)</f>
        <v>870</v>
      </c>
      <c r="L64" s="330">
        <f>SUM(L65:L65)</f>
        <v>830</v>
      </c>
      <c r="M64" s="315">
        <f>(K64-L64)/L64</f>
        <v>0.04819277108433735</v>
      </c>
      <c r="N64" s="329"/>
      <c r="O64" s="330"/>
      <c r="P64" s="315"/>
      <c r="Q64" s="329">
        <f>SUM(Q65:Q65)</f>
        <v>870</v>
      </c>
      <c r="R64" s="330">
        <f>SUM(R65:R65)</f>
        <v>664</v>
      </c>
      <c r="S64" s="315">
        <f>(Q64-R64)/R64</f>
        <v>0.3102409638554217</v>
      </c>
    </row>
    <row r="65" spans="1:19" ht="12.75">
      <c r="A65" s="331" t="s">
        <v>295</v>
      </c>
      <c r="B65" s="332">
        <f>E65+H65+K65+N65+Q65</f>
        <v>15181</v>
      </c>
      <c r="C65" s="333">
        <f>F65+I65+L65+O65+R65</f>
        <v>14934</v>
      </c>
      <c r="D65" s="334">
        <f>(B65-C65)/C65</f>
        <v>0.01653944020356234</v>
      </c>
      <c r="E65" s="335">
        <v>7962</v>
      </c>
      <c r="F65" s="336">
        <v>8280</v>
      </c>
      <c r="G65" s="334">
        <f>(E65-F65)/F65</f>
        <v>-0.03840579710144928</v>
      </c>
      <c r="H65" s="335">
        <v>5479</v>
      </c>
      <c r="I65" s="336">
        <v>5160</v>
      </c>
      <c r="J65" s="334">
        <v>-0.01021941689209498</v>
      </c>
      <c r="K65" s="335">
        <v>870</v>
      </c>
      <c r="L65" s="336">
        <v>830</v>
      </c>
      <c r="M65" s="334">
        <f>(K65-L65)/L65</f>
        <v>0.04819277108433735</v>
      </c>
      <c r="N65" s="335"/>
      <c r="O65" s="336"/>
      <c r="P65" s="334"/>
      <c r="Q65" s="335">
        <v>870</v>
      </c>
      <c r="R65" s="336">
        <v>664</v>
      </c>
      <c r="S65" s="334">
        <f>(Q65-R65)/R65</f>
        <v>0.3102409638554217</v>
      </c>
    </row>
    <row r="66" spans="1:19" ht="12.75">
      <c r="A66" s="331"/>
      <c r="B66" s="353"/>
      <c r="C66" s="354"/>
      <c r="D66" s="355"/>
      <c r="E66" s="353"/>
      <c r="F66" s="354"/>
      <c r="G66" s="355"/>
      <c r="H66" s="353"/>
      <c r="I66" s="354"/>
      <c r="J66" s="355"/>
      <c r="K66" s="353"/>
      <c r="L66" s="354"/>
      <c r="M66" s="355"/>
      <c r="N66" s="353"/>
      <c r="O66" s="354"/>
      <c r="P66" s="355"/>
      <c r="Q66" s="353"/>
      <c r="R66" s="354"/>
      <c r="S66" s="355"/>
    </row>
    <row r="67" spans="1:19" ht="12.75">
      <c r="A67" s="328" t="s">
        <v>296</v>
      </c>
      <c r="B67" s="313">
        <f aca="true" t="shared" si="7" ref="B67:C70">E67+H67+K67+N67+Q67</f>
        <v>41850</v>
      </c>
      <c r="C67" s="314">
        <f t="shared" si="7"/>
        <v>38339</v>
      </c>
      <c r="D67" s="315">
        <f>(B67-C67)/C67</f>
        <v>0.09157776676491301</v>
      </c>
      <c r="E67" s="329">
        <f>SUM(E68:E70)</f>
        <v>41850</v>
      </c>
      <c r="F67" s="330">
        <f>SUM(F68:F70)</f>
        <v>38339</v>
      </c>
      <c r="G67" s="315">
        <f>(E67-F67)/F67</f>
        <v>0.09157776676491301</v>
      </c>
      <c r="H67" s="329"/>
      <c r="I67" s="330"/>
      <c r="J67" s="315"/>
      <c r="K67" s="329"/>
      <c r="L67" s="330"/>
      <c r="M67" s="315"/>
      <c r="N67" s="329"/>
      <c r="O67" s="330"/>
      <c r="P67" s="315"/>
      <c r="Q67" s="329"/>
      <c r="R67" s="330"/>
      <c r="S67" s="315"/>
    </row>
    <row r="68" spans="1:19" ht="12.75">
      <c r="A68" s="331" t="s">
        <v>297</v>
      </c>
      <c r="B68" s="332">
        <f t="shared" si="7"/>
        <v>32140</v>
      </c>
      <c r="C68" s="333">
        <f t="shared" si="7"/>
        <v>36170</v>
      </c>
      <c r="D68" s="334">
        <f>(B68-C68)/C68</f>
        <v>-0.1114183024606027</v>
      </c>
      <c r="E68" s="335">
        <v>32140</v>
      </c>
      <c r="F68" s="336">
        <v>36170</v>
      </c>
      <c r="G68" s="334">
        <f>(E68-F68)/F68</f>
        <v>-0.1114183024606027</v>
      </c>
      <c r="H68" s="335"/>
      <c r="I68" s="336"/>
      <c r="J68" s="334"/>
      <c r="K68" s="335"/>
      <c r="L68" s="336"/>
      <c r="M68" s="334"/>
      <c r="N68" s="335"/>
      <c r="O68" s="336"/>
      <c r="P68" s="334"/>
      <c r="Q68" s="335"/>
      <c r="R68" s="336"/>
      <c r="S68" s="334"/>
    </row>
    <row r="69" spans="1:19" ht="12.75">
      <c r="A69" s="331" t="s">
        <v>298</v>
      </c>
      <c r="B69" s="332">
        <f t="shared" si="7"/>
        <v>3432</v>
      </c>
      <c r="C69" s="333">
        <f t="shared" si="7"/>
        <v>2169</v>
      </c>
      <c r="D69" s="334">
        <f>(B69-C69)/C69</f>
        <v>0.5822959889349931</v>
      </c>
      <c r="E69" s="335">
        <v>3432</v>
      </c>
      <c r="F69" s="336">
        <v>2169</v>
      </c>
      <c r="G69" s="334">
        <f>(E69-F69)/F69</f>
        <v>0.5822959889349931</v>
      </c>
      <c r="H69" s="335"/>
      <c r="I69" s="336"/>
      <c r="J69" s="334"/>
      <c r="K69" s="335"/>
      <c r="L69" s="336"/>
      <c r="M69" s="334"/>
      <c r="N69" s="335"/>
      <c r="O69" s="336"/>
      <c r="P69" s="334"/>
      <c r="Q69" s="335"/>
      <c r="R69" s="336"/>
      <c r="S69" s="334"/>
    </row>
    <row r="70" spans="1:19" ht="12.75">
      <c r="A70" s="331" t="s">
        <v>299</v>
      </c>
      <c r="B70" s="332">
        <f t="shared" si="7"/>
        <v>6278</v>
      </c>
      <c r="C70" s="333">
        <f t="shared" si="7"/>
        <v>0</v>
      </c>
      <c r="D70" s="334" t="s">
        <v>94</v>
      </c>
      <c r="E70" s="335">
        <v>6278</v>
      </c>
      <c r="F70" s="336">
        <v>0</v>
      </c>
      <c r="G70" s="334" t="s">
        <v>94</v>
      </c>
      <c r="H70" s="335"/>
      <c r="I70" s="336"/>
      <c r="J70" s="334"/>
      <c r="K70" s="335"/>
      <c r="L70" s="336"/>
      <c r="M70" s="334"/>
      <c r="N70" s="335"/>
      <c r="O70" s="336"/>
      <c r="P70" s="334"/>
      <c r="Q70" s="335"/>
      <c r="R70" s="336"/>
      <c r="S70" s="334"/>
    </row>
    <row r="71" spans="1:19" ht="12.75">
      <c r="A71" s="331"/>
      <c r="B71" s="353"/>
      <c r="C71" s="354"/>
      <c r="D71" s="355"/>
      <c r="E71" s="353"/>
      <c r="F71" s="354"/>
      <c r="G71" s="355"/>
      <c r="H71" s="353"/>
      <c r="I71" s="354"/>
      <c r="J71" s="355"/>
      <c r="K71" s="353"/>
      <c r="L71" s="354"/>
      <c r="M71" s="355"/>
      <c r="N71" s="353"/>
      <c r="O71" s="354"/>
      <c r="P71" s="355"/>
      <c r="Q71" s="353"/>
      <c r="R71" s="354"/>
      <c r="S71" s="355"/>
    </row>
    <row r="72" spans="1:19" ht="12.75">
      <c r="A72" s="328" t="s">
        <v>300</v>
      </c>
      <c r="B72" s="313">
        <f aca="true" t="shared" si="8" ref="B72:C76">E72+H72+K72+N72+Q72</f>
        <v>34834</v>
      </c>
      <c r="C72" s="314">
        <f t="shared" si="8"/>
        <v>24453</v>
      </c>
      <c r="D72" s="315">
        <f>(B72-C72)/C72</f>
        <v>0.4245286876865824</v>
      </c>
      <c r="E72" s="329">
        <f>SUM(E73:E76)</f>
        <v>34834</v>
      </c>
      <c r="F72" s="330">
        <f>SUM(F73:F76)</f>
        <v>24453</v>
      </c>
      <c r="G72" s="315">
        <f>(E72-F72)/F72</f>
        <v>0.4245286876865824</v>
      </c>
      <c r="H72" s="329"/>
      <c r="I72" s="330"/>
      <c r="J72" s="315"/>
      <c r="K72" s="329"/>
      <c r="L72" s="330"/>
      <c r="M72" s="315"/>
      <c r="N72" s="329"/>
      <c r="O72" s="330"/>
      <c r="P72" s="315"/>
      <c r="Q72" s="329"/>
      <c r="R72" s="330"/>
      <c r="S72" s="315"/>
    </row>
    <row r="73" spans="1:19" ht="12.75">
      <c r="A73" s="331" t="s">
        <v>301</v>
      </c>
      <c r="B73" s="332">
        <f t="shared" si="8"/>
        <v>8400</v>
      </c>
      <c r="C73" s="333">
        <f t="shared" si="8"/>
        <v>3952</v>
      </c>
      <c r="D73" s="334">
        <f>(B73-C73)/C73</f>
        <v>1.125506072874494</v>
      </c>
      <c r="E73" s="335">
        <v>8400</v>
      </c>
      <c r="F73" s="336">
        <v>3952</v>
      </c>
      <c r="G73" s="334">
        <f>(E73-F73)/F73</f>
        <v>1.125506072874494</v>
      </c>
      <c r="H73" s="335"/>
      <c r="I73" s="336"/>
      <c r="J73" s="334"/>
      <c r="K73" s="335"/>
      <c r="L73" s="336"/>
      <c r="M73" s="334"/>
      <c r="N73" s="335"/>
      <c r="O73" s="336"/>
      <c r="P73" s="334"/>
      <c r="Q73" s="335"/>
      <c r="R73" s="336"/>
      <c r="S73" s="334"/>
    </row>
    <row r="74" spans="1:19" ht="12.75">
      <c r="A74" s="331" t="s">
        <v>302</v>
      </c>
      <c r="B74" s="332">
        <f t="shared" si="8"/>
        <v>3367</v>
      </c>
      <c r="C74" s="333">
        <f t="shared" si="8"/>
        <v>0</v>
      </c>
      <c r="D74" s="334" t="s">
        <v>94</v>
      </c>
      <c r="E74" s="335">
        <v>3367</v>
      </c>
      <c r="F74" s="336">
        <v>0</v>
      </c>
      <c r="G74" s="334" t="s">
        <v>94</v>
      </c>
      <c r="H74" s="335"/>
      <c r="I74" s="336"/>
      <c r="J74" s="334"/>
      <c r="K74" s="335"/>
      <c r="L74" s="336"/>
      <c r="M74" s="334"/>
      <c r="N74" s="335"/>
      <c r="O74" s="336"/>
      <c r="P74" s="334"/>
      <c r="Q74" s="335"/>
      <c r="R74" s="336"/>
      <c r="S74" s="334"/>
    </row>
    <row r="75" spans="1:19" ht="12.75">
      <c r="A75" s="331" t="s">
        <v>303</v>
      </c>
      <c r="B75" s="332">
        <f t="shared" si="8"/>
        <v>2727</v>
      </c>
      <c r="C75" s="333">
        <f t="shared" si="8"/>
        <v>0</v>
      </c>
      <c r="D75" s="334" t="s">
        <v>94</v>
      </c>
      <c r="E75" s="335">
        <v>2727</v>
      </c>
      <c r="F75" s="336">
        <v>0</v>
      </c>
      <c r="G75" s="334" t="s">
        <v>94</v>
      </c>
      <c r="H75" s="335"/>
      <c r="I75" s="336"/>
      <c r="J75" s="334"/>
      <c r="K75" s="335"/>
      <c r="L75" s="336"/>
      <c r="M75" s="334"/>
      <c r="N75" s="335"/>
      <c r="O75" s="336"/>
      <c r="P75" s="334"/>
      <c r="Q75" s="335"/>
      <c r="R75" s="336"/>
      <c r="S75" s="334"/>
    </row>
    <row r="76" spans="1:19" ht="12.75">
      <c r="A76" s="331" t="s">
        <v>304</v>
      </c>
      <c r="B76" s="332">
        <f t="shared" si="8"/>
        <v>20340</v>
      </c>
      <c r="C76" s="333">
        <f t="shared" si="8"/>
        <v>20501</v>
      </c>
      <c r="D76" s="334">
        <f>(B76-C76)/C76</f>
        <v>-0.00785327544997805</v>
      </c>
      <c r="E76" s="335">
        <v>20340</v>
      </c>
      <c r="F76" s="336">
        <v>20501</v>
      </c>
      <c r="G76" s="334">
        <f>(E76-F76)/F76</f>
        <v>-0.00785327544997805</v>
      </c>
      <c r="H76" s="335"/>
      <c r="I76" s="336"/>
      <c r="J76" s="334"/>
      <c r="K76" s="335"/>
      <c r="L76" s="336"/>
      <c r="M76" s="334"/>
      <c r="N76" s="335"/>
      <c r="O76" s="336"/>
      <c r="P76" s="334"/>
      <c r="Q76" s="335"/>
      <c r="R76" s="336"/>
      <c r="S76" s="334"/>
    </row>
    <row r="77" spans="1:19" ht="12.75">
      <c r="A77" s="331"/>
      <c r="B77" s="353"/>
      <c r="C77" s="354"/>
      <c r="D77" s="356"/>
      <c r="E77" s="353"/>
      <c r="F77" s="354"/>
      <c r="G77" s="356"/>
      <c r="H77" s="353"/>
      <c r="I77" s="354"/>
      <c r="J77" s="356"/>
      <c r="K77" s="353"/>
      <c r="L77" s="354"/>
      <c r="M77" s="356"/>
      <c r="N77" s="353"/>
      <c r="O77" s="354"/>
      <c r="P77" s="356"/>
      <c r="Q77" s="353"/>
      <c r="R77" s="354"/>
      <c r="S77" s="356"/>
    </row>
    <row r="78" spans="1:19" ht="12.75">
      <c r="A78" s="328" t="s">
        <v>305</v>
      </c>
      <c r="B78" s="313">
        <f>E78+H78+K78+N78+Q78</f>
        <v>22896</v>
      </c>
      <c r="C78" s="314">
        <f>F78+I78+L78+O78+R78</f>
        <v>24642</v>
      </c>
      <c r="D78" s="315">
        <f>(B78-C78)/C78</f>
        <v>-0.07085463842220599</v>
      </c>
      <c r="E78" s="329">
        <f>SUM(E79:E86)</f>
        <v>22896</v>
      </c>
      <c r="F78" s="330">
        <f>SUM(F79:F86)</f>
        <v>24642</v>
      </c>
      <c r="G78" s="315">
        <f aca="true" t="shared" si="9" ref="G78:G86">(E78-F78)/F78</f>
        <v>-0.07085463842220599</v>
      </c>
      <c r="H78" s="329"/>
      <c r="I78" s="330"/>
      <c r="J78" s="315"/>
      <c r="K78" s="329"/>
      <c r="L78" s="330"/>
      <c r="M78" s="315"/>
      <c r="N78" s="329"/>
      <c r="O78" s="330"/>
      <c r="P78" s="315"/>
      <c r="Q78" s="329"/>
      <c r="R78" s="330"/>
      <c r="S78" s="315"/>
    </row>
    <row r="79" spans="1:19" ht="12.75">
      <c r="A79" s="331" t="s">
        <v>306</v>
      </c>
      <c r="B79" s="332">
        <f>E79+H79+K79+N79+Q79</f>
        <v>816</v>
      </c>
      <c r="C79" s="333">
        <f>F79+I79+L79+O79+R79</f>
        <v>720</v>
      </c>
      <c r="D79" s="334">
        <f>(B79-C79)/C79</f>
        <v>0.13333333333333333</v>
      </c>
      <c r="E79" s="335">
        <v>816</v>
      </c>
      <c r="F79" s="336">
        <v>720</v>
      </c>
      <c r="G79" s="334">
        <f t="shared" si="9"/>
        <v>0.13333333333333333</v>
      </c>
      <c r="H79" s="335"/>
      <c r="I79" s="336"/>
      <c r="J79" s="334"/>
      <c r="K79" s="335"/>
      <c r="L79" s="336"/>
      <c r="M79" s="334"/>
      <c r="N79" s="335"/>
      <c r="O79" s="336"/>
      <c r="P79" s="334"/>
      <c r="Q79" s="335"/>
      <c r="R79" s="336"/>
      <c r="S79" s="334"/>
    </row>
    <row r="80" spans="1:19" ht="12.75">
      <c r="A80" s="357" t="s">
        <v>307</v>
      </c>
      <c r="B80" s="332">
        <f aca="true" t="shared" si="10" ref="B80:C86">E80+H80+K80+N80+Q80</f>
        <v>488</v>
      </c>
      <c r="C80" s="333">
        <f t="shared" si="10"/>
        <v>560</v>
      </c>
      <c r="D80" s="334">
        <f aca="true" t="shared" si="11" ref="D80:D86">(B80-C80)/C80</f>
        <v>-0.12857142857142856</v>
      </c>
      <c r="E80" s="335">
        <v>488</v>
      </c>
      <c r="F80" s="336">
        <v>560</v>
      </c>
      <c r="G80" s="334">
        <f t="shared" si="9"/>
        <v>-0.12857142857142856</v>
      </c>
      <c r="H80" s="335"/>
      <c r="I80" s="336"/>
      <c r="J80" s="334"/>
      <c r="K80" s="335"/>
      <c r="L80" s="336"/>
      <c r="M80" s="334"/>
      <c r="N80" s="335"/>
      <c r="O80" s="336"/>
      <c r="P80" s="334"/>
      <c r="Q80" s="335"/>
      <c r="R80" s="336"/>
      <c r="S80" s="334"/>
    </row>
    <row r="81" spans="1:19" ht="12.75">
      <c r="A81" s="358" t="s">
        <v>308</v>
      </c>
      <c r="B81" s="332">
        <f t="shared" si="10"/>
        <v>10788</v>
      </c>
      <c r="C81" s="333">
        <f t="shared" si="10"/>
        <v>8432</v>
      </c>
      <c r="D81" s="334">
        <f t="shared" si="11"/>
        <v>0.27941176470588236</v>
      </c>
      <c r="E81" s="335">
        <v>10788</v>
      </c>
      <c r="F81" s="336">
        <v>8432</v>
      </c>
      <c r="G81" s="334">
        <f t="shared" si="9"/>
        <v>0.27941176470588236</v>
      </c>
      <c r="H81" s="335"/>
      <c r="I81" s="336"/>
      <c r="J81" s="334"/>
      <c r="K81" s="335"/>
      <c r="L81" s="336"/>
      <c r="M81" s="334"/>
      <c r="N81" s="335"/>
      <c r="O81" s="336"/>
      <c r="P81" s="334"/>
      <c r="Q81" s="335"/>
      <c r="R81" s="336"/>
      <c r="S81" s="334"/>
    </row>
    <row r="82" spans="1:19" ht="12.75">
      <c r="A82" s="358" t="s">
        <v>309</v>
      </c>
      <c r="B82" s="332">
        <f t="shared" si="10"/>
        <v>2015</v>
      </c>
      <c r="C82" s="333">
        <f t="shared" si="10"/>
        <v>2198</v>
      </c>
      <c r="D82" s="334">
        <f t="shared" si="11"/>
        <v>-0.0832575068243858</v>
      </c>
      <c r="E82" s="335">
        <v>2015</v>
      </c>
      <c r="F82" s="336">
        <v>2198</v>
      </c>
      <c r="G82" s="334">
        <f t="shared" si="9"/>
        <v>-0.0832575068243858</v>
      </c>
      <c r="H82" s="335"/>
      <c r="I82" s="336"/>
      <c r="J82" s="334"/>
      <c r="K82" s="335"/>
      <c r="L82" s="336"/>
      <c r="M82" s="334"/>
      <c r="N82" s="335"/>
      <c r="O82" s="336"/>
      <c r="P82" s="334"/>
      <c r="Q82" s="335"/>
      <c r="R82" s="336"/>
      <c r="S82" s="334"/>
    </row>
    <row r="83" spans="1:19" ht="12.75">
      <c r="A83" s="331" t="s">
        <v>310</v>
      </c>
      <c r="B83" s="332">
        <f t="shared" si="10"/>
        <v>3993</v>
      </c>
      <c r="C83" s="333">
        <f t="shared" si="10"/>
        <v>7852</v>
      </c>
      <c r="D83" s="334">
        <f t="shared" si="11"/>
        <v>-0.4914671421293938</v>
      </c>
      <c r="E83" s="335">
        <v>3993</v>
      </c>
      <c r="F83" s="336">
        <v>7852</v>
      </c>
      <c r="G83" s="334">
        <f t="shared" si="9"/>
        <v>-0.4914671421293938</v>
      </c>
      <c r="H83" s="335"/>
      <c r="I83" s="336"/>
      <c r="J83" s="334"/>
      <c r="K83" s="335"/>
      <c r="L83" s="336"/>
      <c r="M83" s="334"/>
      <c r="N83" s="335"/>
      <c r="O83" s="336"/>
      <c r="P83" s="334"/>
      <c r="Q83" s="335"/>
      <c r="R83" s="336"/>
      <c r="S83" s="334"/>
    </row>
    <row r="84" spans="1:19" ht="12.75">
      <c r="A84" s="331" t="s">
        <v>311</v>
      </c>
      <c r="B84" s="332">
        <f t="shared" si="10"/>
        <v>652</v>
      </c>
      <c r="C84" s="333">
        <f t="shared" si="10"/>
        <v>720</v>
      </c>
      <c r="D84" s="334">
        <f t="shared" si="11"/>
        <v>-0.09444444444444444</v>
      </c>
      <c r="E84" s="335">
        <v>652</v>
      </c>
      <c r="F84" s="336">
        <v>720</v>
      </c>
      <c r="G84" s="334">
        <f t="shared" si="9"/>
        <v>-0.09444444444444444</v>
      </c>
      <c r="H84" s="335"/>
      <c r="I84" s="336"/>
      <c r="J84" s="334"/>
      <c r="K84" s="335"/>
      <c r="L84" s="336"/>
      <c r="M84" s="334"/>
      <c r="N84" s="335"/>
      <c r="O84" s="336"/>
      <c r="P84" s="334"/>
      <c r="Q84" s="335"/>
      <c r="R84" s="336"/>
      <c r="S84" s="334"/>
    </row>
    <row r="85" spans="1:19" ht="12.75">
      <c r="A85" s="331" t="s">
        <v>312</v>
      </c>
      <c r="B85" s="332">
        <f t="shared" si="10"/>
        <v>3108</v>
      </c>
      <c r="C85" s="333">
        <f t="shared" si="10"/>
        <v>3120</v>
      </c>
      <c r="D85" s="334">
        <f t="shared" si="11"/>
        <v>-0.0038461538461538464</v>
      </c>
      <c r="E85" s="335">
        <v>3108</v>
      </c>
      <c r="F85" s="336">
        <v>3120</v>
      </c>
      <c r="G85" s="334">
        <f t="shared" si="9"/>
        <v>-0.0038461538461538464</v>
      </c>
      <c r="H85" s="335"/>
      <c r="I85" s="336"/>
      <c r="J85" s="334"/>
      <c r="K85" s="335"/>
      <c r="L85" s="336"/>
      <c r="M85" s="334"/>
      <c r="N85" s="335"/>
      <c r="O85" s="336"/>
      <c r="P85" s="334"/>
      <c r="Q85" s="335"/>
      <c r="R85" s="336"/>
      <c r="S85" s="334"/>
    </row>
    <row r="86" spans="1:19" ht="13.5" thickBot="1">
      <c r="A86" s="359" t="s">
        <v>313</v>
      </c>
      <c r="B86" s="340">
        <f t="shared" si="10"/>
        <v>1036</v>
      </c>
      <c r="C86" s="341">
        <f t="shared" si="10"/>
        <v>1040</v>
      </c>
      <c r="D86" s="342">
        <f t="shared" si="11"/>
        <v>-0.0038461538461538464</v>
      </c>
      <c r="E86" s="343">
        <v>1036</v>
      </c>
      <c r="F86" s="344">
        <v>1040</v>
      </c>
      <c r="G86" s="342">
        <f t="shared" si="9"/>
        <v>-0.0038461538461538464</v>
      </c>
      <c r="H86" s="343"/>
      <c r="I86" s="344"/>
      <c r="J86" s="342"/>
      <c r="K86" s="343"/>
      <c r="L86" s="344"/>
      <c r="M86" s="342"/>
      <c r="N86" s="343"/>
      <c r="O86" s="344"/>
      <c r="P86" s="342"/>
      <c r="Q86" s="343"/>
      <c r="R86" s="344"/>
      <c r="S86" s="342"/>
    </row>
    <row r="87" spans="1:19" s="347" customFormat="1" ht="6" customHeight="1">
      <c r="A87" s="345"/>
      <c r="B87" s="303"/>
      <c r="C87" s="303"/>
      <c r="D87" s="346"/>
      <c r="E87" s="303"/>
      <c r="F87" s="303"/>
      <c r="G87" s="346"/>
      <c r="H87" s="298"/>
      <c r="I87" s="298"/>
      <c r="J87" s="346"/>
      <c r="K87" s="298"/>
      <c r="L87" s="298"/>
      <c r="M87" s="346"/>
      <c r="N87" s="298"/>
      <c r="O87" s="298"/>
      <c r="P87" s="346"/>
      <c r="Q87" s="298"/>
      <c r="R87" s="298"/>
      <c r="S87" s="346"/>
    </row>
    <row r="88" spans="1:19" s="347" customFormat="1" ht="12.75">
      <c r="A88" s="348" t="s">
        <v>283</v>
      </c>
      <c r="B88" s="303"/>
      <c r="C88" s="303"/>
      <c r="D88" s="346"/>
      <c r="E88" s="303"/>
      <c r="F88" s="303"/>
      <c r="G88" s="346"/>
      <c r="H88" s="298"/>
      <c r="I88" s="298"/>
      <c r="J88" s="346"/>
      <c r="K88" s="298"/>
      <c r="L88" s="298"/>
      <c r="M88" s="346"/>
      <c r="N88" s="298"/>
      <c r="O88" s="298"/>
      <c r="P88" s="346"/>
      <c r="Q88" s="298"/>
      <c r="R88" s="298"/>
      <c r="S88" s="346"/>
    </row>
    <row r="89" spans="5:19" ht="12.75">
      <c r="E89" s="298"/>
      <c r="F89" s="298"/>
      <c r="G89" s="299"/>
      <c r="H89" s="299"/>
      <c r="I89" s="299"/>
      <c r="J89" s="299"/>
      <c r="K89" s="299"/>
      <c r="L89" s="299"/>
      <c r="M89" s="299"/>
      <c r="N89" s="300"/>
      <c r="O89" s="300"/>
      <c r="P89" s="300"/>
      <c r="Q89" s="299"/>
      <c r="R89" s="299"/>
      <c r="S89" s="299"/>
    </row>
    <row r="90" spans="1:19" ht="12.75">
      <c r="A90" s="413" t="s">
        <v>284</v>
      </c>
      <c r="B90" s="413"/>
      <c r="C90" s="413"/>
      <c r="D90" s="413"/>
      <c r="E90" s="413"/>
      <c r="F90" s="413"/>
      <c r="G90" s="413"/>
      <c r="H90" s="413"/>
      <c r="I90" s="413"/>
      <c r="J90" s="413"/>
      <c r="K90" s="413"/>
      <c r="L90" s="413"/>
      <c r="M90" s="413"/>
      <c r="N90" s="413"/>
      <c r="O90" s="413"/>
      <c r="P90" s="413"/>
      <c r="Q90" s="413"/>
      <c r="R90" s="413"/>
      <c r="S90" s="413"/>
    </row>
    <row r="91" spans="5:19" ht="13.5" thickBot="1">
      <c r="E91" s="298"/>
      <c r="F91" s="298"/>
      <c r="G91" s="299"/>
      <c r="H91" s="299"/>
      <c r="I91" s="299"/>
      <c r="J91" s="299"/>
      <c r="K91" s="299"/>
      <c r="L91" s="299"/>
      <c r="M91" s="299"/>
      <c r="N91" s="300"/>
      <c r="O91" s="300"/>
      <c r="P91" s="300"/>
      <c r="Q91" s="299"/>
      <c r="R91" s="299"/>
      <c r="S91" s="299"/>
    </row>
    <row r="92" spans="1:19" s="347" customFormat="1" ht="12.75">
      <c r="A92" s="414" t="s">
        <v>314</v>
      </c>
      <c r="B92" s="416" t="s">
        <v>243</v>
      </c>
      <c r="C92" s="417"/>
      <c r="D92" s="418"/>
      <c r="E92" s="416" t="s">
        <v>244</v>
      </c>
      <c r="F92" s="417"/>
      <c r="G92" s="418"/>
      <c r="H92" s="416" t="s">
        <v>245</v>
      </c>
      <c r="I92" s="417"/>
      <c r="J92" s="418"/>
      <c r="K92" s="416" t="s">
        <v>246</v>
      </c>
      <c r="L92" s="417"/>
      <c r="M92" s="418"/>
      <c r="N92" s="416" t="s">
        <v>247</v>
      </c>
      <c r="O92" s="417"/>
      <c r="P92" s="418"/>
      <c r="Q92" s="416" t="s">
        <v>320</v>
      </c>
      <c r="R92" s="417"/>
      <c r="S92" s="418"/>
    </row>
    <row r="93" spans="1:19" s="347" customFormat="1" ht="13.5" thickBot="1">
      <c r="A93" s="415"/>
      <c r="B93" s="305">
        <v>2013</v>
      </c>
      <c r="C93" s="306">
        <v>2012</v>
      </c>
      <c r="D93" s="307" t="s">
        <v>248</v>
      </c>
      <c r="E93" s="305">
        <v>2013</v>
      </c>
      <c r="F93" s="306">
        <v>2012</v>
      </c>
      <c r="G93" s="307" t="s">
        <v>248</v>
      </c>
      <c r="H93" s="305">
        <v>2013</v>
      </c>
      <c r="I93" s="306">
        <v>2012</v>
      </c>
      <c r="J93" s="307" t="s">
        <v>248</v>
      </c>
      <c r="K93" s="305">
        <v>2013</v>
      </c>
      <c r="L93" s="306">
        <v>2012</v>
      </c>
      <c r="M93" s="307" t="s">
        <v>248</v>
      </c>
      <c r="N93" s="305">
        <v>2013</v>
      </c>
      <c r="O93" s="306">
        <v>2012</v>
      </c>
      <c r="P93" s="307" t="s">
        <v>248</v>
      </c>
      <c r="Q93" s="305">
        <v>2013</v>
      </c>
      <c r="R93" s="306">
        <v>2012</v>
      </c>
      <c r="S93" s="307" t="s">
        <v>248</v>
      </c>
    </row>
    <row r="94" spans="1:19" s="347" customFormat="1" ht="12.75">
      <c r="A94" s="308" t="s">
        <v>249</v>
      </c>
      <c r="B94" s="309">
        <v>7392959</v>
      </c>
      <c r="C94" s="310">
        <v>6862186</v>
      </c>
      <c r="D94" s="311">
        <v>0.07734750996256878</v>
      </c>
      <c r="E94" s="309">
        <v>5230565</v>
      </c>
      <c r="F94" s="310">
        <v>4792100</v>
      </c>
      <c r="G94" s="311">
        <v>0.09149746457711651</v>
      </c>
      <c r="H94" s="309">
        <v>1284963</v>
      </c>
      <c r="I94" s="310">
        <v>1208992</v>
      </c>
      <c r="J94" s="311">
        <v>0.062838298351023</v>
      </c>
      <c r="K94" s="309">
        <v>425020</v>
      </c>
      <c r="L94" s="310">
        <v>425224</v>
      </c>
      <c r="M94" s="311">
        <v>-0.00047974714503414673</v>
      </c>
      <c r="N94" s="309">
        <v>34155</v>
      </c>
      <c r="O94" s="310">
        <v>43175</v>
      </c>
      <c r="P94" s="311">
        <v>-0.2089171974522293</v>
      </c>
      <c r="Q94" s="309">
        <v>418256</v>
      </c>
      <c r="R94" s="310">
        <v>392695</v>
      </c>
      <c r="S94" s="311">
        <v>0.06509122856160633</v>
      </c>
    </row>
    <row r="95" spans="1:19" s="347" customFormat="1" ht="12.75">
      <c r="A95" s="312" t="s">
        <v>250</v>
      </c>
      <c r="B95" s="360">
        <v>7297660</v>
      </c>
      <c r="C95" s="361">
        <v>6779120</v>
      </c>
      <c r="D95" s="362">
        <v>0.07649075396216617</v>
      </c>
      <c r="E95" s="363">
        <v>5135266</v>
      </c>
      <c r="F95" s="363">
        <v>4709034</v>
      </c>
      <c r="G95" s="362">
        <v>0.09051368072517633</v>
      </c>
      <c r="H95" s="363">
        <v>1284963</v>
      </c>
      <c r="I95" s="363">
        <v>1208992</v>
      </c>
      <c r="J95" s="362">
        <v>0.062838298351023</v>
      </c>
      <c r="K95" s="363">
        <v>425020</v>
      </c>
      <c r="L95" s="363">
        <v>425224</v>
      </c>
      <c r="M95" s="362">
        <v>-0.00047974714503414673</v>
      </c>
      <c r="N95" s="363">
        <v>34155</v>
      </c>
      <c r="O95" s="363">
        <v>43175</v>
      </c>
      <c r="P95" s="362">
        <v>-0.2089171974522293</v>
      </c>
      <c r="Q95" s="363">
        <v>418256</v>
      </c>
      <c r="R95" s="363">
        <v>392695</v>
      </c>
      <c r="S95" s="362">
        <v>0.06509122856160633</v>
      </c>
    </row>
    <row r="96" spans="1:19" s="347" customFormat="1" ht="13.5" thickBot="1">
      <c r="A96" s="316" t="s">
        <v>251</v>
      </c>
      <c r="B96" s="317">
        <v>95299</v>
      </c>
      <c r="C96" s="318">
        <v>83066</v>
      </c>
      <c r="D96" s="319">
        <v>0.14726843714636553</v>
      </c>
      <c r="E96" s="317">
        <v>95299</v>
      </c>
      <c r="F96" s="318">
        <v>83066</v>
      </c>
      <c r="G96" s="319">
        <v>0.14726843714636553</v>
      </c>
      <c r="H96" s="317"/>
      <c r="I96" s="318"/>
      <c r="J96" s="319"/>
      <c r="K96" s="317"/>
      <c r="L96" s="318"/>
      <c r="M96" s="319"/>
      <c r="N96" s="317"/>
      <c r="O96" s="318"/>
      <c r="P96" s="319"/>
      <c r="Q96" s="317"/>
      <c r="R96" s="318"/>
      <c r="S96" s="319"/>
    </row>
    <row r="97" spans="1:19" s="347" customFormat="1" ht="13.5" thickBot="1">
      <c r="A97" s="320"/>
      <c r="B97" s="321"/>
      <c r="C97" s="322"/>
      <c r="D97" s="323"/>
      <c r="E97" s="321"/>
      <c r="F97" s="322"/>
      <c r="G97" s="323"/>
      <c r="H97" s="321"/>
      <c r="I97" s="322"/>
      <c r="J97" s="323"/>
      <c r="K97" s="321"/>
      <c r="L97" s="322"/>
      <c r="M97" s="323"/>
      <c r="N97" s="321"/>
      <c r="O97" s="322"/>
      <c r="P97" s="323"/>
      <c r="Q97" s="321"/>
      <c r="R97" s="322"/>
      <c r="S97" s="323"/>
    </row>
    <row r="98" spans="1:19" s="347" customFormat="1" ht="12.75">
      <c r="A98" s="308" t="s">
        <v>252</v>
      </c>
      <c r="B98" s="309">
        <v>4988901</v>
      </c>
      <c r="C98" s="310">
        <v>4714368</v>
      </c>
      <c r="D98" s="311">
        <v>0.05823325629225381</v>
      </c>
      <c r="E98" s="309">
        <v>2978441</v>
      </c>
      <c r="F98" s="310">
        <v>2791929</v>
      </c>
      <c r="G98" s="311">
        <v>0.06680399107570428</v>
      </c>
      <c r="H98" s="309">
        <v>1162220</v>
      </c>
      <c r="I98" s="310">
        <v>1087252</v>
      </c>
      <c r="J98" s="311">
        <v>0.06895181613830097</v>
      </c>
      <c r="K98" s="309">
        <v>407383</v>
      </c>
      <c r="L98" s="310">
        <v>410605</v>
      </c>
      <c r="M98" s="311">
        <v>-0.007846957538266704</v>
      </c>
      <c r="N98" s="309">
        <v>34155</v>
      </c>
      <c r="O98" s="310">
        <v>43175</v>
      </c>
      <c r="P98" s="311">
        <v>-0.2089171974522293</v>
      </c>
      <c r="Q98" s="309">
        <v>406702</v>
      </c>
      <c r="R98" s="310">
        <v>381407</v>
      </c>
      <c r="S98" s="311">
        <v>0.0663202300954099</v>
      </c>
    </row>
    <row r="99" spans="1:19" s="347" customFormat="1" ht="12.75">
      <c r="A99" s="312" t="s">
        <v>250</v>
      </c>
      <c r="B99" s="360">
        <v>4951365</v>
      </c>
      <c r="C99" s="361">
        <v>4669104</v>
      </c>
      <c r="D99" s="364">
        <v>0.060452926300206634</v>
      </c>
      <c r="E99" s="360">
        <v>2940905</v>
      </c>
      <c r="F99" s="361">
        <v>2746665</v>
      </c>
      <c r="G99" s="364">
        <v>0.07071848951364655</v>
      </c>
      <c r="H99" s="360">
        <v>1162220</v>
      </c>
      <c r="I99" s="361">
        <v>1087252</v>
      </c>
      <c r="J99" s="364">
        <v>0.06895181613830097</v>
      </c>
      <c r="K99" s="360">
        <v>407383</v>
      </c>
      <c r="L99" s="361">
        <v>410605</v>
      </c>
      <c r="M99" s="364">
        <v>-0.007846957538266704</v>
      </c>
      <c r="N99" s="360">
        <v>34155</v>
      </c>
      <c r="O99" s="361">
        <v>43175</v>
      </c>
      <c r="P99" s="364">
        <v>-0.2089171974522293</v>
      </c>
      <c r="Q99" s="360">
        <v>406702</v>
      </c>
      <c r="R99" s="361">
        <v>381407</v>
      </c>
      <c r="S99" s="364">
        <v>0.0663202300954099</v>
      </c>
    </row>
    <row r="100" spans="1:19" s="347" customFormat="1" ht="13.5" thickBot="1">
      <c r="A100" s="316" t="s">
        <v>251</v>
      </c>
      <c r="B100" s="317">
        <v>37536</v>
      </c>
      <c r="C100" s="318">
        <v>45264</v>
      </c>
      <c r="D100" s="319">
        <v>-0.17073170731707318</v>
      </c>
      <c r="E100" s="317">
        <v>37536</v>
      </c>
      <c r="F100" s="318">
        <v>45264</v>
      </c>
      <c r="G100" s="319">
        <v>-0.17073170731707318</v>
      </c>
      <c r="H100" s="317"/>
      <c r="I100" s="318"/>
      <c r="J100" s="319"/>
      <c r="K100" s="317"/>
      <c r="L100" s="318"/>
      <c r="M100" s="319"/>
      <c r="N100" s="317"/>
      <c r="O100" s="318"/>
      <c r="P100" s="319"/>
      <c r="Q100" s="317"/>
      <c r="R100" s="318"/>
      <c r="S100" s="319"/>
    </row>
    <row r="101" spans="1:19" s="347" customFormat="1" ht="12.75">
      <c r="A101" s="365"/>
      <c r="B101" s="366"/>
      <c r="C101" s="367"/>
      <c r="D101" s="364"/>
      <c r="E101" s="366"/>
      <c r="F101" s="367"/>
      <c r="G101" s="364"/>
      <c r="H101" s="366"/>
      <c r="I101" s="367"/>
      <c r="J101" s="364"/>
      <c r="K101" s="366"/>
      <c r="L101" s="367"/>
      <c r="M101" s="364"/>
      <c r="N101" s="366"/>
      <c r="O101" s="367"/>
      <c r="P101" s="364"/>
      <c r="Q101" s="366"/>
      <c r="R101" s="367"/>
      <c r="S101" s="364"/>
    </row>
    <row r="102" spans="1:19" s="347" customFormat="1" ht="12.75">
      <c r="A102" s="368" t="s">
        <v>253</v>
      </c>
      <c r="B102" s="360">
        <f aca="true" t="shared" si="12" ref="B102:C109">E102+H102+K102+N102+Q102</f>
        <v>4381002</v>
      </c>
      <c r="C102" s="361">
        <f t="shared" si="12"/>
        <v>4175202</v>
      </c>
      <c r="D102" s="364">
        <f aca="true" t="shared" si="13" ref="D102:D122">(B102-C102)/C102</f>
        <v>0.04929102831431868</v>
      </c>
      <c r="E102" s="360">
        <f>SUM(E103:E124)</f>
        <v>2426018</v>
      </c>
      <c r="F102" s="361">
        <f>SUM(F103:F124)</f>
        <v>2315840</v>
      </c>
      <c r="G102" s="364">
        <f aca="true" t="shared" si="14" ref="G102:G111">(E102-F102)/F102</f>
        <v>0.047575825618350144</v>
      </c>
      <c r="H102" s="360">
        <f>SUM(H103:H124)</f>
        <v>1106744</v>
      </c>
      <c r="I102" s="361">
        <f>SUM(I103:I124)</f>
        <v>1024175</v>
      </c>
      <c r="J102" s="364">
        <f>(H102-I102)/I102</f>
        <v>0.08062001122854981</v>
      </c>
      <c r="K102" s="360">
        <f>SUM(K103:K124)</f>
        <v>407383</v>
      </c>
      <c r="L102" s="361">
        <f>SUM(L103:L124)</f>
        <v>410605</v>
      </c>
      <c r="M102" s="364">
        <f>(K102-L102)/L102</f>
        <v>-0.007846957538266704</v>
      </c>
      <c r="N102" s="360">
        <f>SUM(N103:N124)</f>
        <v>34155</v>
      </c>
      <c r="O102" s="361">
        <f>SUM(O103:O124)</f>
        <v>43175</v>
      </c>
      <c r="P102" s="364">
        <f>(N102-O102)/O102</f>
        <v>-0.2089171974522293</v>
      </c>
      <c r="Q102" s="360">
        <f>SUM(Q103:Q124)</f>
        <v>406702</v>
      </c>
      <c r="R102" s="361">
        <f>SUM(R103:R124)</f>
        <v>381407</v>
      </c>
      <c r="S102" s="364">
        <f>(Q102-R102)/R102</f>
        <v>0.0663202300954099</v>
      </c>
    </row>
    <row r="103" spans="1:19" s="347" customFormat="1" ht="12.75">
      <c r="A103" s="369" t="s">
        <v>254</v>
      </c>
      <c r="B103" s="370">
        <f t="shared" si="12"/>
        <v>46472</v>
      </c>
      <c r="C103" s="371">
        <f t="shared" si="12"/>
        <v>44431</v>
      </c>
      <c r="D103" s="372">
        <f t="shared" si="13"/>
        <v>0.045936395759717315</v>
      </c>
      <c r="E103" s="370">
        <v>37680</v>
      </c>
      <c r="F103" s="371">
        <v>37680</v>
      </c>
      <c r="G103" s="372">
        <f t="shared" si="14"/>
        <v>0</v>
      </c>
      <c r="H103" s="370">
        <v>6594</v>
      </c>
      <c r="I103" s="371">
        <v>6751</v>
      </c>
      <c r="J103" s="372">
        <f>(H103-I103)/I103</f>
        <v>-0.023255813953488372</v>
      </c>
      <c r="K103" s="370">
        <v>2198</v>
      </c>
      <c r="L103" s="371">
        <v>0</v>
      </c>
      <c r="M103" s="372" t="s">
        <v>94</v>
      </c>
      <c r="N103" s="370"/>
      <c r="O103" s="371"/>
      <c r="P103" s="372"/>
      <c r="Q103" s="370"/>
      <c r="R103" s="371"/>
      <c r="S103" s="372"/>
    </row>
    <row r="104" spans="1:19" s="347" customFormat="1" ht="12.75">
      <c r="A104" s="369" t="s">
        <v>255</v>
      </c>
      <c r="B104" s="370">
        <f t="shared" si="12"/>
        <v>75570</v>
      </c>
      <c r="C104" s="371">
        <f t="shared" si="12"/>
        <v>37994</v>
      </c>
      <c r="D104" s="372">
        <f t="shared" si="13"/>
        <v>0.9889982628836133</v>
      </c>
      <c r="E104" s="370">
        <v>53143</v>
      </c>
      <c r="F104" s="371">
        <v>37994</v>
      </c>
      <c r="G104" s="372">
        <f t="shared" si="14"/>
        <v>0.3987208506606306</v>
      </c>
      <c r="H104" s="370">
        <v>22427</v>
      </c>
      <c r="I104" s="371">
        <v>0</v>
      </c>
      <c r="J104" s="372" t="s">
        <v>94</v>
      </c>
      <c r="K104" s="370"/>
      <c r="L104" s="371"/>
      <c r="M104" s="372"/>
      <c r="N104" s="370"/>
      <c r="O104" s="371"/>
      <c r="P104" s="372"/>
      <c r="Q104" s="370"/>
      <c r="R104" s="371"/>
      <c r="S104" s="372"/>
    </row>
    <row r="105" spans="1:19" s="347" customFormat="1" ht="12.75">
      <c r="A105" s="369" t="s">
        <v>256</v>
      </c>
      <c r="B105" s="370">
        <f t="shared" si="12"/>
        <v>5798</v>
      </c>
      <c r="C105" s="371">
        <f t="shared" si="12"/>
        <v>0</v>
      </c>
      <c r="D105" s="372" t="s">
        <v>94</v>
      </c>
      <c r="E105" s="370">
        <v>5798</v>
      </c>
      <c r="F105" s="371">
        <v>0</v>
      </c>
      <c r="G105" s="372" t="s">
        <v>94</v>
      </c>
      <c r="H105" s="370"/>
      <c r="I105" s="371"/>
      <c r="J105" s="372"/>
      <c r="K105" s="370"/>
      <c r="L105" s="371"/>
      <c r="M105" s="372"/>
      <c r="N105" s="370"/>
      <c r="O105" s="371"/>
      <c r="P105" s="372"/>
      <c r="Q105" s="370"/>
      <c r="R105" s="371"/>
      <c r="S105" s="372"/>
    </row>
    <row r="106" spans="1:19" s="347" customFormat="1" ht="12.75">
      <c r="A106" s="369" t="s">
        <v>257</v>
      </c>
      <c r="B106" s="370">
        <f t="shared" si="12"/>
        <v>87750</v>
      </c>
      <c r="C106" s="371">
        <f t="shared" si="12"/>
        <v>90628</v>
      </c>
      <c r="D106" s="372">
        <f t="shared" si="13"/>
        <v>-0.03175619013991261</v>
      </c>
      <c r="E106" s="370">
        <v>51610</v>
      </c>
      <c r="F106" s="371">
        <v>56343</v>
      </c>
      <c r="G106" s="372">
        <f t="shared" si="14"/>
        <v>-0.08400333670553574</v>
      </c>
      <c r="H106" s="370">
        <v>23568</v>
      </c>
      <c r="I106" s="371">
        <v>20130</v>
      </c>
      <c r="J106" s="372">
        <f>(H106-I106)/I106</f>
        <v>0.1707898658718331</v>
      </c>
      <c r="K106" s="370">
        <v>6286</v>
      </c>
      <c r="L106" s="371">
        <v>8011</v>
      </c>
      <c r="M106" s="372">
        <f>(K106-L106)/L106</f>
        <v>-0.21532892273124454</v>
      </c>
      <c r="N106" s="370"/>
      <c r="O106" s="371"/>
      <c r="P106" s="372"/>
      <c r="Q106" s="370">
        <v>6286</v>
      </c>
      <c r="R106" s="371">
        <v>6144</v>
      </c>
      <c r="S106" s="372">
        <f>(Q106-R106)/R106</f>
        <v>0.023111979166666668</v>
      </c>
    </row>
    <row r="107" spans="1:19" s="347" customFormat="1" ht="12.75">
      <c r="A107" s="369" t="s">
        <v>258</v>
      </c>
      <c r="B107" s="370">
        <f t="shared" si="12"/>
        <v>7359</v>
      </c>
      <c r="C107" s="371">
        <f t="shared" si="12"/>
        <v>0</v>
      </c>
      <c r="D107" s="372" t="s">
        <v>94</v>
      </c>
      <c r="E107" s="370">
        <v>7359</v>
      </c>
      <c r="F107" s="371">
        <v>0</v>
      </c>
      <c r="G107" s="372" t="s">
        <v>94</v>
      </c>
      <c r="H107" s="370"/>
      <c r="I107" s="371"/>
      <c r="J107" s="372"/>
      <c r="K107" s="370"/>
      <c r="L107" s="371"/>
      <c r="M107" s="372"/>
      <c r="N107" s="370"/>
      <c r="O107" s="371"/>
      <c r="P107" s="372"/>
      <c r="Q107" s="370"/>
      <c r="R107" s="371"/>
      <c r="S107" s="372"/>
    </row>
    <row r="108" spans="1:19" s="347" customFormat="1" ht="12.75">
      <c r="A108" s="337" t="s">
        <v>259</v>
      </c>
      <c r="B108" s="370">
        <f t="shared" si="12"/>
        <v>9366</v>
      </c>
      <c r="C108" s="371">
        <f t="shared" si="12"/>
        <v>2007</v>
      </c>
      <c r="D108" s="372" t="s">
        <v>94</v>
      </c>
      <c r="E108" s="370">
        <v>9366</v>
      </c>
      <c r="F108" s="371">
        <v>2007</v>
      </c>
      <c r="G108" s="372" t="s">
        <v>94</v>
      </c>
      <c r="H108" s="370"/>
      <c r="I108" s="371"/>
      <c r="J108" s="372"/>
      <c r="K108" s="370"/>
      <c r="L108" s="371"/>
      <c r="M108" s="372"/>
      <c r="N108" s="370"/>
      <c r="O108" s="371"/>
      <c r="P108" s="372"/>
      <c r="Q108" s="370"/>
      <c r="R108" s="371"/>
      <c r="S108" s="372"/>
    </row>
    <row r="109" spans="1:19" s="347" customFormat="1" ht="12.75">
      <c r="A109" s="369" t="s">
        <v>260</v>
      </c>
      <c r="B109" s="370">
        <f t="shared" si="12"/>
        <v>183700</v>
      </c>
      <c r="C109" s="371">
        <f t="shared" si="12"/>
        <v>195860</v>
      </c>
      <c r="D109" s="372">
        <f t="shared" si="13"/>
        <v>-0.06208516287143878</v>
      </c>
      <c r="E109" s="370">
        <v>183700</v>
      </c>
      <c r="F109" s="371">
        <v>177660</v>
      </c>
      <c r="G109" s="372">
        <f t="shared" si="14"/>
        <v>0.033997523359225484</v>
      </c>
      <c r="H109" s="370">
        <v>0</v>
      </c>
      <c r="I109" s="371">
        <v>18200</v>
      </c>
      <c r="J109" s="372">
        <f>(H109-I109)/I109</f>
        <v>-1</v>
      </c>
      <c r="K109" s="370"/>
      <c r="L109" s="371"/>
      <c r="M109" s="372"/>
      <c r="N109" s="370"/>
      <c r="O109" s="371"/>
      <c r="P109" s="372"/>
      <c r="Q109" s="370"/>
      <c r="R109" s="371"/>
      <c r="S109" s="372"/>
    </row>
    <row r="110" spans="1:19" s="347" customFormat="1" ht="12.75">
      <c r="A110" s="373" t="s">
        <v>261</v>
      </c>
      <c r="B110" s="370">
        <f>E110+H110+K110+N110+Q110</f>
        <v>1537854</v>
      </c>
      <c r="C110" s="371">
        <f>F110+I110+L110+O110+R110</f>
        <v>1499330</v>
      </c>
      <c r="D110" s="372">
        <f t="shared" si="13"/>
        <v>0.025694143384044875</v>
      </c>
      <c r="E110" s="370">
        <v>786331</v>
      </c>
      <c r="F110" s="371">
        <v>762179</v>
      </c>
      <c r="G110" s="372">
        <f t="shared" si="14"/>
        <v>0.031688094266569926</v>
      </c>
      <c r="H110" s="370">
        <v>371175</v>
      </c>
      <c r="I110" s="371">
        <v>358923</v>
      </c>
      <c r="J110" s="372">
        <f>(H110-I110)/I110</f>
        <v>0.03413545523691711</v>
      </c>
      <c r="K110" s="370">
        <v>161845</v>
      </c>
      <c r="L110" s="371">
        <v>158383</v>
      </c>
      <c r="M110" s="372">
        <f>(K110-L110)/L110</f>
        <v>0.021858406520901864</v>
      </c>
      <c r="N110" s="370">
        <v>32615</v>
      </c>
      <c r="O110" s="371">
        <v>38151</v>
      </c>
      <c r="P110" s="372">
        <f>(N110-O110)/O110</f>
        <v>-0.1451075987523263</v>
      </c>
      <c r="Q110" s="370">
        <v>185888</v>
      </c>
      <c r="R110" s="371">
        <v>181694</v>
      </c>
      <c r="S110" s="372">
        <f>(Q110-R110)/R110</f>
        <v>0.02308276552885621</v>
      </c>
    </row>
    <row r="111" spans="1:19" s="347" customFormat="1" ht="12.75">
      <c r="A111" s="373" t="s">
        <v>262</v>
      </c>
      <c r="B111" s="370">
        <f aca="true" t="shared" si="15" ref="B111:C119">E111+H111+K111+N111+Q111</f>
        <v>242414</v>
      </c>
      <c r="C111" s="371">
        <f t="shared" si="15"/>
        <v>229502</v>
      </c>
      <c r="D111" s="372">
        <f t="shared" si="13"/>
        <v>0.05626094761701423</v>
      </c>
      <c r="E111" s="370">
        <v>84341</v>
      </c>
      <c r="F111" s="371">
        <v>85528</v>
      </c>
      <c r="G111" s="372">
        <f t="shared" si="14"/>
        <v>-0.013878495931157048</v>
      </c>
      <c r="H111" s="370">
        <v>101239</v>
      </c>
      <c r="I111" s="371">
        <v>78348</v>
      </c>
      <c r="J111" s="372">
        <f>(H111-I111)/I111</f>
        <v>0.2921708275897279</v>
      </c>
      <c r="K111" s="370">
        <v>29830</v>
      </c>
      <c r="L111" s="371">
        <v>32028</v>
      </c>
      <c r="M111" s="372">
        <f>(K111-L111)/L111</f>
        <v>-0.06862745098039216</v>
      </c>
      <c r="N111" s="370"/>
      <c r="O111" s="371"/>
      <c r="P111" s="372"/>
      <c r="Q111" s="370">
        <v>27004</v>
      </c>
      <c r="R111" s="371">
        <v>33598</v>
      </c>
      <c r="S111" s="372">
        <f>(Q111-R111)/R111</f>
        <v>-0.19626168224299065</v>
      </c>
    </row>
    <row r="112" spans="1:19" s="347" customFormat="1" ht="12.75">
      <c r="A112" s="373" t="s">
        <v>315</v>
      </c>
      <c r="B112" s="370">
        <f t="shared" si="15"/>
        <v>0</v>
      </c>
      <c r="C112" s="371">
        <f t="shared" si="15"/>
        <v>7440</v>
      </c>
      <c r="D112" s="372">
        <f t="shared" si="13"/>
        <v>-1</v>
      </c>
      <c r="E112" s="370">
        <v>0</v>
      </c>
      <c r="F112" s="371">
        <v>7192</v>
      </c>
      <c r="G112" s="372">
        <f>(E112-F112)/F112</f>
        <v>-1</v>
      </c>
      <c r="H112" s="370">
        <v>0</v>
      </c>
      <c r="I112" s="371">
        <v>248</v>
      </c>
      <c r="J112" s="372">
        <f>(H112-I112)/I112</f>
        <v>-1</v>
      </c>
      <c r="K112" s="370"/>
      <c r="L112" s="371"/>
      <c r="M112" s="372"/>
      <c r="N112" s="370"/>
      <c r="O112" s="371"/>
      <c r="P112" s="372"/>
      <c r="Q112" s="370"/>
      <c r="R112" s="371"/>
      <c r="S112" s="372"/>
    </row>
    <row r="113" spans="1:19" s="347" customFormat="1" ht="12.75">
      <c r="A113" s="369" t="s">
        <v>263</v>
      </c>
      <c r="B113" s="370">
        <f t="shared" si="15"/>
        <v>335891</v>
      </c>
      <c r="C113" s="371">
        <f t="shared" si="15"/>
        <v>336149</v>
      </c>
      <c r="D113" s="372">
        <f t="shared" si="13"/>
        <v>-0.0007675167857110984</v>
      </c>
      <c r="E113" s="370">
        <v>172695</v>
      </c>
      <c r="F113" s="371">
        <v>169590</v>
      </c>
      <c r="G113" s="372">
        <f aca="true" t="shared" si="16" ref="G113:G122">(E113-F113)/F113</f>
        <v>0.01830886255085795</v>
      </c>
      <c r="H113" s="370">
        <v>71123</v>
      </c>
      <c r="I113" s="371">
        <v>74691</v>
      </c>
      <c r="J113" s="372">
        <f>(H113-I113)/I113</f>
        <v>-0.047770146336238634</v>
      </c>
      <c r="K113" s="370">
        <v>45480</v>
      </c>
      <c r="L113" s="371">
        <v>46127</v>
      </c>
      <c r="M113" s="372">
        <f>(K113-L113)/L113</f>
        <v>-0.014026492076224337</v>
      </c>
      <c r="N113" s="370"/>
      <c r="O113" s="371"/>
      <c r="P113" s="372"/>
      <c r="Q113" s="370">
        <v>46593</v>
      </c>
      <c r="R113" s="371">
        <v>45741</v>
      </c>
      <c r="S113" s="372">
        <f>(Q113-R113)/R113</f>
        <v>0.018626615071817405</v>
      </c>
    </row>
    <row r="114" spans="1:19" s="347" customFormat="1" ht="12.75">
      <c r="A114" s="369" t="s">
        <v>264</v>
      </c>
      <c r="B114" s="370">
        <f t="shared" si="15"/>
        <v>16279</v>
      </c>
      <c r="C114" s="371">
        <f t="shared" si="15"/>
        <v>0</v>
      </c>
      <c r="D114" s="372" t="s">
        <v>94</v>
      </c>
      <c r="E114" s="370">
        <v>16279</v>
      </c>
      <c r="F114" s="371">
        <v>0</v>
      </c>
      <c r="G114" s="372" t="s">
        <v>94</v>
      </c>
      <c r="H114" s="370"/>
      <c r="I114" s="371"/>
      <c r="J114" s="372"/>
      <c r="K114" s="370"/>
      <c r="L114" s="371"/>
      <c r="M114" s="372"/>
      <c r="N114" s="370"/>
      <c r="O114" s="371"/>
      <c r="P114" s="372"/>
      <c r="Q114" s="370"/>
      <c r="R114" s="371"/>
      <c r="S114" s="372"/>
    </row>
    <row r="115" spans="1:19" s="347" customFormat="1" ht="12.75">
      <c r="A115" s="373" t="s">
        <v>265</v>
      </c>
      <c r="B115" s="370">
        <f t="shared" si="15"/>
        <v>188636</v>
      </c>
      <c r="C115" s="371">
        <f t="shared" si="15"/>
        <v>166147</v>
      </c>
      <c r="D115" s="372">
        <f t="shared" si="13"/>
        <v>0.13535604013313512</v>
      </c>
      <c r="E115" s="370">
        <v>106010</v>
      </c>
      <c r="F115" s="371">
        <v>102165</v>
      </c>
      <c r="G115" s="372">
        <f t="shared" si="16"/>
        <v>0.037635197964077716</v>
      </c>
      <c r="H115" s="370">
        <v>65356</v>
      </c>
      <c r="I115" s="371">
        <v>55190</v>
      </c>
      <c r="J115" s="372">
        <f>(H115-I115)/I115</f>
        <v>0.184200036238449</v>
      </c>
      <c r="K115" s="370">
        <v>8635</v>
      </c>
      <c r="L115" s="371">
        <v>8792</v>
      </c>
      <c r="M115" s="372">
        <f>(K115-L115)/L115</f>
        <v>-0.017857142857142856</v>
      </c>
      <c r="N115" s="370"/>
      <c r="O115" s="371"/>
      <c r="P115" s="372"/>
      <c r="Q115" s="370">
        <v>8635</v>
      </c>
      <c r="R115" s="371">
        <v>0</v>
      </c>
      <c r="S115" s="372" t="s">
        <v>94</v>
      </c>
    </row>
    <row r="116" spans="1:19" s="347" customFormat="1" ht="12.75">
      <c r="A116" s="373" t="s">
        <v>266</v>
      </c>
      <c r="B116" s="370">
        <f t="shared" si="15"/>
        <v>101239</v>
      </c>
      <c r="C116" s="371">
        <f t="shared" si="15"/>
        <v>107714</v>
      </c>
      <c r="D116" s="372">
        <f t="shared" si="13"/>
        <v>-0.06011289154613142</v>
      </c>
      <c r="E116" s="370">
        <v>63088</v>
      </c>
      <c r="F116" s="371">
        <v>63440</v>
      </c>
      <c r="G116" s="372">
        <f t="shared" si="16"/>
        <v>-0.005548549810844893</v>
      </c>
      <c r="H116" s="370">
        <v>38151</v>
      </c>
      <c r="I116" s="371">
        <v>44274</v>
      </c>
      <c r="J116" s="372">
        <f>(H116-I116)/I116</f>
        <v>-0.13829787234042554</v>
      </c>
      <c r="K116" s="370"/>
      <c r="L116" s="371"/>
      <c r="M116" s="372"/>
      <c r="N116" s="370"/>
      <c r="O116" s="371"/>
      <c r="P116" s="372"/>
      <c r="Q116" s="370"/>
      <c r="R116" s="371"/>
      <c r="S116" s="372"/>
    </row>
    <row r="117" spans="1:19" s="347" customFormat="1" ht="12.75">
      <c r="A117" s="373" t="s">
        <v>267</v>
      </c>
      <c r="B117" s="370">
        <f t="shared" si="15"/>
        <v>59870</v>
      </c>
      <c r="C117" s="371">
        <f t="shared" si="15"/>
        <v>63488</v>
      </c>
      <c r="D117" s="372">
        <f t="shared" si="13"/>
        <v>-0.05698714717741935</v>
      </c>
      <c r="E117" s="370">
        <v>59870</v>
      </c>
      <c r="F117" s="371">
        <v>63488</v>
      </c>
      <c r="G117" s="372">
        <f t="shared" si="16"/>
        <v>-0.05698714717741935</v>
      </c>
      <c r="H117" s="370"/>
      <c r="I117" s="371"/>
      <c r="J117" s="372"/>
      <c r="K117" s="370"/>
      <c r="L117" s="371"/>
      <c r="M117" s="372"/>
      <c r="N117" s="370"/>
      <c r="O117" s="371"/>
      <c r="P117" s="372"/>
      <c r="Q117" s="370"/>
      <c r="R117" s="371"/>
      <c r="S117" s="372"/>
    </row>
    <row r="118" spans="1:19" s="347" customFormat="1" ht="12.75">
      <c r="A118" s="373" t="s">
        <v>268</v>
      </c>
      <c r="B118" s="370">
        <f t="shared" si="15"/>
        <v>170573</v>
      </c>
      <c r="C118" s="371">
        <f t="shared" si="15"/>
        <v>150566</v>
      </c>
      <c r="D118" s="372">
        <f t="shared" si="13"/>
        <v>0.1328786047314799</v>
      </c>
      <c r="E118" s="370">
        <v>107145</v>
      </c>
      <c r="F118" s="371">
        <v>104094</v>
      </c>
      <c r="G118" s="372">
        <f t="shared" si="16"/>
        <v>0.029310046688569947</v>
      </c>
      <c r="H118" s="370">
        <v>50240</v>
      </c>
      <c r="I118" s="371">
        <v>46472</v>
      </c>
      <c r="J118" s="372">
        <f>(H118-I118)/I118</f>
        <v>0.08108108108108109</v>
      </c>
      <c r="K118" s="370"/>
      <c r="L118" s="371"/>
      <c r="M118" s="372"/>
      <c r="N118" s="370"/>
      <c r="O118" s="371"/>
      <c r="P118" s="372"/>
      <c r="Q118" s="370">
        <v>13188</v>
      </c>
      <c r="R118" s="371">
        <v>0</v>
      </c>
      <c r="S118" s="372" t="s">
        <v>94</v>
      </c>
    </row>
    <row r="119" spans="1:19" s="347" customFormat="1" ht="12.75">
      <c r="A119" s="373" t="s">
        <v>269</v>
      </c>
      <c r="B119" s="370">
        <f t="shared" si="15"/>
        <v>618629</v>
      </c>
      <c r="C119" s="371">
        <f t="shared" si="15"/>
        <v>603260</v>
      </c>
      <c r="D119" s="372">
        <f t="shared" si="13"/>
        <v>0.025476577263534795</v>
      </c>
      <c r="E119" s="370">
        <v>363920</v>
      </c>
      <c r="F119" s="371">
        <v>354470</v>
      </c>
      <c r="G119" s="372">
        <f t="shared" si="16"/>
        <v>0.026659519846531442</v>
      </c>
      <c r="H119" s="370">
        <v>126805</v>
      </c>
      <c r="I119" s="371">
        <v>121265</v>
      </c>
      <c r="J119" s="372">
        <f>(H119-I119)/I119</f>
        <v>0.045685069888261244</v>
      </c>
      <c r="K119" s="370">
        <v>81674</v>
      </c>
      <c r="L119" s="371">
        <v>78607</v>
      </c>
      <c r="M119" s="372">
        <f>(K119-L119)/L119</f>
        <v>0.03901688144821708</v>
      </c>
      <c r="N119" s="370">
        <v>1540</v>
      </c>
      <c r="O119" s="371">
        <v>5024</v>
      </c>
      <c r="P119" s="372">
        <f>(N119-O119)/O119</f>
        <v>-0.6934713375796179</v>
      </c>
      <c r="Q119" s="370">
        <v>44690</v>
      </c>
      <c r="R119" s="371">
        <v>43894</v>
      </c>
      <c r="S119" s="372">
        <f>(Q119-R119)/R119</f>
        <v>0.01813459698364241</v>
      </c>
    </row>
    <row r="120" spans="1:19" s="347" customFormat="1" ht="12.75">
      <c r="A120" s="373" t="s">
        <v>270</v>
      </c>
      <c r="B120" s="370">
        <f>E120+H120+K120+N120+Q120</f>
        <v>220819</v>
      </c>
      <c r="C120" s="371">
        <f>F120+I120+L120+O120+R120</f>
        <v>219622</v>
      </c>
      <c r="D120" s="372">
        <f t="shared" si="13"/>
        <v>0.005450273652002076</v>
      </c>
      <c r="E120" s="370">
        <v>64360</v>
      </c>
      <c r="F120" s="371">
        <v>86048</v>
      </c>
      <c r="G120" s="372">
        <f t="shared" si="16"/>
        <v>-0.252045370026032</v>
      </c>
      <c r="H120" s="370">
        <v>99939</v>
      </c>
      <c r="I120" s="371">
        <v>67948</v>
      </c>
      <c r="J120" s="372">
        <f>(H120-I120)/I120</f>
        <v>0.47081591805498324</v>
      </c>
      <c r="K120" s="370">
        <v>26847</v>
      </c>
      <c r="L120" s="371">
        <v>33598</v>
      </c>
      <c r="M120" s="372">
        <f>(K120-L120)/L120</f>
        <v>-0.20093457943925233</v>
      </c>
      <c r="N120" s="370"/>
      <c r="O120" s="371"/>
      <c r="P120" s="372"/>
      <c r="Q120" s="370">
        <v>29673</v>
      </c>
      <c r="R120" s="371">
        <v>32028</v>
      </c>
      <c r="S120" s="372">
        <f>(Q120-R120)/R120</f>
        <v>-0.07352941176470588</v>
      </c>
    </row>
    <row r="121" spans="1:19" s="347" customFormat="1" ht="12.75">
      <c r="A121" s="373" t="s">
        <v>271</v>
      </c>
      <c r="B121" s="370">
        <f aca="true" t="shared" si="17" ref="B121:C124">E121+H121+K121+N121+Q121</f>
        <v>7582</v>
      </c>
      <c r="C121" s="371">
        <f t="shared" si="17"/>
        <v>0</v>
      </c>
      <c r="D121" s="372" t="s">
        <v>94</v>
      </c>
      <c r="E121" s="370">
        <v>7582</v>
      </c>
      <c r="F121" s="371">
        <v>0</v>
      </c>
      <c r="G121" s="372" t="s">
        <v>94</v>
      </c>
      <c r="H121" s="370"/>
      <c r="I121" s="371"/>
      <c r="J121" s="372"/>
      <c r="K121" s="370"/>
      <c r="L121" s="371"/>
      <c r="M121" s="372"/>
      <c r="N121" s="370"/>
      <c r="O121" s="371"/>
      <c r="P121" s="372"/>
      <c r="Q121" s="370"/>
      <c r="R121" s="371"/>
      <c r="S121" s="372"/>
    </row>
    <row r="122" spans="1:19" s="347" customFormat="1" ht="12.75">
      <c r="A122" s="369" t="s">
        <v>272</v>
      </c>
      <c r="B122" s="370">
        <f t="shared" si="17"/>
        <v>452044</v>
      </c>
      <c r="C122" s="371">
        <f t="shared" si="17"/>
        <v>421064</v>
      </c>
      <c r="D122" s="372">
        <f t="shared" si="13"/>
        <v>0.07357551346113655</v>
      </c>
      <c r="E122" s="370">
        <v>232584</v>
      </c>
      <c r="F122" s="371">
        <v>205962</v>
      </c>
      <c r="G122" s="372">
        <f t="shared" si="16"/>
        <v>0.1292568532059312</v>
      </c>
      <c r="H122" s="370">
        <v>130127</v>
      </c>
      <c r="I122" s="371">
        <v>131735</v>
      </c>
      <c r="J122" s="372">
        <f>(H122-I122)/I122</f>
        <v>-0.012206323300565529</v>
      </c>
      <c r="K122" s="370">
        <v>44588</v>
      </c>
      <c r="L122" s="371">
        <v>45059</v>
      </c>
      <c r="M122" s="372">
        <f>(K122-L122)/L122</f>
        <v>-0.010452961672473868</v>
      </c>
      <c r="N122" s="370"/>
      <c r="O122" s="371"/>
      <c r="P122" s="372"/>
      <c r="Q122" s="370">
        <v>44745</v>
      </c>
      <c r="R122" s="371">
        <v>38308</v>
      </c>
      <c r="S122" s="372">
        <f>(Q122-R122)/R122</f>
        <v>0.1680327868852459</v>
      </c>
    </row>
    <row r="123" spans="1:19" s="347" customFormat="1" ht="12.75">
      <c r="A123" s="369" t="s">
        <v>273</v>
      </c>
      <c r="B123" s="370">
        <f t="shared" si="17"/>
        <v>5798</v>
      </c>
      <c r="C123" s="371">
        <f t="shared" si="17"/>
        <v>0</v>
      </c>
      <c r="D123" s="372" t="s">
        <v>94</v>
      </c>
      <c r="E123" s="370">
        <v>5798</v>
      </c>
      <c r="F123" s="371">
        <v>0</v>
      </c>
      <c r="G123" s="372" t="s">
        <v>94</v>
      </c>
      <c r="H123" s="370"/>
      <c r="I123" s="371"/>
      <c r="J123" s="372"/>
      <c r="K123" s="370"/>
      <c r="L123" s="371"/>
      <c r="M123" s="372"/>
      <c r="N123" s="370"/>
      <c r="O123" s="371"/>
      <c r="P123" s="372"/>
      <c r="Q123" s="370"/>
      <c r="R123" s="371"/>
      <c r="S123" s="372"/>
    </row>
    <row r="124" spans="1:19" s="347" customFormat="1" ht="12.75">
      <c r="A124" s="369" t="s">
        <v>316</v>
      </c>
      <c r="B124" s="370">
        <f t="shared" si="17"/>
        <v>7359</v>
      </c>
      <c r="C124" s="371">
        <f t="shared" si="17"/>
        <v>0</v>
      </c>
      <c r="D124" s="372" t="s">
        <v>94</v>
      </c>
      <c r="E124" s="370">
        <v>7359</v>
      </c>
      <c r="F124" s="371">
        <v>0</v>
      </c>
      <c r="G124" s="372" t="s">
        <v>94</v>
      </c>
      <c r="H124" s="370"/>
      <c r="I124" s="371"/>
      <c r="J124" s="372"/>
      <c r="K124" s="370"/>
      <c r="L124" s="371"/>
      <c r="M124" s="372"/>
      <c r="N124" s="370"/>
      <c r="O124" s="371"/>
      <c r="P124" s="372"/>
      <c r="Q124" s="370"/>
      <c r="R124" s="371"/>
      <c r="S124" s="372"/>
    </row>
    <row r="125" spans="1:19" s="347" customFormat="1" ht="12.75">
      <c r="A125" s="369"/>
      <c r="B125" s="370"/>
      <c r="C125" s="371"/>
      <c r="D125" s="372"/>
      <c r="E125" s="370"/>
      <c r="F125" s="371"/>
      <c r="G125" s="372"/>
      <c r="H125" s="370"/>
      <c r="I125" s="371"/>
      <c r="J125" s="372"/>
      <c r="K125" s="370"/>
      <c r="L125" s="371"/>
      <c r="M125" s="372"/>
      <c r="N125" s="370"/>
      <c r="O125" s="371"/>
      <c r="P125" s="372"/>
      <c r="Q125" s="370"/>
      <c r="R125" s="371"/>
      <c r="S125" s="372"/>
    </row>
    <row r="126" spans="1:19" s="347" customFormat="1" ht="12.75">
      <c r="A126" s="368" t="s">
        <v>275</v>
      </c>
      <c r="B126" s="360">
        <f>E126+H126+K126+N126+Q126</f>
        <v>570363</v>
      </c>
      <c r="C126" s="361">
        <f>F126+I126+L126+O126+R126</f>
        <v>493902</v>
      </c>
      <c r="D126" s="364">
        <f aca="true" t="shared" si="18" ref="D126:D133">(B126-C126)/C126</f>
        <v>0.15481006353487128</v>
      </c>
      <c r="E126" s="360">
        <f>SUM(E127:E134)</f>
        <v>514887</v>
      </c>
      <c r="F126" s="361">
        <f>SUM(F127:F134)</f>
        <v>430825</v>
      </c>
      <c r="G126" s="364">
        <f aca="true" t="shared" si="19" ref="G126:G133">(E126-F126)/F126</f>
        <v>0.19511866767248884</v>
      </c>
      <c r="H126" s="360">
        <f>SUM(H127:H134)</f>
        <v>55476</v>
      </c>
      <c r="I126" s="361">
        <f>SUM(I127:I134)</f>
        <v>63077</v>
      </c>
      <c r="J126" s="364">
        <f>(H126-I126)/I126</f>
        <v>-0.12050351158108344</v>
      </c>
      <c r="K126" s="360"/>
      <c r="L126" s="361"/>
      <c r="M126" s="364"/>
      <c r="N126" s="360"/>
      <c r="O126" s="361"/>
      <c r="P126" s="364"/>
      <c r="Q126" s="360"/>
      <c r="R126" s="361"/>
      <c r="S126" s="364"/>
    </row>
    <row r="127" spans="1:19" s="347" customFormat="1" ht="12.75">
      <c r="A127" s="369" t="s">
        <v>276</v>
      </c>
      <c r="B127" s="370">
        <f aca="true" t="shared" si="20" ref="B127:C133">E127+H127+K127+N127+Q127</f>
        <v>72640</v>
      </c>
      <c r="C127" s="371">
        <f t="shared" si="20"/>
        <v>73035</v>
      </c>
      <c r="D127" s="372">
        <f t="shared" si="18"/>
        <v>-0.005408365851988772</v>
      </c>
      <c r="E127" s="370">
        <v>72640</v>
      </c>
      <c r="F127" s="371">
        <v>73035</v>
      </c>
      <c r="G127" s="372">
        <f t="shared" si="19"/>
        <v>-0.005408365851988772</v>
      </c>
      <c r="H127" s="370"/>
      <c r="I127" s="371"/>
      <c r="J127" s="372"/>
      <c r="K127" s="370"/>
      <c r="L127" s="371"/>
      <c r="M127" s="372"/>
      <c r="N127" s="370"/>
      <c r="O127" s="371"/>
      <c r="P127" s="372"/>
      <c r="Q127" s="370"/>
      <c r="R127" s="371"/>
      <c r="S127" s="372"/>
    </row>
    <row r="128" spans="1:19" s="347" customFormat="1" ht="12.75">
      <c r="A128" s="373" t="s">
        <v>277</v>
      </c>
      <c r="B128" s="370">
        <f t="shared" si="20"/>
        <v>94338</v>
      </c>
      <c r="C128" s="371">
        <f t="shared" si="20"/>
        <v>92241</v>
      </c>
      <c r="D128" s="372">
        <f t="shared" si="18"/>
        <v>0.022733925261001073</v>
      </c>
      <c r="E128" s="370">
        <v>91618</v>
      </c>
      <c r="F128" s="371">
        <v>84033</v>
      </c>
      <c r="G128" s="372">
        <f t="shared" si="19"/>
        <v>0.09026215891376008</v>
      </c>
      <c r="H128" s="370">
        <v>2720</v>
      </c>
      <c r="I128" s="371">
        <v>8208</v>
      </c>
      <c r="J128" s="372">
        <f>(H128-I128)/I128</f>
        <v>-0.6686159844054581</v>
      </c>
      <c r="K128" s="370"/>
      <c r="L128" s="371"/>
      <c r="M128" s="372"/>
      <c r="N128" s="370"/>
      <c r="O128" s="371"/>
      <c r="P128" s="372"/>
      <c r="Q128" s="370"/>
      <c r="R128" s="371"/>
      <c r="S128" s="372"/>
    </row>
    <row r="129" spans="1:19" s="347" customFormat="1" ht="12.75">
      <c r="A129" s="373" t="s">
        <v>278</v>
      </c>
      <c r="B129" s="370">
        <f t="shared" si="20"/>
        <v>158704</v>
      </c>
      <c r="C129" s="371">
        <f t="shared" si="20"/>
        <v>164607</v>
      </c>
      <c r="D129" s="372">
        <f t="shared" si="18"/>
        <v>-0.03586117236812529</v>
      </c>
      <c r="E129" s="370">
        <v>105948</v>
      </c>
      <c r="F129" s="371">
        <v>109738</v>
      </c>
      <c r="G129" s="372">
        <f t="shared" si="19"/>
        <v>-0.03453680584665294</v>
      </c>
      <c r="H129" s="370">
        <v>52756</v>
      </c>
      <c r="I129" s="371">
        <v>54869</v>
      </c>
      <c r="J129" s="372">
        <f>(H129-I129)/I129</f>
        <v>-0.03850990541107</v>
      </c>
      <c r="K129" s="370"/>
      <c r="L129" s="371"/>
      <c r="M129" s="372"/>
      <c r="N129" s="370"/>
      <c r="O129" s="371"/>
      <c r="P129" s="372"/>
      <c r="Q129" s="370"/>
      <c r="R129" s="371"/>
      <c r="S129" s="372"/>
    </row>
    <row r="130" spans="1:19" s="347" customFormat="1" ht="12.75">
      <c r="A130" s="373" t="s">
        <v>279</v>
      </c>
      <c r="B130" s="370">
        <f t="shared" si="20"/>
        <v>62310</v>
      </c>
      <c r="C130" s="371">
        <f t="shared" si="20"/>
        <v>59488</v>
      </c>
      <c r="D130" s="372">
        <f t="shared" si="18"/>
        <v>0.04743813878429263</v>
      </c>
      <c r="E130" s="370">
        <v>62310</v>
      </c>
      <c r="F130" s="371">
        <v>59488</v>
      </c>
      <c r="G130" s="372">
        <f t="shared" si="19"/>
        <v>0.04743813878429263</v>
      </c>
      <c r="H130" s="370"/>
      <c r="I130" s="371"/>
      <c r="J130" s="372"/>
      <c r="K130" s="370"/>
      <c r="L130" s="371"/>
      <c r="M130" s="372"/>
      <c r="N130" s="370"/>
      <c r="O130" s="371"/>
      <c r="P130" s="372"/>
      <c r="Q130" s="370"/>
      <c r="R130" s="371"/>
      <c r="S130" s="372"/>
    </row>
    <row r="131" spans="1:19" s="347" customFormat="1" ht="12.75">
      <c r="A131" s="373" t="s">
        <v>280</v>
      </c>
      <c r="B131" s="370">
        <f t="shared" si="20"/>
        <v>71442</v>
      </c>
      <c r="C131" s="371">
        <f t="shared" si="20"/>
        <v>25872</v>
      </c>
      <c r="D131" s="372">
        <f t="shared" si="18"/>
        <v>1.7613636363636365</v>
      </c>
      <c r="E131" s="370">
        <v>71442</v>
      </c>
      <c r="F131" s="371">
        <v>25872</v>
      </c>
      <c r="G131" s="372">
        <f t="shared" si="19"/>
        <v>1.7613636363636365</v>
      </c>
      <c r="H131" s="370"/>
      <c r="I131" s="371"/>
      <c r="J131" s="372"/>
      <c r="K131" s="370"/>
      <c r="L131" s="371"/>
      <c r="M131" s="372"/>
      <c r="N131" s="370"/>
      <c r="O131" s="371"/>
      <c r="P131" s="372"/>
      <c r="Q131" s="370"/>
      <c r="R131" s="371"/>
      <c r="S131" s="372"/>
    </row>
    <row r="132" spans="1:19" s="347" customFormat="1" ht="12.75">
      <c r="A132" s="373" t="s">
        <v>281</v>
      </c>
      <c r="B132" s="370">
        <f t="shared" si="20"/>
        <v>57819</v>
      </c>
      <c r="C132" s="371">
        <f t="shared" si="20"/>
        <v>58684</v>
      </c>
      <c r="D132" s="372">
        <f t="shared" si="18"/>
        <v>-0.014739963192693068</v>
      </c>
      <c r="E132" s="370">
        <v>57819</v>
      </c>
      <c r="F132" s="371">
        <v>58684</v>
      </c>
      <c r="G132" s="372">
        <f t="shared" si="19"/>
        <v>-0.014739963192693068</v>
      </c>
      <c r="H132" s="370"/>
      <c r="I132" s="371"/>
      <c r="J132" s="372"/>
      <c r="K132" s="370"/>
      <c r="L132" s="371"/>
      <c r="M132" s="372"/>
      <c r="N132" s="370"/>
      <c r="O132" s="371"/>
      <c r="P132" s="372"/>
      <c r="Q132" s="370"/>
      <c r="R132" s="371"/>
      <c r="S132" s="372"/>
    </row>
    <row r="133" spans="1:19" s="347" customFormat="1" ht="13.5" thickBot="1">
      <c r="A133" s="374" t="s">
        <v>282</v>
      </c>
      <c r="B133" s="375">
        <f t="shared" si="20"/>
        <v>53110</v>
      </c>
      <c r="C133" s="376">
        <f t="shared" si="20"/>
        <v>19975</v>
      </c>
      <c r="D133" s="377">
        <f t="shared" si="18"/>
        <v>1.6588235294117648</v>
      </c>
      <c r="E133" s="375">
        <v>53110</v>
      </c>
      <c r="F133" s="376">
        <v>19975</v>
      </c>
      <c r="G133" s="377">
        <f t="shared" si="19"/>
        <v>1.6588235294117648</v>
      </c>
      <c r="H133" s="375"/>
      <c r="I133" s="376"/>
      <c r="J133" s="377"/>
      <c r="K133" s="375"/>
      <c r="L133" s="376"/>
      <c r="M133" s="377"/>
      <c r="N133" s="375"/>
      <c r="O133" s="376"/>
      <c r="P133" s="377"/>
      <c r="Q133" s="375"/>
      <c r="R133" s="376"/>
      <c r="S133" s="377"/>
    </row>
    <row r="134" spans="1:19" s="347" customFormat="1" ht="6" customHeight="1">
      <c r="A134" s="345"/>
      <c r="B134" s="303"/>
      <c r="C134" s="303"/>
      <c r="D134" s="346"/>
      <c r="E134" s="303"/>
      <c r="F134" s="303"/>
      <c r="G134" s="346"/>
      <c r="H134" s="298"/>
      <c r="I134" s="298"/>
      <c r="J134" s="346"/>
      <c r="K134" s="298"/>
      <c r="L134" s="298"/>
      <c r="M134" s="346"/>
      <c r="N134" s="298"/>
      <c r="O134" s="298"/>
      <c r="P134" s="346"/>
      <c r="Q134" s="298"/>
      <c r="R134" s="298"/>
      <c r="S134" s="346"/>
    </row>
    <row r="135" spans="1:19" s="347" customFormat="1" ht="12.75">
      <c r="A135" s="348" t="s">
        <v>283</v>
      </c>
      <c r="B135" s="303"/>
      <c r="C135" s="303"/>
      <c r="D135" s="346"/>
      <c r="E135" s="303"/>
      <c r="F135" s="303"/>
      <c r="G135" s="346"/>
      <c r="H135" s="298"/>
      <c r="I135" s="298"/>
      <c r="J135" s="346"/>
      <c r="K135" s="298"/>
      <c r="L135" s="298"/>
      <c r="M135" s="346"/>
      <c r="N135" s="298"/>
      <c r="O135" s="298"/>
      <c r="P135" s="346"/>
      <c r="Q135" s="298"/>
      <c r="R135" s="298"/>
      <c r="S135" s="346"/>
    </row>
    <row r="136" spans="1:19" s="347" customFormat="1" ht="12.75">
      <c r="A136" s="345"/>
      <c r="B136" s="303"/>
      <c r="C136" s="303"/>
      <c r="D136" s="346"/>
      <c r="E136" s="303"/>
      <c r="F136" s="303"/>
      <c r="G136" s="346"/>
      <c r="H136" s="298"/>
      <c r="I136" s="298"/>
      <c r="J136" s="346"/>
      <c r="K136" s="298"/>
      <c r="L136" s="298"/>
      <c r="M136" s="346"/>
      <c r="N136" s="298"/>
      <c r="O136" s="298"/>
      <c r="P136" s="346"/>
      <c r="Q136" s="298"/>
      <c r="R136" s="298"/>
      <c r="S136" s="346"/>
    </row>
    <row r="137" spans="1:19" s="347" customFormat="1" ht="12.75">
      <c r="A137" s="413" t="s">
        <v>284</v>
      </c>
      <c r="B137" s="413"/>
      <c r="C137" s="413"/>
      <c r="D137" s="413"/>
      <c r="E137" s="413"/>
      <c r="F137" s="413"/>
      <c r="G137" s="413"/>
      <c r="H137" s="413"/>
      <c r="I137" s="413"/>
      <c r="J137" s="413"/>
      <c r="K137" s="413"/>
      <c r="L137" s="413"/>
      <c r="M137" s="413"/>
      <c r="N137" s="413"/>
      <c r="O137" s="413"/>
      <c r="P137" s="413"/>
      <c r="Q137" s="413"/>
      <c r="R137" s="413"/>
      <c r="S137" s="413"/>
    </row>
    <row r="138" spans="1:19" s="347" customFormat="1" ht="13.5" thickBot="1">
      <c r="A138" s="349"/>
      <c r="B138" s="349"/>
      <c r="C138" s="349"/>
      <c r="D138" s="349"/>
      <c r="E138" s="349"/>
      <c r="F138" s="349"/>
      <c r="G138" s="349"/>
      <c r="H138" s="349"/>
      <c r="I138" s="349"/>
      <c r="J138" s="349"/>
      <c r="K138" s="349"/>
      <c r="L138" s="349"/>
      <c r="M138" s="349"/>
      <c r="N138" s="349"/>
      <c r="O138" s="349"/>
      <c r="P138" s="350"/>
      <c r="Q138" s="349"/>
      <c r="R138" s="349"/>
      <c r="S138" s="349"/>
    </row>
    <row r="139" spans="1:19" s="347" customFormat="1" ht="12.75">
      <c r="A139" s="414" t="s">
        <v>314</v>
      </c>
      <c r="B139" s="416" t="s">
        <v>243</v>
      </c>
      <c r="C139" s="417"/>
      <c r="D139" s="418"/>
      <c r="E139" s="416" t="s">
        <v>244</v>
      </c>
      <c r="F139" s="417"/>
      <c r="G139" s="418"/>
      <c r="H139" s="416" t="s">
        <v>245</v>
      </c>
      <c r="I139" s="417"/>
      <c r="J139" s="418"/>
      <c r="K139" s="416" t="s">
        <v>246</v>
      </c>
      <c r="L139" s="417"/>
      <c r="M139" s="418"/>
      <c r="N139" s="416" t="s">
        <v>247</v>
      </c>
      <c r="O139" s="417"/>
      <c r="P139" s="418"/>
      <c r="Q139" s="416" t="s">
        <v>320</v>
      </c>
      <c r="R139" s="417"/>
      <c r="S139" s="418"/>
    </row>
    <row r="140" spans="1:19" s="347" customFormat="1" ht="13.5" thickBot="1">
      <c r="A140" s="415"/>
      <c r="B140" s="305">
        <v>2013</v>
      </c>
      <c r="C140" s="306">
        <v>2012</v>
      </c>
      <c r="D140" s="307" t="s">
        <v>248</v>
      </c>
      <c r="E140" s="305">
        <v>2013</v>
      </c>
      <c r="F140" s="306">
        <v>2012</v>
      </c>
      <c r="G140" s="307" t="s">
        <v>248</v>
      </c>
      <c r="H140" s="305">
        <v>2013</v>
      </c>
      <c r="I140" s="306">
        <v>2012</v>
      </c>
      <c r="J140" s="307" t="s">
        <v>248</v>
      </c>
      <c r="K140" s="305">
        <v>2013</v>
      </c>
      <c r="L140" s="306">
        <v>2012</v>
      </c>
      <c r="M140" s="307" t="s">
        <v>248</v>
      </c>
      <c r="N140" s="305">
        <v>2013</v>
      </c>
      <c r="O140" s="306">
        <v>2012</v>
      </c>
      <c r="P140" s="307" t="s">
        <v>248</v>
      </c>
      <c r="Q140" s="305">
        <v>2013</v>
      </c>
      <c r="R140" s="306">
        <v>2012</v>
      </c>
      <c r="S140" s="307" t="s">
        <v>248</v>
      </c>
    </row>
    <row r="141" spans="1:19" s="347" customFormat="1" ht="12.75">
      <c r="A141" s="308" t="s">
        <v>285</v>
      </c>
      <c r="B141" s="309">
        <v>2404058</v>
      </c>
      <c r="C141" s="310">
        <v>2147818</v>
      </c>
      <c r="D141" s="311">
        <v>0.11930247348704581</v>
      </c>
      <c r="E141" s="309">
        <v>2252124</v>
      </c>
      <c r="F141" s="310">
        <v>2000171</v>
      </c>
      <c r="G141" s="311">
        <v>0.12596572993009092</v>
      </c>
      <c r="H141" s="309">
        <v>122743</v>
      </c>
      <c r="I141" s="310">
        <v>121740</v>
      </c>
      <c r="J141" s="311">
        <v>0.00823886972235921</v>
      </c>
      <c r="K141" s="309">
        <v>17637</v>
      </c>
      <c r="L141" s="310">
        <v>14619</v>
      </c>
      <c r="M141" s="311">
        <v>0.20644366919761947</v>
      </c>
      <c r="N141" s="309">
        <v>0</v>
      </c>
      <c r="O141" s="310">
        <v>0</v>
      </c>
      <c r="P141" s="311" t="s">
        <v>94</v>
      </c>
      <c r="Q141" s="309">
        <v>11554</v>
      </c>
      <c r="R141" s="310">
        <v>11288</v>
      </c>
      <c r="S141" s="311">
        <v>0.023564847625797247</v>
      </c>
    </row>
    <row r="142" spans="1:19" s="347" customFormat="1" ht="12.75">
      <c r="A142" s="312" t="s">
        <v>250</v>
      </c>
      <c r="B142" s="360">
        <v>2346295</v>
      </c>
      <c r="C142" s="361">
        <v>2110016</v>
      </c>
      <c r="D142" s="364">
        <v>0.11197971958506475</v>
      </c>
      <c r="E142" s="378">
        <v>2194361</v>
      </c>
      <c r="F142" s="361">
        <v>1962369</v>
      </c>
      <c r="G142" s="364">
        <v>0.11822037547474507</v>
      </c>
      <c r="H142" s="378">
        <v>122743</v>
      </c>
      <c r="I142" s="361">
        <v>121740</v>
      </c>
      <c r="J142" s="364">
        <v>0.008238869722359127</v>
      </c>
      <c r="K142" s="378">
        <v>17637</v>
      </c>
      <c r="L142" s="361">
        <v>14619</v>
      </c>
      <c r="M142" s="364">
        <v>0.20644366919761953</v>
      </c>
      <c r="N142" s="378">
        <v>0</v>
      </c>
      <c r="O142" s="361">
        <v>0</v>
      </c>
      <c r="P142" s="351" t="s">
        <v>94</v>
      </c>
      <c r="Q142" s="378">
        <v>11554</v>
      </c>
      <c r="R142" s="361">
        <v>11288</v>
      </c>
      <c r="S142" s="364">
        <v>0.023564847625797306</v>
      </c>
    </row>
    <row r="143" spans="1:19" s="347" customFormat="1" ht="13.5" thickBot="1">
      <c r="A143" s="316" t="s">
        <v>286</v>
      </c>
      <c r="B143" s="317">
        <v>57763</v>
      </c>
      <c r="C143" s="318">
        <v>37802</v>
      </c>
      <c r="D143" s="319">
        <v>0.5280408443997673</v>
      </c>
      <c r="E143" s="317">
        <v>57763</v>
      </c>
      <c r="F143" s="318">
        <v>37802</v>
      </c>
      <c r="G143" s="319">
        <v>0.5280408443997673</v>
      </c>
      <c r="H143" s="317"/>
      <c r="I143" s="318"/>
      <c r="J143" s="319"/>
      <c r="K143" s="317"/>
      <c r="L143" s="318"/>
      <c r="M143" s="319"/>
      <c r="N143" s="317"/>
      <c r="O143" s="318"/>
      <c r="P143" s="319"/>
      <c r="Q143" s="317"/>
      <c r="R143" s="318"/>
      <c r="S143" s="319"/>
    </row>
    <row r="144" spans="1:19" s="347" customFormat="1" ht="12.75">
      <c r="A144" s="373"/>
      <c r="B144" s="370"/>
      <c r="C144" s="371"/>
      <c r="D144" s="372"/>
      <c r="E144" s="370"/>
      <c r="F144" s="371"/>
      <c r="G144" s="372"/>
      <c r="H144" s="370"/>
      <c r="I144" s="371"/>
      <c r="J144" s="372"/>
      <c r="K144" s="370"/>
      <c r="L144" s="371"/>
      <c r="M144" s="372"/>
      <c r="N144" s="370"/>
      <c r="O144" s="371"/>
      <c r="P144" s="372"/>
      <c r="Q144" s="370"/>
      <c r="R144" s="371"/>
      <c r="S144" s="372"/>
    </row>
    <row r="145" spans="1:19" s="347" customFormat="1" ht="12.75">
      <c r="A145" s="379" t="s">
        <v>287</v>
      </c>
      <c r="B145" s="360">
        <f>E145+H145+K145+N145+Q145</f>
        <v>1322593</v>
      </c>
      <c r="C145" s="361">
        <f>F145+I145+L145+O145+R145</f>
        <v>1236883</v>
      </c>
      <c r="D145" s="364">
        <f>(B145-C145)/C145</f>
        <v>0.0692951556452793</v>
      </c>
      <c r="E145" s="360">
        <f>SUM(E146:E151)</f>
        <v>1322593</v>
      </c>
      <c r="F145" s="361">
        <f>SUM(F146:F151)</f>
        <v>1236883</v>
      </c>
      <c r="G145" s="364">
        <f>(E145-F145)/F145</f>
        <v>0.0692951556452793</v>
      </c>
      <c r="H145" s="360">
        <v>0</v>
      </c>
      <c r="I145" s="361">
        <v>0</v>
      </c>
      <c r="J145" s="364" t="s">
        <v>94</v>
      </c>
      <c r="K145" s="360">
        <v>0</v>
      </c>
      <c r="L145" s="361">
        <v>0</v>
      </c>
      <c r="M145" s="364" t="s">
        <v>94</v>
      </c>
      <c r="N145" s="360"/>
      <c r="O145" s="361"/>
      <c r="P145" s="364"/>
      <c r="Q145" s="360"/>
      <c r="R145" s="361"/>
      <c r="S145" s="364"/>
    </row>
    <row r="146" spans="1:19" s="347" customFormat="1" ht="12.75">
      <c r="A146" s="369" t="s">
        <v>288</v>
      </c>
      <c r="B146" s="370">
        <f aca="true" t="shared" si="21" ref="B146:C151">E146+H146+K146+N146+Q146</f>
        <v>116248</v>
      </c>
      <c r="C146" s="371">
        <f t="shared" si="21"/>
        <v>66358</v>
      </c>
      <c r="D146" s="372">
        <f>(B146-C146)/C146</f>
        <v>0.75183097742548</v>
      </c>
      <c r="E146" s="370">
        <v>116248</v>
      </c>
      <c r="F146" s="371">
        <v>66358</v>
      </c>
      <c r="G146" s="372">
        <f>(E146-F146)/F146</f>
        <v>0.75183097742548</v>
      </c>
      <c r="H146" s="370"/>
      <c r="I146" s="371"/>
      <c r="J146" s="372"/>
      <c r="K146" s="370"/>
      <c r="L146" s="371"/>
      <c r="M146" s="372"/>
      <c r="N146" s="370"/>
      <c r="O146" s="371"/>
      <c r="P146" s="372"/>
      <c r="Q146" s="370"/>
      <c r="R146" s="371"/>
      <c r="S146" s="372"/>
    </row>
    <row r="147" spans="1:19" s="347" customFormat="1" ht="12.75">
      <c r="A147" s="369" t="s">
        <v>289</v>
      </c>
      <c r="B147" s="370">
        <f t="shared" si="21"/>
        <v>117149</v>
      </c>
      <c r="C147" s="371">
        <f t="shared" si="21"/>
        <v>107503</v>
      </c>
      <c r="D147" s="372">
        <f>(B147-C147)/C147</f>
        <v>0.08972772852850618</v>
      </c>
      <c r="E147" s="370">
        <v>117149</v>
      </c>
      <c r="F147" s="371">
        <v>107503</v>
      </c>
      <c r="G147" s="372">
        <f>(E147-F147)/F147</f>
        <v>0.08972772852850618</v>
      </c>
      <c r="H147" s="370"/>
      <c r="I147" s="371"/>
      <c r="J147" s="372"/>
      <c r="K147" s="370"/>
      <c r="L147" s="371"/>
      <c r="M147" s="372"/>
      <c r="N147" s="370"/>
      <c r="O147" s="371"/>
      <c r="P147" s="372"/>
      <c r="Q147" s="370"/>
      <c r="R147" s="371"/>
      <c r="S147" s="372"/>
    </row>
    <row r="148" spans="1:19" s="347" customFormat="1" ht="12.75">
      <c r="A148" s="369" t="s">
        <v>290</v>
      </c>
      <c r="B148" s="370">
        <f t="shared" si="21"/>
        <v>225400</v>
      </c>
      <c r="C148" s="371">
        <f t="shared" si="21"/>
        <v>226109</v>
      </c>
      <c r="D148" s="372">
        <f>(B148-C148)/C148</f>
        <v>-0.0031356558120198665</v>
      </c>
      <c r="E148" s="370">
        <v>225400</v>
      </c>
      <c r="F148" s="371">
        <v>226109</v>
      </c>
      <c r="G148" s="372">
        <f>(E148-F148)/F148</f>
        <v>-0.0031356558120198665</v>
      </c>
      <c r="H148" s="370"/>
      <c r="I148" s="371"/>
      <c r="J148" s="372"/>
      <c r="K148" s="370"/>
      <c r="L148" s="371"/>
      <c r="M148" s="372"/>
      <c r="N148" s="370"/>
      <c r="O148" s="371"/>
      <c r="P148" s="372"/>
      <c r="Q148" s="370"/>
      <c r="R148" s="371"/>
      <c r="S148" s="372"/>
    </row>
    <row r="149" spans="1:19" s="347" customFormat="1" ht="12.75">
      <c r="A149" s="369" t="s">
        <v>291</v>
      </c>
      <c r="B149" s="370">
        <f t="shared" si="21"/>
        <v>27001</v>
      </c>
      <c r="C149" s="371">
        <f t="shared" si="21"/>
        <v>0</v>
      </c>
      <c r="D149" s="372" t="s">
        <v>94</v>
      </c>
      <c r="E149" s="370">
        <v>27001</v>
      </c>
      <c r="F149" s="371">
        <v>0</v>
      </c>
      <c r="G149" s="372" t="s">
        <v>94</v>
      </c>
      <c r="H149" s="370"/>
      <c r="I149" s="371"/>
      <c r="J149" s="372"/>
      <c r="K149" s="370"/>
      <c r="L149" s="371"/>
      <c r="M149" s="372"/>
      <c r="N149" s="370"/>
      <c r="O149" s="371"/>
      <c r="P149" s="372"/>
      <c r="Q149" s="370"/>
      <c r="R149" s="371"/>
      <c r="S149" s="372"/>
    </row>
    <row r="150" spans="1:19" s="347" customFormat="1" ht="12.75">
      <c r="A150" s="369" t="s">
        <v>292</v>
      </c>
      <c r="B150" s="370">
        <f t="shared" si="21"/>
        <v>218135</v>
      </c>
      <c r="C150" s="371">
        <f t="shared" si="21"/>
        <v>219112</v>
      </c>
      <c r="D150" s="372">
        <f>(B150-C150)/C150</f>
        <v>-0.0044589068604184165</v>
      </c>
      <c r="E150" s="370">
        <v>218135</v>
      </c>
      <c r="F150" s="371">
        <v>219112</v>
      </c>
      <c r="G150" s="372">
        <f>(E150-F150)/F150</f>
        <v>-0.0044589068604184165</v>
      </c>
      <c r="H150" s="370"/>
      <c r="I150" s="371"/>
      <c r="J150" s="372"/>
      <c r="K150" s="370"/>
      <c r="L150" s="371"/>
      <c r="M150" s="372"/>
      <c r="N150" s="370"/>
      <c r="O150" s="371"/>
      <c r="P150" s="372"/>
      <c r="Q150" s="370"/>
      <c r="R150" s="371"/>
      <c r="S150" s="372"/>
    </row>
    <row r="151" spans="1:19" s="347" customFormat="1" ht="12.75">
      <c r="A151" s="369" t="s">
        <v>293</v>
      </c>
      <c r="B151" s="370">
        <f t="shared" si="21"/>
        <v>618660</v>
      </c>
      <c r="C151" s="371">
        <f t="shared" si="21"/>
        <v>617801</v>
      </c>
      <c r="D151" s="372">
        <f>(B151-C151)/C151</f>
        <v>0.0013904153602859173</v>
      </c>
      <c r="E151" s="370">
        <v>618660</v>
      </c>
      <c r="F151" s="371">
        <v>617801</v>
      </c>
      <c r="G151" s="372">
        <f>(E151-F151)/F151</f>
        <v>0.0013904153602859173</v>
      </c>
      <c r="H151" s="370"/>
      <c r="I151" s="371"/>
      <c r="J151" s="372"/>
      <c r="K151" s="370"/>
      <c r="L151" s="371"/>
      <c r="M151" s="372"/>
      <c r="N151" s="370"/>
      <c r="O151" s="371"/>
      <c r="P151" s="372"/>
      <c r="Q151" s="370"/>
      <c r="R151" s="371"/>
      <c r="S151" s="372"/>
    </row>
    <row r="152" spans="1:19" s="347" customFormat="1" ht="12.75">
      <c r="A152" s="369"/>
      <c r="B152" s="370"/>
      <c r="C152" s="371"/>
      <c r="D152" s="372"/>
      <c r="E152" s="370"/>
      <c r="F152" s="371"/>
      <c r="G152" s="372"/>
      <c r="H152" s="370"/>
      <c r="I152" s="371"/>
      <c r="J152" s="372"/>
      <c r="K152" s="370"/>
      <c r="L152" s="371"/>
      <c r="M152" s="372"/>
      <c r="N152" s="370"/>
      <c r="O152" s="371"/>
      <c r="P152" s="372"/>
      <c r="Q152" s="370"/>
      <c r="R152" s="371"/>
      <c r="S152" s="372"/>
    </row>
    <row r="153" spans="1:19" s="347" customFormat="1" ht="12.75">
      <c r="A153" s="368" t="s">
        <v>294</v>
      </c>
      <c r="B153" s="360">
        <f>E153+H153+K153+N153+Q153</f>
        <v>255834</v>
      </c>
      <c r="C153" s="361">
        <f>F153+I153+L153+O153+R153</f>
        <v>256057</v>
      </c>
      <c r="D153" s="364">
        <f>(B153-C153)/C153</f>
        <v>-0.0008708998387077877</v>
      </c>
      <c r="E153" s="360">
        <f>SUM(E154:E157)</f>
        <v>103900</v>
      </c>
      <c r="F153" s="361">
        <f>SUM(F154:F157)</f>
        <v>108410</v>
      </c>
      <c r="G153" s="364">
        <f>(E153-F153)/F153</f>
        <v>-0.041601328290748085</v>
      </c>
      <c r="H153" s="360">
        <f>SUM(H154:H157)</f>
        <v>122743</v>
      </c>
      <c r="I153" s="361">
        <f>SUM(I154:I157)</f>
        <v>121740</v>
      </c>
      <c r="J153" s="364">
        <f>(H153-I153)/I153</f>
        <v>0.008238869722359127</v>
      </c>
      <c r="K153" s="360">
        <f>SUM(K154:K157)</f>
        <v>17637</v>
      </c>
      <c r="L153" s="361">
        <f>SUM(L154:L157)</f>
        <v>14619</v>
      </c>
      <c r="M153" s="364">
        <f>(K153-L153)/L153</f>
        <v>0.20644366919761953</v>
      </c>
      <c r="N153" s="360"/>
      <c r="O153" s="361"/>
      <c r="P153" s="364"/>
      <c r="Q153" s="360">
        <f>SUM(Q154:Q157)</f>
        <v>11554</v>
      </c>
      <c r="R153" s="361">
        <f>SUM(R154:R157)</f>
        <v>11288</v>
      </c>
      <c r="S153" s="364">
        <f>(Q153-R153)/R153</f>
        <v>0.023564847625797306</v>
      </c>
    </row>
    <row r="154" spans="1:19" s="347" customFormat="1" ht="12.75">
      <c r="A154" s="369" t="s">
        <v>317</v>
      </c>
      <c r="B154" s="370">
        <f aca="true" t="shared" si="22" ref="B154:C157">E154+H154+K154+N154+Q154</f>
        <v>33591</v>
      </c>
      <c r="C154" s="371">
        <f t="shared" si="22"/>
        <v>40045</v>
      </c>
      <c r="D154" s="372">
        <f>(B154-C154)/C154</f>
        <v>-0.16116868522911723</v>
      </c>
      <c r="E154" s="370">
        <v>6839</v>
      </c>
      <c r="F154" s="371">
        <v>10697</v>
      </c>
      <c r="G154" s="372">
        <f>(E154-F154)/F154</f>
        <v>-0.36066186781340565</v>
      </c>
      <c r="H154" s="370">
        <v>26752</v>
      </c>
      <c r="I154" s="371">
        <v>29348</v>
      </c>
      <c r="J154" s="372">
        <f>(H154-I154)/I154</f>
        <v>-0.08845577211394302</v>
      </c>
      <c r="K154" s="370"/>
      <c r="L154" s="371"/>
      <c r="M154" s="372"/>
      <c r="N154" s="370"/>
      <c r="O154" s="371"/>
      <c r="P154" s="372"/>
      <c r="Q154" s="370"/>
      <c r="R154" s="371"/>
      <c r="S154" s="372"/>
    </row>
    <row r="155" spans="1:19" s="347" customFormat="1" ht="12.75">
      <c r="A155" s="369" t="s">
        <v>318</v>
      </c>
      <c r="B155" s="370">
        <f t="shared" si="22"/>
        <v>9729</v>
      </c>
      <c r="C155" s="371">
        <f t="shared" si="22"/>
        <v>6831</v>
      </c>
      <c r="D155" s="372">
        <f>(B155-C155)/C155</f>
        <v>0.42424242424242425</v>
      </c>
      <c r="E155" s="370"/>
      <c r="F155" s="371"/>
      <c r="G155" s="372"/>
      <c r="H155" s="370">
        <v>9729</v>
      </c>
      <c r="I155" s="371">
        <v>6831</v>
      </c>
      <c r="J155" s="372">
        <f>(H155-I155)/I155</f>
        <v>0.42424242424242425</v>
      </c>
      <c r="K155" s="370"/>
      <c r="L155" s="371"/>
      <c r="M155" s="372"/>
      <c r="N155" s="370"/>
      <c r="O155" s="371"/>
      <c r="P155" s="372"/>
      <c r="Q155" s="370"/>
      <c r="R155" s="371"/>
      <c r="S155" s="372"/>
    </row>
    <row r="156" spans="1:19" s="347" customFormat="1" ht="12.75">
      <c r="A156" s="369" t="s">
        <v>295</v>
      </c>
      <c r="B156" s="370">
        <f t="shared" si="22"/>
        <v>210202</v>
      </c>
      <c r="C156" s="371">
        <f t="shared" si="22"/>
        <v>206869</v>
      </c>
      <c r="D156" s="372">
        <f>(B156-C156)/C156</f>
        <v>0.016111645534130296</v>
      </c>
      <c r="E156" s="370">
        <v>94749</v>
      </c>
      <c r="F156" s="371">
        <v>95401</v>
      </c>
      <c r="G156" s="372">
        <f>(E156-F156)/F156</f>
        <v>-0.006834309912893995</v>
      </c>
      <c r="H156" s="370">
        <v>86262</v>
      </c>
      <c r="I156" s="371">
        <v>85561</v>
      </c>
      <c r="J156" s="372">
        <f>(H156-I156)/I156</f>
        <v>0.00819298512172602</v>
      </c>
      <c r="K156" s="370">
        <v>17637</v>
      </c>
      <c r="L156" s="371">
        <v>14619</v>
      </c>
      <c r="M156" s="372">
        <f>(K156-L156)/L156</f>
        <v>0.20644366919761953</v>
      </c>
      <c r="N156" s="370"/>
      <c r="O156" s="371"/>
      <c r="P156" s="372"/>
      <c r="Q156" s="370">
        <v>11554</v>
      </c>
      <c r="R156" s="371">
        <v>11288</v>
      </c>
      <c r="S156" s="372">
        <f>(Q156-R156)/R156</f>
        <v>0.023564847625797306</v>
      </c>
    </row>
    <row r="157" spans="1:19" s="347" customFormat="1" ht="12.75">
      <c r="A157" s="369" t="s">
        <v>319</v>
      </c>
      <c r="B157" s="370">
        <f t="shared" si="22"/>
        <v>2312</v>
      </c>
      <c r="C157" s="371">
        <f t="shared" si="22"/>
        <v>2312</v>
      </c>
      <c r="D157" s="372">
        <f>(B157-C157)/C157</f>
        <v>0</v>
      </c>
      <c r="E157" s="370">
        <v>2312</v>
      </c>
      <c r="F157" s="371">
        <v>2312</v>
      </c>
      <c r="G157" s="372">
        <f>(E157-F157)/F157</f>
        <v>0</v>
      </c>
      <c r="H157" s="370"/>
      <c r="I157" s="371"/>
      <c r="J157" s="372"/>
      <c r="K157" s="370"/>
      <c r="L157" s="371"/>
      <c r="M157" s="372"/>
      <c r="N157" s="370"/>
      <c r="O157" s="371"/>
      <c r="P157" s="372"/>
      <c r="Q157" s="370"/>
      <c r="R157" s="371"/>
      <c r="S157" s="372"/>
    </row>
    <row r="158" spans="1:19" s="347" customFormat="1" ht="12.75">
      <c r="A158" s="369"/>
      <c r="B158" s="380"/>
      <c r="C158" s="381"/>
      <c r="D158" s="382"/>
      <c r="E158" s="380"/>
      <c r="F158" s="381"/>
      <c r="G158" s="382"/>
      <c r="H158" s="380"/>
      <c r="I158" s="381"/>
      <c r="J158" s="382"/>
      <c r="K158" s="380"/>
      <c r="L158" s="381"/>
      <c r="M158" s="382"/>
      <c r="N158" s="380"/>
      <c r="O158" s="381"/>
      <c r="P158" s="382"/>
      <c r="Q158" s="380"/>
      <c r="R158" s="381"/>
      <c r="S158" s="382"/>
    </row>
    <row r="159" spans="1:19" s="347" customFormat="1" ht="12.75">
      <c r="A159" s="368" t="s">
        <v>296</v>
      </c>
      <c r="B159" s="360">
        <f>E159+H159+K159+N159+Q159</f>
        <v>299914</v>
      </c>
      <c r="C159" s="361">
        <f>F159+I159+L159+O159+R159</f>
        <v>242742</v>
      </c>
      <c r="D159" s="364">
        <f>(B159-C159)/C159</f>
        <v>0.23552578457786458</v>
      </c>
      <c r="E159" s="360">
        <f>SUM(E160:E162)</f>
        <v>299914</v>
      </c>
      <c r="F159" s="360">
        <f>SUM(F160:F162)</f>
        <v>242742</v>
      </c>
      <c r="G159" s="364">
        <f>(E159-F159)/F159</f>
        <v>0.23552578457786458</v>
      </c>
      <c r="H159" s="360"/>
      <c r="I159" s="361"/>
      <c r="J159" s="364"/>
      <c r="K159" s="360"/>
      <c r="L159" s="361"/>
      <c r="M159" s="364"/>
      <c r="N159" s="360"/>
      <c r="O159" s="361"/>
      <c r="P159" s="364"/>
      <c r="Q159" s="360"/>
      <c r="R159" s="361"/>
      <c r="S159" s="364"/>
    </row>
    <row r="160" spans="1:19" s="347" customFormat="1" ht="12.75">
      <c r="A160" s="369" t="s">
        <v>297</v>
      </c>
      <c r="B160" s="370">
        <f aca="true" t="shared" si="23" ref="B160:C162">E160+H160+K160+N160+Q160</f>
        <v>257522</v>
      </c>
      <c r="C160" s="371">
        <f t="shared" si="23"/>
        <v>223735</v>
      </c>
      <c r="D160" s="372">
        <f>(B160-C160)/C160</f>
        <v>0.15101347576373836</v>
      </c>
      <c r="E160" s="370">
        <v>257522</v>
      </c>
      <c r="F160" s="371">
        <v>223735</v>
      </c>
      <c r="G160" s="372">
        <f>(E160-F160)/F160</f>
        <v>0.15101347576373836</v>
      </c>
      <c r="H160" s="370"/>
      <c r="I160" s="371"/>
      <c r="J160" s="372"/>
      <c r="K160" s="370"/>
      <c r="L160" s="371"/>
      <c r="M160" s="372"/>
      <c r="N160" s="370"/>
      <c r="O160" s="371"/>
      <c r="P160" s="372"/>
      <c r="Q160" s="370"/>
      <c r="R160" s="371"/>
      <c r="S160" s="372"/>
    </row>
    <row r="161" spans="1:19" s="347" customFormat="1" ht="12.75">
      <c r="A161" s="369" t="s">
        <v>298</v>
      </c>
      <c r="B161" s="370">
        <f t="shared" si="23"/>
        <v>27648</v>
      </c>
      <c r="C161" s="371">
        <f t="shared" si="23"/>
        <v>19007</v>
      </c>
      <c r="D161" s="372">
        <f>(B161-C161)/C161</f>
        <v>0.4546219813752828</v>
      </c>
      <c r="E161" s="370">
        <v>27648</v>
      </c>
      <c r="F161" s="371">
        <v>19007</v>
      </c>
      <c r="G161" s="372">
        <f>(E161-F161)/F161</f>
        <v>0.4546219813752828</v>
      </c>
      <c r="H161" s="370"/>
      <c r="I161" s="371"/>
      <c r="J161" s="372"/>
      <c r="K161" s="370"/>
      <c r="L161" s="371"/>
      <c r="M161" s="372"/>
      <c r="N161" s="370"/>
      <c r="O161" s="371"/>
      <c r="P161" s="372"/>
      <c r="Q161" s="370"/>
      <c r="R161" s="371"/>
      <c r="S161" s="372"/>
    </row>
    <row r="162" spans="1:19" s="347" customFormat="1" ht="12.75">
      <c r="A162" s="369" t="s">
        <v>299</v>
      </c>
      <c r="B162" s="370">
        <f t="shared" si="23"/>
        <v>14744</v>
      </c>
      <c r="C162" s="371">
        <f t="shared" si="23"/>
        <v>0</v>
      </c>
      <c r="D162" s="372" t="s">
        <v>94</v>
      </c>
      <c r="E162" s="370">
        <v>14744</v>
      </c>
      <c r="F162" s="371">
        <v>0</v>
      </c>
      <c r="G162" s="372" t="s">
        <v>94</v>
      </c>
      <c r="H162" s="370"/>
      <c r="I162" s="371"/>
      <c r="J162" s="372"/>
      <c r="K162" s="370"/>
      <c r="L162" s="371"/>
      <c r="M162" s="372"/>
      <c r="N162" s="370"/>
      <c r="O162" s="371"/>
      <c r="P162" s="372"/>
      <c r="Q162" s="370"/>
      <c r="R162" s="371"/>
      <c r="S162" s="372"/>
    </row>
    <row r="163" spans="1:19" s="347" customFormat="1" ht="12.75">
      <c r="A163" s="369"/>
      <c r="B163" s="380"/>
      <c r="C163" s="381"/>
      <c r="D163" s="382"/>
      <c r="E163" s="380"/>
      <c r="F163" s="381"/>
      <c r="G163" s="382"/>
      <c r="H163" s="380"/>
      <c r="I163" s="381"/>
      <c r="J163" s="382"/>
      <c r="K163" s="380"/>
      <c r="L163" s="381"/>
      <c r="M163" s="382"/>
      <c r="N163" s="380"/>
      <c r="O163" s="381"/>
      <c r="P163" s="382"/>
      <c r="Q163" s="380"/>
      <c r="R163" s="381"/>
      <c r="S163" s="382"/>
    </row>
    <row r="164" spans="1:19" s="347" customFormat="1" ht="12.75">
      <c r="A164" s="368" t="s">
        <v>300</v>
      </c>
      <c r="B164" s="360">
        <f>E164+H164+K164+N164+Q164</f>
        <v>271317</v>
      </c>
      <c r="C164" s="361">
        <f>F164+I164+L164+O164+R164</f>
        <v>182731</v>
      </c>
      <c r="D164" s="364">
        <f>(B164-C164)/C164</f>
        <v>0.4847891162419075</v>
      </c>
      <c r="E164" s="360">
        <f>SUM(E165:E168)</f>
        <v>271317</v>
      </c>
      <c r="F164" s="361">
        <f>SUM(F165:F168)</f>
        <v>182731</v>
      </c>
      <c r="G164" s="364">
        <f>(E164-F164)/F164</f>
        <v>0.4847891162419075</v>
      </c>
      <c r="H164" s="360"/>
      <c r="I164" s="361"/>
      <c r="J164" s="364"/>
      <c r="K164" s="360"/>
      <c r="L164" s="361"/>
      <c r="M164" s="364"/>
      <c r="N164" s="360"/>
      <c r="O164" s="361"/>
      <c r="P164" s="364"/>
      <c r="Q164" s="360"/>
      <c r="R164" s="361"/>
      <c r="S164" s="364"/>
    </row>
    <row r="165" spans="1:19" s="347" customFormat="1" ht="12.75">
      <c r="A165" s="369" t="s">
        <v>301</v>
      </c>
      <c r="B165" s="370">
        <f aca="true" t="shared" si="24" ref="B165:C168">E165+H165+K165+N165+Q165</f>
        <v>47260</v>
      </c>
      <c r="C165" s="371">
        <f t="shared" si="24"/>
        <v>20562</v>
      </c>
      <c r="D165" s="372">
        <f>(B165-C165)/C165</f>
        <v>1.2984145511137049</v>
      </c>
      <c r="E165" s="370">
        <v>47260</v>
      </c>
      <c r="F165" s="371">
        <v>20562</v>
      </c>
      <c r="G165" s="372">
        <f>(E165-F165)/F165</f>
        <v>1.2984145511137049</v>
      </c>
      <c r="H165" s="370"/>
      <c r="I165" s="371"/>
      <c r="J165" s="372"/>
      <c r="K165" s="370"/>
      <c r="L165" s="371"/>
      <c r="M165" s="372"/>
      <c r="N165" s="370"/>
      <c r="O165" s="371"/>
      <c r="P165" s="372"/>
      <c r="Q165" s="370"/>
      <c r="R165" s="371"/>
      <c r="S165" s="372"/>
    </row>
    <row r="166" spans="1:19" s="347" customFormat="1" ht="12.75">
      <c r="A166" s="369" t="s">
        <v>302</v>
      </c>
      <c r="B166" s="370">
        <f t="shared" si="24"/>
        <v>31681</v>
      </c>
      <c r="C166" s="371">
        <f t="shared" si="24"/>
        <v>3822</v>
      </c>
      <c r="D166" s="372">
        <f>(B166-C166)/C166</f>
        <v>7.289115646258503</v>
      </c>
      <c r="E166" s="370">
        <v>31681</v>
      </c>
      <c r="F166" s="371">
        <v>3822</v>
      </c>
      <c r="G166" s="372">
        <f>(E166-F166)/F166</f>
        <v>7.289115646258503</v>
      </c>
      <c r="H166" s="370"/>
      <c r="I166" s="371"/>
      <c r="J166" s="372"/>
      <c r="K166" s="370"/>
      <c r="L166" s="371"/>
      <c r="M166" s="372"/>
      <c r="N166" s="370"/>
      <c r="O166" s="371"/>
      <c r="P166" s="372"/>
      <c r="Q166" s="370"/>
      <c r="R166" s="371"/>
      <c r="S166" s="372"/>
    </row>
    <row r="167" spans="1:19" s="347" customFormat="1" ht="12.75">
      <c r="A167" s="369" t="s">
        <v>303</v>
      </c>
      <c r="B167" s="370">
        <f t="shared" si="24"/>
        <v>23634</v>
      </c>
      <c r="C167" s="371">
        <f t="shared" si="24"/>
        <v>3822</v>
      </c>
      <c r="D167" s="372">
        <f>(B167-C167)/C167</f>
        <v>5.183673469387755</v>
      </c>
      <c r="E167" s="370">
        <v>23634</v>
      </c>
      <c r="F167" s="371">
        <v>3822</v>
      </c>
      <c r="G167" s="372">
        <f>(E167-F167)/F167</f>
        <v>5.183673469387755</v>
      </c>
      <c r="H167" s="370"/>
      <c r="I167" s="371"/>
      <c r="J167" s="372"/>
      <c r="K167" s="370"/>
      <c r="L167" s="371"/>
      <c r="M167" s="372"/>
      <c r="N167" s="370"/>
      <c r="O167" s="371"/>
      <c r="P167" s="372"/>
      <c r="Q167" s="370"/>
      <c r="R167" s="371"/>
      <c r="S167" s="372"/>
    </row>
    <row r="168" spans="1:19" s="347" customFormat="1" ht="12.75">
      <c r="A168" s="369" t="s">
        <v>304</v>
      </c>
      <c r="B168" s="370">
        <f t="shared" si="24"/>
        <v>168742</v>
      </c>
      <c r="C168" s="371">
        <f t="shared" si="24"/>
        <v>154525</v>
      </c>
      <c r="D168" s="372">
        <f>(B168-C168)/C168</f>
        <v>0.09200453001132503</v>
      </c>
      <c r="E168" s="370">
        <v>168742</v>
      </c>
      <c r="F168" s="371">
        <v>154525</v>
      </c>
      <c r="G168" s="372">
        <f>(E168-F168)/F168</f>
        <v>0.09200453001132503</v>
      </c>
      <c r="H168" s="370"/>
      <c r="I168" s="371"/>
      <c r="J168" s="372"/>
      <c r="K168" s="370"/>
      <c r="L168" s="371"/>
      <c r="M168" s="372"/>
      <c r="N168" s="370"/>
      <c r="O168" s="371"/>
      <c r="P168" s="372"/>
      <c r="Q168" s="370"/>
      <c r="R168" s="371"/>
      <c r="S168" s="372"/>
    </row>
    <row r="169" spans="1:19" s="347" customFormat="1" ht="12.75">
      <c r="A169" s="369"/>
      <c r="B169" s="380"/>
      <c r="C169" s="381"/>
      <c r="D169" s="383"/>
      <c r="E169" s="380"/>
      <c r="F169" s="381"/>
      <c r="G169" s="383"/>
      <c r="H169" s="380"/>
      <c r="I169" s="381"/>
      <c r="J169" s="383"/>
      <c r="K169" s="380"/>
      <c r="L169" s="381"/>
      <c r="M169" s="383"/>
      <c r="N169" s="380"/>
      <c r="O169" s="381"/>
      <c r="P169" s="383"/>
      <c r="Q169" s="380"/>
      <c r="R169" s="381"/>
      <c r="S169" s="383"/>
    </row>
    <row r="170" spans="1:19" s="347" customFormat="1" ht="12.75">
      <c r="A170" s="368" t="s">
        <v>305</v>
      </c>
      <c r="B170" s="360">
        <f>E170+H170+K170+N170+Q170</f>
        <v>196637</v>
      </c>
      <c r="C170" s="361">
        <f>F170+I170+L170+O170+R170</f>
        <v>191603</v>
      </c>
      <c r="D170" s="364">
        <f aca="true" t="shared" si="25" ref="D170:D178">(B170-C170)/C170</f>
        <v>0.02627307505623607</v>
      </c>
      <c r="E170" s="360">
        <f>SUM(E171:E178)</f>
        <v>196637</v>
      </c>
      <c r="F170" s="361">
        <f>SUM(F171:F178)</f>
        <v>191603</v>
      </c>
      <c r="G170" s="364">
        <f aca="true" t="shared" si="26" ref="G170:G178">(E170-F170)/F170</f>
        <v>0.02627307505623607</v>
      </c>
      <c r="H170" s="360"/>
      <c r="I170" s="361"/>
      <c r="J170" s="364"/>
      <c r="K170" s="360"/>
      <c r="L170" s="361"/>
      <c r="M170" s="364"/>
      <c r="N170" s="360"/>
      <c r="O170" s="361"/>
      <c r="P170" s="364"/>
      <c r="Q170" s="360"/>
      <c r="R170" s="361"/>
      <c r="S170" s="364"/>
    </row>
    <row r="171" spans="1:19" s="347" customFormat="1" ht="12.75">
      <c r="A171" s="369" t="s">
        <v>306</v>
      </c>
      <c r="B171" s="370">
        <f aca="true" t="shared" si="27" ref="B171:C178">E171+H171+K171+N171+Q171</f>
        <v>5876</v>
      </c>
      <c r="C171" s="371">
        <f t="shared" si="27"/>
        <v>6120</v>
      </c>
      <c r="D171" s="372">
        <f t="shared" si="25"/>
        <v>-0.03986928104575163</v>
      </c>
      <c r="E171" s="370">
        <v>5876</v>
      </c>
      <c r="F171" s="371">
        <v>6120</v>
      </c>
      <c r="G171" s="372">
        <f t="shared" si="26"/>
        <v>-0.03986928104575163</v>
      </c>
      <c r="H171" s="370"/>
      <c r="I171" s="371"/>
      <c r="J171" s="372"/>
      <c r="K171" s="370"/>
      <c r="L171" s="371"/>
      <c r="M171" s="372"/>
      <c r="N171" s="370"/>
      <c r="O171" s="371"/>
      <c r="P171" s="372"/>
      <c r="Q171" s="370"/>
      <c r="R171" s="371"/>
      <c r="S171" s="372"/>
    </row>
    <row r="172" spans="1:19" s="347" customFormat="1" ht="12.75">
      <c r="A172" s="384" t="s">
        <v>307</v>
      </c>
      <c r="B172" s="370">
        <f t="shared" si="27"/>
        <v>4040</v>
      </c>
      <c r="C172" s="371">
        <f t="shared" si="27"/>
        <v>3920</v>
      </c>
      <c r="D172" s="372">
        <f t="shared" si="25"/>
        <v>0.030612244897959183</v>
      </c>
      <c r="E172" s="370">
        <v>4040</v>
      </c>
      <c r="F172" s="371">
        <v>3920</v>
      </c>
      <c r="G172" s="372">
        <f t="shared" si="26"/>
        <v>0.030612244897959183</v>
      </c>
      <c r="H172" s="370"/>
      <c r="I172" s="371"/>
      <c r="J172" s="372"/>
      <c r="K172" s="370"/>
      <c r="L172" s="371"/>
      <c r="M172" s="372"/>
      <c r="N172" s="370"/>
      <c r="O172" s="371"/>
      <c r="P172" s="372"/>
      <c r="Q172" s="370"/>
      <c r="R172" s="371"/>
      <c r="S172" s="372"/>
    </row>
    <row r="173" spans="1:19" s="347" customFormat="1" ht="12.75">
      <c r="A173" s="385" t="s">
        <v>308</v>
      </c>
      <c r="B173" s="370">
        <f t="shared" si="27"/>
        <v>73088</v>
      </c>
      <c r="C173" s="371">
        <f t="shared" si="27"/>
        <v>66728</v>
      </c>
      <c r="D173" s="372">
        <f t="shared" si="25"/>
        <v>0.09531231267234144</v>
      </c>
      <c r="E173" s="370">
        <v>73088</v>
      </c>
      <c r="F173" s="371">
        <v>66728</v>
      </c>
      <c r="G173" s="372">
        <f t="shared" si="26"/>
        <v>0.09531231267234144</v>
      </c>
      <c r="H173" s="370"/>
      <c r="I173" s="371"/>
      <c r="J173" s="372"/>
      <c r="K173" s="370"/>
      <c r="L173" s="371"/>
      <c r="M173" s="372"/>
      <c r="N173" s="370"/>
      <c r="O173" s="371"/>
      <c r="P173" s="372"/>
      <c r="Q173" s="370"/>
      <c r="R173" s="371"/>
      <c r="S173" s="372"/>
    </row>
    <row r="174" spans="1:19" s="347" customFormat="1" ht="12.75">
      <c r="A174" s="385" t="s">
        <v>309</v>
      </c>
      <c r="B174" s="370">
        <f t="shared" si="27"/>
        <v>16250</v>
      </c>
      <c r="C174" s="371">
        <f t="shared" si="27"/>
        <v>16485</v>
      </c>
      <c r="D174" s="372">
        <f t="shared" si="25"/>
        <v>-0.014255383682135275</v>
      </c>
      <c r="E174" s="370">
        <v>16250</v>
      </c>
      <c r="F174" s="371">
        <v>16485</v>
      </c>
      <c r="G174" s="372">
        <f t="shared" si="26"/>
        <v>-0.014255383682135275</v>
      </c>
      <c r="H174" s="370"/>
      <c r="I174" s="371"/>
      <c r="J174" s="372"/>
      <c r="K174" s="370"/>
      <c r="L174" s="371"/>
      <c r="M174" s="372"/>
      <c r="N174" s="370"/>
      <c r="O174" s="371"/>
      <c r="P174" s="372"/>
      <c r="Q174" s="370"/>
      <c r="R174" s="371"/>
      <c r="S174" s="372"/>
    </row>
    <row r="175" spans="1:19" s="347" customFormat="1" ht="12.75">
      <c r="A175" s="369" t="s">
        <v>310</v>
      </c>
      <c r="B175" s="370">
        <f t="shared" si="27"/>
        <v>61890</v>
      </c>
      <c r="C175" s="371">
        <f t="shared" si="27"/>
        <v>63710</v>
      </c>
      <c r="D175" s="372">
        <f t="shared" si="25"/>
        <v>-0.028566943964840684</v>
      </c>
      <c r="E175" s="370">
        <v>61890</v>
      </c>
      <c r="F175" s="371">
        <v>63710</v>
      </c>
      <c r="G175" s="372">
        <f t="shared" si="26"/>
        <v>-0.028566943964840684</v>
      </c>
      <c r="H175" s="370"/>
      <c r="I175" s="371"/>
      <c r="J175" s="372"/>
      <c r="K175" s="370"/>
      <c r="L175" s="371"/>
      <c r="M175" s="372"/>
      <c r="N175" s="370"/>
      <c r="O175" s="371"/>
      <c r="P175" s="372"/>
      <c r="Q175" s="370"/>
      <c r="R175" s="371"/>
      <c r="S175" s="372"/>
    </row>
    <row r="176" spans="1:19" s="347" customFormat="1" ht="12.75">
      <c r="A176" s="369" t="s">
        <v>311</v>
      </c>
      <c r="B176" s="370">
        <f t="shared" si="27"/>
        <v>5902</v>
      </c>
      <c r="C176" s="371">
        <f t="shared" si="27"/>
        <v>6300</v>
      </c>
      <c r="D176" s="372">
        <f t="shared" si="25"/>
        <v>-0.06317460317460317</v>
      </c>
      <c r="E176" s="370">
        <v>5902</v>
      </c>
      <c r="F176" s="371">
        <v>6300</v>
      </c>
      <c r="G176" s="372">
        <f t="shared" si="26"/>
        <v>-0.06317460317460317</v>
      </c>
      <c r="H176" s="370"/>
      <c r="I176" s="371"/>
      <c r="J176" s="372"/>
      <c r="K176" s="370"/>
      <c r="L176" s="371"/>
      <c r="M176" s="372"/>
      <c r="N176" s="370"/>
      <c r="O176" s="371"/>
      <c r="P176" s="372"/>
      <c r="Q176" s="370"/>
      <c r="R176" s="371"/>
      <c r="S176" s="372"/>
    </row>
    <row r="177" spans="1:19" s="347" customFormat="1" ht="12.75">
      <c r="A177" s="369" t="s">
        <v>312</v>
      </c>
      <c r="B177" s="370">
        <f t="shared" si="27"/>
        <v>20764</v>
      </c>
      <c r="C177" s="371">
        <f t="shared" si="27"/>
        <v>19240</v>
      </c>
      <c r="D177" s="372">
        <f t="shared" si="25"/>
        <v>0.07920997920997921</v>
      </c>
      <c r="E177" s="370">
        <v>20764</v>
      </c>
      <c r="F177" s="371">
        <v>19240</v>
      </c>
      <c r="G177" s="372">
        <f t="shared" si="26"/>
        <v>0.07920997920997921</v>
      </c>
      <c r="H177" s="370"/>
      <c r="I177" s="371"/>
      <c r="J177" s="372"/>
      <c r="K177" s="370"/>
      <c r="L177" s="371"/>
      <c r="M177" s="372"/>
      <c r="N177" s="370"/>
      <c r="O177" s="371"/>
      <c r="P177" s="372"/>
      <c r="Q177" s="370"/>
      <c r="R177" s="371"/>
      <c r="S177" s="372"/>
    </row>
    <row r="178" spans="1:19" s="347" customFormat="1" ht="13.5" thickBot="1">
      <c r="A178" s="386" t="s">
        <v>313</v>
      </c>
      <c r="B178" s="375">
        <f t="shared" si="27"/>
        <v>8827</v>
      </c>
      <c r="C178" s="376">
        <f t="shared" si="27"/>
        <v>9100</v>
      </c>
      <c r="D178" s="377">
        <f t="shared" si="25"/>
        <v>-0.03</v>
      </c>
      <c r="E178" s="375">
        <v>8827</v>
      </c>
      <c r="F178" s="376">
        <v>9100</v>
      </c>
      <c r="G178" s="377">
        <f t="shared" si="26"/>
        <v>-0.03</v>
      </c>
      <c r="H178" s="375"/>
      <c r="I178" s="376"/>
      <c r="J178" s="377"/>
      <c r="K178" s="375"/>
      <c r="L178" s="376"/>
      <c r="M178" s="377"/>
      <c r="N178" s="375"/>
      <c r="O178" s="376"/>
      <c r="P178" s="377"/>
      <c r="Q178" s="375"/>
      <c r="R178" s="376"/>
      <c r="S178" s="377"/>
    </row>
    <row r="179" spans="1:19" s="347" customFormat="1" ht="6" customHeight="1">
      <c r="A179" s="345"/>
      <c r="B179" s="303"/>
      <c r="C179" s="303"/>
      <c r="D179" s="346"/>
      <c r="E179" s="303"/>
      <c r="F179" s="303"/>
      <c r="G179" s="346"/>
      <c r="H179" s="298"/>
      <c r="I179" s="298"/>
      <c r="J179" s="346"/>
      <c r="K179" s="298"/>
      <c r="L179" s="298"/>
      <c r="M179" s="346"/>
      <c r="N179" s="298"/>
      <c r="O179" s="298"/>
      <c r="P179" s="346"/>
      <c r="Q179" s="298"/>
      <c r="R179" s="298"/>
      <c r="S179" s="346"/>
    </row>
    <row r="180" spans="1:19" s="347" customFormat="1" ht="12.75">
      <c r="A180" s="348" t="s">
        <v>283</v>
      </c>
      <c r="B180" s="303"/>
      <c r="C180" s="303"/>
      <c r="D180" s="346"/>
      <c r="E180" s="303"/>
      <c r="F180" s="303"/>
      <c r="G180" s="346"/>
      <c r="H180" s="298"/>
      <c r="I180" s="298"/>
      <c r="J180" s="346"/>
      <c r="K180" s="298"/>
      <c r="L180" s="298"/>
      <c r="M180" s="346"/>
      <c r="N180" s="298"/>
      <c r="O180" s="298"/>
      <c r="P180" s="346"/>
      <c r="Q180" s="298"/>
      <c r="R180" s="298"/>
      <c r="S180" s="346"/>
    </row>
    <row r="181" spans="5:19" ht="12.75">
      <c r="E181" s="298"/>
      <c r="F181" s="298"/>
      <c r="G181" s="299"/>
      <c r="H181" s="299"/>
      <c r="I181" s="299"/>
      <c r="J181" s="299"/>
      <c r="K181" s="299"/>
      <c r="L181" s="299"/>
      <c r="M181" s="299"/>
      <c r="N181" s="300"/>
      <c r="O181" s="300"/>
      <c r="P181" s="300"/>
      <c r="Q181" s="299"/>
      <c r="R181" s="299"/>
      <c r="S181" s="299"/>
    </row>
    <row r="182" spans="5:19" ht="12.75">
      <c r="E182" s="298"/>
      <c r="F182" s="298"/>
      <c r="G182" s="299"/>
      <c r="H182" s="299"/>
      <c r="I182" s="299"/>
      <c r="J182" s="299"/>
      <c r="K182" s="299"/>
      <c r="L182" s="299"/>
      <c r="M182" s="299"/>
      <c r="N182" s="300"/>
      <c r="O182" s="300"/>
      <c r="P182" s="300"/>
      <c r="Q182" s="299"/>
      <c r="R182" s="299"/>
      <c r="S182" s="299"/>
    </row>
    <row r="183" spans="5:19" ht="12.75">
      <c r="E183" s="298"/>
      <c r="F183" s="298"/>
      <c r="G183" s="299"/>
      <c r="H183" s="299"/>
      <c r="I183" s="299"/>
      <c r="J183" s="299"/>
      <c r="K183" s="299"/>
      <c r="L183" s="299"/>
      <c r="M183" s="299"/>
      <c r="N183" s="300"/>
      <c r="O183" s="300"/>
      <c r="P183" s="300"/>
      <c r="Q183" s="299"/>
      <c r="R183" s="299"/>
      <c r="S183" s="299"/>
    </row>
    <row r="184" spans="5:19" ht="12.75">
      <c r="E184" s="298"/>
      <c r="F184" s="298"/>
      <c r="G184" s="299"/>
      <c r="H184" s="299"/>
      <c r="I184" s="299"/>
      <c r="J184" s="299"/>
      <c r="K184" s="299"/>
      <c r="L184" s="299"/>
      <c r="M184" s="299"/>
      <c r="N184" s="300"/>
      <c r="O184" s="300"/>
      <c r="P184" s="300"/>
      <c r="Q184" s="299"/>
      <c r="R184" s="299"/>
      <c r="S184" s="299"/>
    </row>
    <row r="185" spans="5:19" ht="12.75">
      <c r="E185" s="298"/>
      <c r="F185" s="298"/>
      <c r="G185" s="299"/>
      <c r="H185" s="299"/>
      <c r="I185" s="299"/>
      <c r="J185" s="299"/>
      <c r="K185" s="299"/>
      <c r="L185" s="299"/>
      <c r="M185" s="299"/>
      <c r="N185" s="300"/>
      <c r="O185" s="300"/>
      <c r="P185" s="300"/>
      <c r="Q185" s="299"/>
      <c r="R185" s="299"/>
      <c r="S185" s="299"/>
    </row>
    <row r="186" spans="5:19" ht="12.75">
      <c r="E186" s="298"/>
      <c r="F186" s="298"/>
      <c r="G186" s="299"/>
      <c r="H186" s="299"/>
      <c r="I186" s="299"/>
      <c r="J186" s="299"/>
      <c r="K186" s="299"/>
      <c r="L186" s="299"/>
      <c r="M186" s="299"/>
      <c r="N186" s="300"/>
      <c r="O186" s="300"/>
      <c r="P186" s="300"/>
      <c r="Q186" s="299"/>
      <c r="R186" s="299"/>
      <c r="S186" s="299"/>
    </row>
    <row r="187" spans="5:19" ht="12.75">
      <c r="E187" s="298"/>
      <c r="F187" s="298"/>
      <c r="G187" s="299"/>
      <c r="H187" s="299"/>
      <c r="I187" s="299"/>
      <c r="J187" s="299"/>
      <c r="K187" s="299"/>
      <c r="L187" s="299"/>
      <c r="M187" s="299"/>
      <c r="N187" s="300"/>
      <c r="O187" s="300"/>
      <c r="P187" s="300"/>
      <c r="Q187" s="299"/>
      <c r="R187" s="299"/>
      <c r="S187" s="299"/>
    </row>
    <row r="188" spans="5:19" ht="12.75">
      <c r="E188" s="298"/>
      <c r="F188" s="298"/>
      <c r="G188" s="299"/>
      <c r="H188" s="299"/>
      <c r="I188" s="299"/>
      <c r="J188" s="299"/>
      <c r="K188" s="299"/>
      <c r="L188" s="299"/>
      <c r="M188" s="299"/>
      <c r="N188" s="300"/>
      <c r="O188" s="300"/>
      <c r="P188" s="300"/>
      <c r="Q188" s="299"/>
      <c r="R188" s="299"/>
      <c r="S188" s="299"/>
    </row>
    <row r="189" spans="5:19" ht="12.75">
      <c r="E189" s="298"/>
      <c r="F189" s="298"/>
      <c r="G189" s="299"/>
      <c r="H189" s="299"/>
      <c r="I189" s="299"/>
      <c r="J189" s="299"/>
      <c r="K189" s="299"/>
      <c r="L189" s="299"/>
      <c r="M189" s="299"/>
      <c r="N189" s="300"/>
      <c r="O189" s="300"/>
      <c r="P189" s="300"/>
      <c r="Q189" s="299"/>
      <c r="R189" s="299"/>
      <c r="S189" s="299"/>
    </row>
    <row r="190" spans="5:19" ht="12.75">
      <c r="E190" s="298"/>
      <c r="F190" s="298"/>
      <c r="G190" s="299"/>
      <c r="H190" s="299"/>
      <c r="I190" s="299"/>
      <c r="J190" s="299"/>
      <c r="K190" s="299"/>
      <c r="L190" s="299"/>
      <c r="M190" s="299"/>
      <c r="N190" s="300"/>
      <c r="O190" s="300"/>
      <c r="P190" s="300"/>
      <c r="Q190" s="299"/>
      <c r="R190" s="299"/>
      <c r="S190" s="299"/>
    </row>
    <row r="191" spans="5:19" ht="12.75">
      <c r="E191" s="298"/>
      <c r="F191" s="298"/>
      <c r="G191" s="299"/>
      <c r="H191" s="299"/>
      <c r="I191" s="299"/>
      <c r="J191" s="299"/>
      <c r="K191" s="299"/>
      <c r="L191" s="299"/>
      <c r="M191" s="299"/>
      <c r="N191" s="300"/>
      <c r="O191" s="300"/>
      <c r="P191" s="300"/>
      <c r="Q191" s="299"/>
      <c r="R191" s="299"/>
      <c r="S191" s="299"/>
    </row>
    <row r="192" spans="5:19" ht="12.75">
      <c r="E192" s="298"/>
      <c r="F192" s="298"/>
      <c r="G192" s="299"/>
      <c r="H192" s="299"/>
      <c r="I192" s="299"/>
      <c r="J192" s="299"/>
      <c r="K192" s="299"/>
      <c r="L192" s="299"/>
      <c r="M192" s="299"/>
      <c r="N192" s="300"/>
      <c r="O192" s="300"/>
      <c r="P192" s="300"/>
      <c r="Q192" s="299"/>
      <c r="R192" s="299"/>
      <c r="S192" s="299"/>
    </row>
    <row r="193" spans="5:19" ht="12.75">
      <c r="E193" s="298"/>
      <c r="F193" s="298"/>
      <c r="G193" s="299"/>
      <c r="H193" s="299"/>
      <c r="I193" s="299"/>
      <c r="J193" s="299"/>
      <c r="K193" s="299"/>
      <c r="L193" s="299"/>
      <c r="M193" s="299"/>
      <c r="N193" s="300"/>
      <c r="O193" s="300"/>
      <c r="P193" s="300"/>
      <c r="Q193" s="299"/>
      <c r="R193" s="299"/>
      <c r="S193" s="299"/>
    </row>
    <row r="194" spans="5:19" ht="12.75">
      <c r="E194" s="298"/>
      <c r="F194" s="298"/>
      <c r="G194" s="299"/>
      <c r="H194" s="299"/>
      <c r="I194" s="299"/>
      <c r="J194" s="299"/>
      <c r="K194" s="299"/>
      <c r="L194" s="299"/>
      <c r="M194" s="299"/>
      <c r="N194" s="300"/>
      <c r="O194" s="300"/>
      <c r="P194" s="300"/>
      <c r="Q194" s="299"/>
      <c r="R194" s="299"/>
      <c r="S194" s="299"/>
    </row>
    <row r="195" spans="5:19" ht="12.75">
      <c r="E195" s="298"/>
      <c r="F195" s="298"/>
      <c r="G195" s="299"/>
      <c r="H195" s="299"/>
      <c r="I195" s="299"/>
      <c r="J195" s="299"/>
      <c r="K195" s="299"/>
      <c r="L195" s="299"/>
      <c r="M195" s="299"/>
      <c r="N195" s="300"/>
      <c r="O195" s="300"/>
      <c r="P195" s="300"/>
      <c r="Q195" s="299"/>
      <c r="R195" s="299"/>
      <c r="S195" s="299"/>
    </row>
    <row r="196" spans="5:19" ht="12.75">
      <c r="E196" s="298"/>
      <c r="F196" s="298"/>
      <c r="G196" s="299"/>
      <c r="H196" s="299"/>
      <c r="I196" s="299"/>
      <c r="J196" s="299"/>
      <c r="K196" s="299"/>
      <c r="L196" s="299"/>
      <c r="M196" s="299"/>
      <c r="N196" s="300"/>
      <c r="O196" s="300"/>
      <c r="P196" s="300"/>
      <c r="Q196" s="299"/>
      <c r="R196" s="299"/>
      <c r="S196" s="299"/>
    </row>
    <row r="197" spans="5:19" ht="12.75">
      <c r="E197" s="298"/>
      <c r="F197" s="298"/>
      <c r="G197" s="299"/>
      <c r="H197" s="299"/>
      <c r="I197" s="299"/>
      <c r="J197" s="299"/>
      <c r="K197" s="299"/>
      <c r="L197" s="299"/>
      <c r="M197" s="299"/>
      <c r="N197" s="300"/>
      <c r="O197" s="300"/>
      <c r="P197" s="300"/>
      <c r="Q197" s="299"/>
      <c r="R197" s="299"/>
      <c r="S197" s="299"/>
    </row>
    <row r="198" spans="5:19" ht="12.75">
      <c r="E198" s="298"/>
      <c r="F198" s="298"/>
      <c r="G198" s="299"/>
      <c r="H198" s="299"/>
      <c r="I198" s="299"/>
      <c r="J198" s="299"/>
      <c r="K198" s="299"/>
      <c r="L198" s="299"/>
      <c r="M198" s="299"/>
      <c r="N198" s="300"/>
      <c r="O198" s="300"/>
      <c r="P198" s="300"/>
      <c r="Q198" s="299"/>
      <c r="R198" s="299"/>
      <c r="S198" s="299"/>
    </row>
    <row r="199" spans="5:19" ht="12.75">
      <c r="E199" s="298"/>
      <c r="F199" s="298"/>
      <c r="G199" s="299"/>
      <c r="H199" s="299"/>
      <c r="I199" s="299"/>
      <c r="J199" s="299"/>
      <c r="K199" s="299"/>
      <c r="L199" s="299"/>
      <c r="M199" s="299"/>
      <c r="N199" s="300"/>
      <c r="O199" s="300"/>
      <c r="P199" s="300"/>
      <c r="Q199" s="299"/>
      <c r="R199" s="299"/>
      <c r="S199" s="299"/>
    </row>
    <row r="200" spans="5:19" ht="12.75">
      <c r="E200" s="298"/>
      <c r="F200" s="298"/>
      <c r="G200" s="299"/>
      <c r="H200" s="299"/>
      <c r="I200" s="299"/>
      <c r="J200" s="299"/>
      <c r="K200" s="299"/>
      <c r="L200" s="299"/>
      <c r="M200" s="299"/>
      <c r="N200" s="300"/>
      <c r="O200" s="300"/>
      <c r="P200" s="300"/>
      <c r="Q200" s="299"/>
      <c r="R200" s="299"/>
      <c r="S200" s="299"/>
    </row>
    <row r="201" spans="5:19" ht="12.75">
      <c r="E201" s="298"/>
      <c r="F201" s="298"/>
      <c r="G201" s="299"/>
      <c r="H201" s="299"/>
      <c r="I201" s="299"/>
      <c r="J201" s="299"/>
      <c r="K201" s="299"/>
      <c r="L201" s="299"/>
      <c r="M201" s="299"/>
      <c r="N201" s="300"/>
      <c r="O201" s="300"/>
      <c r="P201" s="300"/>
      <c r="Q201" s="299"/>
      <c r="R201" s="299"/>
      <c r="S201" s="299"/>
    </row>
    <row r="202" spans="5:19" ht="12.75">
      <c r="E202" s="298"/>
      <c r="F202" s="298"/>
      <c r="G202" s="299"/>
      <c r="H202" s="299"/>
      <c r="I202" s="299"/>
      <c r="J202" s="299"/>
      <c r="K202" s="299"/>
      <c r="L202" s="299"/>
      <c r="M202" s="299"/>
      <c r="N202" s="300"/>
      <c r="O202" s="300"/>
      <c r="P202" s="300"/>
      <c r="Q202" s="299"/>
      <c r="R202" s="299"/>
      <c r="S202" s="299"/>
    </row>
    <row r="203" spans="5:19" ht="12.75">
      <c r="E203" s="298"/>
      <c r="F203" s="298"/>
      <c r="G203" s="299"/>
      <c r="H203" s="299"/>
      <c r="I203" s="299"/>
      <c r="J203" s="299"/>
      <c r="K203" s="299"/>
      <c r="L203" s="299"/>
      <c r="M203" s="299"/>
      <c r="N203" s="300"/>
      <c r="O203" s="300"/>
      <c r="P203" s="300"/>
      <c r="Q203" s="299"/>
      <c r="R203" s="299"/>
      <c r="S203" s="299"/>
    </row>
    <row r="204" spans="5:19" ht="12.75">
      <c r="E204" s="298"/>
      <c r="F204" s="298"/>
      <c r="G204" s="299"/>
      <c r="H204" s="299"/>
      <c r="I204" s="299"/>
      <c r="J204" s="299"/>
      <c r="K204" s="299"/>
      <c r="L204" s="299"/>
      <c r="M204" s="299"/>
      <c r="N204" s="300"/>
      <c r="O204" s="300"/>
      <c r="P204" s="300"/>
      <c r="Q204" s="299"/>
      <c r="R204" s="299"/>
      <c r="S204" s="299"/>
    </row>
    <row r="205" spans="5:19" ht="12.75">
      <c r="E205" s="298"/>
      <c r="F205" s="298"/>
      <c r="G205" s="299"/>
      <c r="H205" s="299"/>
      <c r="I205" s="299"/>
      <c r="J205" s="299"/>
      <c r="K205" s="299"/>
      <c r="L205" s="299"/>
      <c r="M205" s="299"/>
      <c r="N205" s="300"/>
      <c r="O205" s="300"/>
      <c r="P205" s="300"/>
      <c r="Q205" s="299"/>
      <c r="R205" s="299"/>
      <c r="S205" s="299"/>
    </row>
    <row r="206" spans="5:19" ht="12.75">
      <c r="E206" s="298"/>
      <c r="F206" s="298"/>
      <c r="G206" s="299"/>
      <c r="H206" s="299"/>
      <c r="I206" s="299"/>
      <c r="J206" s="299"/>
      <c r="K206" s="299"/>
      <c r="L206" s="299"/>
      <c r="M206" s="299"/>
      <c r="N206" s="300"/>
      <c r="O206" s="300"/>
      <c r="P206" s="300"/>
      <c r="Q206" s="299"/>
      <c r="R206" s="299"/>
      <c r="S206" s="299"/>
    </row>
    <row r="207" spans="5:19" ht="12.75">
      <c r="E207" s="298"/>
      <c r="F207" s="298"/>
      <c r="G207" s="299"/>
      <c r="H207" s="299"/>
      <c r="I207" s="299"/>
      <c r="J207" s="299"/>
      <c r="K207" s="299"/>
      <c r="L207" s="299"/>
      <c r="M207" s="299"/>
      <c r="N207" s="300"/>
      <c r="O207" s="300"/>
      <c r="P207" s="300"/>
      <c r="Q207" s="299"/>
      <c r="R207" s="299"/>
      <c r="S207" s="299"/>
    </row>
    <row r="208" spans="5:19" ht="12.75">
      <c r="E208" s="298"/>
      <c r="F208" s="298"/>
      <c r="G208" s="299"/>
      <c r="H208" s="299"/>
      <c r="I208" s="299"/>
      <c r="J208" s="299"/>
      <c r="K208" s="299"/>
      <c r="L208" s="299"/>
      <c r="M208" s="299"/>
      <c r="N208" s="300"/>
      <c r="O208" s="300"/>
      <c r="P208" s="300"/>
      <c r="Q208" s="299"/>
      <c r="R208" s="299"/>
      <c r="S208" s="299"/>
    </row>
    <row r="209" spans="5:19" ht="12.75">
      <c r="E209" s="298"/>
      <c r="F209" s="298"/>
      <c r="G209" s="299"/>
      <c r="H209" s="299"/>
      <c r="I209" s="299"/>
      <c r="J209" s="299"/>
      <c r="K209" s="299"/>
      <c r="L209" s="299"/>
      <c r="M209" s="299"/>
      <c r="N209" s="300"/>
      <c r="O209" s="300"/>
      <c r="P209" s="300"/>
      <c r="Q209" s="299"/>
      <c r="R209" s="299"/>
      <c r="S209" s="299"/>
    </row>
    <row r="210" spans="5:19" ht="12.75">
      <c r="E210" s="298"/>
      <c r="F210" s="298"/>
      <c r="G210" s="299"/>
      <c r="H210" s="299"/>
      <c r="I210" s="299"/>
      <c r="J210" s="299"/>
      <c r="K210" s="299"/>
      <c r="L210" s="299"/>
      <c r="M210" s="299"/>
      <c r="N210" s="300"/>
      <c r="O210" s="300"/>
      <c r="P210" s="300"/>
      <c r="Q210" s="299"/>
      <c r="R210" s="299"/>
      <c r="S210" s="299"/>
    </row>
    <row r="211" spans="5:19" ht="12.75">
      <c r="E211" s="298"/>
      <c r="F211" s="298"/>
      <c r="G211" s="299"/>
      <c r="H211" s="299"/>
      <c r="I211" s="299"/>
      <c r="J211" s="299"/>
      <c r="K211" s="299"/>
      <c r="L211" s="299"/>
      <c r="M211" s="299"/>
      <c r="N211" s="300"/>
      <c r="O211" s="300"/>
      <c r="P211" s="300"/>
      <c r="Q211" s="299"/>
      <c r="R211" s="299"/>
      <c r="S211" s="299"/>
    </row>
    <row r="212" spans="5:19" ht="12.75">
      <c r="E212" s="298"/>
      <c r="F212" s="298"/>
      <c r="G212" s="299"/>
      <c r="H212" s="299"/>
      <c r="I212" s="299"/>
      <c r="J212" s="299"/>
      <c r="K212" s="299"/>
      <c r="L212" s="299"/>
      <c r="M212" s="299"/>
      <c r="N212" s="300"/>
      <c r="O212" s="300"/>
      <c r="P212" s="300"/>
      <c r="Q212" s="299"/>
      <c r="R212" s="299"/>
      <c r="S212" s="299"/>
    </row>
    <row r="213" spans="5:19" ht="12.75">
      <c r="E213" s="298"/>
      <c r="F213" s="298"/>
      <c r="G213" s="299"/>
      <c r="H213" s="299"/>
      <c r="I213" s="299"/>
      <c r="J213" s="299"/>
      <c r="K213" s="299"/>
      <c r="L213" s="299"/>
      <c r="M213" s="299"/>
      <c r="N213" s="300"/>
      <c r="O213" s="300"/>
      <c r="P213" s="300"/>
      <c r="Q213" s="299"/>
      <c r="R213" s="299"/>
      <c r="S213" s="299"/>
    </row>
    <row r="214" spans="5:19" ht="12.75">
      <c r="E214" s="298"/>
      <c r="F214" s="298"/>
      <c r="G214" s="299"/>
      <c r="H214" s="299"/>
      <c r="I214" s="299"/>
      <c r="J214" s="299"/>
      <c r="K214" s="299"/>
      <c r="L214" s="299"/>
      <c r="M214" s="299"/>
      <c r="N214" s="300"/>
      <c r="O214" s="300"/>
      <c r="P214" s="300"/>
      <c r="Q214" s="299"/>
      <c r="R214" s="299"/>
      <c r="S214" s="299"/>
    </row>
    <row r="215" spans="5:19" ht="12.75">
      <c r="E215" s="298"/>
      <c r="F215" s="298"/>
      <c r="G215" s="299"/>
      <c r="H215" s="299"/>
      <c r="I215" s="299"/>
      <c r="J215" s="299"/>
      <c r="K215" s="299"/>
      <c r="L215" s="299"/>
      <c r="M215" s="299"/>
      <c r="N215" s="300"/>
      <c r="O215" s="300"/>
      <c r="P215" s="300"/>
      <c r="Q215" s="299"/>
      <c r="R215" s="299"/>
      <c r="S215" s="299"/>
    </row>
    <row r="216" spans="5:19" ht="12.75">
      <c r="E216" s="298"/>
      <c r="F216" s="298"/>
      <c r="G216" s="299"/>
      <c r="H216" s="299"/>
      <c r="I216" s="299"/>
      <c r="J216" s="299"/>
      <c r="K216" s="299"/>
      <c r="L216" s="299"/>
      <c r="M216" s="299"/>
      <c r="N216" s="300"/>
      <c r="O216" s="300"/>
      <c r="P216" s="300"/>
      <c r="Q216" s="299"/>
      <c r="R216" s="299"/>
      <c r="S216" s="299"/>
    </row>
    <row r="217" spans="5:19" ht="12.75">
      <c r="E217" s="298"/>
      <c r="F217" s="298"/>
      <c r="G217" s="299"/>
      <c r="H217" s="299"/>
      <c r="I217" s="299"/>
      <c r="J217" s="299"/>
      <c r="K217" s="299"/>
      <c r="L217" s="299"/>
      <c r="M217" s="299"/>
      <c r="N217" s="300"/>
      <c r="O217" s="300"/>
      <c r="P217" s="300"/>
      <c r="Q217" s="299"/>
      <c r="R217" s="299"/>
      <c r="S217" s="299"/>
    </row>
    <row r="218" spans="5:19" ht="12.75">
      <c r="E218" s="298"/>
      <c r="F218" s="298"/>
      <c r="G218" s="299"/>
      <c r="H218" s="299"/>
      <c r="I218" s="299"/>
      <c r="J218" s="299"/>
      <c r="K218" s="299"/>
      <c r="L218" s="299"/>
      <c r="M218" s="299"/>
      <c r="N218" s="300"/>
      <c r="O218" s="300"/>
      <c r="P218" s="300"/>
      <c r="Q218" s="299"/>
      <c r="R218" s="299"/>
      <c r="S218" s="299"/>
    </row>
    <row r="219" spans="5:19" ht="12.75">
      <c r="E219" s="298"/>
      <c r="F219" s="298"/>
      <c r="G219" s="299"/>
      <c r="H219" s="299"/>
      <c r="I219" s="299"/>
      <c r="J219" s="299"/>
      <c r="K219" s="299"/>
      <c r="L219" s="299"/>
      <c r="M219" s="299"/>
      <c r="N219" s="300"/>
      <c r="O219" s="300"/>
      <c r="P219" s="300"/>
      <c r="Q219" s="299"/>
      <c r="R219" s="299"/>
      <c r="S219" s="299"/>
    </row>
    <row r="220" spans="5:19" ht="12.75">
      <c r="E220" s="298"/>
      <c r="F220" s="298"/>
      <c r="G220" s="299"/>
      <c r="H220" s="299"/>
      <c r="I220" s="299"/>
      <c r="J220" s="299"/>
      <c r="K220" s="299"/>
      <c r="L220" s="299"/>
      <c r="M220" s="299"/>
      <c r="N220" s="300"/>
      <c r="O220" s="300"/>
      <c r="P220" s="300"/>
      <c r="Q220" s="299"/>
      <c r="R220" s="299"/>
      <c r="S220" s="299"/>
    </row>
    <row r="221" spans="5:19" ht="12.75">
      <c r="E221" s="298"/>
      <c r="F221" s="298"/>
      <c r="G221" s="299"/>
      <c r="H221" s="299"/>
      <c r="I221" s="299"/>
      <c r="J221" s="299"/>
      <c r="K221" s="299"/>
      <c r="L221" s="299"/>
      <c r="M221" s="299"/>
      <c r="N221" s="300"/>
      <c r="O221" s="300"/>
      <c r="P221" s="300"/>
      <c r="Q221" s="299"/>
      <c r="R221" s="299"/>
      <c r="S221" s="299"/>
    </row>
    <row r="222" spans="5:19" ht="12.75">
      <c r="E222" s="298"/>
      <c r="F222" s="298"/>
      <c r="G222" s="299"/>
      <c r="H222" s="299"/>
      <c r="I222" s="299"/>
      <c r="J222" s="299"/>
      <c r="K222" s="299"/>
      <c r="L222" s="299"/>
      <c r="M222" s="299"/>
      <c r="N222" s="300"/>
      <c r="O222" s="300"/>
      <c r="P222" s="300"/>
      <c r="Q222" s="299"/>
      <c r="R222" s="299"/>
      <c r="S222" s="299"/>
    </row>
    <row r="223" spans="5:19" ht="12.75">
      <c r="E223" s="298"/>
      <c r="F223" s="298"/>
      <c r="G223" s="299"/>
      <c r="H223" s="299"/>
      <c r="I223" s="299"/>
      <c r="J223" s="299"/>
      <c r="K223" s="299"/>
      <c r="L223" s="299"/>
      <c r="M223" s="299"/>
      <c r="N223" s="300"/>
      <c r="O223" s="300"/>
      <c r="P223" s="300"/>
      <c r="Q223" s="299"/>
      <c r="R223" s="299"/>
      <c r="S223" s="299"/>
    </row>
    <row r="224" spans="5:19" ht="12.75">
      <c r="E224" s="298"/>
      <c r="F224" s="298"/>
      <c r="G224" s="299"/>
      <c r="H224" s="299"/>
      <c r="I224" s="299"/>
      <c r="J224" s="299"/>
      <c r="K224" s="299"/>
      <c r="L224" s="299"/>
      <c r="M224" s="299"/>
      <c r="N224" s="300"/>
      <c r="O224" s="300"/>
      <c r="P224" s="300"/>
      <c r="Q224" s="299"/>
      <c r="R224" s="299"/>
      <c r="S224" s="299"/>
    </row>
    <row r="225" spans="5:19" ht="12.75">
      <c r="E225" s="298"/>
      <c r="F225" s="298"/>
      <c r="G225" s="299"/>
      <c r="H225" s="299"/>
      <c r="I225" s="299"/>
      <c r="J225" s="299"/>
      <c r="K225" s="299"/>
      <c r="L225" s="299"/>
      <c r="M225" s="299"/>
      <c r="N225" s="300"/>
      <c r="O225" s="300"/>
      <c r="P225" s="300"/>
      <c r="Q225" s="299"/>
      <c r="R225" s="299"/>
      <c r="S225" s="299"/>
    </row>
    <row r="226" spans="5:19" ht="12.75">
      <c r="E226" s="298"/>
      <c r="F226" s="298"/>
      <c r="G226" s="299"/>
      <c r="H226" s="299"/>
      <c r="I226" s="299"/>
      <c r="J226" s="299"/>
      <c r="K226" s="299"/>
      <c r="L226" s="299"/>
      <c r="M226" s="299"/>
      <c r="N226" s="300"/>
      <c r="O226" s="300"/>
      <c r="P226" s="300"/>
      <c r="Q226" s="299"/>
      <c r="R226" s="299"/>
      <c r="S226" s="299"/>
    </row>
    <row r="227" spans="5:19" ht="12.75">
      <c r="E227" s="298"/>
      <c r="F227" s="298"/>
      <c r="G227" s="299"/>
      <c r="H227" s="299"/>
      <c r="I227" s="299"/>
      <c r="J227" s="299"/>
      <c r="K227" s="299"/>
      <c r="L227" s="299"/>
      <c r="M227" s="299"/>
      <c r="N227" s="300"/>
      <c r="O227" s="300"/>
      <c r="P227" s="300"/>
      <c r="Q227" s="299"/>
      <c r="R227" s="299"/>
      <c r="S227" s="299"/>
    </row>
    <row r="228" spans="5:19" ht="12.75">
      <c r="E228" s="298"/>
      <c r="F228" s="298"/>
      <c r="G228" s="299"/>
      <c r="H228" s="299"/>
      <c r="I228" s="299"/>
      <c r="J228" s="299"/>
      <c r="K228" s="299"/>
      <c r="L228" s="299"/>
      <c r="M228" s="299"/>
      <c r="N228" s="300"/>
      <c r="O228" s="300"/>
      <c r="P228" s="300"/>
      <c r="Q228" s="299"/>
      <c r="R228" s="299"/>
      <c r="S228" s="299"/>
    </row>
    <row r="229" spans="5:19" ht="12.75">
      <c r="E229" s="298"/>
      <c r="F229" s="298"/>
      <c r="G229" s="299"/>
      <c r="H229" s="299"/>
      <c r="I229" s="299"/>
      <c r="J229" s="299"/>
      <c r="K229" s="299"/>
      <c r="L229" s="299"/>
      <c r="M229" s="299"/>
      <c r="N229" s="300"/>
      <c r="O229" s="300"/>
      <c r="P229" s="300"/>
      <c r="Q229" s="299"/>
      <c r="R229" s="299"/>
      <c r="S229" s="299"/>
    </row>
    <row r="230" spans="5:19" ht="12.75">
      <c r="E230" s="298"/>
      <c r="F230" s="298"/>
      <c r="G230" s="299"/>
      <c r="H230" s="299"/>
      <c r="I230" s="299"/>
      <c r="J230" s="299"/>
      <c r="K230" s="299"/>
      <c r="L230" s="299"/>
      <c r="M230" s="299"/>
      <c r="N230" s="300"/>
      <c r="O230" s="300"/>
      <c r="P230" s="300"/>
      <c r="Q230" s="299"/>
      <c r="R230" s="299"/>
      <c r="S230" s="299"/>
    </row>
    <row r="231" spans="5:19" ht="12.75">
      <c r="E231" s="298"/>
      <c r="F231" s="298"/>
      <c r="G231" s="299"/>
      <c r="H231" s="299"/>
      <c r="I231" s="299"/>
      <c r="J231" s="299"/>
      <c r="K231" s="299"/>
      <c r="L231" s="299"/>
      <c r="M231" s="299"/>
      <c r="N231" s="300"/>
      <c r="O231" s="300"/>
      <c r="P231" s="300"/>
      <c r="Q231" s="299"/>
      <c r="R231" s="299"/>
      <c r="S231" s="299"/>
    </row>
    <row r="232" spans="5:19" ht="12.75">
      <c r="E232" s="298"/>
      <c r="F232" s="298"/>
      <c r="G232" s="299"/>
      <c r="H232" s="299"/>
      <c r="I232" s="299"/>
      <c r="J232" s="299"/>
      <c r="K232" s="299"/>
      <c r="L232" s="299"/>
      <c r="M232" s="299"/>
      <c r="N232" s="300"/>
      <c r="O232" s="300"/>
      <c r="P232" s="300"/>
      <c r="Q232" s="299"/>
      <c r="R232" s="299"/>
      <c r="S232" s="299"/>
    </row>
    <row r="233" spans="5:19" ht="12.75">
      <c r="E233" s="298"/>
      <c r="F233" s="298"/>
      <c r="G233" s="299"/>
      <c r="H233" s="299"/>
      <c r="I233" s="299"/>
      <c r="J233" s="299"/>
      <c r="K233" s="299"/>
      <c r="L233" s="299"/>
      <c r="M233" s="299"/>
      <c r="N233" s="300"/>
      <c r="O233" s="300"/>
      <c r="P233" s="300"/>
      <c r="Q233" s="299"/>
      <c r="R233" s="299"/>
      <c r="S233" s="299"/>
    </row>
    <row r="234" spans="5:19" ht="12.75">
      <c r="E234" s="298"/>
      <c r="F234" s="298"/>
      <c r="G234" s="299"/>
      <c r="H234" s="299"/>
      <c r="I234" s="299"/>
      <c r="J234" s="299"/>
      <c r="K234" s="299"/>
      <c r="L234" s="299"/>
      <c r="M234" s="299"/>
      <c r="N234" s="300"/>
      <c r="O234" s="300"/>
      <c r="P234" s="300"/>
      <c r="Q234" s="299"/>
      <c r="R234" s="299"/>
      <c r="S234" s="299"/>
    </row>
    <row r="235" spans="5:19" ht="12.75">
      <c r="E235" s="298"/>
      <c r="F235" s="298"/>
      <c r="G235" s="299"/>
      <c r="H235" s="299"/>
      <c r="I235" s="299"/>
      <c r="J235" s="299"/>
      <c r="K235" s="299"/>
      <c r="L235" s="299"/>
      <c r="M235" s="299"/>
      <c r="N235" s="300"/>
      <c r="O235" s="300"/>
      <c r="P235" s="300"/>
      <c r="Q235" s="299"/>
      <c r="R235" s="299"/>
      <c r="S235" s="299"/>
    </row>
    <row r="236" spans="5:19" ht="12.75">
      <c r="E236" s="298"/>
      <c r="F236" s="298"/>
      <c r="G236" s="299"/>
      <c r="H236" s="299"/>
      <c r="I236" s="299"/>
      <c r="J236" s="299"/>
      <c r="K236" s="299"/>
      <c r="L236" s="299"/>
      <c r="M236" s="299"/>
      <c r="N236" s="300"/>
      <c r="O236" s="300"/>
      <c r="P236" s="300"/>
      <c r="Q236" s="299"/>
      <c r="R236" s="299"/>
      <c r="S236" s="299"/>
    </row>
    <row r="237" spans="5:19" ht="12.75">
      <c r="E237" s="298"/>
      <c r="F237" s="298"/>
      <c r="G237" s="299"/>
      <c r="H237" s="299"/>
      <c r="I237" s="299"/>
      <c r="J237" s="299"/>
      <c r="K237" s="299"/>
      <c r="L237" s="299"/>
      <c r="M237" s="299"/>
      <c r="N237" s="300"/>
      <c r="O237" s="300"/>
      <c r="P237" s="300"/>
      <c r="Q237" s="299"/>
      <c r="R237" s="299"/>
      <c r="S237" s="299"/>
    </row>
    <row r="238" spans="5:19" ht="12.75">
      <c r="E238" s="298"/>
      <c r="F238" s="298"/>
      <c r="G238" s="299"/>
      <c r="H238" s="299"/>
      <c r="I238" s="299"/>
      <c r="J238" s="299"/>
      <c r="K238" s="299"/>
      <c r="L238" s="299"/>
      <c r="M238" s="299"/>
      <c r="N238" s="300"/>
      <c r="O238" s="300"/>
      <c r="P238" s="300"/>
      <c r="Q238" s="299"/>
      <c r="R238" s="299"/>
      <c r="S238" s="299"/>
    </row>
    <row r="239" spans="5:19" ht="12.75">
      <c r="E239" s="298"/>
      <c r="F239" s="298"/>
      <c r="G239" s="299"/>
      <c r="H239" s="299"/>
      <c r="I239" s="299"/>
      <c r="J239" s="299"/>
      <c r="K239" s="299"/>
      <c r="L239" s="299"/>
      <c r="M239" s="299"/>
      <c r="N239" s="300"/>
      <c r="O239" s="300"/>
      <c r="P239" s="300"/>
      <c r="Q239" s="299"/>
      <c r="R239" s="299"/>
      <c r="S239" s="299"/>
    </row>
    <row r="240" spans="5:19" ht="12.75">
      <c r="E240" s="298"/>
      <c r="F240" s="298"/>
      <c r="G240" s="299"/>
      <c r="H240" s="299"/>
      <c r="I240" s="299"/>
      <c r="J240" s="299"/>
      <c r="K240" s="299"/>
      <c r="L240" s="299"/>
      <c r="M240" s="299"/>
      <c r="N240" s="300"/>
      <c r="O240" s="300"/>
      <c r="P240" s="300"/>
      <c r="Q240" s="299"/>
      <c r="R240" s="299"/>
      <c r="S240" s="299"/>
    </row>
    <row r="241" spans="5:19" ht="12.75">
      <c r="E241" s="298"/>
      <c r="F241" s="298"/>
      <c r="G241" s="299"/>
      <c r="H241" s="299"/>
      <c r="I241" s="299"/>
      <c r="J241" s="299"/>
      <c r="K241" s="299"/>
      <c r="L241" s="299"/>
      <c r="M241" s="299"/>
      <c r="N241" s="300"/>
      <c r="O241" s="300"/>
      <c r="P241" s="300"/>
      <c r="Q241" s="299"/>
      <c r="R241" s="299"/>
      <c r="S241" s="299"/>
    </row>
    <row r="242" spans="5:19" ht="12.75">
      <c r="E242" s="298"/>
      <c r="F242" s="298"/>
      <c r="G242" s="299"/>
      <c r="H242" s="299"/>
      <c r="I242" s="299"/>
      <c r="J242" s="299"/>
      <c r="K242" s="299"/>
      <c r="L242" s="299"/>
      <c r="M242" s="299"/>
      <c r="N242" s="300"/>
      <c r="O242" s="300"/>
      <c r="P242" s="300"/>
      <c r="Q242" s="299"/>
      <c r="R242" s="299"/>
      <c r="S242" s="299"/>
    </row>
    <row r="243" spans="5:19" ht="12.75">
      <c r="E243" s="298"/>
      <c r="F243" s="298"/>
      <c r="G243" s="299"/>
      <c r="H243" s="299"/>
      <c r="I243" s="299"/>
      <c r="J243" s="299"/>
      <c r="K243" s="299"/>
      <c r="L243" s="299"/>
      <c r="M243" s="299"/>
      <c r="N243" s="300"/>
      <c r="O243" s="300"/>
      <c r="P243" s="300"/>
      <c r="Q243" s="299"/>
      <c r="R243" s="299"/>
      <c r="S243" s="299"/>
    </row>
    <row r="244" spans="5:19" ht="12.75">
      <c r="E244" s="298"/>
      <c r="F244" s="298"/>
      <c r="G244" s="299"/>
      <c r="H244" s="299"/>
      <c r="I244" s="299"/>
      <c r="J244" s="299"/>
      <c r="K244" s="299"/>
      <c r="L244" s="299"/>
      <c r="M244" s="299"/>
      <c r="N244" s="300"/>
      <c r="O244" s="300"/>
      <c r="P244" s="300"/>
      <c r="Q244" s="299"/>
      <c r="R244" s="299"/>
      <c r="S244" s="299"/>
    </row>
    <row r="245" spans="5:19" ht="12.75">
      <c r="E245" s="298"/>
      <c r="F245" s="298"/>
      <c r="G245" s="299"/>
      <c r="H245" s="299"/>
      <c r="I245" s="299"/>
      <c r="J245" s="299"/>
      <c r="K245" s="299"/>
      <c r="L245" s="299"/>
      <c r="M245" s="299"/>
      <c r="N245" s="300"/>
      <c r="O245" s="300"/>
      <c r="P245" s="300"/>
      <c r="Q245" s="299"/>
      <c r="R245" s="299"/>
      <c r="S245" s="299"/>
    </row>
    <row r="246" spans="5:19" ht="12.75">
      <c r="E246" s="298"/>
      <c r="F246" s="298"/>
      <c r="G246" s="299"/>
      <c r="H246" s="299"/>
      <c r="I246" s="299"/>
      <c r="J246" s="299"/>
      <c r="K246" s="299"/>
      <c r="L246" s="299"/>
      <c r="M246" s="299"/>
      <c r="N246" s="300"/>
      <c r="O246" s="300"/>
      <c r="P246" s="300"/>
      <c r="Q246" s="299"/>
      <c r="R246" s="299"/>
      <c r="S246" s="299"/>
    </row>
    <row r="247" spans="5:19" ht="12.75">
      <c r="E247" s="298"/>
      <c r="F247" s="298"/>
      <c r="G247" s="299"/>
      <c r="H247" s="299"/>
      <c r="I247" s="299"/>
      <c r="J247" s="299"/>
      <c r="K247" s="299"/>
      <c r="L247" s="299"/>
      <c r="M247" s="299"/>
      <c r="N247" s="300"/>
      <c r="O247" s="300"/>
      <c r="P247" s="300"/>
      <c r="Q247" s="299"/>
      <c r="R247" s="299"/>
      <c r="S247" s="299"/>
    </row>
    <row r="248" spans="5:19" ht="12.75">
      <c r="E248" s="298"/>
      <c r="F248" s="298"/>
      <c r="G248" s="299"/>
      <c r="H248" s="299"/>
      <c r="I248" s="299"/>
      <c r="J248" s="299"/>
      <c r="K248" s="299"/>
      <c r="L248" s="299"/>
      <c r="M248" s="299"/>
      <c r="N248" s="300"/>
      <c r="O248" s="300"/>
      <c r="P248" s="300"/>
      <c r="Q248" s="299"/>
      <c r="R248" s="299"/>
      <c r="S248" s="299"/>
    </row>
    <row r="249" spans="5:19" ht="12.75">
      <c r="E249" s="298"/>
      <c r="F249" s="298"/>
      <c r="G249" s="299"/>
      <c r="H249" s="299"/>
      <c r="I249" s="299"/>
      <c r="J249" s="299"/>
      <c r="K249" s="299"/>
      <c r="L249" s="299"/>
      <c r="M249" s="299"/>
      <c r="N249" s="300"/>
      <c r="O249" s="300"/>
      <c r="P249" s="300"/>
      <c r="Q249" s="299"/>
      <c r="R249" s="299"/>
      <c r="S249" s="299"/>
    </row>
    <row r="250" spans="5:19" ht="12.75">
      <c r="E250" s="298"/>
      <c r="F250" s="298"/>
      <c r="G250" s="299"/>
      <c r="H250" s="299"/>
      <c r="I250" s="299"/>
      <c r="J250" s="299"/>
      <c r="K250" s="299"/>
      <c r="L250" s="299"/>
      <c r="M250" s="299"/>
      <c r="N250" s="300"/>
      <c r="O250" s="300"/>
      <c r="P250" s="300"/>
      <c r="Q250" s="299"/>
      <c r="R250" s="299"/>
      <c r="S250" s="299"/>
    </row>
    <row r="251" spans="5:19" ht="12.75">
      <c r="E251" s="298"/>
      <c r="F251" s="298"/>
      <c r="G251" s="299"/>
      <c r="H251" s="299"/>
      <c r="I251" s="299"/>
      <c r="J251" s="299"/>
      <c r="K251" s="299"/>
      <c r="L251" s="299"/>
      <c r="M251" s="299"/>
      <c r="N251" s="300"/>
      <c r="O251" s="300"/>
      <c r="P251" s="300"/>
      <c r="Q251" s="299"/>
      <c r="R251" s="299"/>
      <c r="S251" s="299"/>
    </row>
    <row r="252" spans="5:19" ht="12.75">
      <c r="E252" s="298"/>
      <c r="F252" s="298"/>
      <c r="G252" s="299"/>
      <c r="H252" s="299"/>
      <c r="I252" s="299"/>
      <c r="J252" s="299"/>
      <c r="K252" s="299"/>
      <c r="L252" s="299"/>
      <c r="M252" s="299"/>
      <c r="N252" s="300"/>
      <c r="O252" s="300"/>
      <c r="P252" s="300"/>
      <c r="Q252" s="299"/>
      <c r="R252" s="299"/>
      <c r="S252" s="299"/>
    </row>
    <row r="253" spans="5:19" ht="12.75">
      <c r="E253" s="298"/>
      <c r="F253" s="298"/>
      <c r="G253" s="299"/>
      <c r="H253" s="299"/>
      <c r="I253" s="299"/>
      <c r="J253" s="299"/>
      <c r="K253" s="299"/>
      <c r="L253" s="299"/>
      <c r="M253" s="299"/>
      <c r="N253" s="300"/>
      <c r="O253" s="300"/>
      <c r="P253" s="300"/>
      <c r="Q253" s="299"/>
      <c r="R253" s="299"/>
      <c r="S253" s="299"/>
    </row>
    <row r="254" spans="5:19" ht="12.75">
      <c r="E254" s="298"/>
      <c r="F254" s="298"/>
      <c r="G254" s="299"/>
      <c r="H254" s="299"/>
      <c r="I254" s="299"/>
      <c r="J254" s="299"/>
      <c r="K254" s="299"/>
      <c r="L254" s="299"/>
      <c r="M254" s="299"/>
      <c r="N254" s="300"/>
      <c r="O254" s="300"/>
      <c r="P254" s="300"/>
      <c r="Q254" s="299"/>
      <c r="R254" s="299"/>
      <c r="S254" s="299"/>
    </row>
    <row r="255" spans="5:19" ht="12.75">
      <c r="E255" s="298"/>
      <c r="F255" s="298"/>
      <c r="G255" s="299"/>
      <c r="H255" s="299"/>
      <c r="I255" s="299"/>
      <c r="J255" s="299"/>
      <c r="K255" s="299"/>
      <c r="L255" s="299"/>
      <c r="M255" s="299"/>
      <c r="N255" s="300"/>
      <c r="O255" s="300"/>
      <c r="P255" s="300"/>
      <c r="Q255" s="299"/>
      <c r="R255" s="299"/>
      <c r="S255" s="299"/>
    </row>
    <row r="256" spans="5:19" ht="12.75">
      <c r="E256" s="298"/>
      <c r="F256" s="298"/>
      <c r="G256" s="299"/>
      <c r="H256" s="299"/>
      <c r="I256" s="299"/>
      <c r="J256" s="299"/>
      <c r="K256" s="299"/>
      <c r="L256" s="299"/>
      <c r="M256" s="299"/>
      <c r="N256" s="300"/>
      <c r="O256" s="300"/>
      <c r="P256" s="300"/>
      <c r="Q256" s="299"/>
      <c r="R256" s="299"/>
      <c r="S256" s="299"/>
    </row>
    <row r="257" spans="5:19" ht="12.75">
      <c r="E257" s="298"/>
      <c r="F257" s="298"/>
      <c r="G257" s="299"/>
      <c r="H257" s="299"/>
      <c r="I257" s="299"/>
      <c r="J257" s="299"/>
      <c r="K257" s="299"/>
      <c r="L257" s="299"/>
      <c r="M257" s="299"/>
      <c r="N257" s="300"/>
      <c r="O257" s="300"/>
      <c r="P257" s="300"/>
      <c r="Q257" s="299"/>
      <c r="R257" s="299"/>
      <c r="S257" s="299"/>
    </row>
    <row r="258" spans="5:19" ht="12.75">
      <c r="E258" s="298"/>
      <c r="F258" s="298"/>
      <c r="G258" s="299"/>
      <c r="H258" s="299"/>
      <c r="I258" s="299"/>
      <c r="J258" s="299"/>
      <c r="K258" s="299"/>
      <c r="L258" s="299"/>
      <c r="M258" s="299"/>
      <c r="N258" s="300"/>
      <c r="O258" s="300"/>
      <c r="P258" s="300"/>
      <c r="Q258" s="299"/>
      <c r="R258" s="299"/>
      <c r="S258" s="299"/>
    </row>
    <row r="259" spans="5:19" ht="12.75">
      <c r="E259" s="298"/>
      <c r="F259" s="298"/>
      <c r="G259" s="299"/>
      <c r="H259" s="299"/>
      <c r="I259" s="299"/>
      <c r="J259" s="299"/>
      <c r="K259" s="299"/>
      <c r="L259" s="299"/>
      <c r="M259" s="299"/>
      <c r="N259" s="300"/>
      <c r="O259" s="300"/>
      <c r="P259" s="300"/>
      <c r="Q259" s="299"/>
      <c r="R259" s="299"/>
      <c r="S259" s="299"/>
    </row>
    <row r="260" spans="5:19" ht="12.75">
      <c r="E260" s="298"/>
      <c r="F260" s="298"/>
      <c r="G260" s="299"/>
      <c r="H260" s="299"/>
      <c r="I260" s="299"/>
      <c r="J260" s="299"/>
      <c r="K260" s="299"/>
      <c r="L260" s="299"/>
      <c r="M260" s="299"/>
      <c r="N260" s="300"/>
      <c r="O260" s="300"/>
      <c r="P260" s="300"/>
      <c r="Q260" s="299"/>
      <c r="R260" s="299"/>
      <c r="S260" s="299"/>
    </row>
    <row r="261" spans="5:19" ht="12.75">
      <c r="E261" s="298"/>
      <c r="F261" s="298"/>
      <c r="G261" s="299"/>
      <c r="H261" s="299"/>
      <c r="I261" s="299"/>
      <c r="J261" s="299"/>
      <c r="K261" s="299"/>
      <c r="L261" s="299"/>
      <c r="M261" s="299"/>
      <c r="N261" s="300"/>
      <c r="O261" s="300"/>
      <c r="P261" s="300"/>
      <c r="Q261" s="299"/>
      <c r="R261" s="299"/>
      <c r="S261" s="299"/>
    </row>
    <row r="262" spans="5:19" ht="12.75">
      <c r="E262" s="298"/>
      <c r="F262" s="298"/>
      <c r="G262" s="299"/>
      <c r="H262" s="299"/>
      <c r="I262" s="299"/>
      <c r="J262" s="299"/>
      <c r="K262" s="299"/>
      <c r="L262" s="299"/>
      <c r="M262" s="299"/>
      <c r="N262" s="300"/>
      <c r="O262" s="300"/>
      <c r="P262" s="300"/>
      <c r="Q262" s="299"/>
      <c r="R262" s="299"/>
      <c r="S262" s="299"/>
    </row>
    <row r="263" spans="5:19" ht="12.75">
      <c r="E263" s="298"/>
      <c r="F263" s="298"/>
      <c r="G263" s="299"/>
      <c r="H263" s="299"/>
      <c r="I263" s="299"/>
      <c r="J263" s="299"/>
      <c r="K263" s="299"/>
      <c r="L263" s="299"/>
      <c r="M263" s="299"/>
      <c r="N263" s="300"/>
      <c r="O263" s="300"/>
      <c r="P263" s="300"/>
      <c r="Q263" s="299"/>
      <c r="R263" s="299"/>
      <c r="S263" s="299"/>
    </row>
    <row r="264" spans="5:19" ht="12.75">
      <c r="E264" s="298"/>
      <c r="F264" s="298"/>
      <c r="G264" s="299"/>
      <c r="H264" s="299"/>
      <c r="I264" s="299"/>
      <c r="J264" s="299"/>
      <c r="K264" s="299"/>
      <c r="L264" s="299"/>
      <c r="M264" s="299"/>
      <c r="N264" s="300"/>
      <c r="O264" s="300"/>
      <c r="P264" s="300"/>
      <c r="Q264" s="299"/>
      <c r="R264" s="299"/>
      <c r="S264" s="299"/>
    </row>
    <row r="265" spans="5:19" ht="12.75">
      <c r="E265" s="298"/>
      <c r="F265" s="298"/>
      <c r="G265" s="299"/>
      <c r="H265" s="299"/>
      <c r="I265" s="299"/>
      <c r="J265" s="299"/>
      <c r="K265" s="299"/>
      <c r="L265" s="299"/>
      <c r="M265" s="299"/>
      <c r="N265" s="300"/>
      <c r="O265" s="300"/>
      <c r="P265" s="300"/>
      <c r="Q265" s="299"/>
      <c r="R265" s="299"/>
      <c r="S265" s="299"/>
    </row>
    <row r="266" spans="5:19" ht="12.75">
      <c r="E266" s="298"/>
      <c r="F266" s="298"/>
      <c r="G266" s="299"/>
      <c r="H266" s="299"/>
      <c r="I266" s="299"/>
      <c r="J266" s="299"/>
      <c r="K266" s="299"/>
      <c r="L266" s="299"/>
      <c r="M266" s="299"/>
      <c r="N266" s="300"/>
      <c r="O266" s="300"/>
      <c r="P266" s="300"/>
      <c r="Q266" s="299"/>
      <c r="R266" s="299"/>
      <c r="S266" s="299"/>
    </row>
    <row r="267" spans="5:19" ht="12.75">
      <c r="E267" s="298"/>
      <c r="F267" s="298"/>
      <c r="G267" s="299"/>
      <c r="H267" s="299"/>
      <c r="I267" s="299"/>
      <c r="J267" s="299"/>
      <c r="K267" s="299"/>
      <c r="L267" s="299"/>
      <c r="M267" s="299"/>
      <c r="N267" s="300"/>
      <c r="O267" s="300"/>
      <c r="P267" s="300"/>
      <c r="Q267" s="299"/>
      <c r="R267" s="299"/>
      <c r="S267" s="299"/>
    </row>
    <row r="268" spans="5:19" ht="12.75">
      <c r="E268" s="298"/>
      <c r="F268" s="298"/>
      <c r="G268" s="299"/>
      <c r="H268" s="299"/>
      <c r="I268" s="299"/>
      <c r="J268" s="299"/>
      <c r="K268" s="299"/>
      <c r="L268" s="299"/>
      <c r="M268" s="299"/>
      <c r="N268" s="300"/>
      <c r="O268" s="300"/>
      <c r="P268" s="300"/>
      <c r="Q268" s="299"/>
      <c r="R268" s="299"/>
      <c r="S268" s="299"/>
    </row>
    <row r="269" spans="5:19" ht="12.75">
      <c r="E269" s="298"/>
      <c r="F269" s="298"/>
      <c r="G269" s="299"/>
      <c r="H269" s="299"/>
      <c r="I269" s="299"/>
      <c r="J269" s="299"/>
      <c r="K269" s="299"/>
      <c r="L269" s="299"/>
      <c r="M269" s="299"/>
      <c r="N269" s="300"/>
      <c r="O269" s="300"/>
      <c r="P269" s="300"/>
      <c r="Q269" s="299"/>
      <c r="R269" s="299"/>
      <c r="S269" s="299"/>
    </row>
    <row r="270" spans="5:19" ht="12.75">
      <c r="E270" s="298"/>
      <c r="F270" s="298"/>
      <c r="G270" s="299"/>
      <c r="H270" s="299"/>
      <c r="I270" s="299"/>
      <c r="J270" s="299"/>
      <c r="K270" s="299"/>
      <c r="L270" s="299"/>
      <c r="M270" s="299"/>
      <c r="N270" s="300"/>
      <c r="O270" s="300"/>
      <c r="P270" s="300"/>
      <c r="Q270" s="299"/>
      <c r="R270" s="299"/>
      <c r="S270" s="299"/>
    </row>
    <row r="271" spans="5:19" ht="12.75">
      <c r="E271" s="298"/>
      <c r="F271" s="298"/>
      <c r="G271" s="299"/>
      <c r="H271" s="299"/>
      <c r="I271" s="299"/>
      <c r="J271" s="299"/>
      <c r="K271" s="299"/>
      <c r="L271" s="299"/>
      <c r="M271" s="299"/>
      <c r="N271" s="300"/>
      <c r="O271" s="300"/>
      <c r="P271" s="300"/>
      <c r="Q271" s="299"/>
      <c r="R271" s="299"/>
      <c r="S271" s="299"/>
    </row>
    <row r="272" spans="5:19" ht="12.75">
      <c r="E272" s="298"/>
      <c r="F272" s="298"/>
      <c r="G272" s="299"/>
      <c r="H272" s="299"/>
      <c r="I272" s="299"/>
      <c r="J272" s="299"/>
      <c r="K272" s="299"/>
      <c r="L272" s="299"/>
      <c r="M272" s="299"/>
      <c r="N272" s="300"/>
      <c r="O272" s="300"/>
      <c r="P272" s="300"/>
      <c r="Q272" s="299"/>
      <c r="R272" s="299"/>
      <c r="S272" s="299"/>
    </row>
    <row r="273" spans="5:19" ht="12.75">
      <c r="E273" s="298"/>
      <c r="F273" s="298"/>
      <c r="G273" s="299"/>
      <c r="H273" s="299"/>
      <c r="I273" s="299"/>
      <c r="J273" s="299"/>
      <c r="K273" s="299"/>
      <c r="L273" s="299"/>
      <c r="M273" s="299"/>
      <c r="N273" s="300"/>
      <c r="O273" s="300"/>
      <c r="P273" s="300"/>
      <c r="Q273" s="299"/>
      <c r="R273" s="299"/>
      <c r="S273" s="299"/>
    </row>
    <row r="274" spans="5:19" ht="12.75">
      <c r="E274" s="298"/>
      <c r="F274" s="298"/>
      <c r="G274" s="299"/>
      <c r="H274" s="299"/>
      <c r="I274" s="299"/>
      <c r="J274" s="299"/>
      <c r="K274" s="299"/>
      <c r="L274" s="299"/>
      <c r="M274" s="299"/>
      <c r="N274" s="300"/>
      <c r="O274" s="300"/>
      <c r="P274" s="300"/>
      <c r="Q274" s="299"/>
      <c r="R274" s="299"/>
      <c r="S274" s="299"/>
    </row>
    <row r="275" spans="5:19" ht="12.75">
      <c r="E275" s="298"/>
      <c r="F275" s="298"/>
      <c r="G275" s="299"/>
      <c r="H275" s="299"/>
      <c r="I275" s="299"/>
      <c r="J275" s="299"/>
      <c r="K275" s="299"/>
      <c r="L275" s="299"/>
      <c r="M275" s="299"/>
      <c r="N275" s="300"/>
      <c r="O275" s="300"/>
      <c r="P275" s="300"/>
      <c r="Q275" s="299"/>
      <c r="R275" s="299"/>
      <c r="S275" s="299"/>
    </row>
    <row r="276" spans="5:19" ht="12.75">
      <c r="E276" s="298"/>
      <c r="F276" s="298"/>
      <c r="G276" s="299"/>
      <c r="H276" s="299"/>
      <c r="I276" s="299"/>
      <c r="J276" s="299"/>
      <c r="K276" s="299"/>
      <c r="L276" s="299"/>
      <c r="M276" s="299"/>
      <c r="N276" s="300"/>
      <c r="O276" s="300"/>
      <c r="P276" s="300"/>
      <c r="Q276" s="299"/>
      <c r="R276" s="299"/>
      <c r="S276" s="299"/>
    </row>
    <row r="277" spans="5:19" ht="12.75">
      <c r="E277" s="298"/>
      <c r="F277" s="298"/>
      <c r="G277" s="299"/>
      <c r="H277" s="299"/>
      <c r="I277" s="299"/>
      <c r="J277" s="299"/>
      <c r="K277" s="299"/>
      <c r="L277" s="299"/>
      <c r="M277" s="299"/>
      <c r="N277" s="300"/>
      <c r="O277" s="300"/>
      <c r="P277" s="300"/>
      <c r="Q277" s="299"/>
      <c r="R277" s="299"/>
      <c r="S277" s="299"/>
    </row>
    <row r="278" spans="5:19" ht="12.75">
      <c r="E278" s="298"/>
      <c r="F278" s="298"/>
      <c r="G278" s="299"/>
      <c r="H278" s="299"/>
      <c r="I278" s="299"/>
      <c r="J278" s="299"/>
      <c r="K278" s="299"/>
      <c r="L278" s="299"/>
      <c r="M278" s="299"/>
      <c r="N278" s="300"/>
      <c r="O278" s="300"/>
      <c r="P278" s="300"/>
      <c r="Q278" s="299"/>
      <c r="R278" s="299"/>
      <c r="S278" s="299"/>
    </row>
    <row r="279" spans="5:19" ht="12.75">
      <c r="E279" s="298"/>
      <c r="F279" s="298"/>
      <c r="G279" s="299"/>
      <c r="H279" s="299"/>
      <c r="I279" s="299"/>
      <c r="J279" s="299"/>
      <c r="K279" s="299"/>
      <c r="L279" s="299"/>
      <c r="M279" s="299"/>
      <c r="N279" s="300"/>
      <c r="O279" s="300"/>
      <c r="P279" s="300"/>
      <c r="Q279" s="299"/>
      <c r="R279" s="299"/>
      <c r="S279" s="299"/>
    </row>
    <row r="280" spans="5:19" ht="12.75">
      <c r="E280" s="298"/>
      <c r="F280" s="298"/>
      <c r="G280" s="299"/>
      <c r="H280" s="299"/>
      <c r="I280" s="299"/>
      <c r="J280" s="299"/>
      <c r="K280" s="299"/>
      <c r="L280" s="299"/>
      <c r="M280" s="299"/>
      <c r="N280" s="300"/>
      <c r="O280" s="300"/>
      <c r="P280" s="300"/>
      <c r="Q280" s="299"/>
      <c r="R280" s="299"/>
      <c r="S280" s="299"/>
    </row>
    <row r="281" spans="5:19" ht="12.75">
      <c r="E281" s="298"/>
      <c r="F281" s="298"/>
      <c r="G281" s="299"/>
      <c r="H281" s="299"/>
      <c r="I281" s="299"/>
      <c r="J281" s="299"/>
      <c r="K281" s="299"/>
      <c r="L281" s="299"/>
      <c r="M281" s="299"/>
      <c r="N281" s="300"/>
      <c r="O281" s="300"/>
      <c r="P281" s="300"/>
      <c r="Q281" s="299"/>
      <c r="R281" s="299"/>
      <c r="S281" s="299"/>
    </row>
    <row r="282" spans="5:19" ht="12.75">
      <c r="E282" s="298"/>
      <c r="F282" s="298"/>
      <c r="G282" s="299"/>
      <c r="H282" s="299"/>
      <c r="I282" s="299"/>
      <c r="J282" s="299"/>
      <c r="K282" s="299"/>
      <c r="L282" s="299"/>
      <c r="M282" s="299"/>
      <c r="N282" s="300"/>
      <c r="O282" s="300"/>
      <c r="P282" s="300"/>
      <c r="Q282" s="299"/>
      <c r="R282" s="299"/>
      <c r="S282" s="299"/>
    </row>
    <row r="283" spans="5:19" ht="12.75">
      <c r="E283" s="298"/>
      <c r="F283" s="298"/>
      <c r="G283" s="299"/>
      <c r="H283" s="299"/>
      <c r="I283" s="299"/>
      <c r="J283" s="299"/>
      <c r="K283" s="299"/>
      <c r="L283" s="299"/>
      <c r="M283" s="299"/>
      <c r="N283" s="300"/>
      <c r="O283" s="300"/>
      <c r="P283" s="300"/>
      <c r="Q283" s="299"/>
      <c r="R283" s="299"/>
      <c r="S283" s="299"/>
    </row>
    <row r="284" spans="5:19" ht="12.75">
      <c r="E284" s="298"/>
      <c r="F284" s="298"/>
      <c r="G284" s="299"/>
      <c r="H284" s="299"/>
      <c r="I284" s="299"/>
      <c r="J284" s="299"/>
      <c r="K284" s="299"/>
      <c r="L284" s="299"/>
      <c r="M284" s="299"/>
      <c r="N284" s="300"/>
      <c r="O284" s="300"/>
      <c r="P284" s="300"/>
      <c r="Q284" s="299"/>
      <c r="R284" s="299"/>
      <c r="S284" s="299"/>
    </row>
    <row r="285" spans="5:19" ht="12.75">
      <c r="E285" s="298"/>
      <c r="F285" s="298"/>
      <c r="G285" s="299"/>
      <c r="H285" s="299"/>
      <c r="I285" s="299"/>
      <c r="J285" s="299"/>
      <c r="K285" s="299"/>
      <c r="L285" s="299"/>
      <c r="M285" s="299"/>
      <c r="N285" s="300"/>
      <c r="O285" s="300"/>
      <c r="P285" s="300"/>
      <c r="Q285" s="299"/>
      <c r="R285" s="299"/>
      <c r="S285" s="299"/>
    </row>
    <row r="286" spans="5:19" ht="12.75">
      <c r="E286" s="298"/>
      <c r="F286" s="298"/>
      <c r="G286" s="299"/>
      <c r="H286" s="299"/>
      <c r="I286" s="299"/>
      <c r="J286" s="299"/>
      <c r="K286" s="299"/>
      <c r="L286" s="299"/>
      <c r="M286" s="299"/>
      <c r="N286" s="300"/>
      <c r="O286" s="300"/>
      <c r="P286" s="300"/>
      <c r="Q286" s="299"/>
      <c r="R286" s="299"/>
      <c r="S286" s="299"/>
    </row>
    <row r="287" spans="5:19" ht="12.75">
      <c r="E287" s="298"/>
      <c r="F287" s="298"/>
      <c r="G287" s="299"/>
      <c r="H287" s="299"/>
      <c r="I287" s="299"/>
      <c r="J287" s="299"/>
      <c r="K287" s="299"/>
      <c r="L287" s="299"/>
      <c r="M287" s="299"/>
      <c r="N287" s="300"/>
      <c r="O287" s="300"/>
      <c r="P287" s="300"/>
      <c r="Q287" s="299"/>
      <c r="R287" s="299"/>
      <c r="S287" s="299"/>
    </row>
    <row r="288" spans="5:19" ht="12.75">
      <c r="E288" s="298"/>
      <c r="F288" s="298"/>
      <c r="G288" s="299"/>
      <c r="H288" s="299"/>
      <c r="I288" s="299"/>
      <c r="J288" s="299"/>
      <c r="K288" s="299"/>
      <c r="L288" s="299"/>
      <c r="M288" s="299"/>
      <c r="N288" s="300"/>
      <c r="O288" s="300"/>
      <c r="P288" s="300"/>
      <c r="Q288" s="299"/>
      <c r="R288" s="299"/>
      <c r="S288" s="299"/>
    </row>
    <row r="289" spans="5:19" ht="12.75">
      <c r="E289" s="298"/>
      <c r="F289" s="298"/>
      <c r="G289" s="299"/>
      <c r="H289" s="299"/>
      <c r="I289" s="299"/>
      <c r="J289" s="299"/>
      <c r="K289" s="299"/>
      <c r="L289" s="299"/>
      <c r="M289" s="299"/>
      <c r="N289" s="300"/>
      <c r="O289" s="300"/>
      <c r="P289" s="300"/>
      <c r="Q289" s="299"/>
      <c r="R289" s="299"/>
      <c r="S289" s="299"/>
    </row>
    <row r="290" spans="5:19" ht="12.75">
      <c r="E290" s="298"/>
      <c r="F290" s="298"/>
      <c r="G290" s="299"/>
      <c r="H290" s="299"/>
      <c r="I290" s="299"/>
      <c r="J290" s="299"/>
      <c r="K290" s="299"/>
      <c r="L290" s="299"/>
      <c r="M290" s="299"/>
      <c r="N290" s="300"/>
      <c r="O290" s="300"/>
      <c r="P290" s="300"/>
      <c r="Q290" s="299"/>
      <c r="R290" s="299"/>
      <c r="S290" s="299"/>
    </row>
    <row r="291" spans="5:19" ht="12.75">
      <c r="E291" s="298"/>
      <c r="F291" s="298"/>
      <c r="G291" s="299"/>
      <c r="H291" s="299"/>
      <c r="I291" s="299"/>
      <c r="J291" s="299"/>
      <c r="K291" s="299"/>
      <c r="L291" s="299"/>
      <c r="M291" s="299"/>
      <c r="N291" s="300"/>
      <c r="O291" s="300"/>
      <c r="P291" s="300"/>
      <c r="Q291" s="299"/>
      <c r="R291" s="299"/>
      <c r="S291" s="299"/>
    </row>
    <row r="292" spans="5:19" ht="12.75">
      <c r="E292" s="298"/>
      <c r="F292" s="298"/>
      <c r="G292" s="299"/>
      <c r="H292" s="299"/>
      <c r="I292" s="299"/>
      <c r="J292" s="299"/>
      <c r="K292" s="299"/>
      <c r="L292" s="299"/>
      <c r="M292" s="299"/>
      <c r="N292" s="300"/>
      <c r="O292" s="300"/>
      <c r="P292" s="300"/>
      <c r="Q292" s="299"/>
      <c r="R292" s="299"/>
      <c r="S292" s="299"/>
    </row>
    <row r="293" spans="5:19" ht="12.75">
      <c r="E293" s="298"/>
      <c r="F293" s="298"/>
      <c r="G293" s="299"/>
      <c r="H293" s="299"/>
      <c r="I293" s="299"/>
      <c r="J293" s="299"/>
      <c r="K293" s="299"/>
      <c r="L293" s="299"/>
      <c r="M293" s="299"/>
      <c r="N293" s="300"/>
      <c r="O293" s="300"/>
      <c r="P293" s="300"/>
      <c r="Q293" s="299"/>
      <c r="R293" s="299"/>
      <c r="S293" s="299"/>
    </row>
    <row r="294" spans="5:19" ht="12.75">
      <c r="E294" s="298"/>
      <c r="F294" s="298"/>
      <c r="G294" s="299"/>
      <c r="H294" s="299"/>
      <c r="I294" s="299"/>
      <c r="J294" s="299"/>
      <c r="K294" s="299"/>
      <c r="L294" s="299"/>
      <c r="M294" s="299"/>
      <c r="N294" s="300"/>
      <c r="O294" s="300"/>
      <c r="P294" s="300"/>
      <c r="Q294" s="299"/>
      <c r="R294" s="299"/>
      <c r="S294" s="299"/>
    </row>
    <row r="295" spans="5:19" ht="12.75">
      <c r="E295" s="298"/>
      <c r="F295" s="298"/>
      <c r="G295" s="299"/>
      <c r="H295" s="299"/>
      <c r="I295" s="299"/>
      <c r="J295" s="299"/>
      <c r="K295" s="299"/>
      <c r="L295" s="299"/>
      <c r="M295" s="299"/>
      <c r="N295" s="300"/>
      <c r="O295" s="300"/>
      <c r="P295" s="300"/>
      <c r="Q295" s="299"/>
      <c r="R295" s="299"/>
      <c r="S295" s="299"/>
    </row>
    <row r="296" spans="5:19" ht="12.75">
      <c r="E296" s="298"/>
      <c r="F296" s="298"/>
      <c r="G296" s="299"/>
      <c r="H296" s="299"/>
      <c r="I296" s="299"/>
      <c r="J296" s="299"/>
      <c r="K296" s="299"/>
      <c r="L296" s="299"/>
      <c r="M296" s="299"/>
      <c r="N296" s="300"/>
      <c r="O296" s="300"/>
      <c r="P296" s="300"/>
      <c r="Q296" s="299"/>
      <c r="R296" s="299"/>
      <c r="S296" s="299"/>
    </row>
    <row r="297" spans="5:19" ht="12.75">
      <c r="E297" s="298"/>
      <c r="F297" s="298"/>
      <c r="G297" s="299"/>
      <c r="H297" s="299"/>
      <c r="I297" s="299"/>
      <c r="J297" s="299"/>
      <c r="K297" s="299"/>
      <c r="L297" s="299"/>
      <c r="M297" s="299"/>
      <c r="N297" s="300"/>
      <c r="O297" s="300"/>
      <c r="P297" s="300"/>
      <c r="Q297" s="299"/>
      <c r="R297" s="299"/>
      <c r="S297" s="299"/>
    </row>
    <row r="298" spans="5:19" ht="12.75">
      <c r="E298" s="298"/>
      <c r="F298" s="298"/>
      <c r="G298" s="299"/>
      <c r="H298" s="299"/>
      <c r="I298" s="299"/>
      <c r="J298" s="299"/>
      <c r="K298" s="299"/>
      <c r="L298" s="299"/>
      <c r="M298" s="299"/>
      <c r="N298" s="300"/>
      <c r="O298" s="300"/>
      <c r="P298" s="300"/>
      <c r="Q298" s="299"/>
      <c r="R298" s="299"/>
      <c r="S298" s="299"/>
    </row>
    <row r="299" spans="5:19" ht="12.75">
      <c r="E299" s="298"/>
      <c r="F299" s="298"/>
      <c r="G299" s="299"/>
      <c r="H299" s="299"/>
      <c r="I299" s="299"/>
      <c r="J299" s="299"/>
      <c r="K299" s="299"/>
      <c r="L299" s="299"/>
      <c r="M299" s="299"/>
      <c r="N299" s="300"/>
      <c r="O299" s="300"/>
      <c r="P299" s="300"/>
      <c r="Q299" s="299"/>
      <c r="R299" s="299"/>
      <c r="S299" s="299"/>
    </row>
    <row r="300" spans="5:19" ht="12.75">
      <c r="E300" s="298"/>
      <c r="F300" s="298"/>
      <c r="G300" s="299"/>
      <c r="H300" s="299"/>
      <c r="I300" s="299"/>
      <c r="J300" s="299"/>
      <c r="K300" s="299"/>
      <c r="L300" s="299"/>
      <c r="M300" s="299"/>
      <c r="N300" s="300"/>
      <c r="O300" s="300"/>
      <c r="P300" s="300"/>
      <c r="Q300" s="299"/>
      <c r="R300" s="299"/>
      <c r="S300" s="299"/>
    </row>
    <row r="301" spans="5:19" ht="12.75">
      <c r="E301" s="298"/>
      <c r="F301" s="298"/>
      <c r="G301" s="299"/>
      <c r="H301" s="299"/>
      <c r="I301" s="299"/>
      <c r="J301" s="299"/>
      <c r="K301" s="299"/>
      <c r="L301" s="299"/>
      <c r="M301" s="299"/>
      <c r="N301" s="300"/>
      <c r="O301" s="300"/>
      <c r="P301" s="300"/>
      <c r="Q301" s="299"/>
      <c r="R301" s="299"/>
      <c r="S301" s="299"/>
    </row>
    <row r="302" spans="5:19" ht="12.75">
      <c r="E302" s="298"/>
      <c r="F302" s="298"/>
      <c r="G302" s="299"/>
      <c r="H302" s="299"/>
      <c r="I302" s="299"/>
      <c r="J302" s="299"/>
      <c r="K302" s="299"/>
      <c r="L302" s="299"/>
      <c r="M302" s="299"/>
      <c r="N302" s="300"/>
      <c r="O302" s="300"/>
      <c r="P302" s="300"/>
      <c r="Q302" s="299"/>
      <c r="R302" s="299"/>
      <c r="S302" s="299"/>
    </row>
    <row r="303" spans="5:19" ht="12.75">
      <c r="E303" s="298"/>
      <c r="F303" s="298"/>
      <c r="G303" s="299"/>
      <c r="H303" s="299"/>
      <c r="I303" s="299"/>
      <c r="J303" s="299"/>
      <c r="K303" s="299"/>
      <c r="L303" s="299"/>
      <c r="M303" s="299"/>
      <c r="N303" s="300"/>
      <c r="O303" s="300"/>
      <c r="P303" s="300"/>
      <c r="Q303" s="299"/>
      <c r="R303" s="299"/>
      <c r="S303" s="299"/>
    </row>
    <row r="304" spans="5:19" ht="12.75">
      <c r="E304" s="298"/>
      <c r="F304" s="298"/>
      <c r="G304" s="299"/>
      <c r="H304" s="299"/>
      <c r="I304" s="299"/>
      <c r="J304" s="299"/>
      <c r="K304" s="299"/>
      <c r="L304" s="299"/>
      <c r="M304" s="299"/>
      <c r="N304" s="300"/>
      <c r="O304" s="300"/>
      <c r="P304" s="300"/>
      <c r="Q304" s="299"/>
      <c r="R304" s="299"/>
      <c r="S304" s="299"/>
    </row>
    <row r="305" spans="5:19" ht="12.75">
      <c r="E305" s="298"/>
      <c r="F305" s="298"/>
      <c r="G305" s="299"/>
      <c r="H305" s="299"/>
      <c r="I305" s="299"/>
      <c r="J305" s="299"/>
      <c r="K305" s="299"/>
      <c r="L305" s="299"/>
      <c r="M305" s="299"/>
      <c r="N305" s="300"/>
      <c r="O305" s="300"/>
      <c r="P305" s="300"/>
      <c r="Q305" s="299"/>
      <c r="R305" s="299"/>
      <c r="S305" s="299"/>
    </row>
    <row r="306" spans="5:19" ht="12.75">
      <c r="E306" s="298"/>
      <c r="F306" s="298"/>
      <c r="G306" s="299"/>
      <c r="H306" s="299"/>
      <c r="I306" s="299"/>
      <c r="J306" s="299"/>
      <c r="K306" s="299"/>
      <c r="L306" s="299"/>
      <c r="M306" s="299"/>
      <c r="N306" s="300"/>
      <c r="O306" s="300"/>
      <c r="P306" s="300"/>
      <c r="Q306" s="299"/>
      <c r="R306" s="299"/>
      <c r="S306" s="299"/>
    </row>
    <row r="307" spans="5:19" ht="12.75">
      <c r="E307" s="298"/>
      <c r="F307" s="298"/>
      <c r="G307" s="299"/>
      <c r="H307" s="299"/>
      <c r="I307" s="299"/>
      <c r="J307" s="299"/>
      <c r="K307" s="299"/>
      <c r="L307" s="299"/>
      <c r="M307" s="299"/>
      <c r="N307" s="300"/>
      <c r="O307" s="300"/>
      <c r="P307" s="300"/>
      <c r="Q307" s="299"/>
      <c r="R307" s="299"/>
      <c r="S307" s="299"/>
    </row>
    <row r="308" spans="5:19" ht="12.75">
      <c r="E308" s="298"/>
      <c r="F308" s="298"/>
      <c r="G308" s="299"/>
      <c r="H308" s="299"/>
      <c r="I308" s="299"/>
      <c r="J308" s="299"/>
      <c r="K308" s="299"/>
      <c r="L308" s="299"/>
      <c r="M308" s="299"/>
      <c r="N308" s="300"/>
      <c r="O308" s="300"/>
      <c r="P308" s="300"/>
      <c r="Q308" s="299"/>
      <c r="R308" s="299"/>
      <c r="S308" s="299"/>
    </row>
    <row r="309" spans="5:19" ht="12.75">
      <c r="E309" s="298"/>
      <c r="F309" s="298"/>
      <c r="G309" s="299"/>
      <c r="H309" s="299"/>
      <c r="I309" s="299"/>
      <c r="J309" s="299"/>
      <c r="K309" s="299"/>
      <c r="L309" s="299"/>
      <c r="M309" s="299"/>
      <c r="N309" s="300"/>
      <c r="O309" s="300"/>
      <c r="P309" s="300"/>
      <c r="Q309" s="299"/>
      <c r="R309" s="299"/>
      <c r="S309" s="299"/>
    </row>
    <row r="310" spans="5:19" ht="12.75">
      <c r="E310" s="298"/>
      <c r="F310" s="298"/>
      <c r="G310" s="299"/>
      <c r="H310" s="299"/>
      <c r="I310" s="299"/>
      <c r="J310" s="299"/>
      <c r="K310" s="299"/>
      <c r="L310" s="299"/>
      <c r="M310" s="299"/>
      <c r="N310" s="300"/>
      <c r="O310" s="300"/>
      <c r="P310" s="300"/>
      <c r="Q310" s="299"/>
      <c r="R310" s="299"/>
      <c r="S310" s="299"/>
    </row>
    <row r="311" spans="5:19" ht="12.75">
      <c r="E311" s="298"/>
      <c r="F311" s="298"/>
      <c r="G311" s="299"/>
      <c r="H311" s="299"/>
      <c r="I311" s="299"/>
      <c r="J311" s="299"/>
      <c r="K311" s="299"/>
      <c r="L311" s="299"/>
      <c r="M311" s="299"/>
      <c r="N311" s="300"/>
      <c r="O311" s="300"/>
      <c r="P311" s="300"/>
      <c r="Q311" s="299"/>
      <c r="R311" s="299"/>
      <c r="S311" s="299"/>
    </row>
    <row r="312" spans="5:19" ht="12.75">
      <c r="E312" s="298"/>
      <c r="F312" s="298"/>
      <c r="G312" s="299"/>
      <c r="H312" s="299"/>
      <c r="I312" s="299"/>
      <c r="J312" s="299"/>
      <c r="K312" s="299"/>
      <c r="L312" s="299"/>
      <c r="M312" s="299"/>
      <c r="N312" s="300"/>
      <c r="O312" s="300"/>
      <c r="P312" s="300"/>
      <c r="Q312" s="299"/>
      <c r="R312" s="299"/>
      <c r="S312" s="299"/>
    </row>
    <row r="313" spans="5:19" ht="12.75">
      <c r="E313" s="298"/>
      <c r="F313" s="298"/>
      <c r="G313" s="299"/>
      <c r="H313" s="299"/>
      <c r="I313" s="299"/>
      <c r="J313" s="299"/>
      <c r="K313" s="299"/>
      <c r="L313" s="299"/>
      <c r="M313" s="299"/>
      <c r="N313" s="300"/>
      <c r="O313" s="300"/>
      <c r="P313" s="300"/>
      <c r="Q313" s="299"/>
      <c r="R313" s="299"/>
      <c r="S313" s="299"/>
    </row>
    <row r="314" spans="5:19" ht="12.75">
      <c r="E314" s="298"/>
      <c r="F314" s="298"/>
      <c r="G314" s="299"/>
      <c r="H314" s="299"/>
      <c r="I314" s="299"/>
      <c r="J314" s="299"/>
      <c r="K314" s="299"/>
      <c r="L314" s="299"/>
      <c r="M314" s="299"/>
      <c r="N314" s="300"/>
      <c r="O314" s="300"/>
      <c r="P314" s="300"/>
      <c r="Q314" s="299"/>
      <c r="R314" s="299"/>
      <c r="S314" s="299"/>
    </row>
    <row r="315" spans="5:19" ht="12.75">
      <c r="E315" s="298"/>
      <c r="F315" s="298"/>
      <c r="G315" s="299"/>
      <c r="H315" s="299"/>
      <c r="I315" s="299"/>
      <c r="J315" s="299"/>
      <c r="K315" s="299"/>
      <c r="L315" s="299"/>
      <c r="M315" s="299"/>
      <c r="N315" s="300"/>
      <c r="O315" s="300"/>
      <c r="P315" s="300"/>
      <c r="Q315" s="299"/>
      <c r="R315" s="299"/>
      <c r="S315" s="299"/>
    </row>
    <row r="316" spans="5:19" ht="12.75">
      <c r="E316" s="298"/>
      <c r="F316" s="298"/>
      <c r="G316" s="299"/>
      <c r="H316" s="299"/>
      <c r="I316" s="299"/>
      <c r="J316" s="299"/>
      <c r="K316" s="299"/>
      <c r="L316" s="299"/>
      <c r="M316" s="299"/>
      <c r="N316" s="300"/>
      <c r="O316" s="300"/>
      <c r="P316" s="300"/>
      <c r="Q316" s="299"/>
      <c r="R316" s="299"/>
      <c r="S316" s="299"/>
    </row>
    <row r="317" spans="5:19" ht="12.75">
      <c r="E317" s="298"/>
      <c r="F317" s="298"/>
      <c r="G317" s="299"/>
      <c r="H317" s="299"/>
      <c r="I317" s="299"/>
      <c r="J317" s="299"/>
      <c r="K317" s="299"/>
      <c r="L317" s="299"/>
      <c r="M317" s="299"/>
      <c r="N317" s="300"/>
      <c r="O317" s="300"/>
      <c r="P317" s="300"/>
      <c r="Q317" s="299"/>
      <c r="R317" s="299"/>
      <c r="S317" s="299"/>
    </row>
    <row r="318" spans="5:19" ht="12.75">
      <c r="E318" s="298"/>
      <c r="F318" s="298"/>
      <c r="G318" s="299"/>
      <c r="H318" s="299"/>
      <c r="I318" s="299"/>
      <c r="J318" s="299"/>
      <c r="K318" s="299"/>
      <c r="L318" s="299"/>
      <c r="M318" s="299"/>
      <c r="N318" s="300"/>
      <c r="O318" s="300"/>
      <c r="P318" s="300"/>
      <c r="Q318" s="299"/>
      <c r="R318" s="299"/>
      <c r="S318" s="299"/>
    </row>
    <row r="319" spans="5:19" ht="12.75">
      <c r="E319" s="298"/>
      <c r="F319" s="298"/>
      <c r="G319" s="299"/>
      <c r="H319" s="299"/>
      <c r="I319" s="299"/>
      <c r="J319" s="299"/>
      <c r="K319" s="299"/>
      <c r="L319" s="299"/>
      <c r="M319" s="299"/>
      <c r="N319" s="300"/>
      <c r="O319" s="300"/>
      <c r="P319" s="300"/>
      <c r="Q319" s="299"/>
      <c r="R319" s="299"/>
      <c r="S319" s="299"/>
    </row>
    <row r="320" spans="5:19" ht="12.75">
      <c r="E320" s="298"/>
      <c r="F320" s="298"/>
      <c r="G320" s="299"/>
      <c r="H320" s="299"/>
      <c r="I320" s="299"/>
      <c r="J320" s="299"/>
      <c r="K320" s="299"/>
      <c r="L320" s="299"/>
      <c r="M320" s="299"/>
      <c r="N320" s="300"/>
      <c r="O320" s="300"/>
      <c r="P320" s="300"/>
      <c r="Q320" s="299"/>
      <c r="R320" s="299"/>
      <c r="S320" s="299"/>
    </row>
    <row r="321" spans="5:19" ht="12.75">
      <c r="E321" s="298"/>
      <c r="F321" s="298"/>
      <c r="G321" s="299"/>
      <c r="H321" s="299"/>
      <c r="I321" s="299"/>
      <c r="J321" s="299"/>
      <c r="K321" s="299"/>
      <c r="L321" s="299"/>
      <c r="M321" s="299"/>
      <c r="N321" s="300"/>
      <c r="O321" s="300"/>
      <c r="P321" s="300"/>
      <c r="Q321" s="299"/>
      <c r="R321" s="299"/>
      <c r="S321" s="299"/>
    </row>
    <row r="322" spans="5:19" ht="12.75">
      <c r="E322" s="298"/>
      <c r="F322" s="298"/>
      <c r="G322" s="299"/>
      <c r="H322" s="299"/>
      <c r="I322" s="299"/>
      <c r="J322" s="299"/>
      <c r="K322" s="299"/>
      <c r="L322" s="299"/>
      <c r="M322" s="299"/>
      <c r="N322" s="300"/>
      <c r="O322" s="300"/>
      <c r="P322" s="300"/>
      <c r="Q322" s="299"/>
      <c r="R322" s="299"/>
      <c r="S322" s="299"/>
    </row>
    <row r="323" spans="5:19" ht="12.75">
      <c r="E323" s="298"/>
      <c r="F323" s="298"/>
      <c r="G323" s="299"/>
      <c r="H323" s="299"/>
      <c r="I323" s="299"/>
      <c r="J323" s="299"/>
      <c r="K323" s="299"/>
      <c r="L323" s="299"/>
      <c r="M323" s="299"/>
      <c r="N323" s="300"/>
      <c r="O323" s="300"/>
      <c r="P323" s="300"/>
      <c r="Q323" s="299"/>
      <c r="R323" s="299"/>
      <c r="S323" s="299"/>
    </row>
    <row r="324" spans="5:19" ht="12.75">
      <c r="E324" s="298"/>
      <c r="F324" s="298"/>
      <c r="G324" s="299"/>
      <c r="H324" s="299"/>
      <c r="I324" s="299"/>
      <c r="J324" s="299"/>
      <c r="K324" s="299"/>
      <c r="L324" s="299"/>
      <c r="M324" s="299"/>
      <c r="N324" s="300"/>
      <c r="O324" s="300"/>
      <c r="P324" s="300"/>
      <c r="Q324" s="299"/>
      <c r="R324" s="299"/>
      <c r="S324" s="299"/>
    </row>
    <row r="325" spans="5:19" ht="12.75">
      <c r="E325" s="298"/>
      <c r="F325" s="298"/>
      <c r="G325" s="299"/>
      <c r="H325" s="299"/>
      <c r="I325" s="299"/>
      <c r="J325" s="299"/>
      <c r="K325" s="299"/>
      <c r="L325" s="299"/>
      <c r="M325" s="299"/>
      <c r="N325" s="300"/>
      <c r="O325" s="300"/>
      <c r="P325" s="300"/>
      <c r="Q325" s="299"/>
      <c r="R325" s="299"/>
      <c r="S325" s="299"/>
    </row>
    <row r="326" spans="5:19" ht="12.75">
      <c r="E326" s="298"/>
      <c r="F326" s="298"/>
      <c r="G326" s="299"/>
      <c r="H326" s="299"/>
      <c r="I326" s="299"/>
      <c r="J326" s="299"/>
      <c r="K326" s="299"/>
      <c r="L326" s="299"/>
      <c r="M326" s="299"/>
      <c r="N326" s="300"/>
      <c r="O326" s="300"/>
      <c r="P326" s="300"/>
      <c r="Q326" s="299"/>
      <c r="R326" s="299"/>
      <c r="S326" s="299"/>
    </row>
    <row r="327" spans="5:19" ht="12.75">
      <c r="E327" s="298"/>
      <c r="F327" s="298"/>
      <c r="G327" s="299"/>
      <c r="H327" s="299"/>
      <c r="I327" s="299"/>
      <c r="J327" s="299"/>
      <c r="K327" s="299"/>
      <c r="L327" s="299"/>
      <c r="M327" s="299"/>
      <c r="N327" s="300"/>
      <c r="O327" s="300"/>
      <c r="P327" s="300"/>
      <c r="Q327" s="299"/>
      <c r="R327" s="299"/>
      <c r="S327" s="299"/>
    </row>
    <row r="328" spans="5:19" ht="12.75">
      <c r="E328" s="298"/>
      <c r="F328" s="298"/>
      <c r="G328" s="299"/>
      <c r="H328" s="299"/>
      <c r="I328" s="299"/>
      <c r="J328" s="299"/>
      <c r="K328" s="299"/>
      <c r="L328" s="299"/>
      <c r="M328" s="299"/>
      <c r="N328" s="300"/>
      <c r="O328" s="300"/>
      <c r="P328" s="300"/>
      <c r="Q328" s="299"/>
      <c r="R328" s="299"/>
      <c r="S328" s="299"/>
    </row>
    <row r="329" spans="5:19" ht="12.75">
      <c r="E329" s="298"/>
      <c r="F329" s="298"/>
      <c r="G329" s="299"/>
      <c r="H329" s="299"/>
      <c r="I329" s="299"/>
      <c r="J329" s="299"/>
      <c r="K329" s="299"/>
      <c r="L329" s="299"/>
      <c r="M329" s="299"/>
      <c r="N329" s="300"/>
      <c r="O329" s="300"/>
      <c r="P329" s="300"/>
      <c r="Q329" s="299"/>
      <c r="R329" s="299"/>
      <c r="S329" s="299"/>
    </row>
    <row r="330" spans="5:19" ht="12.75">
      <c r="E330" s="298"/>
      <c r="F330" s="298"/>
      <c r="G330" s="299"/>
      <c r="H330" s="299"/>
      <c r="I330" s="299"/>
      <c r="J330" s="299"/>
      <c r="K330" s="299"/>
      <c r="L330" s="299"/>
      <c r="M330" s="299"/>
      <c r="N330" s="300"/>
      <c r="O330" s="300"/>
      <c r="P330" s="300"/>
      <c r="Q330" s="299"/>
      <c r="R330" s="299"/>
      <c r="S330" s="299"/>
    </row>
    <row r="331" spans="5:19" ht="12.75">
      <c r="E331" s="298"/>
      <c r="F331" s="298"/>
      <c r="G331" s="299"/>
      <c r="H331" s="299"/>
      <c r="I331" s="299"/>
      <c r="J331" s="299"/>
      <c r="K331" s="299"/>
      <c r="L331" s="299"/>
      <c r="M331" s="299"/>
      <c r="N331" s="300"/>
      <c r="O331" s="300"/>
      <c r="P331" s="300"/>
      <c r="Q331" s="299"/>
      <c r="R331" s="299"/>
      <c r="S331" s="299"/>
    </row>
    <row r="332" spans="5:19" ht="12.75">
      <c r="E332" s="298"/>
      <c r="F332" s="298"/>
      <c r="G332" s="299"/>
      <c r="H332" s="299"/>
      <c r="I332" s="299"/>
      <c r="J332" s="299"/>
      <c r="K332" s="299"/>
      <c r="L332" s="299"/>
      <c r="M332" s="299"/>
      <c r="N332" s="300"/>
      <c r="O332" s="300"/>
      <c r="P332" s="300"/>
      <c r="Q332" s="299"/>
      <c r="R332" s="299"/>
      <c r="S332" s="299"/>
    </row>
    <row r="333" spans="5:19" ht="12.75">
      <c r="E333" s="298"/>
      <c r="F333" s="298"/>
      <c r="G333" s="299"/>
      <c r="H333" s="299"/>
      <c r="I333" s="299"/>
      <c r="J333" s="299"/>
      <c r="K333" s="299"/>
      <c r="L333" s="299"/>
      <c r="M333" s="299"/>
      <c r="N333" s="300"/>
      <c r="O333" s="300"/>
      <c r="P333" s="300"/>
      <c r="Q333" s="299"/>
      <c r="R333" s="299"/>
      <c r="S333" s="299"/>
    </row>
    <row r="334" spans="5:19" ht="12.75">
      <c r="E334" s="298"/>
      <c r="F334" s="298"/>
      <c r="G334" s="299"/>
      <c r="H334" s="299"/>
      <c r="I334" s="299"/>
      <c r="J334" s="299"/>
      <c r="K334" s="299"/>
      <c r="L334" s="299"/>
      <c r="M334" s="299"/>
      <c r="N334" s="300"/>
      <c r="O334" s="300"/>
      <c r="P334" s="300"/>
      <c r="Q334" s="299"/>
      <c r="R334" s="299"/>
      <c r="S334" s="299"/>
    </row>
    <row r="335" spans="5:19" ht="12.75">
      <c r="E335" s="298"/>
      <c r="F335" s="298"/>
      <c r="G335" s="299"/>
      <c r="H335" s="299"/>
      <c r="I335" s="299"/>
      <c r="J335" s="299"/>
      <c r="K335" s="299"/>
      <c r="L335" s="299"/>
      <c r="M335" s="299"/>
      <c r="N335" s="300"/>
      <c r="O335" s="300"/>
      <c r="P335" s="300"/>
      <c r="Q335" s="299"/>
      <c r="R335" s="299"/>
      <c r="S335" s="299"/>
    </row>
    <row r="336" spans="5:19" ht="12.75">
      <c r="E336" s="298"/>
      <c r="F336" s="298"/>
      <c r="G336" s="299"/>
      <c r="H336" s="299"/>
      <c r="I336" s="299"/>
      <c r="J336" s="299"/>
      <c r="K336" s="299"/>
      <c r="L336" s="299"/>
      <c r="M336" s="299"/>
      <c r="N336" s="300"/>
      <c r="O336" s="300"/>
      <c r="P336" s="300"/>
      <c r="Q336" s="299"/>
      <c r="R336" s="299"/>
      <c r="S336" s="299"/>
    </row>
    <row r="337" spans="5:19" ht="12.75">
      <c r="E337" s="298"/>
      <c r="F337" s="298"/>
      <c r="G337" s="299"/>
      <c r="H337" s="299"/>
      <c r="I337" s="299"/>
      <c r="J337" s="299"/>
      <c r="K337" s="299"/>
      <c r="L337" s="299"/>
      <c r="M337" s="299"/>
      <c r="N337" s="300"/>
      <c r="O337" s="300"/>
      <c r="P337" s="300"/>
      <c r="Q337" s="299"/>
      <c r="R337" s="299"/>
      <c r="S337" s="299"/>
    </row>
    <row r="338" spans="5:19" ht="12.75">
      <c r="E338" s="298"/>
      <c r="F338" s="298"/>
      <c r="G338" s="299"/>
      <c r="H338" s="299"/>
      <c r="I338" s="299"/>
      <c r="J338" s="299"/>
      <c r="K338" s="299"/>
      <c r="L338" s="299"/>
      <c r="M338" s="299"/>
      <c r="N338" s="300"/>
      <c r="O338" s="300"/>
      <c r="P338" s="300"/>
      <c r="Q338" s="299"/>
      <c r="R338" s="299"/>
      <c r="S338" s="299"/>
    </row>
    <row r="339" spans="5:19" ht="12.75">
      <c r="E339" s="298"/>
      <c r="F339" s="298"/>
      <c r="G339" s="299"/>
      <c r="H339" s="299"/>
      <c r="I339" s="299"/>
      <c r="J339" s="299"/>
      <c r="K339" s="299"/>
      <c r="L339" s="299"/>
      <c r="M339" s="299"/>
      <c r="N339" s="300"/>
      <c r="O339" s="300"/>
      <c r="P339" s="300"/>
      <c r="Q339" s="299"/>
      <c r="R339" s="299"/>
      <c r="S339" s="299"/>
    </row>
    <row r="340" spans="5:19" ht="12.75">
      <c r="E340" s="298"/>
      <c r="F340" s="298"/>
      <c r="G340" s="299"/>
      <c r="H340" s="299"/>
      <c r="I340" s="299"/>
      <c r="J340" s="299"/>
      <c r="K340" s="299"/>
      <c r="L340" s="299"/>
      <c r="M340" s="299"/>
      <c r="N340" s="300"/>
      <c r="O340" s="300"/>
      <c r="P340" s="300"/>
      <c r="Q340" s="299"/>
      <c r="R340" s="299"/>
      <c r="S340" s="299"/>
    </row>
    <row r="341" spans="5:19" ht="12.75">
      <c r="E341" s="298"/>
      <c r="F341" s="298"/>
      <c r="G341" s="299"/>
      <c r="H341" s="299"/>
      <c r="I341" s="299"/>
      <c r="J341" s="299"/>
      <c r="K341" s="299"/>
      <c r="L341" s="299"/>
      <c r="M341" s="299"/>
      <c r="N341" s="300"/>
      <c r="O341" s="300"/>
      <c r="P341" s="300"/>
      <c r="Q341" s="299"/>
      <c r="R341" s="299"/>
      <c r="S341" s="299"/>
    </row>
    <row r="342" spans="5:19" ht="12.75">
      <c r="E342" s="298"/>
      <c r="F342" s="298"/>
      <c r="G342" s="299"/>
      <c r="H342" s="299"/>
      <c r="I342" s="299"/>
      <c r="J342" s="299"/>
      <c r="K342" s="299"/>
      <c r="L342" s="299"/>
      <c r="M342" s="299"/>
      <c r="N342" s="300"/>
      <c r="O342" s="300"/>
      <c r="P342" s="300"/>
      <c r="Q342" s="299"/>
      <c r="R342" s="299"/>
      <c r="S342" s="299"/>
    </row>
    <row r="343" spans="5:19" ht="12.75">
      <c r="E343" s="298"/>
      <c r="F343" s="298"/>
      <c r="G343" s="299"/>
      <c r="H343" s="299"/>
      <c r="I343" s="299"/>
      <c r="J343" s="299"/>
      <c r="K343" s="299"/>
      <c r="L343" s="299"/>
      <c r="M343" s="299"/>
      <c r="N343" s="300"/>
      <c r="O343" s="300"/>
      <c r="P343" s="300"/>
      <c r="Q343" s="299"/>
      <c r="R343" s="299"/>
      <c r="S343" s="299"/>
    </row>
    <row r="344" spans="5:19" ht="12.75">
      <c r="E344" s="298"/>
      <c r="F344" s="298"/>
      <c r="G344" s="299"/>
      <c r="H344" s="299"/>
      <c r="I344" s="299"/>
      <c r="J344" s="299"/>
      <c r="K344" s="299"/>
      <c r="L344" s="299"/>
      <c r="M344" s="299"/>
      <c r="N344" s="300"/>
      <c r="O344" s="300"/>
      <c r="P344" s="300"/>
      <c r="Q344" s="299"/>
      <c r="R344" s="299"/>
      <c r="S344" s="299"/>
    </row>
    <row r="345" spans="5:19" ht="12.75">
      <c r="E345" s="298"/>
      <c r="F345" s="298"/>
      <c r="G345" s="299"/>
      <c r="H345" s="299"/>
      <c r="I345" s="299"/>
      <c r="J345" s="299"/>
      <c r="K345" s="299"/>
      <c r="L345" s="299"/>
      <c r="M345" s="299"/>
      <c r="N345" s="300"/>
      <c r="O345" s="300"/>
      <c r="P345" s="300"/>
      <c r="Q345" s="299"/>
      <c r="R345" s="299"/>
      <c r="S345" s="299"/>
    </row>
    <row r="346" spans="5:19" ht="12.75">
      <c r="E346" s="298"/>
      <c r="F346" s="298"/>
      <c r="G346" s="299"/>
      <c r="H346" s="299"/>
      <c r="I346" s="299"/>
      <c r="J346" s="299"/>
      <c r="K346" s="299"/>
      <c r="L346" s="299"/>
      <c r="M346" s="299"/>
      <c r="N346" s="300"/>
      <c r="O346" s="300"/>
      <c r="P346" s="300"/>
      <c r="Q346" s="299"/>
      <c r="R346" s="299"/>
      <c r="S346" s="299"/>
    </row>
    <row r="347" spans="5:19" ht="12.75">
      <c r="E347" s="298"/>
      <c r="F347" s="298"/>
      <c r="G347" s="299"/>
      <c r="H347" s="299"/>
      <c r="I347" s="299"/>
      <c r="J347" s="299"/>
      <c r="K347" s="299"/>
      <c r="L347" s="299"/>
      <c r="M347" s="299"/>
      <c r="N347" s="300"/>
      <c r="O347" s="300"/>
      <c r="P347" s="300"/>
      <c r="Q347" s="299"/>
      <c r="R347" s="299"/>
      <c r="S347" s="299"/>
    </row>
    <row r="348" spans="5:19" ht="12.75">
      <c r="E348" s="298"/>
      <c r="F348" s="298"/>
      <c r="G348" s="299"/>
      <c r="H348" s="299"/>
      <c r="I348" s="299"/>
      <c r="J348" s="299"/>
      <c r="K348" s="299"/>
      <c r="L348" s="299"/>
      <c r="M348" s="299"/>
      <c r="N348" s="300"/>
      <c r="O348" s="300"/>
      <c r="P348" s="300"/>
      <c r="Q348" s="299"/>
      <c r="R348" s="299"/>
      <c r="S348" s="299"/>
    </row>
    <row r="349" spans="5:19" ht="12.75">
      <c r="E349" s="298"/>
      <c r="F349" s="298"/>
      <c r="G349" s="299"/>
      <c r="H349" s="299"/>
      <c r="I349" s="299"/>
      <c r="J349" s="299"/>
      <c r="K349" s="299"/>
      <c r="L349" s="299"/>
      <c r="M349" s="299"/>
      <c r="N349" s="300"/>
      <c r="O349" s="300"/>
      <c r="P349" s="300"/>
      <c r="Q349" s="299"/>
      <c r="R349" s="299"/>
      <c r="S349" s="299"/>
    </row>
    <row r="350" spans="5:19" ht="12.75">
      <c r="E350" s="298"/>
      <c r="F350" s="298"/>
      <c r="G350" s="299"/>
      <c r="H350" s="299"/>
      <c r="I350" s="299"/>
      <c r="J350" s="299"/>
      <c r="K350" s="299"/>
      <c r="L350" s="299"/>
      <c r="M350" s="299"/>
      <c r="N350" s="300"/>
      <c r="O350" s="300"/>
      <c r="P350" s="300"/>
      <c r="Q350" s="299"/>
      <c r="R350" s="299"/>
      <c r="S350" s="299"/>
    </row>
    <row r="351" spans="5:19" ht="12.75">
      <c r="E351" s="298"/>
      <c r="F351" s="298"/>
      <c r="G351" s="299"/>
      <c r="H351" s="299"/>
      <c r="I351" s="299"/>
      <c r="J351" s="299"/>
      <c r="K351" s="299"/>
      <c r="L351" s="299"/>
      <c r="M351" s="299"/>
      <c r="N351" s="300"/>
      <c r="O351" s="300"/>
      <c r="P351" s="300"/>
      <c r="Q351" s="299"/>
      <c r="R351" s="299"/>
      <c r="S351" s="299"/>
    </row>
    <row r="352" spans="5:19" ht="12.75">
      <c r="E352" s="298"/>
      <c r="F352" s="298"/>
      <c r="G352" s="299"/>
      <c r="H352" s="299"/>
      <c r="I352" s="299"/>
      <c r="J352" s="299"/>
      <c r="K352" s="299"/>
      <c r="L352" s="299"/>
      <c r="M352" s="299"/>
      <c r="N352" s="300"/>
      <c r="O352" s="300"/>
      <c r="P352" s="300"/>
      <c r="Q352" s="299"/>
      <c r="R352" s="299"/>
      <c r="S352" s="299"/>
    </row>
    <row r="353" spans="5:19" ht="12.75">
      <c r="E353" s="298"/>
      <c r="F353" s="298"/>
      <c r="G353" s="299"/>
      <c r="H353" s="299"/>
      <c r="I353" s="299"/>
      <c r="J353" s="299"/>
      <c r="K353" s="299"/>
      <c r="L353" s="299"/>
      <c r="M353" s="299"/>
      <c r="N353" s="300"/>
      <c r="O353" s="300"/>
      <c r="P353" s="300"/>
      <c r="Q353" s="299"/>
      <c r="R353" s="299"/>
      <c r="S353" s="299"/>
    </row>
    <row r="354" spans="5:19" ht="12.75">
      <c r="E354" s="298"/>
      <c r="F354" s="298"/>
      <c r="G354" s="299"/>
      <c r="H354" s="299"/>
      <c r="I354" s="299"/>
      <c r="J354" s="299"/>
      <c r="K354" s="299"/>
      <c r="L354" s="299"/>
      <c r="M354" s="299"/>
      <c r="N354" s="300"/>
      <c r="O354" s="300"/>
      <c r="P354" s="300"/>
      <c r="Q354" s="299"/>
      <c r="R354" s="299"/>
      <c r="S354" s="299"/>
    </row>
    <row r="355" spans="5:19" ht="12.75">
      <c r="E355" s="298"/>
      <c r="F355" s="298"/>
      <c r="G355" s="299"/>
      <c r="H355" s="299"/>
      <c r="I355" s="299"/>
      <c r="J355" s="299"/>
      <c r="K355" s="299"/>
      <c r="L355" s="299"/>
      <c r="M355" s="299"/>
      <c r="N355" s="300"/>
      <c r="O355" s="300"/>
      <c r="P355" s="300"/>
      <c r="Q355" s="299"/>
      <c r="R355" s="299"/>
      <c r="S355" s="299"/>
    </row>
    <row r="356" spans="5:19" ht="12.75">
      <c r="E356" s="298"/>
      <c r="F356" s="298"/>
      <c r="G356" s="299"/>
      <c r="H356" s="299"/>
      <c r="I356" s="299"/>
      <c r="J356" s="299"/>
      <c r="K356" s="299"/>
      <c r="L356" s="299"/>
      <c r="M356" s="299"/>
      <c r="N356" s="300"/>
      <c r="O356" s="300"/>
      <c r="P356" s="300"/>
      <c r="Q356" s="299"/>
      <c r="R356" s="299"/>
      <c r="S356" s="299"/>
    </row>
    <row r="357" spans="5:19" ht="12.75">
      <c r="E357" s="298"/>
      <c r="F357" s="298"/>
      <c r="G357" s="299"/>
      <c r="H357" s="299"/>
      <c r="I357" s="299"/>
      <c r="J357" s="299"/>
      <c r="K357" s="299"/>
      <c r="L357" s="299"/>
      <c r="M357" s="299"/>
      <c r="N357" s="300"/>
      <c r="O357" s="300"/>
      <c r="P357" s="300"/>
      <c r="Q357" s="299"/>
      <c r="R357" s="299"/>
      <c r="S357" s="299"/>
    </row>
    <row r="358" spans="5:19" ht="12.75">
      <c r="E358" s="298"/>
      <c r="F358" s="298"/>
      <c r="G358" s="299"/>
      <c r="H358" s="299"/>
      <c r="I358" s="299"/>
      <c r="J358" s="299"/>
      <c r="K358" s="299"/>
      <c r="L358" s="299"/>
      <c r="M358" s="299"/>
      <c r="N358" s="300"/>
      <c r="O358" s="300"/>
      <c r="P358" s="300"/>
      <c r="Q358" s="299"/>
      <c r="R358" s="299"/>
      <c r="S358" s="299"/>
    </row>
    <row r="359" spans="5:19" ht="12.75">
      <c r="E359" s="298"/>
      <c r="F359" s="298"/>
      <c r="G359" s="299"/>
      <c r="H359" s="299"/>
      <c r="I359" s="299"/>
      <c r="J359" s="299"/>
      <c r="K359" s="299"/>
      <c r="L359" s="299"/>
      <c r="M359" s="299"/>
      <c r="N359" s="300"/>
      <c r="O359" s="300"/>
      <c r="P359" s="300"/>
      <c r="Q359" s="299"/>
      <c r="R359" s="299"/>
      <c r="S359" s="299"/>
    </row>
    <row r="360" spans="5:19" ht="12.75">
      <c r="E360" s="298"/>
      <c r="F360" s="298"/>
      <c r="G360" s="299"/>
      <c r="H360" s="299"/>
      <c r="I360" s="299"/>
      <c r="J360" s="299"/>
      <c r="K360" s="299"/>
      <c r="L360" s="299"/>
      <c r="M360" s="299"/>
      <c r="N360" s="300"/>
      <c r="O360" s="300"/>
      <c r="P360" s="300"/>
      <c r="Q360" s="299"/>
      <c r="R360" s="299"/>
      <c r="S360" s="299"/>
    </row>
    <row r="361" spans="5:19" ht="12.75">
      <c r="E361" s="298"/>
      <c r="F361" s="298"/>
      <c r="G361" s="299"/>
      <c r="H361" s="299"/>
      <c r="I361" s="299"/>
      <c r="J361" s="299"/>
      <c r="K361" s="299"/>
      <c r="L361" s="299"/>
      <c r="M361" s="299"/>
      <c r="N361" s="300"/>
      <c r="O361" s="300"/>
      <c r="P361" s="300"/>
      <c r="Q361" s="299"/>
      <c r="R361" s="299"/>
      <c r="S361" s="299"/>
    </row>
    <row r="362" spans="5:19" ht="12.75">
      <c r="E362" s="298"/>
      <c r="F362" s="298"/>
      <c r="G362" s="299"/>
      <c r="H362" s="299"/>
      <c r="I362" s="299"/>
      <c r="J362" s="299"/>
      <c r="K362" s="299"/>
      <c r="L362" s="299"/>
      <c r="M362" s="299"/>
      <c r="N362" s="300"/>
      <c r="O362" s="300"/>
      <c r="P362" s="300"/>
      <c r="Q362" s="299"/>
      <c r="R362" s="299"/>
      <c r="S362" s="299"/>
    </row>
    <row r="363" spans="5:19" ht="12.75">
      <c r="E363" s="298"/>
      <c r="F363" s="298"/>
      <c r="G363" s="299"/>
      <c r="H363" s="299"/>
      <c r="I363" s="299"/>
      <c r="J363" s="299"/>
      <c r="K363" s="299"/>
      <c r="L363" s="299"/>
      <c r="M363" s="299"/>
      <c r="N363" s="300"/>
      <c r="O363" s="300"/>
      <c r="P363" s="300"/>
      <c r="Q363" s="299"/>
      <c r="R363" s="299"/>
      <c r="S363" s="299"/>
    </row>
    <row r="364" spans="5:19" ht="12.75">
      <c r="E364" s="298"/>
      <c r="F364" s="298"/>
      <c r="G364" s="299"/>
      <c r="H364" s="299"/>
      <c r="I364" s="299"/>
      <c r="J364" s="299"/>
      <c r="K364" s="299"/>
      <c r="L364" s="299"/>
      <c r="M364" s="299"/>
      <c r="N364" s="300"/>
      <c r="O364" s="300"/>
      <c r="P364" s="300"/>
      <c r="Q364" s="299"/>
      <c r="R364" s="299"/>
      <c r="S364" s="299"/>
    </row>
    <row r="365" spans="5:19" ht="12.75">
      <c r="E365" s="298"/>
      <c r="F365" s="298"/>
      <c r="G365" s="299"/>
      <c r="H365" s="299"/>
      <c r="I365" s="299"/>
      <c r="J365" s="299"/>
      <c r="K365" s="299"/>
      <c r="L365" s="299"/>
      <c r="M365" s="299"/>
      <c r="N365" s="300"/>
      <c r="O365" s="300"/>
      <c r="P365" s="300"/>
      <c r="Q365" s="299"/>
      <c r="R365" s="299"/>
      <c r="S365" s="299"/>
    </row>
    <row r="366" spans="5:19" ht="12.75">
      <c r="E366" s="298"/>
      <c r="F366" s="298"/>
      <c r="G366" s="299"/>
      <c r="H366" s="299"/>
      <c r="I366" s="299"/>
      <c r="J366" s="299"/>
      <c r="K366" s="299"/>
      <c r="L366" s="299"/>
      <c r="M366" s="299"/>
      <c r="N366" s="300"/>
      <c r="O366" s="300"/>
      <c r="P366" s="300"/>
      <c r="Q366" s="299"/>
      <c r="R366" s="299"/>
      <c r="S366" s="299"/>
    </row>
    <row r="367" spans="5:19" ht="12.75">
      <c r="E367" s="298"/>
      <c r="F367" s="298"/>
      <c r="G367" s="299"/>
      <c r="H367" s="299"/>
      <c r="I367" s="299"/>
      <c r="J367" s="299"/>
      <c r="K367" s="299"/>
      <c r="L367" s="299"/>
      <c r="M367" s="299"/>
      <c r="N367" s="300"/>
      <c r="O367" s="300"/>
      <c r="P367" s="300"/>
      <c r="Q367" s="299"/>
      <c r="R367" s="299"/>
      <c r="S367" s="299"/>
    </row>
    <row r="368" spans="5:19" ht="12.75">
      <c r="E368" s="298"/>
      <c r="F368" s="298"/>
      <c r="G368" s="299"/>
      <c r="H368" s="299"/>
      <c r="I368" s="299"/>
      <c r="J368" s="299"/>
      <c r="K368" s="299"/>
      <c r="L368" s="299"/>
      <c r="M368" s="299"/>
      <c r="N368" s="300"/>
      <c r="O368" s="300"/>
      <c r="P368" s="300"/>
      <c r="Q368" s="299"/>
      <c r="R368" s="299"/>
      <c r="S368" s="299"/>
    </row>
    <row r="369" spans="5:19" ht="12.75">
      <c r="E369" s="298"/>
      <c r="F369" s="298"/>
      <c r="G369" s="299"/>
      <c r="H369" s="299"/>
      <c r="I369" s="299"/>
      <c r="J369" s="299"/>
      <c r="K369" s="299"/>
      <c r="L369" s="299"/>
      <c r="M369" s="299"/>
      <c r="N369" s="300"/>
      <c r="O369" s="300"/>
      <c r="P369" s="300"/>
      <c r="Q369" s="299"/>
      <c r="R369" s="299"/>
      <c r="S369" s="299"/>
    </row>
    <row r="370" spans="5:19" ht="12.75">
      <c r="E370" s="298"/>
      <c r="F370" s="298"/>
      <c r="G370" s="299"/>
      <c r="H370" s="299"/>
      <c r="I370" s="299"/>
      <c r="J370" s="299"/>
      <c r="K370" s="299"/>
      <c r="L370" s="299"/>
      <c r="M370" s="299"/>
      <c r="N370" s="300"/>
      <c r="O370" s="300"/>
      <c r="P370" s="300"/>
      <c r="Q370" s="299"/>
      <c r="R370" s="299"/>
      <c r="S370" s="299"/>
    </row>
    <row r="371" spans="5:19" ht="12.75">
      <c r="E371" s="298"/>
      <c r="F371" s="298"/>
      <c r="G371" s="299"/>
      <c r="H371" s="299"/>
      <c r="I371" s="299"/>
      <c r="J371" s="299"/>
      <c r="K371" s="299"/>
      <c r="L371" s="299"/>
      <c r="M371" s="299"/>
      <c r="N371" s="300"/>
      <c r="O371" s="300"/>
      <c r="P371" s="300"/>
      <c r="Q371" s="299"/>
      <c r="R371" s="299"/>
      <c r="S371" s="299"/>
    </row>
    <row r="372" spans="5:19" ht="12.75">
      <c r="E372" s="298"/>
      <c r="F372" s="298"/>
      <c r="G372" s="299"/>
      <c r="H372" s="299"/>
      <c r="I372" s="299"/>
      <c r="J372" s="299"/>
      <c r="K372" s="299"/>
      <c r="L372" s="299"/>
      <c r="M372" s="299"/>
      <c r="N372" s="300"/>
      <c r="O372" s="300"/>
      <c r="P372" s="300"/>
      <c r="Q372" s="299"/>
      <c r="R372" s="299"/>
      <c r="S372" s="299"/>
    </row>
    <row r="373" spans="5:19" ht="12.75">
      <c r="E373" s="298"/>
      <c r="F373" s="298"/>
      <c r="G373" s="299"/>
      <c r="H373" s="299"/>
      <c r="I373" s="299"/>
      <c r="J373" s="299"/>
      <c r="K373" s="299"/>
      <c r="L373" s="299"/>
      <c r="M373" s="299"/>
      <c r="N373" s="300"/>
      <c r="O373" s="300"/>
      <c r="P373" s="300"/>
      <c r="Q373" s="299"/>
      <c r="R373" s="299"/>
      <c r="S373" s="299"/>
    </row>
    <row r="374" spans="5:19" ht="12.75">
      <c r="E374" s="298"/>
      <c r="F374" s="298"/>
      <c r="G374" s="299"/>
      <c r="H374" s="299"/>
      <c r="I374" s="299"/>
      <c r="J374" s="299"/>
      <c r="K374" s="299"/>
      <c r="L374" s="299"/>
      <c r="M374" s="299"/>
      <c r="N374" s="300"/>
      <c r="O374" s="300"/>
      <c r="P374" s="300"/>
      <c r="Q374" s="299"/>
      <c r="R374" s="299"/>
      <c r="S374" s="299"/>
    </row>
    <row r="375" spans="5:19" ht="12.75">
      <c r="E375" s="298"/>
      <c r="F375" s="298"/>
      <c r="G375" s="299"/>
      <c r="H375" s="299"/>
      <c r="I375" s="299"/>
      <c r="J375" s="299"/>
      <c r="K375" s="299"/>
      <c r="L375" s="299"/>
      <c r="M375" s="299"/>
      <c r="N375" s="300"/>
      <c r="O375" s="300"/>
      <c r="P375" s="300"/>
      <c r="Q375" s="299"/>
      <c r="R375" s="299"/>
      <c r="S375" s="299"/>
    </row>
    <row r="376" spans="5:19" ht="12.75">
      <c r="E376" s="298"/>
      <c r="F376" s="298"/>
      <c r="G376" s="299"/>
      <c r="H376" s="299"/>
      <c r="I376" s="299"/>
      <c r="J376" s="299"/>
      <c r="K376" s="299"/>
      <c r="L376" s="299"/>
      <c r="M376" s="299"/>
      <c r="N376" s="300"/>
      <c r="O376" s="300"/>
      <c r="P376" s="300"/>
      <c r="Q376" s="299"/>
      <c r="R376" s="299"/>
      <c r="S376" s="299"/>
    </row>
    <row r="377" spans="5:19" ht="12.75">
      <c r="E377" s="298"/>
      <c r="F377" s="298"/>
      <c r="G377" s="299"/>
      <c r="H377" s="299"/>
      <c r="I377" s="299"/>
      <c r="J377" s="299"/>
      <c r="K377" s="299"/>
      <c r="L377" s="299"/>
      <c r="M377" s="299"/>
      <c r="N377" s="300"/>
      <c r="O377" s="300"/>
      <c r="P377" s="300"/>
      <c r="Q377" s="299"/>
      <c r="R377" s="299"/>
      <c r="S377" s="299"/>
    </row>
    <row r="378" spans="5:19" ht="12.75">
      <c r="E378" s="298"/>
      <c r="F378" s="298"/>
      <c r="G378" s="299"/>
      <c r="H378" s="299"/>
      <c r="I378" s="299"/>
      <c r="J378" s="299"/>
      <c r="K378" s="299"/>
      <c r="L378" s="299"/>
      <c r="M378" s="299"/>
      <c r="N378" s="300"/>
      <c r="O378" s="300"/>
      <c r="P378" s="300"/>
      <c r="Q378" s="299"/>
      <c r="R378" s="299"/>
      <c r="S378" s="299"/>
    </row>
    <row r="379" spans="5:19" ht="12.75">
      <c r="E379" s="298"/>
      <c r="F379" s="298"/>
      <c r="G379" s="299"/>
      <c r="H379" s="299"/>
      <c r="I379" s="299"/>
      <c r="J379" s="299"/>
      <c r="K379" s="299"/>
      <c r="L379" s="299"/>
      <c r="M379" s="299"/>
      <c r="N379" s="300"/>
      <c r="O379" s="300"/>
      <c r="P379" s="300"/>
      <c r="Q379" s="299"/>
      <c r="R379" s="299"/>
      <c r="S379" s="299"/>
    </row>
    <row r="380" spans="5:19" ht="12.75">
      <c r="E380" s="298"/>
      <c r="F380" s="298"/>
      <c r="G380" s="299"/>
      <c r="H380" s="299"/>
      <c r="I380" s="299"/>
      <c r="J380" s="299"/>
      <c r="K380" s="299"/>
      <c r="L380" s="299"/>
      <c r="M380" s="299"/>
      <c r="N380" s="300"/>
      <c r="O380" s="300"/>
      <c r="P380" s="300"/>
      <c r="Q380" s="299"/>
      <c r="R380" s="299"/>
      <c r="S380" s="299"/>
    </row>
    <row r="381" spans="5:19" ht="12.75">
      <c r="E381" s="298"/>
      <c r="F381" s="298"/>
      <c r="G381" s="299"/>
      <c r="H381" s="299"/>
      <c r="I381" s="299"/>
      <c r="J381" s="299"/>
      <c r="K381" s="299"/>
      <c r="L381" s="299"/>
      <c r="M381" s="299"/>
      <c r="N381" s="300"/>
      <c r="O381" s="300"/>
      <c r="P381" s="300"/>
      <c r="Q381" s="299"/>
      <c r="R381" s="299"/>
      <c r="S381" s="299"/>
    </row>
    <row r="382" spans="5:19" ht="12.75">
      <c r="E382" s="298"/>
      <c r="F382" s="298"/>
      <c r="G382" s="299"/>
      <c r="H382" s="299"/>
      <c r="I382" s="299"/>
      <c r="J382" s="299"/>
      <c r="K382" s="299"/>
      <c r="L382" s="299"/>
      <c r="M382" s="299"/>
      <c r="N382" s="300"/>
      <c r="O382" s="300"/>
      <c r="P382" s="300"/>
      <c r="Q382" s="299"/>
      <c r="R382" s="299"/>
      <c r="S382" s="299"/>
    </row>
    <row r="383" spans="5:19" ht="12.75">
      <c r="E383" s="298"/>
      <c r="F383" s="298"/>
      <c r="G383" s="299"/>
      <c r="H383" s="299"/>
      <c r="I383" s="299"/>
      <c r="J383" s="299"/>
      <c r="K383" s="299"/>
      <c r="L383" s="299"/>
      <c r="M383" s="299"/>
      <c r="N383" s="300"/>
      <c r="O383" s="300"/>
      <c r="P383" s="300"/>
      <c r="Q383" s="299"/>
      <c r="R383" s="299"/>
      <c r="S383" s="299"/>
    </row>
    <row r="384" spans="5:19" ht="12.75">
      <c r="E384" s="298"/>
      <c r="F384" s="298"/>
      <c r="G384" s="299"/>
      <c r="H384" s="299"/>
      <c r="I384" s="299"/>
      <c r="J384" s="299"/>
      <c r="K384" s="299"/>
      <c r="L384" s="299"/>
      <c r="M384" s="299"/>
      <c r="N384" s="300"/>
      <c r="O384" s="300"/>
      <c r="P384" s="300"/>
      <c r="Q384" s="299"/>
      <c r="R384" s="299"/>
      <c r="S384" s="299"/>
    </row>
    <row r="385" spans="5:19" ht="12.75">
      <c r="E385" s="298"/>
      <c r="F385" s="298"/>
      <c r="G385" s="299"/>
      <c r="H385" s="299"/>
      <c r="I385" s="299"/>
      <c r="J385" s="299"/>
      <c r="K385" s="299"/>
      <c r="L385" s="299"/>
      <c r="M385" s="299"/>
      <c r="N385" s="300"/>
      <c r="O385" s="300"/>
      <c r="P385" s="300"/>
      <c r="Q385" s="299"/>
      <c r="R385" s="299"/>
      <c r="S385" s="299"/>
    </row>
    <row r="386" spans="5:19" ht="12.75">
      <c r="E386" s="298"/>
      <c r="F386" s="298"/>
      <c r="G386" s="299"/>
      <c r="H386" s="299"/>
      <c r="I386" s="299"/>
      <c r="J386" s="299"/>
      <c r="K386" s="299"/>
      <c r="L386" s="299"/>
      <c r="M386" s="299"/>
      <c r="N386" s="300"/>
      <c r="O386" s="300"/>
      <c r="P386" s="300"/>
      <c r="Q386" s="299"/>
      <c r="R386" s="299"/>
      <c r="S386" s="299"/>
    </row>
    <row r="387" spans="5:19" ht="12.75">
      <c r="E387" s="298"/>
      <c r="F387" s="298"/>
      <c r="G387" s="299"/>
      <c r="H387" s="299"/>
      <c r="I387" s="299"/>
      <c r="J387" s="299"/>
      <c r="K387" s="299"/>
      <c r="L387" s="299"/>
      <c r="M387" s="299"/>
      <c r="N387" s="300"/>
      <c r="O387" s="300"/>
      <c r="P387" s="300"/>
      <c r="Q387" s="299"/>
      <c r="R387" s="299"/>
      <c r="S387" s="299"/>
    </row>
    <row r="388" spans="5:19" ht="12.75">
      <c r="E388" s="298"/>
      <c r="F388" s="298"/>
      <c r="G388" s="299"/>
      <c r="H388" s="299"/>
      <c r="I388" s="299"/>
      <c r="J388" s="299"/>
      <c r="K388" s="299"/>
      <c r="L388" s="299"/>
      <c r="M388" s="299"/>
      <c r="N388" s="300"/>
      <c r="O388" s="300"/>
      <c r="P388" s="300"/>
      <c r="Q388" s="299"/>
      <c r="R388" s="299"/>
      <c r="S388" s="299"/>
    </row>
    <row r="389" spans="5:19" ht="12.75">
      <c r="E389" s="298"/>
      <c r="F389" s="298"/>
      <c r="G389" s="299"/>
      <c r="H389" s="299"/>
      <c r="I389" s="299"/>
      <c r="J389" s="299"/>
      <c r="K389" s="299"/>
      <c r="L389" s="299"/>
      <c r="M389" s="299"/>
      <c r="N389" s="300"/>
      <c r="O389" s="300"/>
      <c r="P389" s="300"/>
      <c r="Q389" s="299"/>
      <c r="R389" s="299"/>
      <c r="S389" s="299"/>
    </row>
    <row r="390" spans="5:19" ht="12.75">
      <c r="E390" s="298"/>
      <c r="F390" s="298"/>
      <c r="G390" s="299"/>
      <c r="H390" s="299"/>
      <c r="I390" s="299"/>
      <c r="J390" s="299"/>
      <c r="K390" s="299"/>
      <c r="L390" s="299"/>
      <c r="M390" s="299"/>
      <c r="N390" s="300"/>
      <c r="O390" s="300"/>
      <c r="P390" s="300"/>
      <c r="Q390" s="299"/>
      <c r="R390" s="299"/>
      <c r="S390" s="299"/>
    </row>
    <row r="391" spans="5:19" ht="12.75">
      <c r="E391" s="298"/>
      <c r="F391" s="298"/>
      <c r="G391" s="299"/>
      <c r="H391" s="299"/>
      <c r="I391" s="299"/>
      <c r="J391" s="299"/>
      <c r="K391" s="299"/>
      <c r="L391" s="299"/>
      <c r="M391" s="299"/>
      <c r="N391" s="300"/>
      <c r="O391" s="300"/>
      <c r="P391" s="300"/>
      <c r="Q391" s="299"/>
      <c r="R391" s="299"/>
      <c r="S391" s="299"/>
    </row>
    <row r="392" spans="5:19" ht="12.75">
      <c r="E392" s="298"/>
      <c r="F392" s="298"/>
      <c r="G392" s="299"/>
      <c r="H392" s="299"/>
      <c r="I392" s="299"/>
      <c r="J392" s="299"/>
      <c r="K392" s="299"/>
      <c r="L392" s="299"/>
      <c r="M392" s="299"/>
      <c r="N392" s="300"/>
      <c r="O392" s="300"/>
      <c r="P392" s="300"/>
      <c r="Q392" s="299"/>
      <c r="R392" s="299"/>
      <c r="S392" s="299"/>
    </row>
    <row r="393" spans="5:19" ht="12.75">
      <c r="E393" s="298"/>
      <c r="F393" s="298"/>
      <c r="G393" s="299"/>
      <c r="H393" s="299"/>
      <c r="I393" s="299"/>
      <c r="J393" s="299"/>
      <c r="K393" s="299"/>
      <c r="L393" s="299"/>
      <c r="M393" s="299"/>
      <c r="N393" s="300"/>
      <c r="O393" s="300"/>
      <c r="P393" s="300"/>
      <c r="Q393" s="299"/>
      <c r="R393" s="299"/>
      <c r="S393" s="299"/>
    </row>
    <row r="394" spans="5:19" ht="12.75">
      <c r="E394" s="298"/>
      <c r="F394" s="298"/>
      <c r="G394" s="299"/>
      <c r="H394" s="299"/>
      <c r="I394" s="299"/>
      <c r="J394" s="299"/>
      <c r="K394" s="299"/>
      <c r="L394" s="299"/>
      <c r="M394" s="299"/>
      <c r="N394" s="300"/>
      <c r="O394" s="300"/>
      <c r="P394" s="300"/>
      <c r="Q394" s="299"/>
      <c r="R394" s="299"/>
      <c r="S394" s="299"/>
    </row>
    <row r="395" spans="5:19" ht="12.75">
      <c r="E395" s="298"/>
      <c r="F395" s="298"/>
      <c r="G395" s="299"/>
      <c r="H395" s="299"/>
      <c r="I395" s="299"/>
      <c r="J395" s="299"/>
      <c r="K395" s="299"/>
      <c r="L395" s="299"/>
      <c r="M395" s="299"/>
      <c r="N395" s="300"/>
      <c r="O395" s="300"/>
      <c r="P395" s="300"/>
      <c r="Q395" s="299"/>
      <c r="R395" s="299"/>
      <c r="S395" s="299"/>
    </row>
    <row r="396" spans="5:19" ht="12.75">
      <c r="E396" s="298"/>
      <c r="F396" s="298"/>
      <c r="G396" s="299"/>
      <c r="H396" s="299"/>
      <c r="I396" s="299"/>
      <c r="J396" s="299"/>
      <c r="K396" s="299"/>
      <c r="L396" s="299"/>
      <c r="M396" s="299"/>
      <c r="N396" s="300"/>
      <c r="O396" s="300"/>
      <c r="P396" s="300"/>
      <c r="Q396" s="299"/>
      <c r="R396" s="299"/>
      <c r="S396" s="299"/>
    </row>
    <row r="397" spans="5:19" ht="12.75">
      <c r="E397" s="298"/>
      <c r="F397" s="298"/>
      <c r="G397" s="299"/>
      <c r="H397" s="299"/>
      <c r="I397" s="299"/>
      <c r="J397" s="299"/>
      <c r="K397" s="299"/>
      <c r="L397" s="299"/>
      <c r="M397" s="299"/>
      <c r="N397" s="300"/>
      <c r="O397" s="300"/>
      <c r="P397" s="300"/>
      <c r="Q397" s="299"/>
      <c r="R397" s="299"/>
      <c r="S397" s="299"/>
    </row>
    <row r="398" spans="5:19" ht="12.75">
      <c r="E398" s="298"/>
      <c r="F398" s="298"/>
      <c r="G398" s="299"/>
      <c r="H398" s="299"/>
      <c r="I398" s="299"/>
      <c r="J398" s="299"/>
      <c r="K398" s="299"/>
      <c r="L398" s="299"/>
      <c r="M398" s="299"/>
      <c r="N398" s="300"/>
      <c r="O398" s="300"/>
      <c r="P398" s="300"/>
      <c r="Q398" s="299"/>
      <c r="R398" s="299"/>
      <c r="S398" s="299"/>
    </row>
    <row r="399" spans="5:19" ht="12.75">
      <c r="E399" s="298"/>
      <c r="F399" s="298"/>
      <c r="G399" s="299"/>
      <c r="H399" s="299"/>
      <c r="I399" s="299"/>
      <c r="J399" s="299"/>
      <c r="K399" s="299"/>
      <c r="L399" s="299"/>
      <c r="M399" s="299"/>
      <c r="N399" s="300"/>
      <c r="O399" s="300"/>
      <c r="P399" s="300"/>
      <c r="Q399" s="299"/>
      <c r="R399" s="299"/>
      <c r="S399" s="299"/>
    </row>
    <row r="400" spans="5:19" ht="12.75">
      <c r="E400" s="298"/>
      <c r="F400" s="298"/>
      <c r="G400" s="299"/>
      <c r="H400" s="299"/>
      <c r="I400" s="299"/>
      <c r="J400" s="299"/>
      <c r="K400" s="299"/>
      <c r="L400" s="299"/>
      <c r="M400" s="299"/>
      <c r="N400" s="300"/>
      <c r="O400" s="300"/>
      <c r="P400" s="300"/>
      <c r="Q400" s="299"/>
      <c r="R400" s="299"/>
      <c r="S400" s="299"/>
    </row>
    <row r="401" spans="5:19" ht="12.75">
      <c r="E401" s="298"/>
      <c r="F401" s="298"/>
      <c r="G401" s="299"/>
      <c r="H401" s="299"/>
      <c r="I401" s="299"/>
      <c r="J401" s="299"/>
      <c r="K401" s="299"/>
      <c r="L401" s="299"/>
      <c r="M401" s="299"/>
      <c r="N401" s="300"/>
      <c r="O401" s="300"/>
      <c r="P401" s="300"/>
      <c r="Q401" s="299"/>
      <c r="R401" s="299"/>
      <c r="S401" s="299"/>
    </row>
    <row r="402" spans="5:19" ht="12.75">
      <c r="E402" s="298"/>
      <c r="F402" s="298"/>
      <c r="G402" s="299"/>
      <c r="H402" s="299"/>
      <c r="I402" s="299"/>
      <c r="J402" s="299"/>
      <c r="K402" s="299"/>
      <c r="L402" s="299"/>
      <c r="M402" s="299"/>
      <c r="N402" s="300"/>
      <c r="O402" s="300"/>
      <c r="P402" s="300"/>
      <c r="Q402" s="299"/>
      <c r="R402" s="299"/>
      <c r="S402" s="299"/>
    </row>
    <row r="403" spans="5:19" ht="12.75">
      <c r="E403" s="298"/>
      <c r="F403" s="298"/>
      <c r="G403" s="299"/>
      <c r="H403" s="299"/>
      <c r="I403" s="299"/>
      <c r="J403" s="299"/>
      <c r="K403" s="299"/>
      <c r="L403" s="299"/>
      <c r="M403" s="299"/>
      <c r="N403" s="300"/>
      <c r="O403" s="300"/>
      <c r="P403" s="300"/>
      <c r="Q403" s="299"/>
      <c r="R403" s="299"/>
      <c r="S403" s="299"/>
    </row>
    <row r="404" spans="5:19" ht="12.75">
      <c r="E404" s="298"/>
      <c r="F404" s="298"/>
      <c r="G404" s="299"/>
      <c r="H404" s="299"/>
      <c r="I404" s="299"/>
      <c r="J404" s="299"/>
      <c r="K404" s="299"/>
      <c r="L404" s="299"/>
      <c r="M404" s="299"/>
      <c r="N404" s="300"/>
      <c r="O404" s="300"/>
      <c r="P404" s="300"/>
      <c r="Q404" s="299"/>
      <c r="R404" s="299"/>
      <c r="S404" s="299"/>
    </row>
    <row r="405" spans="5:19" ht="12.75">
      <c r="E405" s="298"/>
      <c r="F405" s="298"/>
      <c r="G405" s="299"/>
      <c r="H405" s="299"/>
      <c r="I405" s="299"/>
      <c r="J405" s="299"/>
      <c r="K405" s="299"/>
      <c r="L405" s="299"/>
      <c r="M405" s="299"/>
      <c r="N405" s="300"/>
      <c r="O405" s="300"/>
      <c r="P405" s="300"/>
      <c r="Q405" s="299"/>
      <c r="R405" s="299"/>
      <c r="S405" s="299"/>
    </row>
    <row r="406" spans="5:19" ht="12.75">
      <c r="E406" s="298"/>
      <c r="F406" s="298"/>
      <c r="G406" s="299"/>
      <c r="H406" s="299"/>
      <c r="I406" s="299"/>
      <c r="J406" s="299"/>
      <c r="K406" s="299"/>
      <c r="L406" s="299"/>
      <c r="M406" s="299"/>
      <c r="N406" s="300"/>
      <c r="O406" s="300"/>
      <c r="P406" s="300"/>
      <c r="Q406" s="299"/>
      <c r="R406" s="299"/>
      <c r="S406" s="299"/>
    </row>
    <row r="407" spans="5:19" ht="12.75">
      <c r="E407" s="298"/>
      <c r="F407" s="298"/>
      <c r="G407" s="299"/>
      <c r="H407" s="299"/>
      <c r="I407" s="299"/>
      <c r="J407" s="299"/>
      <c r="K407" s="299"/>
      <c r="L407" s="299"/>
      <c r="M407" s="299"/>
      <c r="N407" s="300"/>
      <c r="O407" s="300"/>
      <c r="P407" s="300"/>
      <c r="Q407" s="299"/>
      <c r="R407" s="299"/>
      <c r="S407" s="299"/>
    </row>
    <row r="408" spans="5:19" ht="12.75">
      <c r="E408" s="298"/>
      <c r="F408" s="298"/>
      <c r="G408" s="299"/>
      <c r="H408" s="299"/>
      <c r="I408" s="299"/>
      <c r="J408" s="299"/>
      <c r="K408" s="299"/>
      <c r="L408" s="299"/>
      <c r="M408" s="299"/>
      <c r="N408" s="300"/>
      <c r="O408" s="300"/>
      <c r="P408" s="300"/>
      <c r="Q408" s="299"/>
      <c r="R408" s="299"/>
      <c r="S408" s="299"/>
    </row>
    <row r="409" spans="5:19" ht="12.75">
      <c r="E409" s="298"/>
      <c r="F409" s="298"/>
      <c r="G409" s="299"/>
      <c r="H409" s="299"/>
      <c r="I409" s="299"/>
      <c r="J409" s="299"/>
      <c r="K409" s="299"/>
      <c r="L409" s="299"/>
      <c r="M409" s="299"/>
      <c r="N409" s="300"/>
      <c r="O409" s="300"/>
      <c r="P409" s="300"/>
      <c r="Q409" s="299"/>
      <c r="R409" s="299"/>
      <c r="S409" s="299"/>
    </row>
    <row r="410" spans="5:19" ht="12.75">
      <c r="E410" s="298"/>
      <c r="F410" s="298"/>
      <c r="G410" s="299"/>
      <c r="H410" s="299"/>
      <c r="I410" s="299"/>
      <c r="J410" s="299"/>
      <c r="K410" s="299"/>
      <c r="L410" s="299"/>
      <c r="M410" s="299"/>
      <c r="N410" s="300"/>
      <c r="O410" s="300"/>
      <c r="P410" s="300"/>
      <c r="Q410" s="299"/>
      <c r="R410" s="299"/>
      <c r="S410" s="299"/>
    </row>
    <row r="411" spans="5:19" ht="12.75">
      <c r="E411" s="298"/>
      <c r="F411" s="298"/>
      <c r="G411" s="299"/>
      <c r="H411" s="299"/>
      <c r="I411" s="299"/>
      <c r="J411" s="299"/>
      <c r="K411" s="299"/>
      <c r="L411" s="299"/>
      <c r="M411" s="299"/>
      <c r="N411" s="300"/>
      <c r="O411" s="300"/>
      <c r="P411" s="300"/>
      <c r="Q411" s="299"/>
      <c r="R411" s="299"/>
      <c r="S411" s="299"/>
    </row>
    <row r="412" spans="5:19" ht="12.75">
      <c r="E412" s="298"/>
      <c r="F412" s="298"/>
      <c r="G412" s="299"/>
      <c r="H412" s="299"/>
      <c r="I412" s="299"/>
      <c r="J412" s="299"/>
      <c r="K412" s="299"/>
      <c r="L412" s="299"/>
      <c r="M412" s="299"/>
      <c r="N412" s="300"/>
      <c r="O412" s="300"/>
      <c r="P412" s="300"/>
      <c r="Q412" s="299"/>
      <c r="R412" s="299"/>
      <c r="S412" s="299"/>
    </row>
    <row r="413" spans="5:19" ht="12.75">
      <c r="E413" s="298"/>
      <c r="F413" s="298"/>
      <c r="G413" s="299"/>
      <c r="H413" s="299"/>
      <c r="I413" s="299"/>
      <c r="J413" s="299"/>
      <c r="K413" s="299"/>
      <c r="L413" s="299"/>
      <c r="M413" s="299"/>
      <c r="N413" s="300"/>
      <c r="O413" s="300"/>
      <c r="P413" s="300"/>
      <c r="Q413" s="299"/>
      <c r="R413" s="299"/>
      <c r="S413" s="299"/>
    </row>
    <row r="414" spans="5:19" ht="12.75">
      <c r="E414" s="298"/>
      <c r="F414" s="298"/>
      <c r="G414" s="299"/>
      <c r="H414" s="299"/>
      <c r="I414" s="299"/>
      <c r="J414" s="299"/>
      <c r="K414" s="299"/>
      <c r="L414" s="299"/>
      <c r="M414" s="299"/>
      <c r="N414" s="300"/>
      <c r="O414" s="300"/>
      <c r="P414" s="300"/>
      <c r="Q414" s="299"/>
      <c r="R414" s="299"/>
      <c r="S414" s="299"/>
    </row>
    <row r="415" spans="5:19" ht="12.75">
      <c r="E415" s="298"/>
      <c r="F415" s="298"/>
      <c r="G415" s="299"/>
      <c r="H415" s="299"/>
      <c r="I415" s="299"/>
      <c r="J415" s="299"/>
      <c r="K415" s="299"/>
      <c r="L415" s="299"/>
      <c r="M415" s="299"/>
      <c r="N415" s="300"/>
      <c r="O415" s="300"/>
      <c r="P415" s="300"/>
      <c r="Q415" s="299"/>
      <c r="R415" s="299"/>
      <c r="S415" s="299"/>
    </row>
    <row r="416" spans="5:19" ht="12.75">
      <c r="E416" s="298"/>
      <c r="F416" s="298"/>
      <c r="G416" s="299"/>
      <c r="H416" s="299"/>
      <c r="I416" s="299"/>
      <c r="J416" s="299"/>
      <c r="K416" s="299"/>
      <c r="L416" s="299"/>
      <c r="M416" s="299"/>
      <c r="N416" s="300"/>
      <c r="O416" s="300"/>
      <c r="P416" s="300"/>
      <c r="Q416" s="299"/>
      <c r="R416" s="299"/>
      <c r="S416" s="299"/>
    </row>
    <row r="417" spans="5:19" ht="12.75">
      <c r="E417" s="298"/>
      <c r="F417" s="298"/>
      <c r="G417" s="299"/>
      <c r="H417" s="299"/>
      <c r="I417" s="299"/>
      <c r="J417" s="299"/>
      <c r="K417" s="299"/>
      <c r="L417" s="299"/>
      <c r="M417" s="299"/>
      <c r="N417" s="300"/>
      <c r="O417" s="300"/>
      <c r="P417" s="300"/>
      <c r="Q417" s="299"/>
      <c r="R417" s="299"/>
      <c r="S417" s="299"/>
    </row>
    <row r="418" spans="5:19" ht="12.75">
      <c r="E418" s="298"/>
      <c r="F418" s="298"/>
      <c r="G418" s="299"/>
      <c r="H418" s="299"/>
      <c r="I418" s="299"/>
      <c r="J418" s="299"/>
      <c r="K418" s="299"/>
      <c r="L418" s="299"/>
      <c r="M418" s="299"/>
      <c r="N418" s="300"/>
      <c r="O418" s="300"/>
      <c r="P418" s="300"/>
      <c r="Q418" s="299"/>
      <c r="R418" s="299"/>
      <c r="S418" s="299"/>
    </row>
    <row r="419" spans="5:19" ht="12.75">
      <c r="E419" s="298"/>
      <c r="F419" s="298"/>
      <c r="G419" s="299"/>
      <c r="H419" s="299"/>
      <c r="I419" s="299"/>
      <c r="J419" s="299"/>
      <c r="K419" s="299"/>
      <c r="L419" s="299"/>
      <c r="M419" s="299"/>
      <c r="N419" s="300"/>
      <c r="O419" s="300"/>
      <c r="P419" s="300"/>
      <c r="Q419" s="299"/>
      <c r="R419" s="299"/>
      <c r="S419" s="299"/>
    </row>
    <row r="420" spans="5:19" ht="12.75">
      <c r="E420" s="298"/>
      <c r="F420" s="298"/>
      <c r="G420" s="299"/>
      <c r="H420" s="299"/>
      <c r="I420" s="299"/>
      <c r="J420" s="299"/>
      <c r="K420" s="299"/>
      <c r="L420" s="299"/>
      <c r="M420" s="299"/>
      <c r="N420" s="300"/>
      <c r="O420" s="300"/>
      <c r="P420" s="300"/>
      <c r="Q420" s="299"/>
      <c r="R420" s="299"/>
      <c r="S420" s="299"/>
    </row>
    <row r="421" spans="5:19" ht="12.75">
      <c r="E421" s="298"/>
      <c r="F421" s="298"/>
      <c r="G421" s="299"/>
      <c r="H421" s="299"/>
      <c r="I421" s="299"/>
      <c r="J421" s="299"/>
      <c r="K421" s="299"/>
      <c r="L421" s="299"/>
      <c r="M421" s="299"/>
      <c r="N421" s="300"/>
      <c r="O421" s="300"/>
      <c r="P421" s="300"/>
      <c r="Q421" s="299"/>
      <c r="R421" s="299"/>
      <c r="S421" s="299"/>
    </row>
    <row r="422" spans="5:19" ht="12.75">
      <c r="E422" s="298"/>
      <c r="F422" s="298"/>
      <c r="G422" s="299"/>
      <c r="H422" s="299"/>
      <c r="I422" s="299"/>
      <c r="J422" s="299"/>
      <c r="K422" s="299"/>
      <c r="L422" s="299"/>
      <c r="M422" s="299"/>
      <c r="N422" s="300"/>
      <c r="O422" s="300"/>
      <c r="P422" s="300"/>
      <c r="Q422" s="299"/>
      <c r="R422" s="299"/>
      <c r="S422" s="299"/>
    </row>
    <row r="423" spans="5:19" ht="12.75">
      <c r="E423" s="298"/>
      <c r="F423" s="298"/>
      <c r="G423" s="299"/>
      <c r="H423" s="299"/>
      <c r="I423" s="299"/>
      <c r="J423" s="299"/>
      <c r="K423" s="299"/>
      <c r="L423" s="299"/>
      <c r="M423" s="299"/>
      <c r="N423" s="300"/>
      <c r="O423" s="300"/>
      <c r="P423" s="300"/>
      <c r="Q423" s="299"/>
      <c r="R423" s="299"/>
      <c r="S423" s="299"/>
    </row>
    <row r="424" spans="5:19" ht="12.75">
      <c r="E424" s="298"/>
      <c r="F424" s="298"/>
      <c r="G424" s="299"/>
      <c r="H424" s="299"/>
      <c r="I424" s="299"/>
      <c r="J424" s="299"/>
      <c r="K424" s="299"/>
      <c r="L424" s="299"/>
      <c r="M424" s="299"/>
      <c r="N424" s="300"/>
      <c r="O424" s="300"/>
      <c r="P424" s="300"/>
      <c r="Q424" s="299"/>
      <c r="R424" s="299"/>
      <c r="S424" s="299"/>
    </row>
    <row r="425" spans="5:19" ht="12.75">
      <c r="E425" s="298"/>
      <c r="F425" s="298"/>
      <c r="G425" s="299"/>
      <c r="H425" s="299"/>
      <c r="I425" s="299"/>
      <c r="J425" s="299"/>
      <c r="K425" s="299"/>
      <c r="L425" s="299"/>
      <c r="M425" s="299"/>
      <c r="N425" s="300"/>
      <c r="O425" s="300"/>
      <c r="P425" s="300"/>
      <c r="Q425" s="299"/>
      <c r="R425" s="299"/>
      <c r="S425" s="299"/>
    </row>
    <row r="426" spans="5:19" ht="12.75">
      <c r="E426" s="298"/>
      <c r="F426" s="298"/>
      <c r="G426" s="299"/>
      <c r="H426" s="299"/>
      <c r="I426" s="299"/>
      <c r="J426" s="299"/>
      <c r="K426" s="299"/>
      <c r="L426" s="299"/>
      <c r="M426" s="299"/>
      <c r="N426" s="300"/>
      <c r="O426" s="300"/>
      <c r="P426" s="300"/>
      <c r="Q426" s="299"/>
      <c r="R426" s="299"/>
      <c r="S426" s="299"/>
    </row>
    <row r="427" spans="5:19" ht="12.75">
      <c r="E427" s="298"/>
      <c r="F427" s="298"/>
      <c r="G427" s="299"/>
      <c r="H427" s="299"/>
      <c r="I427" s="299"/>
      <c r="J427" s="299"/>
      <c r="K427" s="299"/>
      <c r="L427" s="299"/>
      <c r="M427" s="299"/>
      <c r="N427" s="300"/>
      <c r="O427" s="300"/>
      <c r="P427" s="300"/>
      <c r="Q427" s="299"/>
      <c r="R427" s="299"/>
      <c r="S427" s="299"/>
    </row>
    <row r="428" spans="5:19" ht="12.75">
      <c r="E428" s="298"/>
      <c r="F428" s="298"/>
      <c r="G428" s="299"/>
      <c r="H428" s="299"/>
      <c r="I428" s="299"/>
      <c r="J428" s="299"/>
      <c r="K428" s="299"/>
      <c r="L428" s="299"/>
      <c r="M428" s="299"/>
      <c r="N428" s="300"/>
      <c r="O428" s="300"/>
      <c r="P428" s="300"/>
      <c r="Q428" s="299"/>
      <c r="R428" s="299"/>
      <c r="S428" s="299"/>
    </row>
    <row r="429" spans="5:19" ht="12.75">
      <c r="E429" s="298"/>
      <c r="F429" s="298"/>
      <c r="G429" s="299"/>
      <c r="H429" s="299"/>
      <c r="I429" s="299"/>
      <c r="J429" s="299"/>
      <c r="K429" s="299"/>
      <c r="L429" s="299"/>
      <c r="M429" s="299"/>
      <c r="N429" s="300"/>
      <c r="O429" s="300"/>
      <c r="P429" s="300"/>
      <c r="Q429" s="299"/>
      <c r="R429" s="299"/>
      <c r="S429" s="299"/>
    </row>
    <row r="430" spans="5:19" ht="12.75">
      <c r="E430" s="298"/>
      <c r="F430" s="298"/>
      <c r="G430" s="299"/>
      <c r="H430" s="299"/>
      <c r="I430" s="299"/>
      <c r="J430" s="299"/>
      <c r="K430" s="299"/>
      <c r="L430" s="299"/>
      <c r="M430" s="299"/>
      <c r="N430" s="300"/>
      <c r="O430" s="300"/>
      <c r="P430" s="300"/>
      <c r="Q430" s="299"/>
      <c r="R430" s="299"/>
      <c r="S430" s="299"/>
    </row>
    <row r="431" spans="5:19" ht="12.75">
      <c r="E431" s="298"/>
      <c r="F431" s="298"/>
      <c r="G431" s="299"/>
      <c r="H431" s="299"/>
      <c r="I431" s="299"/>
      <c r="J431" s="299"/>
      <c r="K431" s="299"/>
      <c r="L431" s="299"/>
      <c r="M431" s="299"/>
      <c r="N431" s="300"/>
      <c r="O431" s="300"/>
      <c r="P431" s="300"/>
      <c r="Q431" s="299"/>
      <c r="R431" s="299"/>
      <c r="S431" s="299"/>
    </row>
    <row r="432" spans="5:19" ht="12.75">
      <c r="E432" s="298"/>
      <c r="F432" s="298"/>
      <c r="G432" s="299"/>
      <c r="H432" s="299"/>
      <c r="I432" s="299"/>
      <c r="J432" s="299"/>
      <c r="K432" s="299"/>
      <c r="L432" s="299"/>
      <c r="M432" s="299"/>
      <c r="N432" s="300"/>
      <c r="O432" s="300"/>
      <c r="P432" s="300"/>
      <c r="Q432" s="299"/>
      <c r="R432" s="299"/>
      <c r="S432" s="299"/>
    </row>
    <row r="433" spans="5:19" ht="12.75">
      <c r="E433" s="298"/>
      <c r="F433" s="298"/>
      <c r="G433" s="299"/>
      <c r="H433" s="299"/>
      <c r="I433" s="299"/>
      <c r="J433" s="299"/>
      <c r="K433" s="299"/>
      <c r="L433" s="299"/>
      <c r="M433" s="299"/>
      <c r="N433" s="300"/>
      <c r="O433" s="300"/>
      <c r="P433" s="300"/>
      <c r="Q433" s="299"/>
      <c r="R433" s="299"/>
      <c r="S433" s="299"/>
    </row>
    <row r="434" spans="5:19" ht="12.75">
      <c r="E434" s="298"/>
      <c r="F434" s="298"/>
      <c r="G434" s="299"/>
      <c r="H434" s="299"/>
      <c r="I434" s="299"/>
      <c r="J434" s="299"/>
      <c r="K434" s="299"/>
      <c r="L434" s="299"/>
      <c r="M434" s="299"/>
      <c r="N434" s="300"/>
      <c r="O434" s="300"/>
      <c r="P434" s="300"/>
      <c r="Q434" s="299"/>
      <c r="R434" s="299"/>
      <c r="S434" s="299"/>
    </row>
    <row r="435" spans="5:19" ht="12.75">
      <c r="E435" s="298"/>
      <c r="F435" s="298"/>
      <c r="G435" s="299"/>
      <c r="H435" s="299"/>
      <c r="I435" s="299"/>
      <c r="J435" s="299"/>
      <c r="K435" s="299"/>
      <c r="L435" s="299"/>
      <c r="M435" s="299"/>
      <c r="N435" s="300"/>
      <c r="O435" s="300"/>
      <c r="P435" s="300"/>
      <c r="Q435" s="299"/>
      <c r="R435" s="299"/>
      <c r="S435" s="299"/>
    </row>
    <row r="436" spans="5:19" ht="12.75">
      <c r="E436" s="298"/>
      <c r="F436" s="298"/>
      <c r="G436" s="299"/>
      <c r="H436" s="299"/>
      <c r="I436" s="299"/>
      <c r="J436" s="299"/>
      <c r="K436" s="299"/>
      <c r="L436" s="299"/>
      <c r="M436" s="299"/>
      <c r="N436" s="300"/>
      <c r="O436" s="300"/>
      <c r="P436" s="300"/>
      <c r="Q436" s="299"/>
      <c r="R436" s="299"/>
      <c r="S436" s="299"/>
    </row>
    <row r="437" spans="5:19" ht="12.75">
      <c r="E437" s="298"/>
      <c r="F437" s="298"/>
      <c r="G437" s="299"/>
      <c r="H437" s="299"/>
      <c r="I437" s="299"/>
      <c r="J437" s="299"/>
      <c r="K437" s="299"/>
      <c r="L437" s="299"/>
      <c r="M437" s="299"/>
      <c r="N437" s="300"/>
      <c r="O437" s="300"/>
      <c r="P437" s="300"/>
      <c r="Q437" s="299"/>
      <c r="R437" s="299"/>
      <c r="S437" s="299"/>
    </row>
    <row r="438" spans="5:19" ht="12.75">
      <c r="E438" s="298"/>
      <c r="F438" s="298"/>
      <c r="G438" s="299"/>
      <c r="H438" s="299"/>
      <c r="I438" s="299"/>
      <c r="J438" s="299"/>
      <c r="K438" s="299"/>
      <c r="L438" s="299"/>
      <c r="M438" s="299"/>
      <c r="N438" s="300"/>
      <c r="O438" s="300"/>
      <c r="P438" s="300"/>
      <c r="Q438" s="299"/>
      <c r="R438" s="299"/>
      <c r="S438" s="299"/>
    </row>
    <row r="439" spans="5:19" ht="12.75">
      <c r="E439" s="298"/>
      <c r="F439" s="298"/>
      <c r="G439" s="299"/>
      <c r="H439" s="299"/>
      <c r="I439" s="299"/>
      <c r="J439" s="299"/>
      <c r="K439" s="299"/>
      <c r="L439" s="299"/>
      <c r="M439" s="299"/>
      <c r="N439" s="300"/>
      <c r="O439" s="300"/>
      <c r="P439" s="300"/>
      <c r="Q439" s="299"/>
      <c r="R439" s="299"/>
      <c r="S439" s="299"/>
    </row>
    <row r="440" spans="5:19" ht="12.75">
      <c r="E440" s="298"/>
      <c r="F440" s="298"/>
      <c r="G440" s="299"/>
      <c r="H440" s="299"/>
      <c r="I440" s="299"/>
      <c r="J440" s="299"/>
      <c r="K440" s="299"/>
      <c r="L440" s="299"/>
      <c r="M440" s="299"/>
      <c r="N440" s="300"/>
      <c r="O440" s="300"/>
      <c r="P440" s="300"/>
      <c r="Q440" s="299"/>
      <c r="R440" s="299"/>
      <c r="S440" s="299"/>
    </row>
    <row r="441" spans="5:19" ht="12.75">
      <c r="E441" s="298"/>
      <c r="F441" s="298"/>
      <c r="G441" s="299"/>
      <c r="H441" s="299"/>
      <c r="I441" s="299"/>
      <c r="J441" s="299"/>
      <c r="K441" s="299"/>
      <c r="L441" s="299"/>
      <c r="M441" s="299"/>
      <c r="N441" s="300"/>
      <c r="O441" s="300"/>
      <c r="P441" s="300"/>
      <c r="Q441" s="299"/>
      <c r="R441" s="299"/>
      <c r="S441" s="299"/>
    </row>
    <row r="442" spans="5:19" ht="12.75">
      <c r="E442" s="298"/>
      <c r="F442" s="298"/>
      <c r="G442" s="299"/>
      <c r="H442" s="299"/>
      <c r="I442" s="299"/>
      <c r="J442" s="299"/>
      <c r="K442" s="299"/>
      <c r="L442" s="299"/>
      <c r="M442" s="299"/>
      <c r="N442" s="300"/>
      <c r="O442" s="300"/>
      <c r="P442" s="300"/>
      <c r="Q442" s="299"/>
      <c r="R442" s="299"/>
      <c r="S442" s="299"/>
    </row>
    <row r="443" spans="5:19" ht="12.75">
      <c r="E443" s="298"/>
      <c r="F443" s="298"/>
      <c r="G443" s="299"/>
      <c r="H443" s="299"/>
      <c r="I443" s="299"/>
      <c r="J443" s="299"/>
      <c r="K443" s="299"/>
      <c r="L443" s="299"/>
      <c r="M443" s="299"/>
      <c r="N443" s="300"/>
      <c r="O443" s="300"/>
      <c r="P443" s="300"/>
      <c r="Q443" s="299"/>
      <c r="R443" s="299"/>
      <c r="S443" s="299"/>
    </row>
    <row r="444" spans="5:19" ht="12.75">
      <c r="E444" s="298"/>
      <c r="F444" s="298"/>
      <c r="G444" s="299"/>
      <c r="H444" s="299"/>
      <c r="I444" s="299"/>
      <c r="J444" s="299"/>
      <c r="K444" s="299"/>
      <c r="L444" s="299"/>
      <c r="M444" s="299"/>
      <c r="N444" s="300"/>
      <c r="O444" s="300"/>
      <c r="P444" s="300"/>
      <c r="Q444" s="299"/>
      <c r="R444" s="299"/>
      <c r="S444" s="299"/>
    </row>
    <row r="445" spans="5:19" ht="12.75">
      <c r="E445" s="298"/>
      <c r="F445" s="298"/>
      <c r="G445" s="299"/>
      <c r="H445" s="299"/>
      <c r="I445" s="299"/>
      <c r="J445" s="299"/>
      <c r="K445" s="299"/>
      <c r="L445" s="299"/>
      <c r="M445" s="299"/>
      <c r="N445" s="300"/>
      <c r="O445" s="300"/>
      <c r="P445" s="300"/>
      <c r="Q445" s="299"/>
      <c r="R445" s="299"/>
      <c r="S445" s="299"/>
    </row>
    <row r="446" spans="5:19" ht="12.75">
      <c r="E446" s="298"/>
      <c r="F446" s="298"/>
      <c r="G446" s="299"/>
      <c r="H446" s="299"/>
      <c r="I446" s="299"/>
      <c r="J446" s="299"/>
      <c r="K446" s="299"/>
      <c r="L446" s="299"/>
      <c r="M446" s="299"/>
      <c r="N446" s="300"/>
      <c r="O446" s="300"/>
      <c r="P446" s="300"/>
      <c r="Q446" s="299"/>
      <c r="R446" s="299"/>
      <c r="S446" s="299"/>
    </row>
    <row r="447" spans="5:19" ht="12.75">
      <c r="E447" s="298"/>
      <c r="F447" s="298"/>
      <c r="G447" s="299"/>
      <c r="H447" s="299"/>
      <c r="I447" s="299"/>
      <c r="J447" s="299"/>
      <c r="K447" s="299"/>
      <c r="L447" s="299"/>
      <c r="M447" s="299"/>
      <c r="N447" s="300"/>
      <c r="O447" s="300"/>
      <c r="P447" s="300"/>
      <c r="Q447" s="299"/>
      <c r="R447" s="299"/>
      <c r="S447" s="299"/>
    </row>
    <row r="448" spans="5:19" ht="12.75">
      <c r="E448" s="298"/>
      <c r="F448" s="298"/>
      <c r="G448" s="299"/>
      <c r="H448" s="299"/>
      <c r="I448" s="299"/>
      <c r="J448" s="299"/>
      <c r="K448" s="299"/>
      <c r="L448" s="299"/>
      <c r="M448" s="299"/>
      <c r="N448" s="300"/>
      <c r="O448" s="300"/>
      <c r="P448" s="300"/>
      <c r="Q448" s="299"/>
      <c r="R448" s="299"/>
      <c r="S448" s="299"/>
    </row>
    <row r="449" spans="5:19" ht="12.75">
      <c r="E449" s="298"/>
      <c r="F449" s="298"/>
      <c r="G449" s="299"/>
      <c r="H449" s="299"/>
      <c r="I449" s="299"/>
      <c r="J449" s="299"/>
      <c r="K449" s="299"/>
      <c r="L449" s="299"/>
      <c r="M449" s="299"/>
      <c r="N449" s="300"/>
      <c r="O449" s="300"/>
      <c r="P449" s="300"/>
      <c r="Q449" s="299"/>
      <c r="R449" s="299"/>
      <c r="S449" s="299"/>
    </row>
    <row r="450" spans="5:19" ht="12.75">
      <c r="E450" s="298"/>
      <c r="F450" s="298"/>
      <c r="G450" s="299"/>
      <c r="H450" s="299"/>
      <c r="I450" s="299"/>
      <c r="J450" s="299"/>
      <c r="K450" s="299"/>
      <c r="L450" s="299"/>
      <c r="M450" s="299"/>
      <c r="N450" s="300"/>
      <c r="O450" s="300"/>
      <c r="P450" s="300"/>
      <c r="Q450" s="299"/>
      <c r="R450" s="299"/>
      <c r="S450" s="299"/>
    </row>
    <row r="451" spans="5:19" ht="12.75">
      <c r="E451" s="298"/>
      <c r="F451" s="298"/>
      <c r="G451" s="299"/>
      <c r="H451" s="299"/>
      <c r="I451" s="299"/>
      <c r="J451" s="299"/>
      <c r="K451" s="299"/>
      <c r="L451" s="299"/>
      <c r="M451" s="299"/>
      <c r="N451" s="300"/>
      <c r="O451" s="300"/>
      <c r="P451" s="300"/>
      <c r="Q451" s="299"/>
      <c r="R451" s="299"/>
      <c r="S451" s="299"/>
    </row>
    <row r="452" spans="5:19" ht="12.75">
      <c r="E452" s="298"/>
      <c r="F452" s="298"/>
      <c r="G452" s="299"/>
      <c r="H452" s="299"/>
      <c r="I452" s="299"/>
      <c r="J452" s="299"/>
      <c r="K452" s="299"/>
      <c r="L452" s="299"/>
      <c r="M452" s="299"/>
      <c r="N452" s="300"/>
      <c r="O452" s="300"/>
      <c r="P452" s="300"/>
      <c r="Q452" s="299"/>
      <c r="R452" s="299"/>
      <c r="S452" s="299"/>
    </row>
    <row r="453" spans="5:19" ht="12.75">
      <c r="E453" s="298"/>
      <c r="F453" s="298"/>
      <c r="G453" s="299"/>
      <c r="H453" s="299"/>
      <c r="I453" s="299"/>
      <c r="J453" s="299"/>
      <c r="K453" s="299"/>
      <c r="L453" s="299"/>
      <c r="M453" s="299"/>
      <c r="N453" s="300"/>
      <c r="O453" s="300"/>
      <c r="P453" s="300"/>
      <c r="Q453" s="299"/>
      <c r="R453" s="299"/>
      <c r="S453" s="299"/>
    </row>
    <row r="454" spans="5:19" ht="12.75">
      <c r="E454" s="298"/>
      <c r="F454" s="298"/>
      <c r="G454" s="299"/>
      <c r="H454" s="299"/>
      <c r="I454" s="299"/>
      <c r="J454" s="299"/>
      <c r="K454" s="299"/>
      <c r="L454" s="299"/>
      <c r="M454" s="299"/>
      <c r="N454" s="300"/>
      <c r="O454" s="300"/>
      <c r="P454" s="300"/>
      <c r="Q454" s="299"/>
      <c r="R454" s="299"/>
      <c r="S454" s="299"/>
    </row>
    <row r="455" spans="5:19" ht="12.75">
      <c r="E455" s="298"/>
      <c r="F455" s="298"/>
      <c r="G455" s="299"/>
      <c r="H455" s="299"/>
      <c r="I455" s="299"/>
      <c r="J455" s="299"/>
      <c r="K455" s="299"/>
      <c r="L455" s="299"/>
      <c r="M455" s="299"/>
      <c r="N455" s="300"/>
      <c r="O455" s="300"/>
      <c r="P455" s="300"/>
      <c r="Q455" s="299"/>
      <c r="R455" s="299"/>
      <c r="S455" s="299"/>
    </row>
    <row r="456" spans="5:19" ht="12.75">
      <c r="E456" s="298"/>
      <c r="F456" s="298"/>
      <c r="G456" s="299"/>
      <c r="H456" s="299"/>
      <c r="I456" s="299"/>
      <c r="J456" s="299"/>
      <c r="K456" s="299"/>
      <c r="L456" s="299"/>
      <c r="M456" s="299"/>
      <c r="N456" s="300"/>
      <c r="O456" s="300"/>
      <c r="P456" s="300"/>
      <c r="Q456" s="299"/>
      <c r="R456" s="299"/>
      <c r="S456" s="299"/>
    </row>
    <row r="457" spans="5:19" ht="12.75">
      <c r="E457" s="298"/>
      <c r="F457" s="298"/>
      <c r="G457" s="299"/>
      <c r="H457" s="299"/>
      <c r="I457" s="299"/>
      <c r="J457" s="299"/>
      <c r="K457" s="299"/>
      <c r="L457" s="299"/>
      <c r="M457" s="299"/>
      <c r="N457" s="300"/>
      <c r="O457" s="300"/>
      <c r="P457" s="300"/>
      <c r="Q457" s="299"/>
      <c r="R457" s="299"/>
      <c r="S457" s="299"/>
    </row>
    <row r="458" spans="5:19" ht="12.75">
      <c r="E458" s="298"/>
      <c r="F458" s="298"/>
      <c r="G458" s="299"/>
      <c r="H458" s="299"/>
      <c r="I458" s="299"/>
      <c r="J458" s="299"/>
      <c r="K458" s="299"/>
      <c r="L458" s="299"/>
      <c r="M458" s="299"/>
      <c r="N458" s="300"/>
      <c r="O458" s="300"/>
      <c r="P458" s="300"/>
      <c r="Q458" s="299"/>
      <c r="R458" s="299"/>
      <c r="S458" s="299"/>
    </row>
    <row r="459" spans="5:19" ht="12.75">
      <c r="E459" s="298"/>
      <c r="F459" s="298"/>
      <c r="G459" s="299"/>
      <c r="H459" s="299"/>
      <c r="I459" s="299"/>
      <c r="J459" s="299"/>
      <c r="K459" s="299"/>
      <c r="L459" s="299"/>
      <c r="M459" s="299"/>
      <c r="N459" s="300"/>
      <c r="O459" s="300"/>
      <c r="P459" s="300"/>
      <c r="Q459" s="299"/>
      <c r="R459" s="299"/>
      <c r="S459" s="299"/>
    </row>
    <row r="460" spans="5:19" ht="12.75">
      <c r="E460" s="298"/>
      <c r="F460" s="298"/>
      <c r="G460" s="299"/>
      <c r="H460" s="299"/>
      <c r="I460" s="299"/>
      <c r="J460" s="299"/>
      <c r="K460" s="299"/>
      <c r="L460" s="299"/>
      <c r="M460" s="299"/>
      <c r="N460" s="300"/>
      <c r="O460" s="300"/>
      <c r="P460" s="300"/>
      <c r="Q460" s="299"/>
      <c r="R460" s="299"/>
      <c r="S460" s="299"/>
    </row>
    <row r="461" spans="5:19" ht="12.75">
      <c r="E461" s="298"/>
      <c r="F461" s="298"/>
      <c r="G461" s="299"/>
      <c r="H461" s="299"/>
      <c r="I461" s="299"/>
      <c r="J461" s="299"/>
      <c r="K461" s="299"/>
      <c r="L461" s="299"/>
      <c r="M461" s="299"/>
      <c r="N461" s="300"/>
      <c r="O461" s="300"/>
      <c r="P461" s="300"/>
      <c r="Q461" s="299"/>
      <c r="R461" s="299"/>
      <c r="S461" s="299"/>
    </row>
    <row r="462" spans="5:19" ht="12.75">
      <c r="E462" s="298"/>
      <c r="F462" s="298"/>
      <c r="G462" s="299"/>
      <c r="H462" s="299"/>
      <c r="I462" s="299"/>
      <c r="J462" s="299"/>
      <c r="K462" s="299"/>
      <c r="L462" s="299"/>
      <c r="M462" s="299"/>
      <c r="N462" s="300"/>
      <c r="O462" s="300"/>
      <c r="P462" s="300"/>
      <c r="Q462" s="299"/>
      <c r="R462" s="299"/>
      <c r="S462" s="299"/>
    </row>
    <row r="463" spans="5:19" ht="12.75">
      <c r="E463" s="298"/>
      <c r="F463" s="298"/>
      <c r="G463" s="299"/>
      <c r="H463" s="299"/>
      <c r="I463" s="299"/>
      <c r="J463" s="299"/>
      <c r="K463" s="299"/>
      <c r="L463" s="299"/>
      <c r="M463" s="299"/>
      <c r="N463" s="300"/>
      <c r="O463" s="300"/>
      <c r="P463" s="300"/>
      <c r="Q463" s="299"/>
      <c r="R463" s="299"/>
      <c r="S463" s="299"/>
    </row>
    <row r="464" spans="5:19" ht="12.75">
      <c r="E464" s="298"/>
      <c r="F464" s="298"/>
      <c r="G464" s="299"/>
      <c r="H464" s="299"/>
      <c r="I464" s="299"/>
      <c r="J464" s="299"/>
      <c r="K464" s="299"/>
      <c r="L464" s="299"/>
      <c r="M464" s="299"/>
      <c r="N464" s="300"/>
      <c r="O464" s="300"/>
      <c r="P464" s="300"/>
      <c r="Q464" s="299"/>
      <c r="R464" s="299"/>
      <c r="S464" s="299"/>
    </row>
    <row r="465" spans="5:19" ht="12.75">
      <c r="E465" s="298"/>
      <c r="F465" s="298"/>
      <c r="G465" s="299"/>
      <c r="H465" s="299"/>
      <c r="I465" s="299"/>
      <c r="J465" s="299"/>
      <c r="K465" s="299"/>
      <c r="L465" s="299"/>
      <c r="M465" s="299"/>
      <c r="N465" s="300"/>
      <c r="O465" s="300"/>
      <c r="P465" s="300"/>
      <c r="Q465" s="299"/>
      <c r="R465" s="299"/>
      <c r="S465" s="299"/>
    </row>
    <row r="466" spans="5:19" ht="12.75">
      <c r="E466" s="298"/>
      <c r="F466" s="298"/>
      <c r="G466" s="299"/>
      <c r="H466" s="299"/>
      <c r="I466" s="299"/>
      <c r="J466" s="299"/>
      <c r="K466" s="299"/>
      <c r="L466" s="299"/>
      <c r="M466" s="299"/>
      <c r="N466" s="300"/>
      <c r="O466" s="300"/>
      <c r="P466" s="300"/>
      <c r="Q466" s="299"/>
      <c r="R466" s="299"/>
      <c r="S466" s="299"/>
    </row>
    <row r="467" spans="5:19" ht="12.75">
      <c r="E467" s="298"/>
      <c r="F467" s="298"/>
      <c r="G467" s="299"/>
      <c r="H467" s="299"/>
      <c r="I467" s="299"/>
      <c r="J467" s="299"/>
      <c r="K467" s="299"/>
      <c r="L467" s="299"/>
      <c r="M467" s="299"/>
      <c r="N467" s="300"/>
      <c r="O467" s="300"/>
      <c r="P467" s="300"/>
      <c r="Q467" s="299"/>
      <c r="R467" s="299"/>
      <c r="S467" s="299"/>
    </row>
    <row r="468" spans="5:19" ht="12.75">
      <c r="E468" s="298"/>
      <c r="F468" s="298"/>
      <c r="G468" s="299"/>
      <c r="H468" s="299"/>
      <c r="I468" s="299"/>
      <c r="J468" s="299"/>
      <c r="K468" s="299"/>
      <c r="L468" s="299"/>
      <c r="M468" s="299"/>
      <c r="N468" s="300"/>
      <c r="O468" s="300"/>
      <c r="P468" s="300"/>
      <c r="Q468" s="299"/>
      <c r="R468" s="299"/>
      <c r="S468" s="299"/>
    </row>
    <row r="469" spans="5:19" ht="12.75">
      <c r="E469" s="298"/>
      <c r="F469" s="298"/>
      <c r="G469" s="299"/>
      <c r="H469" s="299"/>
      <c r="I469" s="299"/>
      <c r="J469" s="299"/>
      <c r="K469" s="299"/>
      <c r="L469" s="299"/>
      <c r="M469" s="299"/>
      <c r="N469" s="300"/>
      <c r="O469" s="300"/>
      <c r="P469" s="300"/>
      <c r="Q469" s="299"/>
      <c r="R469" s="299"/>
      <c r="S469" s="299"/>
    </row>
    <row r="470" spans="5:19" ht="12.75">
      <c r="E470" s="298"/>
      <c r="F470" s="298"/>
      <c r="G470" s="299"/>
      <c r="H470" s="299"/>
      <c r="I470" s="299"/>
      <c r="J470" s="299"/>
      <c r="K470" s="299"/>
      <c r="L470" s="299"/>
      <c r="M470" s="299"/>
      <c r="N470" s="300"/>
      <c r="O470" s="300"/>
      <c r="P470" s="300"/>
      <c r="Q470" s="299"/>
      <c r="R470" s="299"/>
      <c r="S470" s="299"/>
    </row>
    <row r="471" spans="5:19" ht="12.75">
      <c r="E471" s="298"/>
      <c r="F471" s="298"/>
      <c r="G471" s="299"/>
      <c r="H471" s="299"/>
      <c r="I471" s="299"/>
      <c r="J471" s="299"/>
      <c r="K471" s="299"/>
      <c r="L471" s="299"/>
      <c r="M471" s="299"/>
      <c r="N471" s="300"/>
      <c r="O471" s="300"/>
      <c r="P471" s="300"/>
      <c r="Q471" s="299"/>
      <c r="R471" s="299"/>
      <c r="S471" s="299"/>
    </row>
    <row r="472" spans="5:19" ht="12.75">
      <c r="E472" s="298"/>
      <c r="F472" s="298"/>
      <c r="G472" s="299"/>
      <c r="H472" s="299"/>
      <c r="I472" s="299"/>
      <c r="J472" s="299"/>
      <c r="K472" s="299"/>
      <c r="L472" s="299"/>
      <c r="M472" s="299"/>
      <c r="N472" s="300"/>
      <c r="O472" s="300"/>
      <c r="P472" s="300"/>
      <c r="Q472" s="299"/>
      <c r="R472" s="299"/>
      <c r="S472" s="299"/>
    </row>
    <row r="473" spans="5:19" ht="12.75">
      <c r="E473" s="298"/>
      <c r="F473" s="298"/>
      <c r="G473" s="299"/>
      <c r="H473" s="299"/>
      <c r="I473" s="299"/>
      <c r="J473" s="299"/>
      <c r="K473" s="299"/>
      <c r="L473" s="299"/>
      <c r="M473" s="299"/>
      <c r="N473" s="300"/>
      <c r="O473" s="300"/>
      <c r="P473" s="300"/>
      <c r="Q473" s="299"/>
      <c r="R473" s="299"/>
      <c r="S473" s="299"/>
    </row>
    <row r="474" spans="5:19" ht="12.75">
      <c r="E474" s="298"/>
      <c r="F474" s="298"/>
      <c r="G474" s="299"/>
      <c r="H474" s="299"/>
      <c r="I474" s="299"/>
      <c r="J474" s="299"/>
      <c r="K474" s="299"/>
      <c r="L474" s="299"/>
      <c r="M474" s="299"/>
      <c r="N474" s="300"/>
      <c r="O474" s="300"/>
      <c r="P474" s="300"/>
      <c r="Q474" s="299"/>
      <c r="R474" s="299"/>
      <c r="S474" s="299"/>
    </row>
    <row r="475" spans="5:19" ht="12.75">
      <c r="E475" s="298"/>
      <c r="F475" s="298"/>
      <c r="G475" s="299"/>
      <c r="H475" s="299"/>
      <c r="I475" s="299"/>
      <c r="J475" s="299"/>
      <c r="K475" s="299"/>
      <c r="L475" s="299"/>
      <c r="M475" s="299"/>
      <c r="N475" s="300"/>
      <c r="O475" s="300"/>
      <c r="P475" s="300"/>
      <c r="Q475" s="299"/>
      <c r="R475" s="299"/>
      <c r="S475" s="299"/>
    </row>
    <row r="476" spans="5:19" ht="12.75">
      <c r="E476" s="298"/>
      <c r="F476" s="298"/>
      <c r="G476" s="299"/>
      <c r="H476" s="299"/>
      <c r="I476" s="299"/>
      <c r="J476" s="299"/>
      <c r="K476" s="299"/>
      <c r="L476" s="299"/>
      <c r="M476" s="299"/>
      <c r="N476" s="300"/>
      <c r="O476" s="300"/>
      <c r="P476" s="300"/>
      <c r="Q476" s="299"/>
      <c r="R476" s="299"/>
      <c r="S476" s="299"/>
    </row>
    <row r="477" spans="5:19" ht="12.75">
      <c r="E477" s="298"/>
      <c r="F477" s="298"/>
      <c r="G477" s="299"/>
      <c r="H477" s="299"/>
      <c r="I477" s="299"/>
      <c r="J477" s="299"/>
      <c r="K477" s="299"/>
      <c r="L477" s="299"/>
      <c r="M477" s="299"/>
      <c r="N477" s="300"/>
      <c r="O477" s="300"/>
      <c r="P477" s="300"/>
      <c r="Q477" s="299"/>
      <c r="R477" s="299"/>
      <c r="S477" s="299"/>
    </row>
    <row r="478" spans="5:19" ht="12.75">
      <c r="E478" s="298"/>
      <c r="F478" s="298"/>
      <c r="G478" s="299"/>
      <c r="H478" s="299"/>
      <c r="I478" s="299"/>
      <c r="J478" s="299"/>
      <c r="K478" s="299"/>
      <c r="L478" s="299"/>
      <c r="M478" s="299"/>
      <c r="N478" s="300"/>
      <c r="O478" s="300"/>
      <c r="P478" s="300"/>
      <c r="Q478" s="299"/>
      <c r="R478" s="299"/>
      <c r="S478" s="299"/>
    </row>
    <row r="479" spans="5:19" ht="12.75">
      <c r="E479" s="298"/>
      <c r="F479" s="298"/>
      <c r="G479" s="299"/>
      <c r="H479" s="299"/>
      <c r="I479" s="299"/>
      <c r="J479" s="299"/>
      <c r="K479" s="299"/>
      <c r="L479" s="299"/>
      <c r="M479" s="299"/>
      <c r="N479" s="300"/>
      <c r="O479" s="300"/>
      <c r="P479" s="300"/>
      <c r="Q479" s="299"/>
      <c r="R479" s="299"/>
      <c r="S479" s="299"/>
    </row>
    <row r="480" spans="5:19" ht="12.75">
      <c r="E480" s="298"/>
      <c r="F480" s="298"/>
      <c r="G480" s="299"/>
      <c r="H480" s="299"/>
      <c r="I480" s="299"/>
      <c r="J480" s="299"/>
      <c r="K480" s="299"/>
      <c r="L480" s="299"/>
      <c r="M480" s="299"/>
      <c r="N480" s="300"/>
      <c r="O480" s="300"/>
      <c r="P480" s="300"/>
      <c r="Q480" s="299"/>
      <c r="R480" s="299"/>
      <c r="S480" s="299"/>
    </row>
    <row r="481" spans="5:19" ht="12.75">
      <c r="E481" s="298"/>
      <c r="F481" s="298"/>
      <c r="G481" s="299"/>
      <c r="H481" s="299"/>
      <c r="I481" s="299"/>
      <c r="J481" s="299"/>
      <c r="K481" s="299"/>
      <c r="L481" s="299"/>
      <c r="M481" s="299"/>
      <c r="N481" s="300"/>
      <c r="O481" s="300"/>
      <c r="P481" s="300"/>
      <c r="Q481" s="299"/>
      <c r="R481" s="299"/>
      <c r="S481" s="299"/>
    </row>
    <row r="482" spans="5:19" ht="12.75">
      <c r="E482" s="298"/>
      <c r="F482" s="298"/>
      <c r="G482" s="299"/>
      <c r="H482" s="299"/>
      <c r="I482" s="299"/>
      <c r="J482" s="299"/>
      <c r="K482" s="299"/>
      <c r="L482" s="299"/>
      <c r="M482" s="299"/>
      <c r="N482" s="300"/>
      <c r="O482" s="300"/>
      <c r="P482" s="300"/>
      <c r="Q482" s="299"/>
      <c r="R482" s="299"/>
      <c r="S482" s="299"/>
    </row>
    <row r="483" spans="5:19" ht="12.75">
      <c r="E483" s="298"/>
      <c r="F483" s="298"/>
      <c r="G483" s="299"/>
      <c r="H483" s="299"/>
      <c r="I483" s="299"/>
      <c r="J483" s="299"/>
      <c r="K483" s="299"/>
      <c r="L483" s="299"/>
      <c r="M483" s="299"/>
      <c r="N483" s="300"/>
      <c r="O483" s="300"/>
      <c r="P483" s="300"/>
      <c r="Q483" s="299"/>
      <c r="R483" s="299"/>
      <c r="S483" s="299"/>
    </row>
    <row r="484" spans="5:19" ht="12.75">
      <c r="E484" s="298"/>
      <c r="F484" s="298"/>
      <c r="G484" s="299"/>
      <c r="H484" s="299"/>
      <c r="I484" s="299"/>
      <c r="J484" s="299"/>
      <c r="K484" s="299"/>
      <c r="L484" s="299"/>
      <c r="M484" s="299"/>
      <c r="N484" s="300"/>
      <c r="O484" s="300"/>
      <c r="P484" s="300"/>
      <c r="Q484" s="299"/>
      <c r="R484" s="299"/>
      <c r="S484" s="299"/>
    </row>
    <row r="485" spans="5:19" ht="12.75">
      <c r="E485" s="298"/>
      <c r="F485" s="298"/>
      <c r="G485" s="299"/>
      <c r="H485" s="299"/>
      <c r="I485" s="299"/>
      <c r="J485" s="299"/>
      <c r="K485" s="299"/>
      <c r="L485" s="299"/>
      <c r="M485" s="299"/>
      <c r="N485" s="300"/>
      <c r="O485" s="300"/>
      <c r="P485" s="300"/>
      <c r="Q485" s="299"/>
      <c r="R485" s="299"/>
      <c r="S485" s="299"/>
    </row>
    <row r="486" spans="5:19" ht="12.75">
      <c r="E486" s="298"/>
      <c r="F486" s="298"/>
      <c r="G486" s="299"/>
      <c r="H486" s="299"/>
      <c r="I486" s="299"/>
      <c r="J486" s="299"/>
      <c r="K486" s="299"/>
      <c r="L486" s="299"/>
      <c r="M486" s="299"/>
      <c r="N486" s="300"/>
      <c r="O486" s="300"/>
      <c r="P486" s="300"/>
      <c r="Q486" s="299"/>
      <c r="R486" s="299"/>
      <c r="S486" s="299"/>
    </row>
    <row r="487" spans="5:19" ht="12.75">
      <c r="E487" s="298"/>
      <c r="F487" s="298"/>
      <c r="G487" s="299"/>
      <c r="H487" s="299"/>
      <c r="I487" s="299"/>
      <c r="J487" s="299"/>
      <c r="K487" s="299"/>
      <c r="L487" s="299"/>
      <c r="M487" s="299"/>
      <c r="N487" s="300"/>
      <c r="O487" s="300"/>
      <c r="P487" s="300"/>
      <c r="Q487" s="299"/>
      <c r="R487" s="299"/>
      <c r="S487" s="299"/>
    </row>
    <row r="488" spans="5:19" ht="12.75">
      <c r="E488" s="298"/>
      <c r="F488" s="298"/>
      <c r="G488" s="299"/>
      <c r="H488" s="299"/>
      <c r="I488" s="299"/>
      <c r="J488" s="299"/>
      <c r="K488" s="299"/>
      <c r="L488" s="299"/>
      <c r="M488" s="299"/>
      <c r="N488" s="300"/>
      <c r="O488" s="300"/>
      <c r="P488" s="300"/>
      <c r="Q488" s="299"/>
      <c r="R488" s="299"/>
      <c r="S488" s="299"/>
    </row>
    <row r="489" spans="5:19" ht="12.75">
      <c r="E489" s="298"/>
      <c r="F489" s="298"/>
      <c r="G489" s="299"/>
      <c r="H489" s="299"/>
      <c r="I489" s="299"/>
      <c r="J489" s="299"/>
      <c r="K489" s="299"/>
      <c r="L489" s="299"/>
      <c r="M489" s="299"/>
      <c r="N489" s="300"/>
      <c r="O489" s="300"/>
      <c r="P489" s="300"/>
      <c r="Q489" s="299"/>
      <c r="R489" s="299"/>
      <c r="S489" s="299"/>
    </row>
    <row r="490" spans="5:19" ht="12.75">
      <c r="E490" s="298"/>
      <c r="F490" s="298"/>
      <c r="G490" s="299"/>
      <c r="H490" s="299"/>
      <c r="I490" s="299"/>
      <c r="J490" s="299"/>
      <c r="K490" s="299"/>
      <c r="L490" s="299"/>
      <c r="M490" s="299"/>
      <c r="N490" s="300"/>
      <c r="O490" s="300"/>
      <c r="P490" s="300"/>
      <c r="Q490" s="299"/>
      <c r="R490" s="299"/>
      <c r="S490" s="299"/>
    </row>
    <row r="491" spans="5:19" ht="12.75">
      <c r="E491" s="298"/>
      <c r="F491" s="298"/>
      <c r="G491" s="299"/>
      <c r="H491" s="299"/>
      <c r="I491" s="299"/>
      <c r="J491" s="299"/>
      <c r="K491" s="299"/>
      <c r="L491" s="299"/>
      <c r="M491" s="299"/>
      <c r="N491" s="300"/>
      <c r="O491" s="300"/>
      <c r="P491" s="300"/>
      <c r="Q491" s="299"/>
      <c r="R491" s="299"/>
      <c r="S491" s="299"/>
    </row>
    <row r="492" spans="5:19" ht="12.75">
      <c r="E492" s="298"/>
      <c r="F492" s="298"/>
      <c r="G492" s="299"/>
      <c r="H492" s="299"/>
      <c r="I492" s="299"/>
      <c r="J492" s="299"/>
      <c r="K492" s="299"/>
      <c r="L492" s="299"/>
      <c r="M492" s="299"/>
      <c r="N492" s="300"/>
      <c r="O492" s="300"/>
      <c r="P492" s="300"/>
      <c r="Q492" s="299"/>
      <c r="R492" s="299"/>
      <c r="S492" s="299"/>
    </row>
    <row r="493" spans="5:19" ht="12.75">
      <c r="E493" s="298"/>
      <c r="F493" s="298"/>
      <c r="G493" s="299"/>
      <c r="H493" s="299"/>
      <c r="I493" s="299"/>
      <c r="J493" s="299"/>
      <c r="K493" s="299"/>
      <c r="L493" s="299"/>
      <c r="M493" s="299"/>
      <c r="N493" s="300"/>
      <c r="O493" s="300"/>
      <c r="P493" s="300"/>
      <c r="Q493" s="299"/>
      <c r="R493" s="299"/>
      <c r="S493" s="299"/>
    </row>
    <row r="494" spans="5:19" ht="12.75">
      <c r="E494" s="298"/>
      <c r="F494" s="298"/>
      <c r="G494" s="299"/>
      <c r="H494" s="299"/>
      <c r="I494" s="299"/>
      <c r="J494" s="299"/>
      <c r="K494" s="299"/>
      <c r="L494" s="299"/>
      <c r="M494" s="299"/>
      <c r="N494" s="300"/>
      <c r="O494" s="300"/>
      <c r="P494" s="300"/>
      <c r="Q494" s="299"/>
      <c r="R494" s="299"/>
      <c r="S494" s="299"/>
    </row>
    <row r="495" spans="5:19" ht="12.75">
      <c r="E495" s="298"/>
      <c r="F495" s="298"/>
      <c r="G495" s="299"/>
      <c r="H495" s="299"/>
      <c r="I495" s="299"/>
      <c r="J495" s="299"/>
      <c r="K495" s="299"/>
      <c r="L495" s="299"/>
      <c r="M495" s="299"/>
      <c r="N495" s="300"/>
      <c r="O495" s="300"/>
      <c r="P495" s="300"/>
      <c r="Q495" s="299"/>
      <c r="R495" s="299"/>
      <c r="S495" s="299"/>
    </row>
    <row r="496" spans="5:19" ht="12.75">
      <c r="E496" s="298"/>
      <c r="F496" s="298"/>
      <c r="G496" s="299"/>
      <c r="H496" s="299"/>
      <c r="I496" s="299"/>
      <c r="J496" s="299"/>
      <c r="K496" s="299"/>
      <c r="L496" s="299"/>
      <c r="M496" s="299"/>
      <c r="N496" s="300"/>
      <c r="O496" s="300"/>
      <c r="P496" s="300"/>
      <c r="Q496" s="299"/>
      <c r="R496" s="299"/>
      <c r="S496" s="299"/>
    </row>
    <row r="497" spans="5:19" ht="12.75">
      <c r="E497" s="298"/>
      <c r="F497" s="298"/>
      <c r="G497" s="299"/>
      <c r="H497" s="299"/>
      <c r="I497" s="299"/>
      <c r="J497" s="299"/>
      <c r="K497" s="299"/>
      <c r="L497" s="299"/>
      <c r="M497" s="299"/>
      <c r="N497" s="300"/>
      <c r="O497" s="300"/>
      <c r="P497" s="300"/>
      <c r="Q497" s="299"/>
      <c r="R497" s="299"/>
      <c r="S497" s="299"/>
    </row>
    <row r="498" spans="5:19" ht="12.75">
      <c r="E498" s="298"/>
      <c r="F498" s="298"/>
      <c r="G498" s="299"/>
      <c r="H498" s="299"/>
      <c r="I498" s="299"/>
      <c r="J498" s="299"/>
      <c r="K498" s="299"/>
      <c r="L498" s="299"/>
      <c r="M498" s="299"/>
      <c r="N498" s="300"/>
      <c r="O498" s="300"/>
      <c r="P498" s="300"/>
      <c r="Q498" s="299"/>
      <c r="R498" s="299"/>
      <c r="S498" s="299"/>
    </row>
    <row r="499" spans="5:19" ht="12.75">
      <c r="E499" s="298"/>
      <c r="F499" s="298"/>
      <c r="G499" s="299"/>
      <c r="H499" s="299"/>
      <c r="I499" s="299"/>
      <c r="J499" s="299"/>
      <c r="K499" s="299"/>
      <c r="L499" s="299"/>
      <c r="M499" s="299"/>
      <c r="N499" s="300"/>
      <c r="O499" s="300"/>
      <c r="P499" s="300"/>
      <c r="Q499" s="299"/>
      <c r="R499" s="299"/>
      <c r="S499" s="299"/>
    </row>
    <row r="500" spans="5:19" ht="12.75">
      <c r="E500" s="298"/>
      <c r="F500" s="298"/>
      <c r="G500" s="299"/>
      <c r="H500" s="299"/>
      <c r="I500" s="299"/>
      <c r="J500" s="299"/>
      <c r="K500" s="299"/>
      <c r="L500" s="299"/>
      <c r="M500" s="299"/>
      <c r="N500" s="300"/>
      <c r="O500" s="300"/>
      <c r="P500" s="300"/>
      <c r="Q500" s="299"/>
      <c r="R500" s="299"/>
      <c r="S500" s="299"/>
    </row>
    <row r="501" spans="5:19" ht="12.75">
      <c r="E501" s="298"/>
      <c r="F501" s="298"/>
      <c r="G501" s="299"/>
      <c r="H501" s="299"/>
      <c r="I501" s="299"/>
      <c r="J501" s="299"/>
      <c r="K501" s="299"/>
      <c r="L501" s="299"/>
      <c r="M501" s="299"/>
      <c r="N501" s="300"/>
      <c r="O501" s="300"/>
      <c r="P501" s="300"/>
      <c r="Q501" s="299"/>
      <c r="R501" s="299"/>
      <c r="S501" s="299"/>
    </row>
    <row r="502" spans="5:19" ht="12.75">
      <c r="E502" s="298"/>
      <c r="F502" s="298"/>
      <c r="G502" s="299"/>
      <c r="H502" s="299"/>
      <c r="I502" s="299"/>
      <c r="J502" s="299"/>
      <c r="K502" s="299"/>
      <c r="L502" s="299"/>
      <c r="M502" s="299"/>
      <c r="N502" s="300"/>
      <c r="O502" s="300"/>
      <c r="P502" s="300"/>
      <c r="Q502" s="299"/>
      <c r="R502" s="299"/>
      <c r="S502" s="299"/>
    </row>
    <row r="503" spans="5:19" ht="12.75">
      <c r="E503" s="298"/>
      <c r="F503" s="298"/>
      <c r="G503" s="299"/>
      <c r="H503" s="299"/>
      <c r="I503" s="299"/>
      <c r="J503" s="299"/>
      <c r="K503" s="299"/>
      <c r="L503" s="299"/>
      <c r="M503" s="299"/>
      <c r="N503" s="300"/>
      <c r="O503" s="300"/>
      <c r="P503" s="300"/>
      <c r="Q503" s="299"/>
      <c r="R503" s="299"/>
      <c r="S503" s="299"/>
    </row>
    <row r="504" spans="5:19" ht="12.75">
      <c r="E504" s="298"/>
      <c r="F504" s="298"/>
      <c r="G504" s="299"/>
      <c r="H504" s="299"/>
      <c r="I504" s="299"/>
      <c r="J504" s="299"/>
      <c r="K504" s="299"/>
      <c r="L504" s="299"/>
      <c r="M504" s="299"/>
      <c r="N504" s="300"/>
      <c r="O504" s="300"/>
      <c r="P504" s="300"/>
      <c r="Q504" s="299"/>
      <c r="R504" s="299"/>
      <c r="S504" s="299"/>
    </row>
    <row r="505" spans="5:19" ht="12.75">
      <c r="E505" s="298"/>
      <c r="F505" s="298"/>
      <c r="G505" s="299"/>
      <c r="H505" s="299"/>
      <c r="I505" s="299"/>
      <c r="J505" s="299"/>
      <c r="K505" s="299"/>
      <c r="L505" s="299"/>
      <c r="M505" s="299"/>
      <c r="N505" s="300"/>
      <c r="O505" s="300"/>
      <c r="P505" s="300"/>
      <c r="Q505" s="299"/>
      <c r="R505" s="299"/>
      <c r="S505" s="299"/>
    </row>
    <row r="506" spans="5:19" ht="12.75">
      <c r="E506" s="298"/>
      <c r="F506" s="298"/>
      <c r="G506" s="299"/>
      <c r="H506" s="299"/>
      <c r="I506" s="299"/>
      <c r="J506" s="299"/>
      <c r="K506" s="299"/>
      <c r="L506" s="299"/>
      <c r="M506" s="299"/>
      <c r="N506" s="300"/>
      <c r="O506" s="300"/>
      <c r="P506" s="300"/>
      <c r="Q506" s="299"/>
      <c r="R506" s="299"/>
      <c r="S506" s="299"/>
    </row>
    <row r="507" spans="5:19" ht="12.75">
      <c r="E507" s="298"/>
      <c r="F507" s="298"/>
      <c r="G507" s="299"/>
      <c r="H507" s="299"/>
      <c r="I507" s="299"/>
      <c r="J507" s="299"/>
      <c r="K507" s="299"/>
      <c r="L507" s="299"/>
      <c r="M507" s="299"/>
      <c r="N507" s="300"/>
      <c r="O507" s="300"/>
      <c r="P507" s="300"/>
      <c r="Q507" s="299"/>
      <c r="R507" s="299"/>
      <c r="S507" s="299"/>
    </row>
    <row r="508" spans="5:19" ht="12.75">
      <c r="E508" s="298"/>
      <c r="F508" s="298"/>
      <c r="G508" s="299"/>
      <c r="H508" s="299"/>
      <c r="I508" s="299"/>
      <c r="J508" s="299"/>
      <c r="K508" s="299"/>
      <c r="L508" s="299"/>
      <c r="M508" s="299"/>
      <c r="N508" s="300"/>
      <c r="O508" s="300"/>
      <c r="P508" s="300"/>
      <c r="Q508" s="299"/>
      <c r="R508" s="299"/>
      <c r="S508" s="299"/>
    </row>
    <row r="509" spans="5:19" ht="12.75">
      <c r="E509" s="298"/>
      <c r="F509" s="298"/>
      <c r="G509" s="299"/>
      <c r="H509" s="299"/>
      <c r="I509" s="299"/>
      <c r="J509" s="299"/>
      <c r="K509" s="299"/>
      <c r="L509" s="299"/>
      <c r="M509" s="299"/>
      <c r="N509" s="300"/>
      <c r="O509" s="300"/>
      <c r="P509" s="300"/>
      <c r="Q509" s="299"/>
      <c r="R509" s="299"/>
      <c r="S509" s="299"/>
    </row>
    <row r="510" spans="5:19" ht="12.75">
      <c r="E510" s="298"/>
      <c r="F510" s="298"/>
      <c r="G510" s="299"/>
      <c r="H510" s="299"/>
      <c r="I510" s="299"/>
      <c r="J510" s="299"/>
      <c r="K510" s="299"/>
      <c r="L510" s="299"/>
      <c r="M510" s="299"/>
      <c r="N510" s="300"/>
      <c r="O510" s="300"/>
      <c r="P510" s="300"/>
      <c r="Q510" s="299"/>
      <c r="R510" s="299"/>
      <c r="S510" s="299"/>
    </row>
    <row r="511" spans="5:19" ht="12.75">
      <c r="E511" s="298"/>
      <c r="F511" s="298"/>
      <c r="G511" s="299"/>
      <c r="H511" s="299"/>
      <c r="I511" s="299"/>
      <c r="J511" s="299"/>
      <c r="K511" s="299"/>
      <c r="L511" s="299"/>
      <c r="M511" s="299"/>
      <c r="N511" s="300"/>
      <c r="O511" s="300"/>
      <c r="P511" s="300"/>
      <c r="Q511" s="299"/>
      <c r="R511" s="299"/>
      <c r="S511" s="299"/>
    </row>
    <row r="512" spans="5:19" ht="12.75">
      <c r="E512" s="298"/>
      <c r="F512" s="298"/>
      <c r="G512" s="299"/>
      <c r="H512" s="299"/>
      <c r="I512" s="299"/>
      <c r="J512" s="299"/>
      <c r="K512" s="299"/>
      <c r="L512" s="299"/>
      <c r="M512" s="299"/>
      <c r="N512" s="300"/>
      <c r="O512" s="300"/>
      <c r="P512" s="300"/>
      <c r="Q512" s="299"/>
      <c r="R512" s="299"/>
      <c r="S512" s="299"/>
    </row>
    <row r="513" spans="5:19" ht="12.75">
      <c r="E513" s="298"/>
      <c r="F513" s="298"/>
      <c r="G513" s="299"/>
      <c r="H513" s="299"/>
      <c r="I513" s="299"/>
      <c r="J513" s="299"/>
      <c r="K513" s="299"/>
      <c r="L513" s="299"/>
      <c r="M513" s="299"/>
      <c r="N513" s="300"/>
      <c r="O513" s="300"/>
      <c r="P513" s="300"/>
      <c r="Q513" s="299"/>
      <c r="R513" s="299"/>
      <c r="S513" s="299"/>
    </row>
    <row r="514" spans="5:19" ht="12.75">
      <c r="E514" s="298"/>
      <c r="F514" s="298"/>
      <c r="G514" s="299"/>
      <c r="H514" s="299"/>
      <c r="I514" s="299"/>
      <c r="J514" s="299"/>
      <c r="K514" s="299"/>
      <c r="L514" s="299"/>
      <c r="M514" s="299"/>
      <c r="N514" s="300"/>
      <c r="O514" s="300"/>
      <c r="P514" s="300"/>
      <c r="Q514" s="299"/>
      <c r="R514" s="299"/>
      <c r="S514" s="299"/>
    </row>
    <row r="515" spans="5:19" ht="12.75">
      <c r="E515" s="298"/>
      <c r="F515" s="298"/>
      <c r="G515" s="299"/>
      <c r="H515" s="299"/>
      <c r="I515" s="299"/>
      <c r="J515" s="299"/>
      <c r="K515" s="299"/>
      <c r="L515" s="299"/>
      <c r="M515" s="299"/>
      <c r="N515" s="300"/>
      <c r="O515" s="300"/>
      <c r="P515" s="300"/>
      <c r="Q515" s="299"/>
      <c r="R515" s="299"/>
      <c r="S515" s="299"/>
    </row>
    <row r="516" spans="5:19" ht="12.75">
      <c r="E516" s="298"/>
      <c r="F516" s="298"/>
      <c r="G516" s="299"/>
      <c r="H516" s="299"/>
      <c r="I516" s="299"/>
      <c r="J516" s="299"/>
      <c r="K516" s="299"/>
      <c r="L516" s="299"/>
      <c r="M516" s="299"/>
      <c r="N516" s="300"/>
      <c r="O516" s="300"/>
      <c r="P516" s="300"/>
      <c r="Q516" s="299"/>
      <c r="R516" s="299"/>
      <c r="S516" s="299"/>
    </row>
    <row r="517" spans="5:19" ht="12.75">
      <c r="E517" s="298"/>
      <c r="F517" s="298"/>
      <c r="G517" s="299"/>
      <c r="H517" s="299"/>
      <c r="I517" s="299"/>
      <c r="J517" s="299"/>
      <c r="K517" s="299"/>
      <c r="L517" s="299"/>
      <c r="M517" s="299"/>
      <c r="N517" s="300"/>
      <c r="O517" s="300"/>
      <c r="P517" s="300"/>
      <c r="Q517" s="299"/>
      <c r="R517" s="299"/>
      <c r="S517" s="299"/>
    </row>
    <row r="518" spans="5:19" ht="12.75">
      <c r="E518" s="298"/>
      <c r="F518" s="298"/>
      <c r="G518" s="299"/>
      <c r="H518" s="299"/>
      <c r="I518" s="299"/>
      <c r="J518" s="299"/>
      <c r="K518" s="299"/>
      <c r="L518" s="299"/>
      <c r="M518" s="299"/>
      <c r="N518" s="300"/>
      <c r="O518" s="300"/>
      <c r="P518" s="300"/>
      <c r="Q518" s="299"/>
      <c r="R518" s="299"/>
      <c r="S518" s="299"/>
    </row>
    <row r="519" spans="5:19" ht="12.75">
      <c r="E519" s="298"/>
      <c r="F519" s="298"/>
      <c r="G519" s="299"/>
      <c r="H519" s="299"/>
      <c r="I519" s="299"/>
      <c r="J519" s="299"/>
      <c r="K519" s="299"/>
      <c r="L519" s="299"/>
      <c r="M519" s="299"/>
      <c r="N519" s="300"/>
      <c r="O519" s="300"/>
      <c r="P519" s="300"/>
      <c r="Q519" s="299"/>
      <c r="R519" s="299"/>
      <c r="S519" s="299"/>
    </row>
    <row r="520" spans="5:19" ht="12.75">
      <c r="E520" s="298"/>
      <c r="F520" s="298"/>
      <c r="G520" s="299"/>
      <c r="H520" s="299"/>
      <c r="I520" s="299"/>
      <c r="J520" s="299"/>
      <c r="K520" s="299"/>
      <c r="L520" s="299"/>
      <c r="M520" s="299"/>
      <c r="N520" s="300"/>
      <c r="O520" s="300"/>
      <c r="P520" s="300"/>
      <c r="Q520" s="299"/>
      <c r="R520" s="299"/>
      <c r="S520" s="299"/>
    </row>
    <row r="521" spans="5:19" ht="12.75">
      <c r="E521" s="298"/>
      <c r="F521" s="298"/>
      <c r="G521" s="299"/>
      <c r="H521" s="299"/>
      <c r="I521" s="299"/>
      <c r="J521" s="299"/>
      <c r="K521" s="299"/>
      <c r="L521" s="299"/>
      <c r="M521" s="299"/>
      <c r="N521" s="300"/>
      <c r="O521" s="300"/>
      <c r="P521" s="300"/>
      <c r="Q521" s="299"/>
      <c r="R521" s="299"/>
      <c r="S521" s="299"/>
    </row>
    <row r="522" spans="5:19" ht="12.75">
      <c r="E522" s="298"/>
      <c r="F522" s="298"/>
      <c r="G522" s="299"/>
      <c r="H522" s="299"/>
      <c r="I522" s="299"/>
      <c r="J522" s="299"/>
      <c r="K522" s="299"/>
      <c r="L522" s="299"/>
      <c r="M522" s="299"/>
      <c r="N522" s="300"/>
      <c r="O522" s="300"/>
      <c r="P522" s="300"/>
      <c r="Q522" s="299"/>
      <c r="R522" s="299"/>
      <c r="S522" s="299"/>
    </row>
    <row r="523" spans="5:19" ht="12.75">
      <c r="E523" s="298"/>
      <c r="F523" s="298"/>
      <c r="G523" s="299"/>
      <c r="H523" s="299"/>
      <c r="I523" s="299"/>
      <c r="J523" s="299"/>
      <c r="K523" s="299"/>
      <c r="L523" s="299"/>
      <c r="M523" s="299"/>
      <c r="N523" s="300"/>
      <c r="O523" s="300"/>
      <c r="P523" s="300"/>
      <c r="Q523" s="299"/>
      <c r="R523" s="299"/>
      <c r="S523" s="299"/>
    </row>
    <row r="524" spans="5:19" ht="12.75">
      <c r="E524" s="298"/>
      <c r="F524" s="298"/>
      <c r="G524" s="299"/>
      <c r="H524" s="299"/>
      <c r="I524" s="299"/>
      <c r="J524" s="299"/>
      <c r="K524" s="299"/>
      <c r="L524" s="299"/>
      <c r="M524" s="299"/>
      <c r="N524" s="300"/>
      <c r="O524" s="300"/>
      <c r="P524" s="300"/>
      <c r="Q524" s="299"/>
      <c r="R524" s="299"/>
      <c r="S524" s="299"/>
    </row>
    <row r="525" spans="5:19" ht="12.75">
      <c r="E525" s="298"/>
      <c r="F525" s="298"/>
      <c r="G525" s="299"/>
      <c r="H525" s="299"/>
      <c r="I525" s="299"/>
      <c r="J525" s="299"/>
      <c r="K525" s="299"/>
      <c r="L525" s="299"/>
      <c r="M525" s="299"/>
      <c r="N525" s="300"/>
      <c r="O525" s="300"/>
      <c r="P525" s="300"/>
      <c r="Q525" s="299"/>
      <c r="R525" s="299"/>
      <c r="S525" s="299"/>
    </row>
    <row r="526" spans="5:19" ht="12.75">
      <c r="E526" s="298"/>
      <c r="F526" s="298"/>
      <c r="G526" s="299"/>
      <c r="H526" s="299"/>
      <c r="I526" s="299"/>
      <c r="J526" s="299"/>
      <c r="K526" s="299"/>
      <c r="L526" s="299"/>
      <c r="M526" s="299"/>
      <c r="N526" s="300"/>
      <c r="O526" s="300"/>
      <c r="P526" s="300"/>
      <c r="Q526" s="299"/>
      <c r="R526" s="299"/>
      <c r="S526" s="299"/>
    </row>
    <row r="527" spans="5:19" ht="12.75">
      <c r="E527" s="298"/>
      <c r="F527" s="298"/>
      <c r="G527" s="299"/>
      <c r="H527" s="299"/>
      <c r="I527" s="299"/>
      <c r="J527" s="299"/>
      <c r="K527" s="299"/>
      <c r="L527" s="299"/>
      <c r="M527" s="299"/>
      <c r="N527" s="300"/>
      <c r="O527" s="300"/>
      <c r="P527" s="300"/>
      <c r="Q527" s="299"/>
      <c r="R527" s="299"/>
      <c r="S527" s="299"/>
    </row>
    <row r="528" spans="5:19" ht="12.75">
      <c r="E528" s="298"/>
      <c r="F528" s="298"/>
      <c r="G528" s="299"/>
      <c r="H528" s="299"/>
      <c r="I528" s="299"/>
      <c r="J528" s="299"/>
      <c r="K528" s="299"/>
      <c r="L528" s="299"/>
      <c r="M528" s="299"/>
      <c r="N528" s="300"/>
      <c r="O528" s="300"/>
      <c r="P528" s="300"/>
      <c r="Q528" s="299"/>
      <c r="R528" s="299"/>
      <c r="S528" s="299"/>
    </row>
    <row r="529" spans="5:19" ht="12.75">
      <c r="E529" s="298"/>
      <c r="F529" s="298"/>
      <c r="G529" s="299"/>
      <c r="H529" s="299"/>
      <c r="I529" s="299"/>
      <c r="J529" s="299"/>
      <c r="K529" s="299"/>
      <c r="L529" s="299"/>
      <c r="M529" s="299"/>
      <c r="N529" s="300"/>
      <c r="O529" s="300"/>
      <c r="P529" s="300"/>
      <c r="Q529" s="299"/>
      <c r="R529" s="299"/>
      <c r="S529" s="299"/>
    </row>
    <row r="530" spans="5:19" ht="12.75">
      <c r="E530" s="298"/>
      <c r="F530" s="298"/>
      <c r="G530" s="299"/>
      <c r="H530" s="299"/>
      <c r="I530" s="299"/>
      <c r="J530" s="299"/>
      <c r="K530" s="299"/>
      <c r="L530" s="299"/>
      <c r="M530" s="299"/>
      <c r="N530" s="300"/>
      <c r="O530" s="300"/>
      <c r="P530" s="300"/>
      <c r="Q530" s="299"/>
      <c r="R530" s="299"/>
      <c r="S530" s="299"/>
    </row>
    <row r="531" spans="5:19" ht="12.75">
      <c r="E531" s="298"/>
      <c r="F531" s="298"/>
      <c r="G531" s="299"/>
      <c r="H531" s="299"/>
      <c r="I531" s="299"/>
      <c r="J531" s="299"/>
      <c r="K531" s="299"/>
      <c r="L531" s="299"/>
      <c r="M531" s="299"/>
      <c r="N531" s="300"/>
      <c r="O531" s="300"/>
      <c r="P531" s="300"/>
      <c r="Q531" s="299"/>
      <c r="R531" s="299"/>
      <c r="S531" s="299"/>
    </row>
    <row r="532" spans="5:19" ht="12.75">
      <c r="E532" s="298"/>
      <c r="F532" s="298"/>
      <c r="G532" s="299"/>
      <c r="H532" s="299"/>
      <c r="I532" s="299"/>
      <c r="J532" s="299"/>
      <c r="K532" s="299"/>
      <c r="L532" s="299"/>
      <c r="M532" s="299"/>
      <c r="N532" s="300"/>
      <c r="O532" s="300"/>
      <c r="P532" s="300"/>
      <c r="Q532" s="299"/>
      <c r="R532" s="299"/>
      <c r="S532" s="299"/>
    </row>
    <row r="533" spans="5:19" ht="12.75">
      <c r="E533" s="298"/>
      <c r="F533" s="298"/>
      <c r="G533" s="299"/>
      <c r="H533" s="299"/>
      <c r="I533" s="299"/>
      <c r="J533" s="299"/>
      <c r="K533" s="299"/>
      <c r="L533" s="299"/>
      <c r="M533" s="299"/>
      <c r="N533" s="300"/>
      <c r="O533" s="300"/>
      <c r="P533" s="300"/>
      <c r="Q533" s="299"/>
      <c r="R533" s="299"/>
      <c r="S533" s="299"/>
    </row>
    <row r="534" spans="5:19" ht="12.75">
      <c r="E534" s="298"/>
      <c r="F534" s="298"/>
      <c r="G534" s="299"/>
      <c r="H534" s="299"/>
      <c r="I534" s="299"/>
      <c r="J534" s="299"/>
      <c r="K534" s="299"/>
      <c r="L534" s="299"/>
      <c r="M534" s="299"/>
      <c r="N534" s="300"/>
      <c r="O534" s="300"/>
      <c r="P534" s="300"/>
      <c r="Q534" s="299"/>
      <c r="R534" s="299"/>
      <c r="S534" s="299"/>
    </row>
    <row r="535" spans="5:19" ht="12.75">
      <c r="E535" s="298"/>
      <c r="F535" s="298"/>
      <c r="G535" s="299"/>
      <c r="H535" s="299"/>
      <c r="I535" s="299"/>
      <c r="J535" s="299"/>
      <c r="K535" s="299"/>
      <c r="L535" s="299"/>
      <c r="M535" s="299"/>
      <c r="N535" s="300"/>
      <c r="O535" s="300"/>
      <c r="P535" s="300"/>
      <c r="Q535" s="299"/>
      <c r="R535" s="299"/>
      <c r="S535" s="299"/>
    </row>
    <row r="536" spans="5:19" ht="12.75">
      <c r="E536" s="298"/>
      <c r="F536" s="298"/>
      <c r="G536" s="299"/>
      <c r="H536" s="299"/>
      <c r="I536" s="299"/>
      <c r="J536" s="299"/>
      <c r="K536" s="299"/>
      <c r="L536" s="299"/>
      <c r="M536" s="299"/>
      <c r="N536" s="300"/>
      <c r="O536" s="300"/>
      <c r="P536" s="300"/>
      <c r="Q536" s="299"/>
      <c r="R536" s="299"/>
      <c r="S536" s="299"/>
    </row>
    <row r="537" spans="5:19" ht="12.75">
      <c r="E537" s="298"/>
      <c r="F537" s="298"/>
      <c r="G537" s="299"/>
      <c r="H537" s="299"/>
      <c r="I537" s="299"/>
      <c r="J537" s="299"/>
      <c r="K537" s="299"/>
      <c r="L537" s="299"/>
      <c r="M537" s="299"/>
      <c r="N537" s="300"/>
      <c r="O537" s="300"/>
      <c r="P537" s="300"/>
      <c r="Q537" s="299"/>
      <c r="R537" s="299"/>
      <c r="S537" s="299"/>
    </row>
    <row r="538" spans="5:19" ht="12.75">
      <c r="E538" s="298"/>
      <c r="F538" s="298"/>
      <c r="G538" s="299"/>
      <c r="H538" s="299"/>
      <c r="I538" s="299"/>
      <c r="J538" s="299"/>
      <c r="K538" s="299"/>
      <c r="L538" s="299"/>
      <c r="M538" s="299"/>
      <c r="N538" s="300"/>
      <c r="O538" s="300"/>
      <c r="P538" s="300"/>
      <c r="Q538" s="299"/>
      <c r="R538" s="299"/>
      <c r="S538" s="299"/>
    </row>
    <row r="539" spans="5:19" ht="12.75">
      <c r="E539" s="298"/>
      <c r="F539" s="298"/>
      <c r="G539" s="299"/>
      <c r="H539" s="299"/>
      <c r="I539" s="299"/>
      <c r="J539" s="299"/>
      <c r="K539" s="299"/>
      <c r="L539" s="299"/>
      <c r="M539" s="299"/>
      <c r="N539" s="300"/>
      <c r="O539" s="300"/>
      <c r="P539" s="300"/>
      <c r="Q539" s="299"/>
      <c r="R539" s="299"/>
      <c r="S539" s="299"/>
    </row>
    <row r="540" spans="5:19" ht="12.75">
      <c r="E540" s="298"/>
      <c r="F540" s="298"/>
      <c r="G540" s="299"/>
      <c r="H540" s="299"/>
      <c r="I540" s="299"/>
      <c r="J540" s="299"/>
      <c r="K540" s="299"/>
      <c r="L540" s="299"/>
      <c r="M540" s="299"/>
      <c r="N540" s="300"/>
      <c r="O540" s="300"/>
      <c r="P540" s="300"/>
      <c r="Q540" s="299"/>
      <c r="R540" s="299"/>
      <c r="S540" s="299"/>
    </row>
    <row r="541" spans="5:19" ht="12.75">
      <c r="E541" s="298"/>
      <c r="F541" s="298"/>
      <c r="G541" s="299"/>
      <c r="H541" s="299"/>
      <c r="I541" s="299"/>
      <c r="J541" s="299"/>
      <c r="K541" s="299"/>
      <c r="L541" s="299"/>
      <c r="M541" s="299"/>
      <c r="N541" s="300"/>
      <c r="O541" s="300"/>
      <c r="P541" s="300"/>
      <c r="Q541" s="299"/>
      <c r="R541" s="299"/>
      <c r="S541" s="299"/>
    </row>
    <row r="542" spans="5:19" ht="12.75">
      <c r="E542" s="298"/>
      <c r="F542" s="298"/>
      <c r="G542" s="299"/>
      <c r="H542" s="299"/>
      <c r="I542" s="299"/>
      <c r="J542" s="299"/>
      <c r="K542" s="299"/>
      <c r="L542" s="299"/>
      <c r="M542" s="299"/>
      <c r="N542" s="300"/>
      <c r="O542" s="300"/>
      <c r="P542" s="300"/>
      <c r="Q542" s="299"/>
      <c r="R542" s="299"/>
      <c r="S542" s="299"/>
    </row>
    <row r="543" spans="5:19" ht="12.75">
      <c r="E543" s="298"/>
      <c r="F543" s="298"/>
      <c r="G543" s="299"/>
      <c r="H543" s="299"/>
      <c r="I543" s="299"/>
      <c r="J543" s="299"/>
      <c r="K543" s="299"/>
      <c r="L543" s="299"/>
      <c r="M543" s="299"/>
      <c r="N543" s="300"/>
      <c r="O543" s="300"/>
      <c r="P543" s="300"/>
      <c r="Q543" s="299"/>
      <c r="R543" s="299"/>
      <c r="S543" s="299"/>
    </row>
    <row r="544" spans="5:19" ht="12.75">
      <c r="E544" s="298"/>
      <c r="F544" s="298"/>
      <c r="G544" s="299"/>
      <c r="H544" s="299"/>
      <c r="I544" s="299"/>
      <c r="J544" s="299"/>
      <c r="K544" s="299"/>
      <c r="L544" s="299"/>
      <c r="M544" s="299"/>
      <c r="N544" s="300"/>
      <c r="O544" s="300"/>
      <c r="P544" s="300"/>
      <c r="Q544" s="299"/>
      <c r="R544" s="299"/>
      <c r="S544" s="299"/>
    </row>
    <row r="545" spans="5:19" ht="12.75">
      <c r="E545" s="298"/>
      <c r="F545" s="298"/>
      <c r="G545" s="299"/>
      <c r="H545" s="299"/>
      <c r="I545" s="299"/>
      <c r="J545" s="299"/>
      <c r="K545" s="299"/>
      <c r="L545" s="299"/>
      <c r="M545" s="299"/>
      <c r="N545" s="300"/>
      <c r="O545" s="300"/>
      <c r="P545" s="300"/>
      <c r="Q545" s="299"/>
      <c r="R545" s="299"/>
      <c r="S545" s="299"/>
    </row>
    <row r="546" spans="5:19" ht="12.75">
      <c r="E546" s="298"/>
      <c r="F546" s="298"/>
      <c r="G546" s="299"/>
      <c r="H546" s="299"/>
      <c r="I546" s="299"/>
      <c r="J546" s="299"/>
      <c r="K546" s="299"/>
      <c r="L546" s="299"/>
      <c r="M546" s="299"/>
      <c r="N546" s="300"/>
      <c r="O546" s="300"/>
      <c r="P546" s="300"/>
      <c r="Q546" s="299"/>
      <c r="R546" s="299"/>
      <c r="S546" s="299"/>
    </row>
    <row r="547" spans="5:19" ht="12.75">
      <c r="E547" s="298"/>
      <c r="F547" s="298"/>
      <c r="G547" s="299"/>
      <c r="H547" s="299"/>
      <c r="I547" s="299"/>
      <c r="J547" s="299"/>
      <c r="K547" s="299"/>
      <c r="L547" s="299"/>
      <c r="M547" s="299"/>
      <c r="N547" s="300"/>
      <c r="O547" s="300"/>
      <c r="P547" s="300"/>
      <c r="Q547" s="299"/>
      <c r="R547" s="299"/>
      <c r="S547" s="299"/>
    </row>
    <row r="548" spans="5:19" ht="12.75">
      <c r="E548" s="298"/>
      <c r="F548" s="298"/>
      <c r="G548" s="299"/>
      <c r="H548" s="299"/>
      <c r="I548" s="299"/>
      <c r="J548" s="299"/>
      <c r="K548" s="299"/>
      <c r="L548" s="299"/>
      <c r="M548" s="299"/>
      <c r="N548" s="300"/>
      <c r="O548" s="300"/>
      <c r="P548" s="300"/>
      <c r="Q548" s="299"/>
      <c r="R548" s="299"/>
      <c r="S548" s="299"/>
    </row>
    <row r="549" spans="5:19" ht="12.75">
      <c r="E549" s="298"/>
      <c r="F549" s="298"/>
      <c r="G549" s="299"/>
      <c r="H549" s="299"/>
      <c r="I549" s="299"/>
      <c r="J549" s="299"/>
      <c r="K549" s="299"/>
      <c r="L549" s="299"/>
      <c r="M549" s="299"/>
      <c r="N549" s="300"/>
      <c r="O549" s="300"/>
      <c r="P549" s="300"/>
      <c r="Q549" s="299"/>
      <c r="R549" s="299"/>
      <c r="S549" s="299"/>
    </row>
    <row r="550" spans="5:19" ht="12.75">
      <c r="E550" s="298"/>
      <c r="F550" s="298"/>
      <c r="G550" s="299"/>
      <c r="H550" s="299"/>
      <c r="I550" s="299"/>
      <c r="J550" s="299"/>
      <c r="K550" s="299"/>
      <c r="L550" s="299"/>
      <c r="M550" s="299"/>
      <c r="N550" s="300"/>
      <c r="O550" s="300"/>
      <c r="P550" s="300"/>
      <c r="Q550" s="299"/>
      <c r="R550" s="299"/>
      <c r="S550" s="299"/>
    </row>
    <row r="551" spans="5:19" ht="12.75">
      <c r="E551" s="298"/>
      <c r="F551" s="298"/>
      <c r="G551" s="299"/>
      <c r="H551" s="299"/>
      <c r="I551" s="299"/>
      <c r="J551" s="299"/>
      <c r="K551" s="299"/>
      <c r="L551" s="299"/>
      <c r="M551" s="299"/>
      <c r="N551" s="300"/>
      <c r="O551" s="300"/>
      <c r="P551" s="300"/>
      <c r="Q551" s="299"/>
      <c r="R551" s="299"/>
      <c r="S551" s="299"/>
    </row>
    <row r="552" spans="5:19" ht="12.75">
      <c r="E552" s="298"/>
      <c r="F552" s="298"/>
      <c r="G552" s="299"/>
      <c r="H552" s="299"/>
      <c r="I552" s="299"/>
      <c r="J552" s="299"/>
      <c r="K552" s="299"/>
      <c r="L552" s="299"/>
      <c r="M552" s="299"/>
      <c r="N552" s="300"/>
      <c r="O552" s="300"/>
      <c r="P552" s="300"/>
      <c r="Q552" s="299"/>
      <c r="R552" s="299"/>
      <c r="S552" s="299"/>
    </row>
    <row r="553" spans="5:19" ht="12.75">
      <c r="E553" s="298"/>
      <c r="F553" s="298"/>
      <c r="G553" s="299"/>
      <c r="H553" s="299"/>
      <c r="I553" s="299"/>
      <c r="J553" s="299"/>
      <c r="K553" s="299"/>
      <c r="L553" s="299"/>
      <c r="M553" s="299"/>
      <c r="N553" s="300"/>
      <c r="O553" s="300"/>
      <c r="P553" s="300"/>
      <c r="Q553" s="299"/>
      <c r="R553" s="299"/>
      <c r="S553" s="299"/>
    </row>
    <row r="554" spans="5:19" ht="12.75">
      <c r="E554" s="298"/>
      <c r="F554" s="298"/>
      <c r="G554" s="299"/>
      <c r="H554" s="299"/>
      <c r="I554" s="299"/>
      <c r="J554" s="299"/>
      <c r="K554" s="299"/>
      <c r="L554" s="299"/>
      <c r="M554" s="299"/>
      <c r="N554" s="300"/>
      <c r="O554" s="300"/>
      <c r="P554" s="300"/>
      <c r="Q554" s="299"/>
      <c r="R554" s="299"/>
      <c r="S554" s="299"/>
    </row>
    <row r="555" spans="5:19" ht="12.75">
      <c r="E555" s="298"/>
      <c r="F555" s="298"/>
      <c r="G555" s="299"/>
      <c r="H555" s="299"/>
      <c r="I555" s="299"/>
      <c r="J555" s="299"/>
      <c r="K555" s="299"/>
      <c r="L555" s="299"/>
      <c r="M555" s="299"/>
      <c r="N555" s="300"/>
      <c r="O555" s="300"/>
      <c r="P555" s="300"/>
      <c r="Q555" s="299"/>
      <c r="R555" s="299"/>
      <c r="S555" s="299"/>
    </row>
    <row r="556" spans="5:19" ht="12.75">
      <c r="E556" s="298"/>
      <c r="F556" s="298"/>
      <c r="G556" s="299"/>
      <c r="H556" s="299"/>
      <c r="I556" s="299"/>
      <c r="J556" s="299"/>
      <c r="K556" s="299"/>
      <c r="L556" s="299"/>
      <c r="M556" s="299"/>
      <c r="N556" s="300"/>
      <c r="O556" s="300"/>
      <c r="P556" s="300"/>
      <c r="Q556" s="299"/>
      <c r="R556" s="299"/>
      <c r="S556" s="299"/>
    </row>
    <row r="557" spans="5:19" ht="12.75">
      <c r="E557" s="298"/>
      <c r="F557" s="298"/>
      <c r="G557" s="299"/>
      <c r="H557" s="299"/>
      <c r="I557" s="299"/>
      <c r="J557" s="299"/>
      <c r="K557" s="299"/>
      <c r="L557" s="299"/>
      <c r="M557" s="299"/>
      <c r="N557" s="300"/>
      <c r="O557" s="300"/>
      <c r="P557" s="300"/>
      <c r="Q557" s="299"/>
      <c r="R557" s="299"/>
      <c r="S557" s="299"/>
    </row>
    <row r="558" spans="5:19" ht="12.75">
      <c r="E558" s="298"/>
      <c r="F558" s="298"/>
      <c r="G558" s="299"/>
      <c r="H558" s="299"/>
      <c r="I558" s="299"/>
      <c r="J558" s="299"/>
      <c r="K558" s="299"/>
      <c r="L558" s="299"/>
      <c r="M558" s="299"/>
      <c r="N558" s="300"/>
      <c r="O558" s="300"/>
      <c r="P558" s="300"/>
      <c r="Q558" s="299"/>
      <c r="R558" s="299"/>
      <c r="S558" s="299"/>
    </row>
    <row r="559" spans="5:19" ht="12.75">
      <c r="E559" s="298"/>
      <c r="F559" s="298"/>
      <c r="G559" s="299"/>
      <c r="H559" s="299"/>
      <c r="I559" s="299"/>
      <c r="J559" s="299"/>
      <c r="K559" s="299"/>
      <c r="L559" s="299"/>
      <c r="M559" s="299"/>
      <c r="N559" s="300"/>
      <c r="O559" s="300"/>
      <c r="P559" s="300"/>
      <c r="Q559" s="299"/>
      <c r="R559" s="299"/>
      <c r="S559" s="299"/>
    </row>
    <row r="560" spans="5:19" ht="12.75">
      <c r="E560" s="298"/>
      <c r="F560" s="298"/>
      <c r="G560" s="299"/>
      <c r="H560" s="299"/>
      <c r="I560" s="299"/>
      <c r="J560" s="299"/>
      <c r="K560" s="299"/>
      <c r="L560" s="299"/>
      <c r="M560" s="299"/>
      <c r="N560" s="300"/>
      <c r="O560" s="300"/>
      <c r="P560" s="300"/>
      <c r="Q560" s="299"/>
      <c r="R560" s="299"/>
      <c r="S560" s="299"/>
    </row>
    <row r="561" spans="5:19" ht="12.75">
      <c r="E561" s="298"/>
      <c r="F561" s="298"/>
      <c r="G561" s="299"/>
      <c r="H561" s="299"/>
      <c r="I561" s="299"/>
      <c r="J561" s="299"/>
      <c r="K561" s="299"/>
      <c r="L561" s="299"/>
      <c r="M561" s="299"/>
      <c r="N561" s="300"/>
      <c r="O561" s="300"/>
      <c r="P561" s="300"/>
      <c r="Q561" s="299"/>
      <c r="R561" s="299"/>
      <c r="S561" s="299"/>
    </row>
    <row r="562" spans="5:19" ht="12.75">
      <c r="E562" s="298"/>
      <c r="F562" s="298"/>
      <c r="G562" s="299"/>
      <c r="H562" s="299"/>
      <c r="I562" s="299"/>
      <c r="J562" s="299"/>
      <c r="K562" s="299"/>
      <c r="L562" s="299"/>
      <c r="M562" s="299"/>
      <c r="N562" s="300"/>
      <c r="O562" s="300"/>
      <c r="P562" s="300"/>
      <c r="Q562" s="299"/>
      <c r="R562" s="299"/>
      <c r="S562" s="299"/>
    </row>
    <row r="563" spans="5:19" ht="12.75">
      <c r="E563" s="298"/>
      <c r="F563" s="298"/>
      <c r="G563" s="299"/>
      <c r="H563" s="299"/>
      <c r="I563" s="299"/>
      <c r="J563" s="299"/>
      <c r="K563" s="299"/>
      <c r="L563" s="299"/>
      <c r="M563" s="299"/>
      <c r="N563" s="300"/>
      <c r="O563" s="300"/>
      <c r="P563" s="300"/>
      <c r="Q563" s="299"/>
      <c r="R563" s="299"/>
      <c r="S563" s="299"/>
    </row>
    <row r="564" spans="5:19" ht="12.75">
      <c r="E564" s="298"/>
      <c r="F564" s="298"/>
      <c r="G564" s="299"/>
      <c r="H564" s="299"/>
      <c r="I564" s="299"/>
      <c r="J564" s="299"/>
      <c r="K564" s="299"/>
      <c r="L564" s="299"/>
      <c r="M564" s="299"/>
      <c r="N564" s="300"/>
      <c r="O564" s="300"/>
      <c r="P564" s="300"/>
      <c r="Q564" s="299"/>
      <c r="R564" s="299"/>
      <c r="S564" s="299"/>
    </row>
    <row r="565" spans="5:19" ht="12.75">
      <c r="E565" s="298"/>
      <c r="F565" s="298"/>
      <c r="G565" s="299"/>
      <c r="H565" s="299"/>
      <c r="I565" s="299"/>
      <c r="J565" s="299"/>
      <c r="K565" s="299"/>
      <c r="L565" s="299"/>
      <c r="M565" s="299"/>
      <c r="N565" s="300"/>
      <c r="O565" s="300"/>
      <c r="P565" s="300"/>
      <c r="Q565" s="299"/>
      <c r="R565" s="299"/>
      <c r="S565" s="299"/>
    </row>
    <row r="566" spans="5:19" ht="12.75">
      <c r="E566" s="298"/>
      <c r="F566" s="298"/>
      <c r="G566" s="299"/>
      <c r="H566" s="299"/>
      <c r="I566" s="299"/>
      <c r="J566" s="299"/>
      <c r="K566" s="299"/>
      <c r="L566" s="299"/>
      <c r="M566" s="299"/>
      <c r="N566" s="300"/>
      <c r="O566" s="300"/>
      <c r="P566" s="300"/>
      <c r="Q566" s="299"/>
      <c r="R566" s="299"/>
      <c r="S566" s="299"/>
    </row>
    <row r="567" spans="5:19" ht="12.75">
      <c r="E567" s="298"/>
      <c r="F567" s="298"/>
      <c r="G567" s="299"/>
      <c r="H567" s="299"/>
      <c r="I567" s="299"/>
      <c r="J567" s="299"/>
      <c r="K567" s="299"/>
      <c r="L567" s="299"/>
      <c r="M567" s="299"/>
      <c r="N567" s="300"/>
      <c r="O567" s="300"/>
      <c r="P567" s="300"/>
      <c r="Q567" s="299"/>
      <c r="R567" s="299"/>
      <c r="S567" s="299"/>
    </row>
    <row r="568" spans="5:19" ht="12.75">
      <c r="E568" s="298"/>
      <c r="F568" s="298"/>
      <c r="G568" s="299"/>
      <c r="H568" s="299"/>
      <c r="I568" s="299"/>
      <c r="J568" s="299"/>
      <c r="K568" s="299"/>
      <c r="L568" s="299"/>
      <c r="M568" s="299"/>
      <c r="N568" s="300"/>
      <c r="O568" s="300"/>
      <c r="P568" s="300"/>
      <c r="Q568" s="299"/>
      <c r="R568" s="299"/>
      <c r="S568" s="299"/>
    </row>
    <row r="569" spans="5:19" ht="12.75">
      <c r="E569" s="298"/>
      <c r="F569" s="298"/>
      <c r="G569" s="299"/>
      <c r="H569" s="299"/>
      <c r="I569" s="299"/>
      <c r="J569" s="299"/>
      <c r="K569" s="299"/>
      <c r="L569" s="299"/>
      <c r="M569" s="299"/>
      <c r="N569" s="300"/>
      <c r="O569" s="300"/>
      <c r="P569" s="300"/>
      <c r="Q569" s="299"/>
      <c r="R569" s="299"/>
      <c r="S569" s="299"/>
    </row>
    <row r="570" spans="5:19" ht="12.75">
      <c r="E570" s="298"/>
      <c r="F570" s="298"/>
      <c r="G570" s="299"/>
      <c r="H570" s="299"/>
      <c r="I570" s="299"/>
      <c r="J570" s="299"/>
      <c r="K570" s="299"/>
      <c r="L570" s="299"/>
      <c r="M570" s="299"/>
      <c r="N570" s="300"/>
      <c r="O570" s="300"/>
      <c r="P570" s="300"/>
      <c r="Q570" s="299"/>
      <c r="R570" s="299"/>
      <c r="S570" s="299"/>
    </row>
    <row r="571" spans="5:19" ht="12.75">
      <c r="E571" s="298"/>
      <c r="F571" s="298"/>
      <c r="G571" s="299"/>
      <c r="H571" s="299"/>
      <c r="I571" s="299"/>
      <c r="J571" s="299"/>
      <c r="K571" s="299"/>
      <c r="L571" s="299"/>
      <c r="M571" s="299"/>
      <c r="N571" s="300"/>
      <c r="O571" s="300"/>
      <c r="P571" s="300"/>
      <c r="Q571" s="299"/>
      <c r="R571" s="299"/>
      <c r="S571" s="299"/>
    </row>
    <row r="572" spans="5:19" ht="12.75">
      <c r="E572" s="298"/>
      <c r="F572" s="298"/>
      <c r="G572" s="299"/>
      <c r="H572" s="299"/>
      <c r="I572" s="299"/>
      <c r="J572" s="299"/>
      <c r="K572" s="299"/>
      <c r="L572" s="299"/>
      <c r="M572" s="299"/>
      <c r="N572" s="300"/>
      <c r="O572" s="300"/>
      <c r="P572" s="300"/>
      <c r="Q572" s="299"/>
      <c r="R572" s="299"/>
      <c r="S572" s="299"/>
    </row>
    <row r="573" spans="5:19" ht="12.75">
      <c r="E573" s="298"/>
      <c r="F573" s="298"/>
      <c r="G573" s="299"/>
      <c r="H573" s="299"/>
      <c r="I573" s="299"/>
      <c r="J573" s="299"/>
      <c r="K573" s="299"/>
      <c r="L573" s="299"/>
      <c r="M573" s="299"/>
      <c r="N573" s="300"/>
      <c r="O573" s="300"/>
      <c r="P573" s="300"/>
      <c r="Q573" s="299"/>
      <c r="R573" s="299"/>
      <c r="S573" s="299"/>
    </row>
    <row r="574" spans="5:19" ht="12.75">
      <c r="E574" s="298"/>
      <c r="F574" s="298"/>
      <c r="G574" s="299"/>
      <c r="H574" s="299"/>
      <c r="I574" s="299"/>
      <c r="J574" s="299"/>
      <c r="K574" s="299"/>
      <c r="L574" s="299"/>
      <c r="M574" s="299"/>
      <c r="N574" s="300"/>
      <c r="O574" s="300"/>
      <c r="P574" s="300"/>
      <c r="Q574" s="299"/>
      <c r="R574" s="299"/>
      <c r="S574" s="299"/>
    </row>
    <row r="575" spans="5:19" ht="12.75">
      <c r="E575" s="298"/>
      <c r="F575" s="298"/>
      <c r="G575" s="299"/>
      <c r="H575" s="299"/>
      <c r="I575" s="299"/>
      <c r="J575" s="299"/>
      <c r="K575" s="299"/>
      <c r="L575" s="299"/>
      <c r="M575" s="299"/>
      <c r="N575" s="300"/>
      <c r="O575" s="300"/>
      <c r="P575" s="300"/>
      <c r="Q575" s="299"/>
      <c r="R575" s="299"/>
      <c r="S575" s="299"/>
    </row>
    <row r="576" spans="5:19" ht="12.75">
      <c r="E576" s="298"/>
      <c r="F576" s="298"/>
      <c r="G576" s="299"/>
      <c r="H576" s="299"/>
      <c r="I576" s="299"/>
      <c r="J576" s="299"/>
      <c r="K576" s="299"/>
      <c r="L576" s="299"/>
      <c r="M576" s="299"/>
      <c r="N576" s="300"/>
      <c r="O576" s="300"/>
      <c r="P576" s="300"/>
      <c r="Q576" s="299"/>
      <c r="R576" s="299"/>
      <c r="S576" s="299"/>
    </row>
    <row r="577" spans="5:19" ht="12.75">
      <c r="E577" s="298"/>
      <c r="F577" s="298"/>
      <c r="G577" s="299"/>
      <c r="H577" s="299"/>
      <c r="I577" s="299"/>
      <c r="J577" s="299"/>
      <c r="K577" s="299"/>
      <c r="L577" s="299"/>
      <c r="M577" s="299"/>
      <c r="N577" s="300"/>
      <c r="O577" s="300"/>
      <c r="P577" s="300"/>
      <c r="Q577" s="299"/>
      <c r="R577" s="299"/>
      <c r="S577" s="299"/>
    </row>
    <row r="578" spans="5:19" ht="12.75">
      <c r="E578" s="298"/>
      <c r="F578" s="298"/>
      <c r="G578" s="299"/>
      <c r="H578" s="299"/>
      <c r="I578" s="299"/>
      <c r="J578" s="299"/>
      <c r="K578" s="299"/>
      <c r="L578" s="299"/>
      <c r="M578" s="299"/>
      <c r="N578" s="300"/>
      <c r="O578" s="300"/>
      <c r="P578" s="300"/>
      <c r="Q578" s="299"/>
      <c r="R578" s="299"/>
      <c r="S578" s="299"/>
    </row>
    <row r="579" spans="5:19" ht="12.75">
      <c r="E579" s="298"/>
      <c r="F579" s="298"/>
      <c r="G579" s="299"/>
      <c r="H579" s="299"/>
      <c r="I579" s="299"/>
      <c r="J579" s="299"/>
      <c r="K579" s="299"/>
      <c r="L579" s="299"/>
      <c r="M579" s="299"/>
      <c r="N579" s="300"/>
      <c r="O579" s="300"/>
      <c r="P579" s="300"/>
      <c r="Q579" s="299"/>
      <c r="R579" s="299"/>
      <c r="S579" s="299"/>
    </row>
    <row r="580" spans="5:19" ht="12.75">
      <c r="E580" s="298"/>
      <c r="F580" s="298"/>
      <c r="G580" s="299"/>
      <c r="H580" s="299"/>
      <c r="I580" s="299"/>
      <c r="J580" s="299"/>
      <c r="K580" s="299"/>
      <c r="L580" s="299"/>
      <c r="M580" s="299"/>
      <c r="N580" s="300"/>
      <c r="O580" s="300"/>
      <c r="P580" s="300"/>
      <c r="Q580" s="299"/>
      <c r="R580" s="299"/>
      <c r="S580" s="299"/>
    </row>
    <row r="581" spans="5:19" ht="12.75">
      <c r="E581" s="298"/>
      <c r="F581" s="298"/>
      <c r="G581" s="299"/>
      <c r="H581" s="299"/>
      <c r="I581" s="299"/>
      <c r="J581" s="299"/>
      <c r="K581" s="299"/>
      <c r="L581" s="299"/>
      <c r="M581" s="299"/>
      <c r="N581" s="300"/>
      <c r="O581" s="300"/>
      <c r="P581" s="300"/>
      <c r="Q581" s="299"/>
      <c r="R581" s="299"/>
      <c r="S581" s="299"/>
    </row>
    <row r="582" spans="5:19" ht="12.75">
      <c r="E582" s="298"/>
      <c r="F582" s="298"/>
      <c r="G582" s="299"/>
      <c r="H582" s="299"/>
      <c r="I582" s="299"/>
      <c r="J582" s="299"/>
      <c r="K582" s="299"/>
      <c r="L582" s="299"/>
      <c r="M582" s="299"/>
      <c r="N582" s="300"/>
      <c r="O582" s="300"/>
      <c r="P582" s="300"/>
      <c r="Q582" s="299"/>
      <c r="R582" s="299"/>
      <c r="S582" s="299"/>
    </row>
    <row r="583" spans="5:19" ht="12.75">
      <c r="E583" s="298"/>
      <c r="F583" s="298"/>
      <c r="G583" s="299"/>
      <c r="H583" s="299"/>
      <c r="I583" s="299"/>
      <c r="J583" s="299"/>
      <c r="K583" s="299"/>
      <c r="L583" s="299"/>
      <c r="M583" s="299"/>
      <c r="N583" s="300"/>
      <c r="O583" s="300"/>
      <c r="P583" s="300"/>
      <c r="Q583" s="299"/>
      <c r="R583" s="299"/>
      <c r="S583" s="299"/>
    </row>
    <row r="584" spans="5:19" ht="12.75">
      <c r="E584" s="298"/>
      <c r="F584" s="298"/>
      <c r="G584" s="299"/>
      <c r="H584" s="299"/>
      <c r="I584" s="299"/>
      <c r="J584" s="299"/>
      <c r="K584" s="299"/>
      <c r="L584" s="299"/>
      <c r="M584" s="299"/>
      <c r="N584" s="300"/>
      <c r="O584" s="300"/>
      <c r="P584" s="300"/>
      <c r="Q584" s="299"/>
      <c r="R584" s="299"/>
      <c r="S584" s="299"/>
    </row>
    <row r="585" spans="5:19" ht="12.75">
      <c r="E585" s="298"/>
      <c r="F585" s="298"/>
      <c r="G585" s="299"/>
      <c r="H585" s="299"/>
      <c r="I585" s="299"/>
      <c r="J585" s="299"/>
      <c r="K585" s="299"/>
      <c r="L585" s="299"/>
      <c r="M585" s="299"/>
      <c r="N585" s="300"/>
      <c r="O585" s="300"/>
      <c r="P585" s="300"/>
      <c r="Q585" s="299"/>
      <c r="R585" s="299"/>
      <c r="S585" s="299"/>
    </row>
    <row r="586" spans="5:19" ht="12.75">
      <c r="E586" s="298"/>
      <c r="F586" s="298"/>
      <c r="G586" s="299"/>
      <c r="H586" s="299"/>
      <c r="I586" s="299"/>
      <c r="J586" s="299"/>
      <c r="K586" s="299"/>
      <c r="L586" s="299"/>
      <c r="M586" s="299"/>
      <c r="N586" s="300"/>
      <c r="O586" s="300"/>
      <c r="P586" s="300"/>
      <c r="Q586" s="299"/>
      <c r="R586" s="299"/>
      <c r="S586" s="299"/>
    </row>
    <row r="587" spans="5:19" ht="12.75">
      <c r="E587" s="298"/>
      <c r="F587" s="298"/>
      <c r="G587" s="299"/>
      <c r="H587" s="299"/>
      <c r="I587" s="299"/>
      <c r="J587" s="299"/>
      <c r="K587" s="299"/>
      <c r="L587" s="299"/>
      <c r="M587" s="299"/>
      <c r="N587" s="300"/>
      <c r="O587" s="300"/>
      <c r="P587" s="300"/>
      <c r="Q587" s="299"/>
      <c r="R587" s="299"/>
      <c r="S587" s="299"/>
    </row>
    <row r="588" spans="5:19" ht="12.75">
      <c r="E588" s="298"/>
      <c r="F588" s="298"/>
      <c r="G588" s="299"/>
      <c r="H588" s="299"/>
      <c r="I588" s="299"/>
      <c r="J588" s="299"/>
      <c r="K588" s="299"/>
      <c r="L588" s="299"/>
      <c r="M588" s="299"/>
      <c r="N588" s="300"/>
      <c r="O588" s="300"/>
      <c r="P588" s="300"/>
      <c r="Q588" s="299"/>
      <c r="R588" s="299"/>
      <c r="S588" s="299"/>
    </row>
    <row r="589" spans="5:19" ht="12.75">
      <c r="E589" s="298"/>
      <c r="F589" s="298"/>
      <c r="G589" s="299"/>
      <c r="H589" s="299"/>
      <c r="I589" s="299"/>
      <c r="J589" s="299"/>
      <c r="K589" s="299"/>
      <c r="L589" s="299"/>
      <c r="M589" s="299"/>
      <c r="N589" s="300"/>
      <c r="O589" s="300"/>
      <c r="P589" s="300"/>
      <c r="Q589" s="299"/>
      <c r="R589" s="299"/>
      <c r="S589" s="299"/>
    </row>
    <row r="590" spans="5:19" ht="12.75">
      <c r="E590" s="298"/>
      <c r="F590" s="298"/>
      <c r="G590" s="299"/>
      <c r="H590" s="299"/>
      <c r="I590" s="299"/>
      <c r="J590" s="299"/>
      <c r="K590" s="299"/>
      <c r="L590" s="299"/>
      <c r="M590" s="299"/>
      <c r="N590" s="300"/>
      <c r="O590" s="300"/>
      <c r="P590" s="300"/>
      <c r="Q590" s="299"/>
      <c r="R590" s="299"/>
      <c r="S590" s="299"/>
    </row>
    <row r="591" spans="5:19" ht="12.75">
      <c r="E591" s="298"/>
      <c r="F591" s="298"/>
      <c r="G591" s="299"/>
      <c r="H591" s="299"/>
      <c r="I591" s="299"/>
      <c r="J591" s="299"/>
      <c r="K591" s="299"/>
      <c r="L591" s="299"/>
      <c r="M591" s="299"/>
      <c r="N591" s="300"/>
      <c r="O591" s="300"/>
      <c r="P591" s="300"/>
      <c r="Q591" s="299"/>
      <c r="R591" s="299"/>
      <c r="S591" s="299"/>
    </row>
    <row r="592" spans="5:19" ht="12.75">
      <c r="E592" s="298"/>
      <c r="F592" s="298"/>
      <c r="G592" s="299"/>
      <c r="H592" s="299"/>
      <c r="I592" s="299"/>
      <c r="J592" s="299"/>
      <c r="K592" s="299"/>
      <c r="L592" s="299"/>
      <c r="M592" s="299"/>
      <c r="N592" s="300"/>
      <c r="O592" s="300"/>
      <c r="P592" s="300"/>
      <c r="Q592" s="299"/>
      <c r="R592" s="299"/>
      <c r="S592" s="299"/>
    </row>
    <row r="593" spans="5:19" ht="12.75">
      <c r="E593" s="298"/>
      <c r="F593" s="298"/>
      <c r="G593" s="299"/>
      <c r="H593" s="299"/>
      <c r="I593" s="299"/>
      <c r="J593" s="299"/>
      <c r="K593" s="299"/>
      <c r="L593" s="299"/>
      <c r="M593" s="299"/>
      <c r="N593" s="300"/>
      <c r="O593" s="300"/>
      <c r="P593" s="300"/>
      <c r="Q593" s="299"/>
      <c r="R593" s="299"/>
      <c r="S593" s="299"/>
    </row>
    <row r="594" spans="5:19" ht="12.75">
      <c r="E594" s="298"/>
      <c r="F594" s="298"/>
      <c r="G594" s="299"/>
      <c r="H594" s="299"/>
      <c r="I594" s="299"/>
      <c r="J594" s="299"/>
      <c r="K594" s="299"/>
      <c r="L594" s="299"/>
      <c r="M594" s="299"/>
      <c r="N594" s="300"/>
      <c r="O594" s="300"/>
      <c r="P594" s="300"/>
      <c r="Q594" s="299"/>
      <c r="R594" s="299"/>
      <c r="S594" s="299"/>
    </row>
    <row r="595" spans="5:19" ht="12.75">
      <c r="E595" s="298"/>
      <c r="F595" s="298"/>
      <c r="G595" s="299"/>
      <c r="H595" s="299"/>
      <c r="I595" s="299"/>
      <c r="J595" s="299"/>
      <c r="K595" s="299"/>
      <c r="L595" s="299"/>
      <c r="M595" s="299"/>
      <c r="N595" s="300"/>
      <c r="O595" s="300"/>
      <c r="P595" s="300"/>
      <c r="Q595" s="299"/>
      <c r="R595" s="299"/>
      <c r="S595" s="299"/>
    </row>
    <row r="596" spans="5:19" ht="12.75">
      <c r="E596" s="298"/>
      <c r="F596" s="298"/>
      <c r="G596" s="299"/>
      <c r="H596" s="299"/>
      <c r="I596" s="299"/>
      <c r="J596" s="299"/>
      <c r="K596" s="299"/>
      <c r="L596" s="299"/>
      <c r="M596" s="299"/>
      <c r="N596" s="300"/>
      <c r="O596" s="300"/>
      <c r="P596" s="300"/>
      <c r="Q596" s="299"/>
      <c r="R596" s="299"/>
      <c r="S596" s="299"/>
    </row>
    <row r="597" spans="5:19" ht="12.75">
      <c r="E597" s="298"/>
      <c r="F597" s="298"/>
      <c r="G597" s="299"/>
      <c r="H597" s="299"/>
      <c r="I597" s="299"/>
      <c r="J597" s="299"/>
      <c r="K597" s="299"/>
      <c r="L597" s="299"/>
      <c r="M597" s="299"/>
      <c r="N597" s="300"/>
      <c r="O597" s="300"/>
      <c r="P597" s="300"/>
      <c r="Q597" s="299"/>
      <c r="R597" s="299"/>
      <c r="S597" s="299"/>
    </row>
    <row r="598" spans="5:19" ht="12.75">
      <c r="E598" s="298"/>
      <c r="F598" s="298"/>
      <c r="G598" s="299"/>
      <c r="H598" s="299"/>
      <c r="I598" s="299"/>
      <c r="J598" s="299"/>
      <c r="K598" s="299"/>
      <c r="L598" s="299"/>
      <c r="M598" s="299"/>
      <c r="N598" s="300"/>
      <c r="O598" s="300"/>
      <c r="P598" s="300"/>
      <c r="Q598" s="299"/>
      <c r="R598" s="299"/>
      <c r="S598" s="299"/>
    </row>
    <row r="599" spans="5:19" ht="12.75">
      <c r="E599" s="298"/>
      <c r="F599" s="298"/>
      <c r="G599" s="299"/>
      <c r="H599" s="299"/>
      <c r="I599" s="299"/>
      <c r="J599" s="299"/>
      <c r="K599" s="299"/>
      <c r="L599" s="299"/>
      <c r="M599" s="299"/>
      <c r="N599" s="300"/>
      <c r="O599" s="300"/>
      <c r="P599" s="300"/>
      <c r="Q599" s="299"/>
      <c r="R599" s="299"/>
      <c r="S599" s="299"/>
    </row>
    <row r="600" spans="5:19" ht="12.75">
      <c r="E600" s="298"/>
      <c r="F600" s="298"/>
      <c r="G600" s="299"/>
      <c r="H600" s="299"/>
      <c r="I600" s="299"/>
      <c r="J600" s="299"/>
      <c r="K600" s="299"/>
      <c r="L600" s="299"/>
      <c r="M600" s="299"/>
      <c r="N600" s="300"/>
      <c r="O600" s="300"/>
      <c r="P600" s="300"/>
      <c r="Q600" s="299"/>
      <c r="R600" s="299"/>
      <c r="S600" s="299"/>
    </row>
    <row r="601" spans="5:19" ht="12.75">
      <c r="E601" s="298"/>
      <c r="F601" s="298"/>
      <c r="G601" s="299"/>
      <c r="H601" s="299"/>
      <c r="I601" s="299"/>
      <c r="J601" s="299"/>
      <c r="K601" s="299"/>
      <c r="L601" s="299"/>
      <c r="M601" s="299"/>
      <c r="N601" s="300"/>
      <c r="O601" s="300"/>
      <c r="P601" s="300"/>
      <c r="Q601" s="299"/>
      <c r="R601" s="299"/>
      <c r="S601" s="299"/>
    </row>
    <row r="602" spans="5:19" ht="12.75">
      <c r="E602" s="298"/>
      <c r="F602" s="298"/>
      <c r="G602" s="299"/>
      <c r="H602" s="299"/>
      <c r="I602" s="299"/>
      <c r="J602" s="299"/>
      <c r="K602" s="299"/>
      <c r="L602" s="299"/>
      <c r="M602" s="299"/>
      <c r="N602" s="300"/>
      <c r="O602" s="300"/>
      <c r="P602" s="300"/>
      <c r="Q602" s="299"/>
      <c r="R602" s="299"/>
      <c r="S602" s="299"/>
    </row>
    <row r="603" spans="5:19" ht="12.75">
      <c r="E603" s="298"/>
      <c r="F603" s="298"/>
      <c r="G603" s="299"/>
      <c r="H603" s="299"/>
      <c r="I603" s="299"/>
      <c r="J603" s="299"/>
      <c r="K603" s="299"/>
      <c r="L603" s="299"/>
      <c r="M603" s="299"/>
      <c r="N603" s="300"/>
      <c r="O603" s="300"/>
      <c r="P603" s="300"/>
      <c r="Q603" s="299"/>
      <c r="R603" s="299"/>
      <c r="S603" s="299"/>
    </row>
    <row r="604" spans="5:19" ht="12.75">
      <c r="E604" s="298"/>
      <c r="F604" s="298"/>
      <c r="G604" s="299"/>
      <c r="H604" s="299"/>
      <c r="I604" s="299"/>
      <c r="J604" s="299"/>
      <c r="K604" s="299"/>
      <c r="L604" s="299"/>
      <c r="M604" s="299"/>
      <c r="N604" s="300"/>
      <c r="O604" s="300"/>
      <c r="P604" s="300"/>
      <c r="Q604" s="299"/>
      <c r="R604" s="299"/>
      <c r="S604" s="299"/>
    </row>
    <row r="605" spans="5:19" ht="12.75">
      <c r="E605" s="298"/>
      <c r="F605" s="298"/>
      <c r="G605" s="299"/>
      <c r="H605" s="299"/>
      <c r="I605" s="299"/>
      <c r="J605" s="299"/>
      <c r="K605" s="299"/>
      <c r="L605" s="299"/>
      <c r="M605" s="299"/>
      <c r="N605" s="300"/>
      <c r="O605" s="300"/>
      <c r="P605" s="300"/>
      <c r="Q605" s="299"/>
      <c r="R605" s="299"/>
      <c r="S605" s="299"/>
    </row>
    <row r="606" spans="5:19" ht="12.75">
      <c r="E606" s="298"/>
      <c r="F606" s="298"/>
      <c r="G606" s="299"/>
      <c r="H606" s="299"/>
      <c r="I606" s="299"/>
      <c r="J606" s="299"/>
      <c r="K606" s="299"/>
      <c r="L606" s="299"/>
      <c r="M606" s="299"/>
      <c r="N606" s="300"/>
      <c r="O606" s="300"/>
      <c r="P606" s="300"/>
      <c r="Q606" s="299"/>
      <c r="R606" s="299"/>
      <c r="S606" s="299"/>
    </row>
    <row r="607" spans="5:19" ht="12.75">
      <c r="E607" s="298"/>
      <c r="F607" s="298"/>
      <c r="G607" s="299"/>
      <c r="H607" s="299"/>
      <c r="I607" s="299"/>
      <c r="J607" s="299"/>
      <c r="K607" s="299"/>
      <c r="L607" s="299"/>
      <c r="M607" s="299"/>
      <c r="N607" s="300"/>
      <c r="O607" s="300"/>
      <c r="P607" s="300"/>
      <c r="Q607" s="299"/>
      <c r="R607" s="299"/>
      <c r="S607" s="299"/>
    </row>
    <row r="608" spans="5:19" ht="12.75">
      <c r="E608" s="298"/>
      <c r="F608" s="298"/>
      <c r="G608" s="299"/>
      <c r="H608" s="299"/>
      <c r="I608" s="299"/>
      <c r="J608" s="299"/>
      <c r="K608" s="299"/>
      <c r="L608" s="299"/>
      <c r="M608" s="299"/>
      <c r="N608" s="300"/>
      <c r="O608" s="300"/>
      <c r="P608" s="300"/>
      <c r="Q608" s="299"/>
      <c r="R608" s="299"/>
      <c r="S608" s="299"/>
    </row>
    <row r="609" spans="5:19" ht="12.75">
      <c r="E609" s="298"/>
      <c r="F609" s="298"/>
      <c r="G609" s="299"/>
      <c r="H609" s="299"/>
      <c r="I609" s="299"/>
      <c r="J609" s="299"/>
      <c r="K609" s="299"/>
      <c r="L609" s="299"/>
      <c r="M609" s="299"/>
      <c r="N609" s="300"/>
      <c r="O609" s="300"/>
      <c r="P609" s="300"/>
      <c r="Q609" s="299"/>
      <c r="R609" s="299"/>
      <c r="S609" s="299"/>
    </row>
    <row r="610" spans="5:19" ht="12.75">
      <c r="E610" s="298"/>
      <c r="F610" s="298"/>
      <c r="G610" s="299"/>
      <c r="H610" s="299"/>
      <c r="I610" s="299"/>
      <c r="J610" s="299"/>
      <c r="K610" s="299"/>
      <c r="L610" s="299"/>
      <c r="M610" s="299"/>
      <c r="N610" s="300"/>
      <c r="O610" s="300"/>
      <c r="P610" s="300"/>
      <c r="Q610" s="299"/>
      <c r="R610" s="299"/>
      <c r="S610" s="299"/>
    </row>
    <row r="611" spans="5:19" ht="12.75">
      <c r="E611" s="298"/>
      <c r="F611" s="298"/>
      <c r="G611" s="299"/>
      <c r="H611" s="299"/>
      <c r="I611" s="299"/>
      <c r="J611" s="299"/>
      <c r="K611" s="299"/>
      <c r="L611" s="299"/>
      <c r="M611" s="299"/>
      <c r="N611" s="300"/>
      <c r="O611" s="300"/>
      <c r="P611" s="300"/>
      <c r="Q611" s="299"/>
      <c r="R611" s="299"/>
      <c r="S611" s="299"/>
    </row>
    <row r="612" spans="5:19" ht="12.75">
      <c r="E612" s="298"/>
      <c r="F612" s="298"/>
      <c r="G612" s="299"/>
      <c r="H612" s="299"/>
      <c r="I612" s="299"/>
      <c r="J612" s="299"/>
      <c r="K612" s="299"/>
      <c r="L612" s="299"/>
      <c r="M612" s="299"/>
      <c r="N612" s="300"/>
      <c r="O612" s="300"/>
      <c r="P612" s="300"/>
      <c r="Q612" s="299"/>
      <c r="R612" s="299"/>
      <c r="S612" s="299"/>
    </row>
    <row r="613" spans="5:19" ht="12.75">
      <c r="E613" s="298"/>
      <c r="F613" s="298"/>
      <c r="G613" s="299"/>
      <c r="H613" s="299"/>
      <c r="I613" s="299"/>
      <c r="J613" s="299"/>
      <c r="K613" s="299"/>
      <c r="L613" s="299"/>
      <c r="M613" s="299"/>
      <c r="N613" s="300"/>
      <c r="O613" s="300"/>
      <c r="P613" s="300"/>
      <c r="Q613" s="299"/>
      <c r="R613" s="299"/>
      <c r="S613" s="299"/>
    </row>
    <row r="614" spans="5:19" ht="12.75">
      <c r="E614" s="298"/>
      <c r="F614" s="298"/>
      <c r="G614" s="299"/>
      <c r="H614" s="299"/>
      <c r="I614" s="299"/>
      <c r="J614" s="299"/>
      <c r="K614" s="299"/>
      <c r="L614" s="299"/>
      <c r="M614" s="299"/>
      <c r="N614" s="300"/>
      <c r="O614" s="300"/>
      <c r="P614" s="300"/>
      <c r="Q614" s="299"/>
      <c r="R614" s="299"/>
      <c r="S614" s="299"/>
    </row>
    <row r="615" spans="5:19" ht="12.75">
      <c r="E615" s="298"/>
      <c r="F615" s="298"/>
      <c r="G615" s="299"/>
      <c r="H615" s="299"/>
      <c r="I615" s="299"/>
      <c r="J615" s="299"/>
      <c r="K615" s="299"/>
      <c r="L615" s="299"/>
      <c r="M615" s="299"/>
      <c r="N615" s="300"/>
      <c r="O615" s="300"/>
      <c r="P615" s="300"/>
      <c r="Q615" s="299"/>
      <c r="R615" s="299"/>
      <c r="S615" s="299"/>
    </row>
    <row r="616" spans="5:19" ht="12.75">
      <c r="E616" s="298"/>
      <c r="F616" s="298"/>
      <c r="G616" s="299"/>
      <c r="H616" s="299"/>
      <c r="I616" s="299"/>
      <c r="J616" s="299"/>
      <c r="K616" s="299"/>
      <c r="L616" s="299"/>
      <c r="M616" s="299"/>
      <c r="N616" s="300"/>
      <c r="O616" s="300"/>
      <c r="P616" s="300"/>
      <c r="Q616" s="299"/>
      <c r="R616" s="299"/>
      <c r="S616" s="299"/>
    </row>
    <row r="617" spans="5:19" ht="12.75">
      <c r="E617" s="298"/>
      <c r="F617" s="298"/>
      <c r="G617" s="299"/>
      <c r="H617" s="299"/>
      <c r="I617" s="299"/>
      <c r="J617" s="299"/>
      <c r="K617" s="299"/>
      <c r="L617" s="299"/>
      <c r="M617" s="299"/>
      <c r="N617" s="300"/>
      <c r="O617" s="300"/>
      <c r="P617" s="300"/>
      <c r="Q617" s="299"/>
      <c r="R617" s="299"/>
      <c r="S617" s="299"/>
    </row>
    <row r="618" spans="5:19" ht="12.75">
      <c r="E618" s="298"/>
      <c r="F618" s="298"/>
      <c r="G618" s="299"/>
      <c r="H618" s="299"/>
      <c r="I618" s="299"/>
      <c r="J618" s="299"/>
      <c r="K618" s="299"/>
      <c r="L618" s="299"/>
      <c r="M618" s="299"/>
      <c r="N618" s="300"/>
      <c r="O618" s="300"/>
      <c r="P618" s="300"/>
      <c r="Q618" s="299"/>
      <c r="R618" s="299"/>
      <c r="S618" s="299"/>
    </row>
    <row r="619" spans="5:19" ht="12.75">
      <c r="E619" s="298"/>
      <c r="F619" s="298"/>
      <c r="G619" s="299"/>
      <c r="H619" s="299"/>
      <c r="I619" s="299"/>
      <c r="J619" s="299"/>
      <c r="K619" s="299"/>
      <c r="L619" s="299"/>
      <c r="M619" s="299"/>
      <c r="N619" s="300"/>
      <c r="O619" s="300"/>
      <c r="P619" s="300"/>
      <c r="Q619" s="299"/>
      <c r="R619" s="299"/>
      <c r="S619" s="299"/>
    </row>
    <row r="620" spans="5:19" ht="12.75">
      <c r="E620" s="298"/>
      <c r="F620" s="298"/>
      <c r="G620" s="299"/>
      <c r="H620" s="299"/>
      <c r="I620" s="299"/>
      <c r="J620" s="299"/>
      <c r="K620" s="299"/>
      <c r="L620" s="299"/>
      <c r="M620" s="299"/>
      <c r="N620" s="300"/>
      <c r="O620" s="300"/>
      <c r="P620" s="300"/>
      <c r="Q620" s="299"/>
      <c r="R620" s="299"/>
      <c r="S620" s="299"/>
    </row>
    <row r="621" spans="5:19" ht="12.75">
      <c r="E621" s="298"/>
      <c r="F621" s="298"/>
      <c r="G621" s="299"/>
      <c r="H621" s="299"/>
      <c r="I621" s="299"/>
      <c r="J621" s="299"/>
      <c r="K621" s="299"/>
      <c r="L621" s="299"/>
      <c r="M621" s="299"/>
      <c r="N621" s="300"/>
      <c r="O621" s="300"/>
      <c r="P621" s="300"/>
      <c r="Q621" s="299"/>
      <c r="R621" s="299"/>
      <c r="S621" s="299"/>
    </row>
    <row r="622" spans="5:19" ht="12.75">
      <c r="E622" s="298"/>
      <c r="F622" s="298"/>
      <c r="G622" s="299"/>
      <c r="H622" s="299"/>
      <c r="I622" s="299"/>
      <c r="J622" s="299"/>
      <c r="K622" s="299"/>
      <c r="L622" s="299"/>
      <c r="M622" s="299"/>
      <c r="N622" s="300"/>
      <c r="O622" s="300"/>
      <c r="P622" s="300"/>
      <c r="Q622" s="299"/>
      <c r="R622" s="299"/>
      <c r="S622" s="299"/>
    </row>
    <row r="623" spans="5:19" ht="12.75">
      <c r="E623" s="298"/>
      <c r="F623" s="298"/>
      <c r="G623" s="299"/>
      <c r="H623" s="299"/>
      <c r="I623" s="299"/>
      <c r="J623" s="299"/>
      <c r="K623" s="299"/>
      <c r="L623" s="299"/>
      <c r="M623" s="299"/>
      <c r="N623" s="300"/>
      <c r="O623" s="300"/>
      <c r="P623" s="300"/>
      <c r="Q623" s="299"/>
      <c r="R623" s="299"/>
      <c r="S623" s="299"/>
    </row>
    <row r="624" spans="5:19" ht="12.75">
      <c r="E624" s="298"/>
      <c r="F624" s="298"/>
      <c r="G624" s="299"/>
      <c r="H624" s="299"/>
      <c r="I624" s="299"/>
      <c r="J624" s="299"/>
      <c r="K624" s="299"/>
      <c r="L624" s="299"/>
      <c r="M624" s="299"/>
      <c r="N624" s="300"/>
      <c r="O624" s="300"/>
      <c r="P624" s="300"/>
      <c r="Q624" s="299"/>
      <c r="R624" s="299"/>
      <c r="S624" s="299"/>
    </row>
    <row r="625" spans="5:19" ht="12.75">
      <c r="E625" s="298"/>
      <c r="F625" s="298"/>
      <c r="G625" s="299"/>
      <c r="H625" s="299"/>
      <c r="I625" s="299"/>
      <c r="J625" s="299"/>
      <c r="K625" s="299"/>
      <c r="L625" s="299"/>
      <c r="M625" s="299"/>
      <c r="N625" s="300"/>
      <c r="O625" s="300"/>
      <c r="P625" s="300"/>
      <c r="Q625" s="299"/>
      <c r="R625" s="299"/>
      <c r="S625" s="299"/>
    </row>
    <row r="626" spans="5:19" ht="12.75">
      <c r="E626" s="298"/>
      <c r="F626" s="298"/>
      <c r="G626" s="299"/>
      <c r="H626" s="299"/>
      <c r="I626" s="299"/>
      <c r="J626" s="299"/>
      <c r="K626" s="299"/>
      <c r="L626" s="299"/>
      <c r="M626" s="299"/>
      <c r="N626" s="300"/>
      <c r="O626" s="300"/>
      <c r="P626" s="300"/>
      <c r="Q626" s="299"/>
      <c r="R626" s="299"/>
      <c r="S626" s="299"/>
    </row>
    <row r="627" spans="5:19" ht="12.75">
      <c r="E627" s="298"/>
      <c r="F627" s="298"/>
      <c r="G627" s="299"/>
      <c r="H627" s="299"/>
      <c r="I627" s="299"/>
      <c r="J627" s="299"/>
      <c r="K627" s="299"/>
      <c r="L627" s="299"/>
      <c r="M627" s="299"/>
      <c r="N627" s="300"/>
      <c r="O627" s="300"/>
      <c r="P627" s="300"/>
      <c r="Q627" s="299"/>
      <c r="R627" s="299"/>
      <c r="S627" s="299"/>
    </row>
    <row r="628" spans="5:19" ht="12.75">
      <c r="E628" s="298"/>
      <c r="F628" s="298"/>
      <c r="G628" s="299"/>
      <c r="H628" s="299"/>
      <c r="I628" s="299"/>
      <c r="J628" s="299"/>
      <c r="K628" s="299"/>
      <c r="L628" s="299"/>
      <c r="M628" s="299"/>
      <c r="N628" s="300"/>
      <c r="O628" s="300"/>
      <c r="P628" s="300"/>
      <c r="Q628" s="299"/>
      <c r="R628" s="299"/>
      <c r="S628" s="299"/>
    </row>
    <row r="629" spans="5:19" ht="12.75">
      <c r="E629" s="298"/>
      <c r="F629" s="298"/>
      <c r="G629" s="299"/>
      <c r="H629" s="299"/>
      <c r="I629" s="299"/>
      <c r="J629" s="299"/>
      <c r="K629" s="299"/>
      <c r="L629" s="299"/>
      <c r="M629" s="299"/>
      <c r="N629" s="300"/>
      <c r="O629" s="300"/>
      <c r="P629" s="300"/>
      <c r="Q629" s="299"/>
      <c r="R629" s="299"/>
      <c r="S629" s="299"/>
    </row>
    <row r="630" spans="5:19" ht="12.75">
      <c r="E630" s="298"/>
      <c r="F630" s="298"/>
      <c r="G630" s="299"/>
      <c r="H630" s="299"/>
      <c r="I630" s="299"/>
      <c r="J630" s="299"/>
      <c r="K630" s="299"/>
      <c r="L630" s="299"/>
      <c r="M630" s="299"/>
      <c r="N630" s="300"/>
      <c r="O630" s="300"/>
      <c r="P630" s="300"/>
      <c r="Q630" s="299"/>
      <c r="R630" s="299"/>
      <c r="S630" s="299"/>
    </row>
    <row r="631" spans="5:19" ht="12.75">
      <c r="E631" s="298"/>
      <c r="F631" s="298"/>
      <c r="G631" s="299"/>
      <c r="H631" s="299"/>
      <c r="I631" s="299"/>
      <c r="J631" s="299"/>
      <c r="K631" s="299"/>
      <c r="L631" s="299"/>
      <c r="M631" s="299"/>
      <c r="N631" s="300"/>
      <c r="O631" s="300"/>
      <c r="P631" s="300"/>
      <c r="Q631" s="299"/>
      <c r="R631" s="299"/>
      <c r="S631" s="299"/>
    </row>
    <row r="632" spans="5:19" ht="12.75">
      <c r="E632" s="298"/>
      <c r="F632" s="298"/>
      <c r="G632" s="299"/>
      <c r="H632" s="299"/>
      <c r="I632" s="299"/>
      <c r="J632" s="299"/>
      <c r="K632" s="299"/>
      <c r="L632" s="299"/>
      <c r="M632" s="299"/>
      <c r="N632" s="300"/>
      <c r="O632" s="300"/>
      <c r="P632" s="300"/>
      <c r="Q632" s="299"/>
      <c r="R632" s="299"/>
      <c r="S632" s="299"/>
    </row>
    <row r="633" spans="5:19" ht="12.75">
      <c r="E633" s="298"/>
      <c r="F633" s="298"/>
      <c r="G633" s="299"/>
      <c r="H633" s="299"/>
      <c r="I633" s="299"/>
      <c r="J633" s="299"/>
      <c r="K633" s="299"/>
      <c r="L633" s="299"/>
      <c r="M633" s="299"/>
      <c r="N633" s="300"/>
      <c r="O633" s="300"/>
      <c r="P633" s="300"/>
      <c r="Q633" s="299"/>
      <c r="R633" s="299"/>
      <c r="S633" s="299"/>
    </row>
    <row r="634" spans="5:19" ht="12.75">
      <c r="E634" s="298"/>
      <c r="F634" s="298"/>
      <c r="G634" s="299"/>
      <c r="H634" s="299"/>
      <c r="I634" s="299"/>
      <c r="J634" s="299"/>
      <c r="K634" s="299"/>
      <c r="L634" s="299"/>
      <c r="M634" s="299"/>
      <c r="N634" s="300"/>
      <c r="O634" s="300"/>
      <c r="P634" s="300"/>
      <c r="Q634" s="299"/>
      <c r="R634" s="299"/>
      <c r="S634" s="299"/>
    </row>
    <row r="635" spans="5:19" ht="12.75">
      <c r="E635" s="298"/>
      <c r="F635" s="298"/>
      <c r="G635" s="299"/>
      <c r="H635" s="299"/>
      <c r="I635" s="299"/>
      <c r="J635" s="299"/>
      <c r="K635" s="299"/>
      <c r="L635" s="299"/>
      <c r="M635" s="299"/>
      <c r="N635" s="300"/>
      <c r="O635" s="300"/>
      <c r="P635" s="300"/>
      <c r="Q635" s="299"/>
      <c r="R635" s="299"/>
      <c r="S635" s="299"/>
    </row>
    <row r="636" spans="5:19" ht="12.75">
      <c r="E636" s="298"/>
      <c r="F636" s="298"/>
      <c r="G636" s="299"/>
      <c r="H636" s="299"/>
      <c r="I636" s="299"/>
      <c r="J636" s="299"/>
      <c r="K636" s="299"/>
      <c r="L636" s="299"/>
      <c r="M636" s="299"/>
      <c r="N636" s="300"/>
      <c r="O636" s="300"/>
      <c r="P636" s="300"/>
      <c r="Q636" s="299"/>
      <c r="R636" s="299"/>
      <c r="S636" s="299"/>
    </row>
    <row r="637" spans="5:19" ht="12.75">
      <c r="E637" s="298"/>
      <c r="F637" s="298"/>
      <c r="G637" s="299"/>
      <c r="H637" s="299"/>
      <c r="I637" s="299"/>
      <c r="J637" s="299"/>
      <c r="K637" s="299"/>
      <c r="L637" s="299"/>
      <c r="M637" s="299"/>
      <c r="N637" s="300"/>
      <c r="O637" s="300"/>
      <c r="P637" s="300"/>
      <c r="Q637" s="299"/>
      <c r="R637" s="299"/>
      <c r="S637" s="299"/>
    </row>
    <row r="638" spans="5:19" ht="12.75">
      <c r="E638" s="298"/>
      <c r="F638" s="298"/>
      <c r="G638" s="299"/>
      <c r="H638" s="299"/>
      <c r="I638" s="299"/>
      <c r="J638" s="299"/>
      <c r="K638" s="299"/>
      <c r="L638" s="299"/>
      <c r="M638" s="299"/>
      <c r="N638" s="300"/>
      <c r="O638" s="300"/>
      <c r="P638" s="300"/>
      <c r="Q638" s="299"/>
      <c r="R638" s="299"/>
      <c r="S638" s="299"/>
    </row>
    <row r="639" spans="5:19" ht="12.75">
      <c r="E639" s="298"/>
      <c r="F639" s="298"/>
      <c r="G639" s="299"/>
      <c r="H639" s="299"/>
      <c r="I639" s="299"/>
      <c r="J639" s="299"/>
      <c r="K639" s="299"/>
      <c r="L639" s="299"/>
      <c r="M639" s="299"/>
      <c r="N639" s="300"/>
      <c r="O639" s="300"/>
      <c r="P639" s="300"/>
      <c r="Q639" s="299"/>
      <c r="R639" s="299"/>
      <c r="S639" s="299"/>
    </row>
    <row r="640" spans="5:19" ht="12.75">
      <c r="E640" s="298"/>
      <c r="F640" s="298"/>
      <c r="G640" s="299"/>
      <c r="H640" s="299"/>
      <c r="I640" s="299"/>
      <c r="J640" s="299"/>
      <c r="K640" s="299"/>
      <c r="L640" s="299"/>
      <c r="M640" s="299"/>
      <c r="N640" s="300"/>
      <c r="O640" s="300"/>
      <c r="P640" s="300"/>
      <c r="Q640" s="299"/>
      <c r="R640" s="299"/>
      <c r="S640" s="299"/>
    </row>
    <row r="641" spans="5:19" ht="12.75">
      <c r="E641" s="298"/>
      <c r="F641" s="298"/>
      <c r="G641" s="299"/>
      <c r="H641" s="299"/>
      <c r="I641" s="299"/>
      <c r="J641" s="299"/>
      <c r="K641" s="299"/>
      <c r="L641" s="299"/>
      <c r="M641" s="299"/>
      <c r="N641" s="300"/>
      <c r="O641" s="300"/>
      <c r="P641" s="300"/>
      <c r="Q641" s="299"/>
      <c r="R641" s="299"/>
      <c r="S641" s="299"/>
    </row>
    <row r="642" spans="5:19" ht="12.75">
      <c r="E642" s="298"/>
      <c r="F642" s="298"/>
      <c r="G642" s="299"/>
      <c r="H642" s="299"/>
      <c r="I642" s="299"/>
      <c r="J642" s="299"/>
      <c r="K642" s="299"/>
      <c r="L642" s="299"/>
      <c r="M642" s="299"/>
      <c r="N642" s="300"/>
      <c r="O642" s="300"/>
      <c r="P642" s="300"/>
      <c r="Q642" s="299"/>
      <c r="R642" s="299"/>
      <c r="S642" s="299"/>
    </row>
    <row r="643" spans="5:19" ht="12.75">
      <c r="E643" s="298"/>
      <c r="F643" s="298"/>
      <c r="G643" s="299"/>
      <c r="H643" s="299"/>
      <c r="I643" s="299"/>
      <c r="J643" s="299"/>
      <c r="K643" s="299"/>
      <c r="L643" s="299"/>
      <c r="M643" s="299"/>
      <c r="N643" s="300"/>
      <c r="O643" s="300"/>
      <c r="P643" s="300"/>
      <c r="Q643" s="299"/>
      <c r="R643" s="299"/>
      <c r="S643" s="299"/>
    </row>
    <row r="644" spans="5:19" ht="12.75">
      <c r="E644" s="298"/>
      <c r="F644" s="298"/>
      <c r="G644" s="299"/>
      <c r="H644" s="299"/>
      <c r="I644" s="299"/>
      <c r="J644" s="299"/>
      <c r="K644" s="299"/>
      <c r="L644" s="299"/>
      <c r="M644" s="299"/>
      <c r="N644" s="300"/>
      <c r="O644" s="300"/>
      <c r="P644" s="300"/>
      <c r="Q644" s="299"/>
      <c r="R644" s="299"/>
      <c r="S644" s="299"/>
    </row>
    <row r="645" spans="5:19" ht="12.75">
      <c r="E645" s="298"/>
      <c r="F645" s="298"/>
      <c r="G645" s="299"/>
      <c r="H645" s="299"/>
      <c r="I645" s="299"/>
      <c r="J645" s="299"/>
      <c r="K645" s="299"/>
      <c r="L645" s="299"/>
      <c r="M645" s="299"/>
      <c r="N645" s="300"/>
      <c r="O645" s="300"/>
      <c r="P645" s="300"/>
      <c r="Q645" s="299"/>
      <c r="R645" s="299"/>
      <c r="S645" s="299"/>
    </row>
    <row r="646" spans="5:19" ht="12.75">
      <c r="E646" s="298"/>
      <c r="F646" s="298"/>
      <c r="G646" s="299"/>
      <c r="H646" s="299"/>
      <c r="I646" s="299"/>
      <c r="J646" s="299"/>
      <c r="K646" s="299"/>
      <c r="L646" s="299"/>
      <c r="M646" s="299"/>
      <c r="N646" s="300"/>
      <c r="O646" s="300"/>
      <c r="P646" s="300"/>
      <c r="Q646" s="299"/>
      <c r="R646" s="299"/>
      <c r="S646" s="299"/>
    </row>
    <row r="647" spans="5:19" ht="12.75">
      <c r="E647" s="298"/>
      <c r="F647" s="298"/>
      <c r="G647" s="299"/>
      <c r="H647" s="299"/>
      <c r="I647" s="299"/>
      <c r="J647" s="299"/>
      <c r="K647" s="299"/>
      <c r="L647" s="299"/>
      <c r="M647" s="299"/>
      <c r="N647" s="300"/>
      <c r="O647" s="300"/>
      <c r="P647" s="300"/>
      <c r="Q647" s="299"/>
      <c r="R647" s="299"/>
      <c r="S647" s="299"/>
    </row>
    <row r="648" spans="5:19" ht="12.75">
      <c r="E648" s="298"/>
      <c r="F648" s="298"/>
      <c r="G648" s="299"/>
      <c r="H648" s="299"/>
      <c r="I648" s="299"/>
      <c r="J648" s="299"/>
      <c r="K648" s="299"/>
      <c r="L648" s="299"/>
      <c r="M648" s="299"/>
      <c r="N648" s="300"/>
      <c r="O648" s="300"/>
      <c r="P648" s="300"/>
      <c r="Q648" s="299"/>
      <c r="R648" s="299"/>
      <c r="S648" s="299"/>
    </row>
    <row r="649" spans="5:19" ht="12.75">
      <c r="E649" s="298"/>
      <c r="F649" s="298"/>
      <c r="G649" s="299"/>
      <c r="H649" s="299"/>
      <c r="I649" s="299"/>
      <c r="J649" s="299"/>
      <c r="K649" s="299"/>
      <c r="L649" s="299"/>
      <c r="M649" s="299"/>
      <c r="N649" s="300"/>
      <c r="O649" s="300"/>
      <c r="P649" s="300"/>
      <c r="Q649" s="299"/>
      <c r="R649" s="299"/>
      <c r="S649" s="299"/>
    </row>
    <row r="650" spans="5:19" ht="12.75">
      <c r="E650" s="298"/>
      <c r="F650" s="298"/>
      <c r="G650" s="299"/>
      <c r="H650" s="299"/>
      <c r="I650" s="299"/>
      <c r="J650" s="299"/>
      <c r="K650" s="299"/>
      <c r="L650" s="299"/>
      <c r="M650" s="299"/>
      <c r="N650" s="300"/>
      <c r="O650" s="300"/>
      <c r="P650" s="300"/>
      <c r="Q650" s="299"/>
      <c r="R650" s="299"/>
      <c r="S650" s="299"/>
    </row>
    <row r="651" spans="5:19" ht="12.75">
      <c r="E651" s="298"/>
      <c r="F651" s="298"/>
      <c r="G651" s="299"/>
      <c r="H651" s="299"/>
      <c r="I651" s="299"/>
      <c r="J651" s="299"/>
      <c r="K651" s="299"/>
      <c r="L651" s="299"/>
      <c r="M651" s="299"/>
      <c r="N651" s="300"/>
      <c r="O651" s="300"/>
      <c r="P651" s="300"/>
      <c r="Q651" s="299"/>
      <c r="R651" s="299"/>
      <c r="S651" s="299"/>
    </row>
    <row r="652" spans="5:19" ht="12.75">
      <c r="E652" s="298"/>
      <c r="F652" s="298"/>
      <c r="G652" s="299"/>
      <c r="H652" s="299"/>
      <c r="I652" s="299"/>
      <c r="J652" s="299"/>
      <c r="K652" s="299"/>
      <c r="L652" s="299"/>
      <c r="M652" s="299"/>
      <c r="N652" s="300"/>
      <c r="O652" s="300"/>
      <c r="P652" s="300"/>
      <c r="Q652" s="299"/>
      <c r="R652" s="299"/>
      <c r="S652" s="299"/>
    </row>
    <row r="653" spans="5:19" ht="12.75">
      <c r="E653" s="298"/>
      <c r="F653" s="298"/>
      <c r="G653" s="299"/>
      <c r="H653" s="299"/>
      <c r="I653" s="299"/>
      <c r="J653" s="299"/>
      <c r="K653" s="299"/>
      <c r="L653" s="299"/>
      <c r="M653" s="299"/>
      <c r="N653" s="300"/>
      <c r="O653" s="300"/>
      <c r="P653" s="300"/>
      <c r="Q653" s="299"/>
      <c r="R653" s="299"/>
      <c r="S653" s="299"/>
    </row>
    <row r="654" spans="5:19" ht="12.75">
      <c r="E654" s="298"/>
      <c r="F654" s="298"/>
      <c r="G654" s="299"/>
      <c r="H654" s="299"/>
      <c r="I654" s="299"/>
      <c r="J654" s="299"/>
      <c r="K654" s="299"/>
      <c r="L654" s="299"/>
      <c r="M654" s="299"/>
      <c r="N654" s="300"/>
      <c r="O654" s="300"/>
      <c r="P654" s="300"/>
      <c r="Q654" s="299"/>
      <c r="R654" s="299"/>
      <c r="S654" s="299"/>
    </row>
    <row r="655" spans="5:19" ht="12.75">
      <c r="E655" s="298"/>
      <c r="F655" s="298"/>
      <c r="G655" s="299"/>
      <c r="H655" s="299"/>
      <c r="I655" s="299"/>
      <c r="J655" s="299"/>
      <c r="K655" s="299"/>
      <c r="L655" s="299"/>
      <c r="M655" s="299"/>
      <c r="N655" s="300"/>
      <c r="O655" s="300"/>
      <c r="P655" s="300"/>
      <c r="Q655" s="299"/>
      <c r="R655" s="299"/>
      <c r="S655" s="299"/>
    </row>
    <row r="656" spans="5:19" ht="12.75">
      <c r="E656" s="298"/>
      <c r="F656" s="298"/>
      <c r="G656" s="299"/>
      <c r="H656" s="299"/>
      <c r="I656" s="299"/>
      <c r="J656" s="299"/>
      <c r="K656" s="299"/>
      <c r="L656" s="299"/>
      <c r="M656" s="299"/>
      <c r="N656" s="300"/>
      <c r="O656" s="300"/>
      <c r="P656" s="300"/>
      <c r="Q656" s="299"/>
      <c r="R656" s="299"/>
      <c r="S656" s="299"/>
    </row>
    <row r="657" spans="5:19" ht="12.75">
      <c r="E657" s="298"/>
      <c r="F657" s="298"/>
      <c r="G657" s="299"/>
      <c r="H657" s="299"/>
      <c r="I657" s="299"/>
      <c r="J657" s="299"/>
      <c r="K657" s="299"/>
      <c r="L657" s="299"/>
      <c r="M657" s="299"/>
      <c r="N657" s="300"/>
      <c r="O657" s="300"/>
      <c r="P657" s="300"/>
      <c r="Q657" s="299"/>
      <c r="R657" s="299"/>
      <c r="S657" s="299"/>
    </row>
    <row r="658" spans="5:19" ht="12.75">
      <c r="E658" s="298"/>
      <c r="F658" s="298"/>
      <c r="G658" s="299"/>
      <c r="H658" s="299"/>
      <c r="I658" s="299"/>
      <c r="J658" s="299"/>
      <c r="K658" s="299"/>
      <c r="L658" s="299"/>
      <c r="M658" s="299"/>
      <c r="N658" s="300"/>
      <c r="O658" s="300"/>
      <c r="P658" s="300"/>
      <c r="Q658" s="299"/>
      <c r="R658" s="299"/>
      <c r="S658" s="299"/>
    </row>
    <row r="659" spans="5:19" ht="12.75">
      <c r="E659" s="298"/>
      <c r="F659" s="298"/>
      <c r="G659" s="299"/>
      <c r="H659" s="299"/>
      <c r="I659" s="299"/>
      <c r="J659" s="299"/>
      <c r="K659" s="299"/>
      <c r="L659" s="299"/>
      <c r="M659" s="299"/>
      <c r="N659" s="300"/>
      <c r="O659" s="300"/>
      <c r="P659" s="300"/>
      <c r="Q659" s="299"/>
      <c r="R659" s="299"/>
      <c r="S659" s="299"/>
    </row>
    <row r="660" spans="5:19" ht="12.75">
      <c r="E660" s="298"/>
      <c r="F660" s="298"/>
      <c r="G660" s="299"/>
      <c r="H660" s="299"/>
      <c r="I660" s="299"/>
      <c r="J660" s="299"/>
      <c r="K660" s="299"/>
      <c r="L660" s="299"/>
      <c r="M660" s="299"/>
      <c r="N660" s="300"/>
      <c r="O660" s="300"/>
      <c r="P660" s="300"/>
      <c r="Q660" s="299"/>
      <c r="R660" s="299"/>
      <c r="S660" s="299"/>
    </row>
    <row r="661" spans="5:19" ht="12.75">
      <c r="E661" s="298"/>
      <c r="F661" s="298"/>
      <c r="G661" s="299"/>
      <c r="H661" s="299"/>
      <c r="I661" s="299"/>
      <c r="J661" s="299"/>
      <c r="K661" s="299"/>
      <c r="L661" s="299"/>
      <c r="M661" s="299"/>
      <c r="N661" s="300"/>
      <c r="O661" s="300"/>
      <c r="P661" s="300"/>
      <c r="Q661" s="299"/>
      <c r="R661" s="299"/>
      <c r="S661" s="299"/>
    </row>
    <row r="662" spans="5:19" ht="12.75">
      <c r="E662" s="298"/>
      <c r="F662" s="298"/>
      <c r="G662" s="299"/>
      <c r="H662" s="299"/>
      <c r="I662" s="299"/>
      <c r="J662" s="299"/>
      <c r="K662" s="299"/>
      <c r="L662" s="299"/>
      <c r="M662" s="299"/>
      <c r="N662" s="300"/>
      <c r="O662" s="300"/>
      <c r="P662" s="300"/>
      <c r="Q662" s="299"/>
      <c r="R662" s="299"/>
      <c r="S662" s="299"/>
    </row>
    <row r="663" spans="5:19" ht="12.75">
      <c r="E663" s="298"/>
      <c r="F663" s="298"/>
      <c r="G663" s="299"/>
      <c r="H663" s="299"/>
      <c r="I663" s="299"/>
      <c r="J663" s="299"/>
      <c r="K663" s="299"/>
      <c r="L663" s="299"/>
      <c r="M663" s="299"/>
      <c r="N663" s="300"/>
      <c r="O663" s="300"/>
      <c r="P663" s="300"/>
      <c r="Q663" s="299"/>
      <c r="R663" s="299"/>
      <c r="S663" s="299"/>
    </row>
    <row r="664" spans="5:19" ht="12.75">
      <c r="E664" s="298"/>
      <c r="F664" s="298"/>
      <c r="G664" s="299"/>
      <c r="H664" s="299"/>
      <c r="I664" s="299"/>
      <c r="J664" s="299"/>
      <c r="K664" s="299"/>
      <c r="L664" s="299"/>
      <c r="M664" s="299"/>
      <c r="N664" s="300"/>
      <c r="O664" s="300"/>
      <c r="P664" s="300"/>
      <c r="Q664" s="299"/>
      <c r="R664" s="299"/>
      <c r="S664" s="299"/>
    </row>
    <row r="665" spans="5:19" ht="12.75">
      <c r="E665" s="298"/>
      <c r="F665" s="298"/>
      <c r="G665" s="299"/>
      <c r="H665" s="299"/>
      <c r="I665" s="299"/>
      <c r="J665" s="299"/>
      <c r="K665" s="299"/>
      <c r="L665" s="299"/>
      <c r="M665" s="299"/>
      <c r="N665" s="300"/>
      <c r="O665" s="300"/>
      <c r="P665" s="300"/>
      <c r="Q665" s="299"/>
      <c r="R665" s="299"/>
      <c r="S665" s="299"/>
    </row>
    <row r="666" spans="5:19" ht="12.75">
      <c r="E666" s="298"/>
      <c r="F666" s="298"/>
      <c r="G666" s="299"/>
      <c r="H666" s="299"/>
      <c r="I666" s="299"/>
      <c r="J666" s="299"/>
      <c r="K666" s="299"/>
      <c r="L666" s="299"/>
      <c r="M666" s="299"/>
      <c r="N666" s="300"/>
      <c r="O666" s="300"/>
      <c r="P666" s="300"/>
      <c r="Q666" s="299"/>
      <c r="R666" s="299"/>
      <c r="S666" s="299"/>
    </row>
    <row r="667" spans="5:19" ht="12.75">
      <c r="E667" s="298"/>
      <c r="F667" s="298"/>
      <c r="G667" s="299"/>
      <c r="H667" s="299"/>
      <c r="I667" s="299"/>
      <c r="J667" s="299"/>
      <c r="K667" s="299"/>
      <c r="L667" s="299"/>
      <c r="M667" s="299"/>
      <c r="N667" s="300"/>
      <c r="O667" s="300"/>
      <c r="P667" s="300"/>
      <c r="Q667" s="299"/>
      <c r="R667" s="299"/>
      <c r="S667" s="299"/>
    </row>
    <row r="668" spans="5:19" ht="12.75">
      <c r="E668" s="298"/>
      <c r="F668" s="298"/>
      <c r="G668" s="299"/>
      <c r="H668" s="299"/>
      <c r="I668" s="299"/>
      <c r="J668" s="299"/>
      <c r="K668" s="299"/>
      <c r="L668" s="299"/>
      <c r="M668" s="299"/>
      <c r="N668" s="300"/>
      <c r="O668" s="300"/>
      <c r="P668" s="300"/>
      <c r="Q668" s="299"/>
      <c r="R668" s="299"/>
      <c r="S668" s="299"/>
    </row>
    <row r="669" spans="5:19" ht="12.75">
      <c r="E669" s="298"/>
      <c r="F669" s="298"/>
      <c r="G669" s="299"/>
      <c r="H669" s="299"/>
      <c r="I669" s="299"/>
      <c r="J669" s="299"/>
      <c r="K669" s="299"/>
      <c r="L669" s="299"/>
      <c r="M669" s="299"/>
      <c r="N669" s="300"/>
      <c r="O669" s="300"/>
      <c r="P669" s="300"/>
      <c r="Q669" s="299"/>
      <c r="R669" s="299"/>
      <c r="S669" s="299"/>
    </row>
    <row r="670" spans="5:19" ht="12.75">
      <c r="E670" s="298"/>
      <c r="F670" s="298"/>
      <c r="G670" s="299"/>
      <c r="H670" s="299"/>
      <c r="I670" s="299"/>
      <c r="J670" s="299"/>
      <c r="K670" s="299"/>
      <c r="L670" s="299"/>
      <c r="M670" s="299"/>
      <c r="N670" s="300"/>
      <c r="O670" s="300"/>
      <c r="P670" s="300"/>
      <c r="Q670" s="299"/>
      <c r="R670" s="299"/>
      <c r="S670" s="299"/>
    </row>
    <row r="671" spans="5:19" ht="12.75">
      <c r="E671" s="298"/>
      <c r="F671" s="298"/>
      <c r="G671" s="299"/>
      <c r="H671" s="299"/>
      <c r="I671" s="299"/>
      <c r="J671" s="299"/>
      <c r="K671" s="299"/>
      <c r="L671" s="299"/>
      <c r="M671" s="299"/>
      <c r="N671" s="300"/>
      <c r="O671" s="300"/>
      <c r="P671" s="300"/>
      <c r="Q671" s="299"/>
      <c r="R671" s="299"/>
      <c r="S671" s="299"/>
    </row>
    <row r="672" spans="5:19" ht="12.75">
      <c r="E672" s="298"/>
      <c r="F672" s="298"/>
      <c r="G672" s="299"/>
      <c r="H672" s="299"/>
      <c r="I672" s="299"/>
      <c r="J672" s="299"/>
      <c r="K672" s="299"/>
      <c r="L672" s="299"/>
      <c r="M672" s="299"/>
      <c r="N672" s="300"/>
      <c r="O672" s="300"/>
      <c r="P672" s="300"/>
      <c r="Q672" s="299"/>
      <c r="R672" s="299"/>
      <c r="S672" s="299"/>
    </row>
    <row r="673" spans="5:19" ht="12.75">
      <c r="E673" s="298"/>
      <c r="F673" s="298"/>
      <c r="G673" s="299"/>
      <c r="H673" s="299"/>
      <c r="I673" s="299"/>
      <c r="J673" s="299"/>
      <c r="K673" s="299"/>
      <c r="L673" s="299"/>
      <c r="M673" s="299"/>
      <c r="N673" s="300"/>
      <c r="O673" s="300"/>
      <c r="P673" s="300"/>
      <c r="Q673" s="299"/>
      <c r="R673" s="299"/>
      <c r="S673" s="299"/>
    </row>
    <row r="674" spans="5:19" ht="12.75">
      <c r="E674" s="298"/>
      <c r="F674" s="298"/>
      <c r="G674" s="299"/>
      <c r="H674" s="299"/>
      <c r="I674" s="299"/>
      <c r="J674" s="299"/>
      <c r="K674" s="299"/>
      <c r="L674" s="299"/>
      <c r="M674" s="299"/>
      <c r="N674" s="300"/>
      <c r="O674" s="300"/>
      <c r="P674" s="300"/>
      <c r="Q674" s="299"/>
      <c r="R674" s="299"/>
      <c r="S674" s="299"/>
    </row>
    <row r="675" spans="5:19" ht="12.75">
      <c r="E675" s="298"/>
      <c r="F675" s="298"/>
      <c r="G675" s="299"/>
      <c r="H675" s="299"/>
      <c r="I675" s="299"/>
      <c r="J675" s="299"/>
      <c r="K675" s="299"/>
      <c r="L675" s="299"/>
      <c r="M675" s="299"/>
      <c r="N675" s="300"/>
      <c r="O675" s="300"/>
      <c r="P675" s="300"/>
      <c r="Q675" s="299"/>
      <c r="R675" s="299"/>
      <c r="S675" s="299"/>
    </row>
    <row r="676" spans="5:19" ht="12.75">
      <c r="E676" s="298"/>
      <c r="F676" s="298"/>
      <c r="G676" s="299"/>
      <c r="H676" s="299"/>
      <c r="I676" s="299"/>
      <c r="J676" s="299"/>
      <c r="K676" s="299"/>
      <c r="L676" s="299"/>
      <c r="M676" s="299"/>
      <c r="N676" s="300"/>
      <c r="O676" s="300"/>
      <c r="P676" s="300"/>
      <c r="Q676" s="299"/>
      <c r="R676" s="299"/>
      <c r="S676" s="299"/>
    </row>
    <row r="677" spans="5:19" ht="12.75">
      <c r="E677" s="298"/>
      <c r="F677" s="298"/>
      <c r="G677" s="299"/>
      <c r="H677" s="299"/>
      <c r="I677" s="299"/>
      <c r="J677" s="299"/>
      <c r="K677" s="299"/>
      <c r="L677" s="299"/>
      <c r="M677" s="299"/>
      <c r="N677" s="300"/>
      <c r="O677" s="300"/>
      <c r="P677" s="300"/>
      <c r="Q677" s="299"/>
      <c r="R677" s="299"/>
      <c r="S677" s="299"/>
    </row>
    <row r="678" spans="5:19" ht="12.75">
      <c r="E678" s="298"/>
      <c r="F678" s="298"/>
      <c r="G678" s="299"/>
      <c r="H678" s="299"/>
      <c r="I678" s="299"/>
      <c r="J678" s="299"/>
      <c r="K678" s="299"/>
      <c r="L678" s="299"/>
      <c r="M678" s="299"/>
      <c r="N678" s="300"/>
      <c r="O678" s="300"/>
      <c r="P678" s="300"/>
      <c r="Q678" s="299"/>
      <c r="R678" s="299"/>
      <c r="S678" s="299"/>
    </row>
    <row r="679" spans="5:19" ht="12.75">
      <c r="E679" s="298"/>
      <c r="F679" s="298"/>
      <c r="G679" s="299"/>
      <c r="H679" s="299"/>
      <c r="I679" s="299"/>
      <c r="J679" s="299"/>
      <c r="K679" s="299"/>
      <c r="L679" s="299"/>
      <c r="M679" s="299"/>
      <c r="N679" s="300"/>
      <c r="O679" s="300"/>
      <c r="P679" s="300"/>
      <c r="Q679" s="299"/>
      <c r="R679" s="299"/>
      <c r="S679" s="299"/>
    </row>
    <row r="680" spans="5:19" ht="12.75">
      <c r="E680" s="298"/>
      <c r="F680" s="298"/>
      <c r="G680" s="299"/>
      <c r="H680" s="299"/>
      <c r="I680" s="299"/>
      <c r="J680" s="299"/>
      <c r="K680" s="299"/>
      <c r="L680" s="299"/>
      <c r="M680" s="299"/>
      <c r="N680" s="300"/>
      <c r="O680" s="300"/>
      <c r="P680" s="300"/>
      <c r="Q680" s="299"/>
      <c r="R680" s="299"/>
      <c r="S680" s="299"/>
    </row>
    <row r="681" spans="5:19" ht="12.75">
      <c r="E681" s="298"/>
      <c r="F681" s="298"/>
      <c r="G681" s="299"/>
      <c r="H681" s="299"/>
      <c r="I681" s="299"/>
      <c r="J681" s="299"/>
      <c r="K681" s="299"/>
      <c r="L681" s="299"/>
      <c r="M681" s="299"/>
      <c r="N681" s="300"/>
      <c r="O681" s="300"/>
      <c r="P681" s="300"/>
      <c r="Q681" s="299"/>
      <c r="R681" s="299"/>
      <c r="S681" s="299"/>
    </row>
    <row r="682" spans="5:19" ht="12.75">
      <c r="E682" s="298"/>
      <c r="F682" s="298"/>
      <c r="G682" s="299"/>
      <c r="H682" s="299"/>
      <c r="I682" s="299"/>
      <c r="J682" s="299"/>
      <c r="K682" s="299"/>
      <c r="L682" s="299"/>
      <c r="M682" s="299"/>
      <c r="N682" s="300"/>
      <c r="O682" s="300"/>
      <c r="P682" s="300"/>
      <c r="Q682" s="299"/>
      <c r="R682" s="299"/>
      <c r="S682" s="299"/>
    </row>
    <row r="683" spans="5:19" ht="12.75">
      <c r="E683" s="298"/>
      <c r="F683" s="298"/>
      <c r="G683" s="299"/>
      <c r="H683" s="299"/>
      <c r="I683" s="299"/>
      <c r="J683" s="299"/>
      <c r="K683" s="299"/>
      <c r="L683" s="299"/>
      <c r="M683" s="299"/>
      <c r="N683" s="300"/>
      <c r="O683" s="300"/>
      <c r="P683" s="300"/>
      <c r="Q683" s="299"/>
      <c r="R683" s="299"/>
      <c r="S683" s="299"/>
    </row>
    <row r="684" spans="5:19" ht="12.75">
      <c r="E684" s="298"/>
      <c r="F684" s="298"/>
      <c r="G684" s="299"/>
      <c r="H684" s="299"/>
      <c r="I684" s="299"/>
      <c r="J684" s="299"/>
      <c r="K684" s="299"/>
      <c r="L684" s="299"/>
      <c r="M684" s="299"/>
      <c r="N684" s="300"/>
      <c r="O684" s="300"/>
      <c r="P684" s="300"/>
      <c r="Q684" s="299"/>
      <c r="R684" s="299"/>
      <c r="S684" s="299"/>
    </row>
    <row r="685" spans="5:19" ht="12.75">
      <c r="E685" s="298"/>
      <c r="F685" s="298"/>
      <c r="G685" s="299"/>
      <c r="H685" s="299"/>
      <c r="I685" s="299"/>
      <c r="J685" s="299"/>
      <c r="K685" s="299"/>
      <c r="L685" s="299"/>
      <c r="M685" s="299"/>
      <c r="N685" s="300"/>
      <c r="O685" s="300"/>
      <c r="P685" s="300"/>
      <c r="Q685" s="299"/>
      <c r="R685" s="299"/>
      <c r="S685" s="299"/>
    </row>
    <row r="686" spans="5:19" ht="12.75">
      <c r="E686" s="298"/>
      <c r="F686" s="298"/>
      <c r="G686" s="299"/>
      <c r="H686" s="299"/>
      <c r="I686" s="299"/>
      <c r="J686" s="299"/>
      <c r="K686" s="299"/>
      <c r="L686" s="299"/>
      <c r="M686" s="299"/>
      <c r="N686" s="300"/>
      <c r="O686" s="300"/>
      <c r="P686" s="300"/>
      <c r="Q686" s="299"/>
      <c r="R686" s="299"/>
      <c r="S686" s="299"/>
    </row>
    <row r="687" spans="5:19" ht="12.75">
      <c r="E687" s="298"/>
      <c r="F687" s="298"/>
      <c r="G687" s="299"/>
      <c r="H687" s="299"/>
      <c r="I687" s="299"/>
      <c r="J687" s="299"/>
      <c r="K687" s="299"/>
      <c r="L687" s="299"/>
      <c r="M687" s="299"/>
      <c r="N687" s="300"/>
      <c r="O687" s="300"/>
      <c r="P687" s="300"/>
      <c r="Q687" s="299"/>
      <c r="R687" s="299"/>
      <c r="S687" s="299"/>
    </row>
    <row r="688" spans="5:19" ht="12.75">
      <c r="E688" s="298"/>
      <c r="F688" s="298"/>
      <c r="G688" s="299"/>
      <c r="H688" s="299"/>
      <c r="I688" s="299"/>
      <c r="J688" s="299"/>
      <c r="K688" s="299"/>
      <c r="L688" s="299"/>
      <c r="M688" s="299"/>
      <c r="N688" s="300"/>
      <c r="O688" s="300"/>
      <c r="P688" s="300"/>
      <c r="Q688" s="299"/>
      <c r="R688" s="299"/>
      <c r="S688" s="299"/>
    </row>
    <row r="689" spans="5:19" ht="12.75">
      <c r="E689" s="298"/>
      <c r="F689" s="298"/>
      <c r="G689" s="299"/>
      <c r="H689" s="299"/>
      <c r="I689" s="299"/>
      <c r="J689" s="299"/>
      <c r="K689" s="299"/>
      <c r="L689" s="299"/>
      <c r="M689" s="299"/>
      <c r="N689" s="300"/>
      <c r="O689" s="300"/>
      <c r="P689" s="300"/>
      <c r="Q689" s="299"/>
      <c r="R689" s="299"/>
      <c r="S689" s="299"/>
    </row>
    <row r="690" spans="5:19" ht="12.75">
      <c r="E690" s="298"/>
      <c r="F690" s="298"/>
      <c r="G690" s="299"/>
      <c r="H690" s="299"/>
      <c r="I690" s="299"/>
      <c r="J690" s="299"/>
      <c r="K690" s="299"/>
      <c r="L690" s="299"/>
      <c r="M690" s="299"/>
      <c r="N690" s="300"/>
      <c r="O690" s="300"/>
      <c r="P690" s="300"/>
      <c r="Q690" s="299"/>
      <c r="R690" s="299"/>
      <c r="S690" s="299"/>
    </row>
    <row r="691" spans="5:19" ht="12.75">
      <c r="E691" s="298"/>
      <c r="F691" s="298"/>
      <c r="G691" s="299"/>
      <c r="H691" s="299"/>
      <c r="I691" s="299"/>
      <c r="J691" s="299"/>
      <c r="K691" s="299"/>
      <c r="L691" s="299"/>
      <c r="M691" s="299"/>
      <c r="N691" s="300"/>
      <c r="O691" s="300"/>
      <c r="P691" s="300"/>
      <c r="Q691" s="299"/>
      <c r="R691" s="299"/>
      <c r="S691" s="299"/>
    </row>
    <row r="692" spans="5:19" ht="12.75">
      <c r="E692" s="298"/>
      <c r="F692" s="298"/>
      <c r="G692" s="299"/>
      <c r="H692" s="299"/>
      <c r="I692" s="299"/>
      <c r="J692" s="299"/>
      <c r="K692" s="299"/>
      <c r="L692" s="299"/>
      <c r="M692" s="299"/>
      <c r="N692" s="300"/>
      <c r="O692" s="300"/>
      <c r="P692" s="300"/>
      <c r="Q692" s="299"/>
      <c r="R692" s="299"/>
      <c r="S692" s="299"/>
    </row>
    <row r="693" spans="5:19" ht="12.75">
      <c r="E693" s="298"/>
      <c r="F693" s="298"/>
      <c r="G693" s="299"/>
      <c r="H693" s="299"/>
      <c r="I693" s="299"/>
      <c r="J693" s="299"/>
      <c r="K693" s="299"/>
      <c r="L693" s="299"/>
      <c r="M693" s="299"/>
      <c r="N693" s="300"/>
      <c r="O693" s="300"/>
      <c r="P693" s="300"/>
      <c r="Q693" s="299"/>
      <c r="R693" s="299"/>
      <c r="S693" s="299"/>
    </row>
    <row r="694" spans="5:19" ht="12.75">
      <c r="E694" s="298"/>
      <c r="F694" s="298"/>
      <c r="G694" s="299"/>
      <c r="H694" s="299"/>
      <c r="I694" s="299"/>
      <c r="J694" s="299"/>
      <c r="K694" s="299"/>
      <c r="L694" s="299"/>
      <c r="M694" s="299"/>
      <c r="N694" s="300"/>
      <c r="O694" s="300"/>
      <c r="P694" s="300"/>
      <c r="Q694" s="299"/>
      <c r="R694" s="299"/>
      <c r="S694" s="299"/>
    </row>
    <row r="695" spans="5:19" ht="12.75">
      <c r="E695" s="298"/>
      <c r="F695" s="298"/>
      <c r="G695" s="299"/>
      <c r="H695" s="299"/>
      <c r="I695" s="299"/>
      <c r="J695" s="299"/>
      <c r="K695" s="299"/>
      <c r="L695" s="299"/>
      <c r="M695" s="299"/>
      <c r="N695" s="300"/>
      <c r="O695" s="300"/>
      <c r="P695" s="300"/>
      <c r="Q695" s="299"/>
      <c r="R695" s="299"/>
      <c r="S695" s="299"/>
    </row>
    <row r="696" spans="5:19" ht="12.75">
      <c r="E696" s="298"/>
      <c r="F696" s="298"/>
      <c r="G696" s="299"/>
      <c r="H696" s="299"/>
      <c r="I696" s="299"/>
      <c r="J696" s="299"/>
      <c r="K696" s="299"/>
      <c r="L696" s="299"/>
      <c r="M696" s="299"/>
      <c r="N696" s="300"/>
      <c r="O696" s="300"/>
      <c r="P696" s="300"/>
      <c r="Q696" s="299"/>
      <c r="R696" s="299"/>
      <c r="S696" s="299"/>
    </row>
    <row r="697" spans="5:19" ht="12.75">
      <c r="E697" s="298"/>
      <c r="F697" s="298"/>
      <c r="G697" s="299"/>
      <c r="H697" s="299"/>
      <c r="I697" s="299"/>
      <c r="J697" s="299"/>
      <c r="K697" s="299"/>
      <c r="L697" s="299"/>
      <c r="M697" s="299"/>
      <c r="N697" s="300"/>
      <c r="O697" s="300"/>
      <c r="P697" s="300"/>
      <c r="Q697" s="299"/>
      <c r="R697" s="299"/>
      <c r="S697" s="299"/>
    </row>
    <row r="698" spans="5:19" ht="12.75">
      <c r="E698" s="298"/>
      <c r="F698" s="298"/>
      <c r="G698" s="299"/>
      <c r="H698" s="299"/>
      <c r="I698" s="299"/>
      <c r="J698" s="299"/>
      <c r="K698" s="299"/>
      <c r="L698" s="299"/>
      <c r="M698" s="299"/>
      <c r="N698" s="300"/>
      <c r="O698" s="300"/>
      <c r="P698" s="300"/>
      <c r="Q698" s="299"/>
      <c r="R698" s="299"/>
      <c r="S698" s="299"/>
    </row>
    <row r="699" spans="5:19" ht="12.75">
      <c r="E699" s="298"/>
      <c r="F699" s="298"/>
      <c r="G699" s="299"/>
      <c r="H699" s="299"/>
      <c r="I699" s="299"/>
      <c r="J699" s="299"/>
      <c r="K699" s="299"/>
      <c r="L699" s="299"/>
      <c r="M699" s="299"/>
      <c r="N699" s="300"/>
      <c r="O699" s="300"/>
      <c r="P699" s="300"/>
      <c r="Q699" s="299"/>
      <c r="R699" s="299"/>
      <c r="S699" s="299"/>
    </row>
    <row r="700" spans="5:19" ht="12.75">
      <c r="E700" s="298"/>
      <c r="F700" s="298"/>
      <c r="G700" s="299"/>
      <c r="H700" s="299"/>
      <c r="I700" s="299"/>
      <c r="J700" s="299"/>
      <c r="K700" s="299"/>
      <c r="L700" s="299"/>
      <c r="M700" s="299"/>
      <c r="N700" s="300"/>
      <c r="O700" s="300"/>
      <c r="P700" s="300"/>
      <c r="Q700" s="299"/>
      <c r="R700" s="299"/>
      <c r="S700" s="299"/>
    </row>
    <row r="701" spans="5:19" ht="12.75">
      <c r="E701" s="298"/>
      <c r="F701" s="298"/>
      <c r="G701" s="299"/>
      <c r="H701" s="299"/>
      <c r="I701" s="299"/>
      <c r="J701" s="299"/>
      <c r="K701" s="299"/>
      <c r="L701" s="299"/>
      <c r="M701" s="299"/>
      <c r="N701" s="300"/>
      <c r="O701" s="300"/>
      <c r="P701" s="300"/>
      <c r="Q701" s="299"/>
      <c r="R701" s="299"/>
      <c r="S701" s="299"/>
    </row>
    <row r="702" spans="5:19" ht="12.75">
      <c r="E702" s="298"/>
      <c r="F702" s="298"/>
      <c r="G702" s="299"/>
      <c r="H702" s="299"/>
      <c r="I702" s="299"/>
      <c r="J702" s="299"/>
      <c r="K702" s="299"/>
      <c r="L702" s="299"/>
      <c r="M702" s="299"/>
      <c r="N702" s="300"/>
      <c r="O702" s="300"/>
      <c r="P702" s="300"/>
      <c r="Q702" s="299"/>
      <c r="R702" s="299"/>
      <c r="S702" s="299"/>
    </row>
    <row r="703" spans="5:19" ht="12.75">
      <c r="E703" s="298"/>
      <c r="F703" s="298"/>
      <c r="G703" s="299"/>
      <c r="H703" s="299"/>
      <c r="I703" s="299"/>
      <c r="J703" s="299"/>
      <c r="K703" s="299"/>
      <c r="L703" s="299"/>
      <c r="M703" s="299"/>
      <c r="N703" s="300"/>
      <c r="O703" s="300"/>
      <c r="P703" s="300"/>
      <c r="Q703" s="299"/>
      <c r="R703" s="299"/>
      <c r="S703" s="299"/>
    </row>
    <row r="704" spans="5:19" ht="12.75">
      <c r="E704" s="298"/>
      <c r="F704" s="298"/>
      <c r="G704" s="299"/>
      <c r="H704" s="299"/>
      <c r="I704" s="299"/>
      <c r="J704" s="299"/>
      <c r="K704" s="299"/>
      <c r="L704" s="299"/>
      <c r="M704" s="299"/>
      <c r="N704" s="300"/>
      <c r="O704" s="300"/>
      <c r="P704" s="300"/>
      <c r="Q704" s="299"/>
      <c r="R704" s="299"/>
      <c r="S704" s="299"/>
    </row>
    <row r="705" spans="5:19" ht="12.75">
      <c r="E705" s="298"/>
      <c r="F705" s="298"/>
      <c r="G705" s="299"/>
      <c r="H705" s="299"/>
      <c r="I705" s="299"/>
      <c r="J705" s="299"/>
      <c r="K705" s="299"/>
      <c r="L705" s="299"/>
      <c r="M705" s="299"/>
      <c r="N705" s="300"/>
      <c r="O705" s="300"/>
      <c r="P705" s="300"/>
      <c r="Q705" s="299"/>
      <c r="R705" s="299"/>
      <c r="S705" s="299"/>
    </row>
    <row r="706" spans="5:19" ht="12.75">
      <c r="E706" s="298"/>
      <c r="F706" s="298"/>
      <c r="G706" s="299"/>
      <c r="H706" s="299"/>
      <c r="I706" s="299"/>
      <c r="J706" s="299"/>
      <c r="K706" s="299"/>
      <c r="L706" s="299"/>
      <c r="M706" s="299"/>
      <c r="N706" s="300"/>
      <c r="O706" s="300"/>
      <c r="P706" s="300"/>
      <c r="Q706" s="299"/>
      <c r="R706" s="299"/>
      <c r="S706" s="299"/>
    </row>
    <row r="707" spans="5:19" ht="12.75">
      <c r="E707" s="298"/>
      <c r="F707" s="298"/>
      <c r="G707" s="299"/>
      <c r="H707" s="299"/>
      <c r="I707" s="299"/>
      <c r="J707" s="299"/>
      <c r="K707" s="299"/>
      <c r="L707" s="299"/>
      <c r="M707" s="299"/>
      <c r="N707" s="300"/>
      <c r="O707" s="300"/>
      <c r="P707" s="300"/>
      <c r="Q707" s="299"/>
      <c r="R707" s="299"/>
      <c r="S707" s="299"/>
    </row>
    <row r="708" spans="5:19" ht="12.75">
      <c r="E708" s="298"/>
      <c r="F708" s="298"/>
      <c r="G708" s="299"/>
      <c r="H708" s="299"/>
      <c r="I708" s="299"/>
      <c r="J708" s="299"/>
      <c r="K708" s="299"/>
      <c r="L708" s="299"/>
      <c r="M708" s="299"/>
      <c r="N708" s="300"/>
      <c r="O708" s="300"/>
      <c r="P708" s="300"/>
      <c r="Q708" s="299"/>
      <c r="R708" s="299"/>
      <c r="S708" s="299"/>
    </row>
    <row r="709" spans="5:19" ht="12.75">
      <c r="E709" s="298"/>
      <c r="F709" s="298"/>
      <c r="G709" s="299"/>
      <c r="H709" s="299"/>
      <c r="I709" s="299"/>
      <c r="J709" s="299"/>
      <c r="K709" s="299"/>
      <c r="L709" s="299"/>
      <c r="M709" s="299"/>
      <c r="N709" s="300"/>
      <c r="O709" s="300"/>
      <c r="P709" s="300"/>
      <c r="Q709" s="299"/>
      <c r="R709" s="299"/>
      <c r="S709" s="299"/>
    </row>
    <row r="710" spans="5:19" ht="12.75">
      <c r="E710" s="298"/>
      <c r="F710" s="298"/>
      <c r="G710" s="299"/>
      <c r="H710" s="299"/>
      <c r="I710" s="299"/>
      <c r="J710" s="299"/>
      <c r="K710" s="299"/>
      <c r="L710" s="299"/>
      <c r="M710" s="299"/>
      <c r="N710" s="300"/>
      <c r="O710" s="300"/>
      <c r="P710" s="300"/>
      <c r="Q710" s="299"/>
      <c r="R710" s="299"/>
      <c r="S710" s="299"/>
    </row>
    <row r="711" spans="5:19" ht="12.75">
      <c r="E711" s="298"/>
      <c r="F711" s="298"/>
      <c r="G711" s="299"/>
      <c r="H711" s="299"/>
      <c r="I711" s="299"/>
      <c r="J711" s="299"/>
      <c r="K711" s="299"/>
      <c r="L711" s="299"/>
      <c r="M711" s="299"/>
      <c r="N711" s="300"/>
      <c r="O711" s="300"/>
      <c r="P711" s="300"/>
      <c r="Q711" s="299"/>
      <c r="R711" s="299"/>
      <c r="S711" s="299"/>
    </row>
    <row r="712" spans="5:19" ht="12.75">
      <c r="E712" s="298"/>
      <c r="F712" s="298"/>
      <c r="G712" s="299"/>
      <c r="H712" s="299"/>
      <c r="I712" s="299"/>
      <c r="J712" s="299"/>
      <c r="K712" s="299"/>
      <c r="L712" s="299"/>
      <c r="M712" s="299"/>
      <c r="N712" s="300"/>
      <c r="O712" s="300"/>
      <c r="P712" s="300"/>
      <c r="Q712" s="299"/>
      <c r="R712" s="299"/>
      <c r="S712" s="299"/>
    </row>
    <row r="713" spans="5:19" ht="12.75">
      <c r="E713" s="298"/>
      <c r="F713" s="298"/>
      <c r="G713" s="299"/>
      <c r="H713" s="299"/>
      <c r="I713" s="299"/>
      <c r="J713" s="299"/>
      <c r="K713" s="299"/>
      <c r="L713" s="299"/>
      <c r="M713" s="299"/>
      <c r="N713" s="300"/>
      <c r="O713" s="300"/>
      <c r="P713" s="300"/>
      <c r="Q713" s="299"/>
      <c r="R713" s="299"/>
      <c r="S713" s="299"/>
    </row>
    <row r="714" spans="5:19" ht="12.75">
      <c r="E714" s="298"/>
      <c r="F714" s="298"/>
      <c r="G714" s="299"/>
      <c r="H714" s="299"/>
      <c r="I714" s="299"/>
      <c r="J714" s="299"/>
      <c r="K714" s="299"/>
      <c r="L714" s="299"/>
      <c r="M714" s="299"/>
      <c r="N714" s="300"/>
      <c r="O714" s="300"/>
      <c r="P714" s="300"/>
      <c r="Q714" s="299"/>
      <c r="R714" s="299"/>
      <c r="S714" s="299"/>
    </row>
    <row r="715" spans="5:19" ht="12.75">
      <c r="E715" s="298"/>
      <c r="F715" s="298"/>
      <c r="G715" s="299"/>
      <c r="H715" s="299"/>
      <c r="I715" s="299"/>
      <c r="J715" s="299"/>
      <c r="K715" s="299"/>
      <c r="L715" s="299"/>
      <c r="M715" s="299"/>
      <c r="N715" s="300"/>
      <c r="O715" s="300"/>
      <c r="P715" s="300"/>
      <c r="Q715" s="299"/>
      <c r="R715" s="299"/>
      <c r="S715" s="299"/>
    </row>
    <row r="716" spans="5:19" ht="12.75">
      <c r="E716" s="298"/>
      <c r="F716" s="298"/>
      <c r="G716" s="299"/>
      <c r="H716" s="299"/>
      <c r="I716" s="299"/>
      <c r="J716" s="299"/>
      <c r="K716" s="299"/>
      <c r="L716" s="299"/>
      <c r="M716" s="299"/>
      <c r="N716" s="300"/>
      <c r="O716" s="300"/>
      <c r="P716" s="300"/>
      <c r="Q716" s="299"/>
      <c r="R716" s="299"/>
      <c r="S716" s="299"/>
    </row>
    <row r="717" spans="5:19" ht="12.75">
      <c r="E717" s="298"/>
      <c r="F717" s="298"/>
      <c r="G717" s="299"/>
      <c r="H717" s="299"/>
      <c r="I717" s="299"/>
      <c r="J717" s="299"/>
      <c r="K717" s="299"/>
      <c r="L717" s="299"/>
      <c r="M717" s="299"/>
      <c r="N717" s="300"/>
      <c r="O717" s="300"/>
      <c r="P717" s="300"/>
      <c r="Q717" s="299"/>
      <c r="R717" s="299"/>
      <c r="S717" s="299"/>
    </row>
    <row r="718" spans="5:19" ht="12.75">
      <c r="E718" s="298"/>
      <c r="F718" s="298"/>
      <c r="G718" s="299"/>
      <c r="H718" s="299"/>
      <c r="I718" s="299"/>
      <c r="J718" s="299"/>
      <c r="K718" s="299"/>
      <c r="L718" s="299"/>
      <c r="M718" s="299"/>
      <c r="N718" s="300"/>
      <c r="O718" s="300"/>
      <c r="P718" s="300"/>
      <c r="Q718" s="299"/>
      <c r="R718" s="299"/>
      <c r="S718" s="299"/>
    </row>
    <row r="719" spans="5:19" ht="12.75">
      <c r="E719" s="298"/>
      <c r="F719" s="298"/>
      <c r="G719" s="299"/>
      <c r="H719" s="299"/>
      <c r="I719" s="299"/>
      <c r="J719" s="299"/>
      <c r="K719" s="299"/>
      <c r="L719" s="299"/>
      <c r="M719" s="299"/>
      <c r="N719" s="300"/>
      <c r="O719" s="300"/>
      <c r="P719" s="300"/>
      <c r="Q719" s="299"/>
      <c r="R719" s="299"/>
      <c r="S719" s="299"/>
    </row>
    <row r="720" spans="5:19" ht="12.75">
      <c r="E720" s="298"/>
      <c r="F720" s="298"/>
      <c r="G720" s="299"/>
      <c r="H720" s="299"/>
      <c r="I720" s="299"/>
      <c r="J720" s="299"/>
      <c r="K720" s="299"/>
      <c r="L720" s="299"/>
      <c r="M720" s="299"/>
      <c r="N720" s="300"/>
      <c r="O720" s="300"/>
      <c r="P720" s="300"/>
      <c r="Q720" s="299"/>
      <c r="R720" s="299"/>
      <c r="S720" s="299"/>
    </row>
    <row r="721" spans="5:19" ht="12.75">
      <c r="E721" s="298"/>
      <c r="F721" s="298"/>
      <c r="G721" s="299"/>
      <c r="H721" s="299"/>
      <c r="I721" s="299"/>
      <c r="J721" s="299"/>
      <c r="K721" s="299"/>
      <c r="L721" s="299"/>
      <c r="M721" s="299"/>
      <c r="N721" s="300"/>
      <c r="O721" s="300"/>
      <c r="P721" s="300"/>
      <c r="Q721" s="299"/>
      <c r="R721" s="299"/>
      <c r="S721" s="299"/>
    </row>
    <row r="722" spans="5:19" ht="12.75">
      <c r="E722" s="298"/>
      <c r="F722" s="298"/>
      <c r="G722" s="299"/>
      <c r="H722" s="299"/>
      <c r="I722" s="299"/>
      <c r="J722" s="299"/>
      <c r="K722" s="299"/>
      <c r="L722" s="299"/>
      <c r="M722" s="299"/>
      <c r="N722" s="300"/>
      <c r="O722" s="300"/>
      <c r="P722" s="300"/>
      <c r="Q722" s="299"/>
      <c r="R722" s="299"/>
      <c r="S722" s="299"/>
    </row>
    <row r="723" spans="5:19" ht="12.75">
      <c r="E723" s="298"/>
      <c r="F723" s="298"/>
      <c r="G723" s="299"/>
      <c r="H723" s="299"/>
      <c r="I723" s="299"/>
      <c r="J723" s="299"/>
      <c r="K723" s="299"/>
      <c r="L723" s="299"/>
      <c r="M723" s="299"/>
      <c r="N723" s="300"/>
      <c r="O723" s="300"/>
      <c r="P723" s="300"/>
      <c r="Q723" s="299"/>
      <c r="R723" s="299"/>
      <c r="S723" s="299"/>
    </row>
    <row r="724" spans="5:19" ht="12.75">
      <c r="E724" s="298"/>
      <c r="F724" s="298"/>
      <c r="G724" s="299"/>
      <c r="H724" s="299"/>
      <c r="I724" s="299"/>
      <c r="J724" s="299"/>
      <c r="K724" s="299"/>
      <c r="L724" s="299"/>
      <c r="M724" s="299"/>
      <c r="N724" s="300"/>
      <c r="O724" s="300"/>
      <c r="P724" s="300"/>
      <c r="Q724" s="299"/>
      <c r="R724" s="299"/>
      <c r="S724" s="299"/>
    </row>
    <row r="725" spans="5:19" ht="12.75">
      <c r="E725" s="298"/>
      <c r="F725" s="298"/>
      <c r="G725" s="299"/>
      <c r="H725" s="299"/>
      <c r="I725" s="299"/>
      <c r="J725" s="299"/>
      <c r="K725" s="299"/>
      <c r="L725" s="299"/>
      <c r="M725" s="299"/>
      <c r="N725" s="300"/>
      <c r="O725" s="300"/>
      <c r="P725" s="300"/>
      <c r="Q725" s="299"/>
      <c r="R725" s="299"/>
      <c r="S725" s="299"/>
    </row>
    <row r="726" spans="5:19" ht="12.75">
      <c r="E726" s="298"/>
      <c r="F726" s="298"/>
      <c r="G726" s="299"/>
      <c r="H726" s="299"/>
      <c r="I726" s="299"/>
      <c r="J726" s="299"/>
      <c r="K726" s="299"/>
      <c r="L726" s="299"/>
      <c r="M726" s="299"/>
      <c r="N726" s="300"/>
      <c r="O726" s="300"/>
      <c r="P726" s="300"/>
      <c r="Q726" s="299"/>
      <c r="R726" s="299"/>
      <c r="S726" s="299"/>
    </row>
    <row r="727" spans="5:19" ht="12.75">
      <c r="E727" s="298"/>
      <c r="F727" s="298"/>
      <c r="G727" s="299"/>
      <c r="H727" s="299"/>
      <c r="I727" s="299"/>
      <c r="J727" s="299"/>
      <c r="K727" s="299"/>
      <c r="L727" s="299"/>
      <c r="M727" s="299"/>
      <c r="N727" s="300"/>
      <c r="O727" s="300"/>
      <c r="P727" s="300"/>
      <c r="Q727" s="299"/>
      <c r="R727" s="299"/>
      <c r="S727" s="299"/>
    </row>
    <row r="728" spans="5:19" ht="12.75">
      <c r="E728" s="298"/>
      <c r="F728" s="298"/>
      <c r="G728" s="299"/>
      <c r="H728" s="299"/>
      <c r="I728" s="299"/>
      <c r="J728" s="299"/>
      <c r="K728" s="299"/>
      <c r="L728" s="299"/>
      <c r="M728" s="299"/>
      <c r="N728" s="300"/>
      <c r="O728" s="300"/>
      <c r="P728" s="300"/>
      <c r="Q728" s="299"/>
      <c r="R728" s="299"/>
      <c r="S728" s="299"/>
    </row>
    <row r="729" spans="5:19" ht="12.75">
      <c r="E729" s="298"/>
      <c r="F729" s="298"/>
      <c r="G729" s="299"/>
      <c r="H729" s="299"/>
      <c r="I729" s="299"/>
      <c r="J729" s="299"/>
      <c r="K729" s="299"/>
      <c r="L729" s="299"/>
      <c r="M729" s="299"/>
      <c r="N729" s="300"/>
      <c r="O729" s="300"/>
      <c r="P729" s="300"/>
      <c r="Q729" s="299"/>
      <c r="R729" s="299"/>
      <c r="S729" s="299"/>
    </row>
    <row r="730" spans="5:19" ht="12.75">
      <c r="E730" s="298"/>
      <c r="F730" s="298"/>
      <c r="G730" s="299"/>
      <c r="H730" s="299"/>
      <c r="I730" s="299"/>
      <c r="J730" s="299"/>
      <c r="K730" s="299"/>
      <c r="L730" s="299"/>
      <c r="M730" s="299"/>
      <c r="N730" s="300"/>
      <c r="O730" s="300"/>
      <c r="P730" s="300"/>
      <c r="Q730" s="299"/>
      <c r="R730" s="299"/>
      <c r="S730" s="299"/>
    </row>
    <row r="731" spans="5:19" ht="12.75">
      <c r="E731" s="298"/>
      <c r="F731" s="298"/>
      <c r="G731" s="299"/>
      <c r="H731" s="299"/>
      <c r="I731" s="299"/>
      <c r="J731" s="299"/>
      <c r="K731" s="299"/>
      <c r="L731" s="299"/>
      <c r="M731" s="299"/>
      <c r="N731" s="300"/>
      <c r="O731" s="300"/>
      <c r="P731" s="300"/>
      <c r="Q731" s="299"/>
      <c r="R731" s="299"/>
      <c r="S731" s="299"/>
    </row>
    <row r="732" spans="5:19" ht="12.75">
      <c r="E732" s="298"/>
      <c r="F732" s="298"/>
      <c r="G732" s="299"/>
      <c r="H732" s="299"/>
      <c r="I732" s="299"/>
      <c r="J732" s="299"/>
      <c r="K732" s="299"/>
      <c r="L732" s="299"/>
      <c r="M732" s="299"/>
      <c r="N732" s="300"/>
      <c r="O732" s="300"/>
      <c r="P732" s="300"/>
      <c r="Q732" s="299"/>
      <c r="R732" s="299"/>
      <c r="S732" s="299"/>
    </row>
    <row r="733" spans="5:19" ht="12.75">
      <c r="E733" s="298"/>
      <c r="F733" s="298"/>
      <c r="G733" s="299"/>
      <c r="H733" s="299"/>
      <c r="I733" s="299"/>
      <c r="J733" s="299"/>
      <c r="K733" s="299"/>
      <c r="L733" s="299"/>
      <c r="M733" s="299"/>
      <c r="N733" s="300"/>
      <c r="O733" s="300"/>
      <c r="P733" s="300"/>
      <c r="Q733" s="299"/>
      <c r="R733" s="299"/>
      <c r="S733" s="299"/>
    </row>
    <row r="734" spans="5:19" ht="12.75">
      <c r="E734" s="298"/>
      <c r="F734" s="298"/>
      <c r="G734" s="299"/>
      <c r="H734" s="299"/>
      <c r="I734" s="299"/>
      <c r="J734" s="299"/>
      <c r="K734" s="299"/>
      <c r="L734" s="299"/>
      <c r="M734" s="299"/>
      <c r="N734" s="300"/>
      <c r="O734" s="300"/>
      <c r="P734" s="300"/>
      <c r="Q734" s="299"/>
      <c r="R734" s="299"/>
      <c r="S734" s="299"/>
    </row>
    <row r="735" spans="5:19" ht="12.75">
      <c r="E735" s="298"/>
      <c r="F735" s="298"/>
      <c r="G735" s="299"/>
      <c r="H735" s="299"/>
      <c r="I735" s="299"/>
      <c r="J735" s="299"/>
      <c r="K735" s="299"/>
      <c r="L735" s="299"/>
      <c r="M735" s="299"/>
      <c r="N735" s="300"/>
      <c r="O735" s="300"/>
      <c r="P735" s="300"/>
      <c r="Q735" s="299"/>
      <c r="R735" s="299"/>
      <c r="S735" s="299"/>
    </row>
    <row r="736" spans="5:19" ht="12.75">
      <c r="E736" s="298"/>
      <c r="F736" s="298"/>
      <c r="G736" s="299"/>
      <c r="H736" s="299"/>
      <c r="I736" s="299"/>
      <c r="J736" s="299"/>
      <c r="K736" s="299"/>
      <c r="L736" s="299"/>
      <c r="M736" s="299"/>
      <c r="N736" s="300"/>
      <c r="O736" s="300"/>
      <c r="P736" s="300"/>
      <c r="Q736" s="299"/>
      <c r="R736" s="299"/>
      <c r="S736" s="299"/>
    </row>
    <row r="737" spans="5:19" ht="12.75">
      <c r="E737" s="298"/>
      <c r="F737" s="298"/>
      <c r="G737" s="299"/>
      <c r="H737" s="299"/>
      <c r="I737" s="299"/>
      <c r="J737" s="299"/>
      <c r="K737" s="299"/>
      <c r="L737" s="299"/>
      <c r="M737" s="299"/>
      <c r="N737" s="300"/>
      <c r="O737" s="300"/>
      <c r="P737" s="300"/>
      <c r="Q737" s="299"/>
      <c r="R737" s="299"/>
      <c r="S737" s="299"/>
    </row>
    <row r="738" spans="5:19" ht="12.75">
      <c r="E738" s="298"/>
      <c r="F738" s="298"/>
      <c r="G738" s="299"/>
      <c r="H738" s="299"/>
      <c r="I738" s="299"/>
      <c r="J738" s="299"/>
      <c r="K738" s="299"/>
      <c r="L738" s="299"/>
      <c r="M738" s="299"/>
      <c r="N738" s="300"/>
      <c r="O738" s="300"/>
      <c r="P738" s="300"/>
      <c r="Q738" s="299"/>
      <c r="R738" s="299"/>
      <c r="S738" s="299"/>
    </row>
    <row r="739" spans="5:19" ht="12.75">
      <c r="E739" s="298"/>
      <c r="F739" s="298"/>
      <c r="G739" s="299"/>
      <c r="H739" s="299"/>
      <c r="I739" s="299"/>
      <c r="J739" s="299"/>
      <c r="K739" s="299"/>
      <c r="L739" s="299"/>
      <c r="M739" s="299"/>
      <c r="N739" s="300"/>
      <c r="O739" s="300"/>
      <c r="P739" s="300"/>
      <c r="Q739" s="299"/>
      <c r="R739" s="299"/>
      <c r="S739" s="299"/>
    </row>
    <row r="740" spans="5:19" ht="12.75">
      <c r="E740" s="298"/>
      <c r="F740" s="298"/>
      <c r="G740" s="299"/>
      <c r="H740" s="299"/>
      <c r="I740" s="299"/>
      <c r="J740" s="299"/>
      <c r="K740" s="299"/>
      <c r="L740" s="299"/>
      <c r="M740" s="299"/>
      <c r="N740" s="300"/>
      <c r="O740" s="300"/>
      <c r="P740" s="300"/>
      <c r="Q740" s="299"/>
      <c r="R740" s="299"/>
      <c r="S740" s="299"/>
    </row>
    <row r="741" spans="5:19" ht="12.75">
      <c r="E741" s="298"/>
      <c r="F741" s="298"/>
      <c r="G741" s="299"/>
      <c r="H741" s="299"/>
      <c r="I741" s="299"/>
      <c r="J741" s="299"/>
      <c r="K741" s="299"/>
      <c r="L741" s="299"/>
      <c r="M741" s="299"/>
      <c r="N741" s="300"/>
      <c r="O741" s="300"/>
      <c r="P741" s="300"/>
      <c r="Q741" s="299"/>
      <c r="R741" s="299"/>
      <c r="S741" s="299"/>
    </row>
    <row r="742" spans="5:19" ht="12.75">
      <c r="E742" s="298"/>
      <c r="F742" s="298"/>
      <c r="G742" s="299"/>
      <c r="H742" s="299"/>
      <c r="I742" s="299"/>
      <c r="J742" s="299"/>
      <c r="K742" s="299"/>
      <c r="L742" s="299"/>
      <c r="M742" s="299"/>
      <c r="N742" s="300"/>
      <c r="O742" s="300"/>
      <c r="P742" s="300"/>
      <c r="Q742" s="299"/>
      <c r="R742" s="299"/>
      <c r="S742" s="299"/>
    </row>
    <row r="743" spans="5:19" ht="12.75">
      <c r="E743" s="298"/>
      <c r="F743" s="298"/>
      <c r="G743" s="299"/>
      <c r="H743" s="299"/>
      <c r="I743" s="299"/>
      <c r="J743" s="299"/>
      <c r="K743" s="299"/>
      <c r="L743" s="299"/>
      <c r="M743" s="299"/>
      <c r="N743" s="300"/>
      <c r="O743" s="300"/>
      <c r="P743" s="300"/>
      <c r="Q743" s="299"/>
      <c r="R743" s="299"/>
      <c r="S743" s="299"/>
    </row>
    <row r="744" spans="5:19" ht="12.75">
      <c r="E744" s="298"/>
      <c r="F744" s="298"/>
      <c r="G744" s="299"/>
      <c r="H744" s="299"/>
      <c r="I744" s="299"/>
      <c r="J744" s="299"/>
      <c r="K744" s="299"/>
      <c r="L744" s="299"/>
      <c r="M744" s="299"/>
      <c r="N744" s="300"/>
      <c r="O744" s="300"/>
      <c r="P744" s="300"/>
      <c r="Q744" s="299"/>
      <c r="R744" s="299"/>
      <c r="S744" s="299"/>
    </row>
    <row r="745" spans="5:19" ht="12.75">
      <c r="E745" s="298"/>
      <c r="F745" s="298"/>
      <c r="G745" s="299"/>
      <c r="H745" s="299"/>
      <c r="I745" s="299"/>
      <c r="J745" s="299"/>
      <c r="K745" s="299"/>
      <c r="L745" s="299"/>
      <c r="M745" s="299"/>
      <c r="N745" s="300"/>
      <c r="O745" s="300"/>
      <c r="P745" s="300"/>
      <c r="Q745" s="299"/>
      <c r="R745" s="299"/>
      <c r="S745" s="299"/>
    </row>
    <row r="746" spans="5:19" ht="12.75">
      <c r="E746" s="298"/>
      <c r="F746" s="298"/>
      <c r="G746" s="299"/>
      <c r="H746" s="299"/>
      <c r="I746" s="299"/>
      <c r="J746" s="299"/>
      <c r="K746" s="299"/>
      <c r="L746" s="299"/>
      <c r="M746" s="299"/>
      <c r="N746" s="300"/>
      <c r="O746" s="300"/>
      <c r="P746" s="300"/>
      <c r="Q746" s="299"/>
      <c r="R746" s="299"/>
      <c r="S746" s="299"/>
    </row>
    <row r="747" spans="5:19" ht="12.75">
      <c r="E747" s="298"/>
      <c r="F747" s="298"/>
      <c r="G747" s="299"/>
      <c r="H747" s="299"/>
      <c r="I747" s="299"/>
      <c r="J747" s="299"/>
      <c r="K747" s="299"/>
      <c r="L747" s="299"/>
      <c r="M747" s="299"/>
      <c r="N747" s="300"/>
      <c r="O747" s="300"/>
      <c r="P747" s="300"/>
      <c r="Q747" s="299"/>
      <c r="R747" s="299"/>
      <c r="S747" s="299"/>
    </row>
    <row r="748" spans="5:19" ht="12.75">
      <c r="E748" s="298"/>
      <c r="F748" s="298"/>
      <c r="G748" s="299"/>
      <c r="H748" s="299"/>
      <c r="I748" s="299"/>
      <c r="J748" s="299"/>
      <c r="K748" s="299"/>
      <c r="L748" s="299"/>
      <c r="M748" s="299"/>
      <c r="N748" s="300"/>
      <c r="O748" s="300"/>
      <c r="P748" s="300"/>
      <c r="Q748" s="299"/>
      <c r="R748" s="299"/>
      <c r="S748" s="299"/>
    </row>
    <row r="749" spans="5:19" ht="12.75">
      <c r="E749" s="298"/>
      <c r="F749" s="298"/>
      <c r="G749" s="299"/>
      <c r="H749" s="299"/>
      <c r="I749" s="299"/>
      <c r="J749" s="299"/>
      <c r="K749" s="299"/>
      <c r="L749" s="299"/>
      <c r="M749" s="299"/>
      <c r="N749" s="300"/>
      <c r="O749" s="300"/>
      <c r="P749" s="300"/>
      <c r="Q749" s="299"/>
      <c r="R749" s="299"/>
      <c r="S749" s="299"/>
    </row>
    <row r="750" spans="5:19" ht="12.75">
      <c r="E750" s="298"/>
      <c r="F750" s="298"/>
      <c r="G750" s="299"/>
      <c r="H750" s="299"/>
      <c r="I750" s="299"/>
      <c r="J750" s="299"/>
      <c r="K750" s="299"/>
      <c r="L750" s="299"/>
      <c r="M750" s="299"/>
      <c r="N750" s="300"/>
      <c r="O750" s="300"/>
      <c r="P750" s="300"/>
      <c r="Q750" s="299"/>
      <c r="R750" s="299"/>
      <c r="S750" s="299"/>
    </row>
    <row r="751" spans="5:19" ht="12.75">
      <c r="E751" s="298"/>
      <c r="F751" s="298"/>
      <c r="G751" s="299"/>
      <c r="H751" s="299"/>
      <c r="I751" s="299"/>
      <c r="J751" s="299"/>
      <c r="K751" s="299"/>
      <c r="L751" s="299"/>
      <c r="M751" s="299"/>
      <c r="N751" s="300"/>
      <c r="O751" s="300"/>
      <c r="P751" s="300"/>
      <c r="Q751" s="299"/>
      <c r="R751" s="299"/>
      <c r="S751" s="299"/>
    </row>
    <row r="752" spans="5:19" ht="12.75">
      <c r="E752" s="298"/>
      <c r="F752" s="298"/>
      <c r="G752" s="299"/>
      <c r="H752" s="299"/>
      <c r="I752" s="299"/>
      <c r="J752" s="299"/>
      <c r="K752" s="299"/>
      <c r="L752" s="299"/>
      <c r="M752" s="299"/>
      <c r="N752" s="300"/>
      <c r="O752" s="300"/>
      <c r="P752" s="300"/>
      <c r="Q752" s="299"/>
      <c r="R752" s="299"/>
      <c r="S752" s="299"/>
    </row>
    <row r="753" spans="5:19" ht="12.75">
      <c r="E753" s="298"/>
      <c r="F753" s="298"/>
      <c r="G753" s="299"/>
      <c r="H753" s="299"/>
      <c r="I753" s="299"/>
      <c r="J753" s="299"/>
      <c r="K753" s="299"/>
      <c r="L753" s="299"/>
      <c r="M753" s="299"/>
      <c r="N753" s="300"/>
      <c r="O753" s="300"/>
      <c r="P753" s="300"/>
      <c r="Q753" s="299"/>
      <c r="R753" s="299"/>
      <c r="S753" s="299"/>
    </row>
    <row r="754" spans="5:19" ht="12.75">
      <c r="E754" s="298"/>
      <c r="F754" s="298"/>
      <c r="G754" s="299"/>
      <c r="H754" s="299"/>
      <c r="I754" s="299"/>
      <c r="J754" s="299"/>
      <c r="K754" s="299"/>
      <c r="L754" s="299"/>
      <c r="M754" s="299"/>
      <c r="N754" s="300"/>
      <c r="O754" s="300"/>
      <c r="P754" s="300"/>
      <c r="Q754" s="299"/>
      <c r="R754" s="299"/>
      <c r="S754" s="299"/>
    </row>
    <row r="755" spans="5:19" ht="12.75">
      <c r="E755" s="298"/>
      <c r="F755" s="298"/>
      <c r="G755" s="299"/>
      <c r="H755" s="299"/>
      <c r="I755" s="299"/>
      <c r="J755" s="299"/>
      <c r="K755" s="299"/>
      <c r="L755" s="299"/>
      <c r="M755" s="299"/>
      <c r="N755" s="300"/>
      <c r="O755" s="300"/>
      <c r="P755" s="300"/>
      <c r="Q755" s="299"/>
      <c r="R755" s="299"/>
      <c r="S755" s="299"/>
    </row>
    <row r="756" spans="5:19" ht="12.75">
      <c r="E756" s="298"/>
      <c r="F756" s="298"/>
      <c r="G756" s="299"/>
      <c r="H756" s="299"/>
      <c r="I756" s="299"/>
      <c r="J756" s="299"/>
      <c r="K756" s="299"/>
      <c r="L756" s="299"/>
      <c r="M756" s="299"/>
      <c r="N756" s="300"/>
      <c r="O756" s="300"/>
      <c r="P756" s="300"/>
      <c r="Q756" s="299"/>
      <c r="R756" s="299"/>
      <c r="S756" s="299"/>
    </row>
    <row r="757" spans="5:19" ht="12.75">
      <c r="E757" s="298"/>
      <c r="F757" s="298"/>
      <c r="G757" s="299"/>
      <c r="H757" s="299"/>
      <c r="I757" s="299"/>
      <c r="J757" s="299"/>
      <c r="K757" s="299"/>
      <c r="L757" s="299"/>
      <c r="M757" s="299"/>
      <c r="N757" s="300"/>
      <c r="O757" s="300"/>
      <c r="P757" s="300"/>
      <c r="Q757" s="299"/>
      <c r="R757" s="299"/>
      <c r="S757" s="299"/>
    </row>
    <row r="758" spans="5:19" ht="12.75">
      <c r="E758" s="298"/>
      <c r="F758" s="298"/>
      <c r="G758" s="299"/>
      <c r="H758" s="299"/>
      <c r="I758" s="299"/>
      <c r="J758" s="299"/>
      <c r="K758" s="299"/>
      <c r="L758" s="299"/>
      <c r="M758" s="299"/>
      <c r="N758" s="300"/>
      <c r="O758" s="300"/>
      <c r="P758" s="300"/>
      <c r="Q758" s="299"/>
      <c r="R758" s="299"/>
      <c r="S758" s="299"/>
    </row>
    <row r="759" spans="5:19" ht="12.75">
      <c r="E759" s="298"/>
      <c r="F759" s="298"/>
      <c r="G759" s="299"/>
      <c r="H759" s="299"/>
      <c r="I759" s="299"/>
      <c r="J759" s="299"/>
      <c r="K759" s="299"/>
      <c r="L759" s="299"/>
      <c r="M759" s="299"/>
      <c r="N759" s="300"/>
      <c r="O759" s="300"/>
      <c r="P759" s="300"/>
      <c r="Q759" s="299"/>
      <c r="R759" s="299"/>
      <c r="S759" s="299"/>
    </row>
    <row r="760" spans="5:19" ht="12.75">
      <c r="E760" s="298"/>
      <c r="F760" s="298"/>
      <c r="G760" s="299"/>
      <c r="H760" s="299"/>
      <c r="I760" s="299"/>
      <c r="J760" s="299"/>
      <c r="K760" s="299"/>
      <c r="L760" s="299"/>
      <c r="M760" s="299"/>
      <c r="N760" s="300"/>
      <c r="O760" s="300"/>
      <c r="P760" s="300"/>
      <c r="Q760" s="299"/>
      <c r="R760" s="299"/>
      <c r="S760" s="299"/>
    </row>
    <row r="761" spans="5:19" ht="12.75">
      <c r="E761" s="298"/>
      <c r="F761" s="298"/>
      <c r="G761" s="299"/>
      <c r="H761" s="299"/>
      <c r="I761" s="299"/>
      <c r="J761" s="299"/>
      <c r="K761" s="299"/>
      <c r="L761" s="299"/>
      <c r="M761" s="299"/>
      <c r="N761" s="300"/>
      <c r="O761" s="300"/>
      <c r="P761" s="300"/>
      <c r="Q761" s="299"/>
      <c r="R761" s="299"/>
      <c r="S761" s="299"/>
    </row>
    <row r="762" spans="5:19" ht="12.75">
      <c r="E762" s="298"/>
      <c r="F762" s="298"/>
      <c r="G762" s="299"/>
      <c r="H762" s="299"/>
      <c r="I762" s="299"/>
      <c r="J762" s="299"/>
      <c r="K762" s="299"/>
      <c r="L762" s="299"/>
      <c r="M762" s="299"/>
      <c r="N762" s="300"/>
      <c r="O762" s="300"/>
      <c r="P762" s="300"/>
      <c r="Q762" s="299"/>
      <c r="R762" s="299"/>
      <c r="S762" s="299"/>
    </row>
    <row r="763" spans="5:19" ht="12.75">
      <c r="E763" s="298"/>
      <c r="F763" s="298"/>
      <c r="G763" s="299"/>
      <c r="H763" s="299"/>
      <c r="I763" s="299"/>
      <c r="J763" s="299"/>
      <c r="K763" s="299"/>
      <c r="L763" s="299"/>
      <c r="M763" s="299"/>
      <c r="N763" s="300"/>
      <c r="O763" s="300"/>
      <c r="P763" s="300"/>
      <c r="Q763" s="299"/>
      <c r="R763" s="299"/>
      <c r="S763" s="299"/>
    </row>
    <row r="764" spans="5:19" ht="12.75">
      <c r="E764" s="298"/>
      <c r="F764" s="298"/>
      <c r="G764" s="299"/>
      <c r="H764" s="299"/>
      <c r="I764" s="299"/>
      <c r="J764" s="299"/>
      <c r="K764" s="299"/>
      <c r="L764" s="299"/>
      <c r="M764" s="299"/>
      <c r="N764" s="300"/>
      <c r="O764" s="300"/>
      <c r="P764" s="300"/>
      <c r="Q764" s="299"/>
      <c r="R764" s="299"/>
      <c r="S764" s="299"/>
    </row>
    <row r="765" spans="5:19" ht="12.75">
      <c r="E765" s="298"/>
      <c r="F765" s="298"/>
      <c r="G765" s="299"/>
      <c r="H765" s="299"/>
      <c r="I765" s="299"/>
      <c r="J765" s="299"/>
      <c r="K765" s="299"/>
      <c r="L765" s="299"/>
      <c r="M765" s="299"/>
      <c r="N765" s="300"/>
      <c r="O765" s="300"/>
      <c r="P765" s="300"/>
      <c r="Q765" s="299"/>
      <c r="R765" s="299"/>
      <c r="S765" s="299"/>
    </row>
    <row r="766" spans="5:19" ht="12.75">
      <c r="E766" s="298"/>
      <c r="F766" s="298"/>
      <c r="G766" s="299"/>
      <c r="H766" s="299"/>
      <c r="I766" s="299"/>
      <c r="J766" s="299"/>
      <c r="K766" s="299"/>
      <c r="L766" s="299"/>
      <c r="M766" s="299"/>
      <c r="N766" s="300"/>
      <c r="O766" s="300"/>
      <c r="P766" s="300"/>
      <c r="Q766" s="299"/>
      <c r="R766" s="299"/>
      <c r="S766" s="299"/>
    </row>
    <row r="767" spans="5:19" ht="12.75">
      <c r="E767" s="298"/>
      <c r="F767" s="298"/>
      <c r="G767" s="299"/>
      <c r="H767" s="299"/>
      <c r="I767" s="299"/>
      <c r="J767" s="299"/>
      <c r="K767" s="299"/>
      <c r="L767" s="299"/>
      <c r="M767" s="299"/>
      <c r="N767" s="300"/>
      <c r="O767" s="300"/>
      <c r="P767" s="300"/>
      <c r="Q767" s="299"/>
      <c r="R767" s="299"/>
      <c r="S767" s="299"/>
    </row>
    <row r="768" spans="5:19" ht="12.75">
      <c r="E768" s="298"/>
      <c r="F768" s="298"/>
      <c r="G768" s="299"/>
      <c r="H768" s="299"/>
      <c r="I768" s="299"/>
      <c r="J768" s="299"/>
      <c r="K768" s="299"/>
      <c r="L768" s="299"/>
      <c r="M768" s="299"/>
      <c r="N768" s="300"/>
      <c r="O768" s="300"/>
      <c r="P768" s="300"/>
      <c r="Q768" s="299"/>
      <c r="R768" s="299"/>
      <c r="S768" s="299"/>
    </row>
    <row r="769" spans="5:19" ht="12.75">
      <c r="E769" s="298"/>
      <c r="F769" s="298"/>
      <c r="G769" s="299"/>
      <c r="H769" s="299"/>
      <c r="I769" s="299"/>
      <c r="J769" s="299"/>
      <c r="K769" s="299"/>
      <c r="L769" s="299"/>
      <c r="M769" s="299"/>
      <c r="N769" s="300"/>
      <c r="O769" s="300"/>
      <c r="P769" s="300"/>
      <c r="Q769" s="299"/>
      <c r="R769" s="299"/>
      <c r="S769" s="299"/>
    </row>
    <row r="770" spans="5:19" ht="12.75">
      <c r="E770" s="298"/>
      <c r="F770" s="298"/>
      <c r="G770" s="299"/>
      <c r="H770" s="299"/>
      <c r="I770" s="299"/>
      <c r="J770" s="299"/>
      <c r="K770" s="299"/>
      <c r="L770" s="299"/>
      <c r="M770" s="299"/>
      <c r="N770" s="300"/>
      <c r="O770" s="300"/>
      <c r="P770" s="300"/>
      <c r="Q770" s="299"/>
      <c r="R770" s="299"/>
      <c r="S770" s="299"/>
    </row>
    <row r="771" spans="5:19" ht="12.75">
      <c r="E771" s="298"/>
      <c r="F771" s="298"/>
      <c r="G771" s="299"/>
      <c r="H771" s="299"/>
      <c r="I771" s="299"/>
      <c r="J771" s="299"/>
      <c r="K771" s="299"/>
      <c r="L771" s="299"/>
      <c r="M771" s="299"/>
      <c r="N771" s="300"/>
      <c r="O771" s="300"/>
      <c r="P771" s="300"/>
      <c r="Q771" s="299"/>
      <c r="R771" s="299"/>
      <c r="S771" s="299"/>
    </row>
    <row r="772" spans="5:19" ht="12.75">
      <c r="E772" s="298"/>
      <c r="F772" s="298"/>
      <c r="G772" s="299"/>
      <c r="H772" s="299"/>
      <c r="I772" s="299"/>
      <c r="J772" s="299"/>
      <c r="K772" s="299"/>
      <c r="L772" s="299"/>
      <c r="M772" s="299"/>
      <c r="N772" s="300"/>
      <c r="O772" s="300"/>
      <c r="P772" s="300"/>
      <c r="Q772" s="299"/>
      <c r="R772" s="299"/>
      <c r="S772" s="299"/>
    </row>
    <row r="773" spans="5:19" ht="12.75">
      <c r="E773" s="298"/>
      <c r="F773" s="298"/>
      <c r="G773" s="299"/>
      <c r="H773" s="299"/>
      <c r="I773" s="299"/>
      <c r="J773" s="299"/>
      <c r="K773" s="299"/>
      <c r="L773" s="299"/>
      <c r="M773" s="299"/>
      <c r="N773" s="300"/>
      <c r="O773" s="300"/>
      <c r="P773" s="300"/>
      <c r="Q773" s="299"/>
      <c r="R773" s="299"/>
      <c r="S773" s="299"/>
    </row>
    <row r="774" spans="5:19" ht="12.75">
      <c r="E774" s="298"/>
      <c r="F774" s="298"/>
      <c r="G774" s="299"/>
      <c r="H774" s="299"/>
      <c r="I774" s="299"/>
      <c r="J774" s="299"/>
      <c r="K774" s="299"/>
      <c r="L774" s="299"/>
      <c r="M774" s="299"/>
      <c r="N774" s="300"/>
      <c r="O774" s="300"/>
      <c r="P774" s="300"/>
      <c r="Q774" s="299"/>
      <c r="R774" s="299"/>
      <c r="S774" s="299"/>
    </row>
    <row r="775" spans="5:19" ht="12.75">
      <c r="E775" s="298"/>
      <c r="F775" s="298"/>
      <c r="G775" s="299"/>
      <c r="H775" s="299"/>
      <c r="I775" s="299"/>
      <c r="J775" s="299"/>
      <c r="K775" s="299"/>
      <c r="L775" s="299"/>
      <c r="M775" s="299"/>
      <c r="N775" s="300"/>
      <c r="O775" s="300"/>
      <c r="P775" s="300"/>
      <c r="Q775" s="299"/>
      <c r="R775" s="299"/>
      <c r="S775" s="299"/>
    </row>
    <row r="776" spans="5:19" ht="12.75">
      <c r="E776" s="298"/>
      <c r="F776" s="298"/>
      <c r="G776" s="299"/>
      <c r="H776" s="299"/>
      <c r="I776" s="299"/>
      <c r="J776" s="299"/>
      <c r="K776" s="299"/>
      <c r="L776" s="299"/>
      <c r="M776" s="299"/>
      <c r="N776" s="300"/>
      <c r="O776" s="300"/>
      <c r="P776" s="300"/>
      <c r="Q776" s="299"/>
      <c r="R776" s="299"/>
      <c r="S776" s="299"/>
    </row>
    <row r="777" spans="5:19" ht="12.75">
      <c r="E777" s="298"/>
      <c r="F777" s="298"/>
      <c r="G777" s="299"/>
      <c r="H777" s="299"/>
      <c r="I777" s="299"/>
      <c r="J777" s="299"/>
      <c r="K777" s="299"/>
      <c r="L777" s="299"/>
      <c r="M777" s="299"/>
      <c r="N777" s="300"/>
      <c r="O777" s="300"/>
      <c r="P777" s="300"/>
      <c r="Q777" s="299"/>
      <c r="R777" s="299"/>
      <c r="S777" s="299"/>
    </row>
    <row r="778" spans="5:19" ht="12.75">
      <c r="E778" s="298"/>
      <c r="F778" s="298"/>
      <c r="G778" s="299"/>
      <c r="H778" s="299"/>
      <c r="I778" s="299"/>
      <c r="J778" s="299"/>
      <c r="K778" s="299"/>
      <c r="L778" s="299"/>
      <c r="M778" s="299"/>
      <c r="N778" s="300"/>
      <c r="O778" s="300"/>
      <c r="P778" s="300"/>
      <c r="Q778" s="299"/>
      <c r="R778" s="299"/>
      <c r="S778" s="299"/>
    </row>
    <row r="779" spans="5:19" ht="12.75">
      <c r="E779" s="298"/>
      <c r="F779" s="298"/>
      <c r="G779" s="299"/>
      <c r="H779" s="299"/>
      <c r="I779" s="299"/>
      <c r="J779" s="299"/>
      <c r="K779" s="299"/>
      <c r="L779" s="299"/>
      <c r="M779" s="299"/>
      <c r="N779" s="300"/>
      <c r="O779" s="300"/>
      <c r="P779" s="300"/>
      <c r="Q779" s="299"/>
      <c r="R779" s="299"/>
      <c r="S779" s="299"/>
    </row>
    <row r="780" spans="5:19" ht="12.75">
      <c r="E780" s="298"/>
      <c r="F780" s="298"/>
      <c r="G780" s="299"/>
      <c r="H780" s="299"/>
      <c r="I780" s="299"/>
      <c r="J780" s="299"/>
      <c r="K780" s="299"/>
      <c r="L780" s="299"/>
      <c r="M780" s="299"/>
      <c r="N780" s="300"/>
      <c r="O780" s="300"/>
      <c r="P780" s="300"/>
      <c r="Q780" s="299"/>
      <c r="R780" s="299"/>
      <c r="S780" s="299"/>
    </row>
    <row r="781" spans="5:19" ht="12.75">
      <c r="E781" s="298"/>
      <c r="F781" s="298"/>
      <c r="G781" s="299"/>
      <c r="H781" s="299"/>
      <c r="I781" s="299"/>
      <c r="J781" s="299"/>
      <c r="K781" s="299"/>
      <c r="L781" s="299"/>
      <c r="M781" s="299"/>
      <c r="N781" s="300"/>
      <c r="O781" s="300"/>
      <c r="P781" s="300"/>
      <c r="Q781" s="299"/>
      <c r="R781" s="299"/>
      <c r="S781" s="299"/>
    </row>
    <row r="782" spans="5:19" ht="12.75">
      <c r="E782" s="298"/>
      <c r="F782" s="298"/>
      <c r="G782" s="299"/>
      <c r="H782" s="299"/>
      <c r="I782" s="299"/>
      <c r="J782" s="299"/>
      <c r="K782" s="299"/>
      <c r="L782" s="299"/>
      <c r="M782" s="299"/>
      <c r="N782" s="300"/>
      <c r="O782" s="300"/>
      <c r="P782" s="300"/>
      <c r="Q782" s="299"/>
      <c r="R782" s="299"/>
      <c r="S782" s="299"/>
    </row>
    <row r="783" spans="5:19" ht="12.75">
      <c r="E783" s="298"/>
      <c r="F783" s="298"/>
      <c r="G783" s="299"/>
      <c r="H783" s="299"/>
      <c r="I783" s="299"/>
      <c r="J783" s="299"/>
      <c r="K783" s="299"/>
      <c r="L783" s="299"/>
      <c r="M783" s="299"/>
      <c r="N783" s="300"/>
      <c r="O783" s="300"/>
      <c r="P783" s="300"/>
      <c r="Q783" s="299"/>
      <c r="R783" s="299"/>
      <c r="S783" s="299"/>
    </row>
    <row r="784" spans="5:19" ht="12.75">
      <c r="E784" s="298"/>
      <c r="F784" s="298"/>
      <c r="G784" s="299"/>
      <c r="H784" s="299"/>
      <c r="I784" s="299"/>
      <c r="J784" s="299"/>
      <c r="K784" s="299"/>
      <c r="L784" s="299"/>
      <c r="M784" s="299"/>
      <c r="N784" s="300"/>
      <c r="O784" s="300"/>
      <c r="P784" s="300"/>
      <c r="Q784" s="299"/>
      <c r="R784" s="299"/>
      <c r="S784" s="299"/>
    </row>
    <row r="785" spans="5:19" ht="12.75">
      <c r="E785" s="298"/>
      <c r="F785" s="298"/>
      <c r="G785" s="299"/>
      <c r="H785" s="299"/>
      <c r="I785" s="299"/>
      <c r="J785" s="299"/>
      <c r="K785" s="299"/>
      <c r="L785" s="299"/>
      <c r="M785" s="299"/>
      <c r="N785" s="300"/>
      <c r="O785" s="300"/>
      <c r="P785" s="300"/>
      <c r="Q785" s="299"/>
      <c r="R785" s="299"/>
      <c r="S785" s="299"/>
    </row>
    <row r="786" spans="5:19" ht="12.75">
      <c r="E786" s="298"/>
      <c r="F786" s="298"/>
      <c r="G786" s="299"/>
      <c r="H786" s="299"/>
      <c r="I786" s="299"/>
      <c r="J786" s="299"/>
      <c r="K786" s="299"/>
      <c r="L786" s="299"/>
      <c r="M786" s="299"/>
      <c r="N786" s="300"/>
      <c r="O786" s="300"/>
      <c r="P786" s="300"/>
      <c r="Q786" s="299"/>
      <c r="R786" s="299"/>
      <c r="S786" s="299"/>
    </row>
    <row r="787" spans="5:19" ht="12.75">
      <c r="E787" s="298"/>
      <c r="F787" s="298"/>
      <c r="G787" s="299"/>
      <c r="H787" s="299"/>
      <c r="I787" s="299"/>
      <c r="J787" s="299"/>
      <c r="K787" s="299"/>
      <c r="L787" s="299"/>
      <c r="M787" s="299"/>
      <c r="N787" s="300"/>
      <c r="O787" s="300"/>
      <c r="P787" s="300"/>
      <c r="Q787" s="299"/>
      <c r="R787" s="299"/>
      <c r="S787" s="299"/>
    </row>
    <row r="788" spans="5:19" ht="12.75">
      <c r="E788" s="298"/>
      <c r="F788" s="298"/>
      <c r="G788" s="299"/>
      <c r="H788" s="299"/>
      <c r="I788" s="299"/>
      <c r="J788" s="299"/>
      <c r="K788" s="299"/>
      <c r="L788" s="299"/>
      <c r="M788" s="299"/>
      <c r="N788" s="300"/>
      <c r="O788" s="300"/>
      <c r="P788" s="300"/>
      <c r="Q788" s="299"/>
      <c r="R788" s="299"/>
      <c r="S788" s="299"/>
    </row>
    <row r="789" spans="5:19" ht="12.75">
      <c r="E789" s="298"/>
      <c r="F789" s="298"/>
      <c r="G789" s="299"/>
      <c r="H789" s="299"/>
      <c r="I789" s="299"/>
      <c r="J789" s="299"/>
      <c r="K789" s="299"/>
      <c r="L789" s="299"/>
      <c r="M789" s="299"/>
      <c r="N789" s="300"/>
      <c r="O789" s="300"/>
      <c r="P789" s="300"/>
      <c r="Q789" s="299"/>
      <c r="R789" s="299"/>
      <c r="S789" s="299"/>
    </row>
    <row r="790" spans="5:19" ht="12.75">
      <c r="E790" s="298"/>
      <c r="F790" s="298"/>
      <c r="G790" s="299"/>
      <c r="H790" s="299"/>
      <c r="I790" s="299"/>
      <c r="J790" s="299"/>
      <c r="K790" s="299"/>
      <c r="L790" s="299"/>
      <c r="M790" s="299"/>
      <c r="N790" s="300"/>
      <c r="O790" s="300"/>
      <c r="P790" s="300"/>
      <c r="Q790" s="299"/>
      <c r="R790" s="299"/>
      <c r="S790" s="299"/>
    </row>
    <row r="791" spans="5:19" ht="12.75">
      <c r="E791" s="298"/>
      <c r="F791" s="298"/>
      <c r="G791" s="299"/>
      <c r="H791" s="299"/>
      <c r="I791" s="299"/>
      <c r="J791" s="299"/>
      <c r="K791" s="299"/>
      <c r="L791" s="299"/>
      <c r="M791" s="299"/>
      <c r="N791" s="300"/>
      <c r="O791" s="300"/>
      <c r="P791" s="300"/>
      <c r="Q791" s="299"/>
      <c r="R791" s="299"/>
      <c r="S791" s="299"/>
    </row>
    <row r="792" spans="5:19" ht="12.75">
      <c r="E792" s="298"/>
      <c r="F792" s="298"/>
      <c r="G792" s="299"/>
      <c r="H792" s="299"/>
      <c r="I792" s="299"/>
      <c r="J792" s="299"/>
      <c r="K792" s="299"/>
      <c r="L792" s="299"/>
      <c r="M792" s="299"/>
      <c r="N792" s="300"/>
      <c r="O792" s="300"/>
      <c r="P792" s="300"/>
      <c r="Q792" s="299"/>
      <c r="R792" s="299"/>
      <c r="S792" s="299"/>
    </row>
    <row r="793" spans="5:19" ht="12.75">
      <c r="E793" s="298"/>
      <c r="F793" s="298"/>
      <c r="G793" s="299"/>
      <c r="H793" s="299"/>
      <c r="I793" s="299"/>
      <c r="J793" s="299"/>
      <c r="K793" s="299"/>
      <c r="L793" s="299"/>
      <c r="M793" s="299"/>
      <c r="N793" s="300"/>
      <c r="O793" s="300"/>
      <c r="P793" s="300"/>
      <c r="Q793" s="299"/>
      <c r="R793" s="299"/>
      <c r="S793" s="299"/>
    </row>
    <row r="794" spans="5:19" ht="12.75">
      <c r="E794" s="298"/>
      <c r="F794" s="298"/>
      <c r="G794" s="299"/>
      <c r="H794" s="299"/>
      <c r="I794" s="299"/>
      <c r="J794" s="299"/>
      <c r="K794" s="299"/>
      <c r="L794" s="299"/>
      <c r="M794" s="299"/>
      <c r="N794" s="300"/>
      <c r="O794" s="300"/>
      <c r="P794" s="300"/>
      <c r="Q794" s="299"/>
      <c r="R794" s="299"/>
      <c r="S794" s="299"/>
    </row>
    <row r="795" spans="5:19" ht="12.75">
      <c r="E795" s="298"/>
      <c r="F795" s="298"/>
      <c r="G795" s="299"/>
      <c r="H795" s="299"/>
      <c r="I795" s="299"/>
      <c r="J795" s="299"/>
      <c r="K795" s="299"/>
      <c r="L795" s="299"/>
      <c r="M795" s="299"/>
      <c r="N795" s="300"/>
      <c r="O795" s="300"/>
      <c r="P795" s="300"/>
      <c r="Q795" s="299"/>
      <c r="R795" s="299"/>
      <c r="S795" s="299"/>
    </row>
    <row r="796" spans="5:19" ht="12.75">
      <c r="E796" s="298"/>
      <c r="F796" s="298"/>
      <c r="G796" s="299"/>
      <c r="H796" s="299"/>
      <c r="I796" s="299"/>
      <c r="J796" s="299"/>
      <c r="K796" s="299"/>
      <c r="L796" s="299"/>
      <c r="M796" s="299"/>
      <c r="N796" s="300"/>
      <c r="O796" s="300"/>
      <c r="P796" s="300"/>
      <c r="Q796" s="299"/>
      <c r="R796" s="299"/>
      <c r="S796" s="299"/>
    </row>
    <row r="797" spans="5:19" ht="12.75">
      <c r="E797" s="298"/>
      <c r="F797" s="298"/>
      <c r="G797" s="299"/>
      <c r="H797" s="299"/>
      <c r="I797" s="299"/>
      <c r="J797" s="299"/>
      <c r="K797" s="299"/>
      <c r="L797" s="299"/>
      <c r="M797" s="299"/>
      <c r="N797" s="300"/>
      <c r="O797" s="300"/>
      <c r="P797" s="300"/>
      <c r="Q797" s="299"/>
      <c r="R797" s="299"/>
      <c r="S797" s="299"/>
    </row>
    <row r="798" spans="5:19" ht="12.75">
      <c r="E798" s="298"/>
      <c r="F798" s="298"/>
      <c r="G798" s="299"/>
      <c r="H798" s="299"/>
      <c r="I798" s="299"/>
      <c r="J798" s="299"/>
      <c r="K798" s="299"/>
      <c r="L798" s="299"/>
      <c r="M798" s="299"/>
      <c r="N798" s="300"/>
      <c r="O798" s="300"/>
      <c r="P798" s="300"/>
      <c r="Q798" s="299"/>
      <c r="R798" s="299"/>
      <c r="S798" s="299"/>
    </row>
    <row r="799" spans="5:19" ht="12.75">
      <c r="E799" s="298"/>
      <c r="F799" s="298"/>
      <c r="G799" s="299"/>
      <c r="H799" s="299"/>
      <c r="I799" s="299"/>
      <c r="J799" s="299"/>
      <c r="K799" s="299"/>
      <c r="L799" s="299"/>
      <c r="M799" s="299"/>
      <c r="N799" s="300"/>
      <c r="O799" s="300"/>
      <c r="P799" s="300"/>
      <c r="Q799" s="299"/>
      <c r="R799" s="299"/>
      <c r="S799" s="299"/>
    </row>
    <row r="800" spans="5:19" ht="12.75">
      <c r="E800" s="298"/>
      <c r="F800" s="298"/>
      <c r="G800" s="299"/>
      <c r="H800" s="299"/>
      <c r="I800" s="299"/>
      <c r="J800" s="299"/>
      <c r="K800" s="299"/>
      <c r="L800" s="299"/>
      <c r="M800" s="299"/>
      <c r="N800" s="300"/>
      <c r="O800" s="300"/>
      <c r="P800" s="300"/>
      <c r="Q800" s="299"/>
      <c r="R800" s="299"/>
      <c r="S800" s="299"/>
    </row>
    <row r="801" spans="5:19" ht="12.75">
      <c r="E801" s="298"/>
      <c r="F801" s="298"/>
      <c r="G801" s="299"/>
      <c r="H801" s="299"/>
      <c r="I801" s="299"/>
      <c r="J801" s="299"/>
      <c r="K801" s="299"/>
      <c r="L801" s="299"/>
      <c r="M801" s="299"/>
      <c r="N801" s="300"/>
      <c r="O801" s="300"/>
      <c r="P801" s="300"/>
      <c r="Q801" s="299"/>
      <c r="R801" s="299"/>
      <c r="S801" s="299"/>
    </row>
    <row r="802" spans="5:19" ht="12.75">
      <c r="E802" s="298"/>
      <c r="F802" s="298"/>
      <c r="G802" s="299"/>
      <c r="H802" s="299"/>
      <c r="I802" s="299"/>
      <c r="J802" s="299"/>
      <c r="K802" s="299"/>
      <c r="L802" s="299"/>
      <c r="M802" s="299"/>
      <c r="N802" s="300"/>
      <c r="O802" s="300"/>
      <c r="P802" s="300"/>
      <c r="Q802" s="299"/>
      <c r="R802" s="299"/>
      <c r="S802" s="299"/>
    </row>
    <row r="803" spans="5:19" ht="12.75">
      <c r="E803" s="298"/>
      <c r="F803" s="298"/>
      <c r="G803" s="299"/>
      <c r="H803" s="299"/>
      <c r="I803" s="299"/>
      <c r="J803" s="299"/>
      <c r="K803" s="299"/>
      <c r="L803" s="299"/>
      <c r="M803" s="299"/>
      <c r="N803" s="300"/>
      <c r="O803" s="300"/>
      <c r="P803" s="300"/>
      <c r="Q803" s="299"/>
      <c r="R803" s="299"/>
      <c r="S803" s="299"/>
    </row>
    <row r="804" spans="5:19" ht="12.75">
      <c r="E804" s="298"/>
      <c r="F804" s="298"/>
      <c r="G804" s="299"/>
      <c r="H804" s="299"/>
      <c r="I804" s="299"/>
      <c r="J804" s="299"/>
      <c r="K804" s="299"/>
      <c r="L804" s="299"/>
      <c r="M804" s="299"/>
      <c r="N804" s="300"/>
      <c r="O804" s="300"/>
      <c r="P804" s="300"/>
      <c r="Q804" s="299"/>
      <c r="R804" s="299"/>
      <c r="S804" s="299"/>
    </row>
    <row r="805" spans="5:19" ht="12.75">
      <c r="E805" s="298"/>
      <c r="F805" s="298"/>
      <c r="G805" s="299"/>
      <c r="H805" s="299"/>
      <c r="I805" s="299"/>
      <c r="J805" s="299"/>
      <c r="K805" s="299"/>
      <c r="L805" s="299"/>
      <c r="M805" s="299"/>
      <c r="N805" s="300"/>
      <c r="O805" s="300"/>
      <c r="P805" s="300"/>
      <c r="Q805" s="299"/>
      <c r="R805" s="299"/>
      <c r="S805" s="299"/>
    </row>
    <row r="806" spans="5:19" ht="12.75">
      <c r="E806" s="298"/>
      <c r="F806" s="298"/>
      <c r="G806" s="299"/>
      <c r="H806" s="299"/>
      <c r="I806" s="299"/>
      <c r="J806" s="299"/>
      <c r="K806" s="299"/>
      <c r="L806" s="299"/>
      <c r="M806" s="299"/>
      <c r="N806" s="300"/>
      <c r="O806" s="300"/>
      <c r="P806" s="300"/>
      <c r="Q806" s="299"/>
      <c r="R806" s="299"/>
      <c r="S806" s="299"/>
    </row>
    <row r="807" spans="5:19" ht="12.75">
      <c r="E807" s="298"/>
      <c r="F807" s="298"/>
      <c r="G807" s="299"/>
      <c r="H807" s="299"/>
      <c r="I807" s="299"/>
      <c r="J807" s="299"/>
      <c r="K807" s="299"/>
      <c r="L807" s="299"/>
      <c r="M807" s="299"/>
      <c r="N807" s="300"/>
      <c r="O807" s="300"/>
      <c r="P807" s="300"/>
      <c r="Q807" s="299"/>
      <c r="R807" s="299"/>
      <c r="S807" s="299"/>
    </row>
    <row r="808" spans="5:19" ht="12.75">
      <c r="E808" s="298"/>
      <c r="F808" s="298"/>
      <c r="G808" s="299"/>
      <c r="H808" s="299"/>
      <c r="I808" s="299"/>
      <c r="J808" s="299"/>
      <c r="K808" s="299"/>
      <c r="L808" s="299"/>
      <c r="M808" s="299"/>
      <c r="N808" s="300"/>
      <c r="O808" s="300"/>
      <c r="P808" s="300"/>
      <c r="Q808" s="299"/>
      <c r="R808" s="299"/>
      <c r="S808" s="299"/>
    </row>
    <row r="809" spans="5:19" ht="12.75">
      <c r="E809" s="298"/>
      <c r="F809" s="298"/>
      <c r="G809" s="299"/>
      <c r="H809" s="299"/>
      <c r="I809" s="299"/>
      <c r="J809" s="299"/>
      <c r="K809" s="299"/>
      <c r="L809" s="299"/>
      <c r="M809" s="299"/>
      <c r="N809" s="300"/>
      <c r="O809" s="300"/>
      <c r="P809" s="300"/>
      <c r="Q809" s="299"/>
      <c r="R809" s="299"/>
      <c r="S809" s="299"/>
    </row>
    <row r="810" spans="5:19" ht="12.75">
      <c r="E810" s="298"/>
      <c r="F810" s="298"/>
      <c r="G810" s="299"/>
      <c r="H810" s="299"/>
      <c r="I810" s="299"/>
      <c r="J810" s="299"/>
      <c r="K810" s="299"/>
      <c r="L810" s="299"/>
      <c r="M810" s="299"/>
      <c r="N810" s="300"/>
      <c r="O810" s="300"/>
      <c r="P810" s="300"/>
      <c r="Q810" s="299"/>
      <c r="R810" s="299"/>
      <c r="S810" s="299"/>
    </row>
    <row r="811" spans="5:19" ht="12.75">
      <c r="E811" s="298"/>
      <c r="F811" s="298"/>
      <c r="G811" s="299"/>
      <c r="H811" s="299"/>
      <c r="I811" s="299"/>
      <c r="J811" s="299"/>
      <c r="K811" s="299"/>
      <c r="L811" s="299"/>
      <c r="M811" s="299"/>
      <c r="N811" s="300"/>
      <c r="O811" s="300"/>
      <c r="P811" s="300"/>
      <c r="Q811" s="299"/>
      <c r="R811" s="299"/>
      <c r="S811" s="299"/>
    </row>
    <row r="812" spans="5:19" ht="12.75">
      <c r="E812" s="298"/>
      <c r="F812" s="298"/>
      <c r="G812" s="299"/>
      <c r="H812" s="299"/>
      <c r="I812" s="299"/>
      <c r="J812" s="299"/>
      <c r="K812" s="299"/>
      <c r="L812" s="299"/>
      <c r="M812" s="299"/>
      <c r="N812" s="300"/>
      <c r="O812" s="300"/>
      <c r="P812" s="300"/>
      <c r="Q812" s="299"/>
      <c r="R812" s="299"/>
      <c r="S812" s="299"/>
    </row>
    <row r="813" spans="5:19" ht="12.75">
      <c r="E813" s="298"/>
      <c r="F813" s="298"/>
      <c r="G813" s="299"/>
      <c r="H813" s="299"/>
      <c r="I813" s="299"/>
      <c r="J813" s="299"/>
      <c r="K813" s="299"/>
      <c r="L813" s="299"/>
      <c r="M813" s="299"/>
      <c r="N813" s="300"/>
      <c r="O813" s="300"/>
      <c r="P813" s="300"/>
      <c r="Q813" s="299"/>
      <c r="R813" s="299"/>
      <c r="S813" s="299"/>
    </row>
    <row r="814" spans="5:19" ht="12.75">
      <c r="E814" s="298"/>
      <c r="F814" s="298"/>
      <c r="G814" s="299"/>
      <c r="H814" s="299"/>
      <c r="I814" s="299"/>
      <c r="J814" s="299"/>
      <c r="K814" s="299"/>
      <c r="L814" s="299"/>
      <c r="M814" s="299"/>
      <c r="N814" s="300"/>
      <c r="O814" s="300"/>
      <c r="P814" s="300"/>
      <c r="Q814" s="299"/>
      <c r="R814" s="299"/>
      <c r="S814" s="299"/>
    </row>
    <row r="815" spans="5:19" ht="12.75">
      <c r="E815" s="298"/>
      <c r="F815" s="298"/>
      <c r="G815" s="299"/>
      <c r="H815" s="299"/>
      <c r="I815" s="299"/>
      <c r="J815" s="299"/>
      <c r="K815" s="299"/>
      <c r="L815" s="299"/>
      <c r="M815" s="299"/>
      <c r="N815" s="300"/>
      <c r="O815" s="300"/>
      <c r="P815" s="300"/>
      <c r="Q815" s="299"/>
      <c r="R815" s="299"/>
      <c r="S815" s="299"/>
    </row>
    <row r="816" spans="5:19" ht="12.75">
      <c r="E816" s="298"/>
      <c r="F816" s="298"/>
      <c r="G816" s="299"/>
      <c r="H816" s="299"/>
      <c r="I816" s="299"/>
      <c r="J816" s="299"/>
      <c r="K816" s="299"/>
      <c r="L816" s="299"/>
      <c r="M816" s="299"/>
      <c r="N816" s="300"/>
      <c r="O816" s="300"/>
      <c r="P816" s="300"/>
      <c r="Q816" s="299"/>
      <c r="R816" s="299"/>
      <c r="S816" s="299"/>
    </row>
    <row r="817" spans="5:19" ht="12.75">
      <c r="E817" s="298"/>
      <c r="F817" s="298"/>
      <c r="G817" s="299"/>
      <c r="H817" s="299"/>
      <c r="I817" s="299"/>
      <c r="J817" s="299"/>
      <c r="K817" s="299"/>
      <c r="L817" s="299"/>
      <c r="M817" s="299"/>
      <c r="N817" s="300"/>
      <c r="O817" s="300"/>
      <c r="P817" s="300"/>
      <c r="Q817" s="299"/>
      <c r="R817" s="299"/>
      <c r="S817" s="299"/>
    </row>
    <row r="818" spans="5:19" ht="12.75">
      <c r="E818" s="298"/>
      <c r="F818" s="298"/>
      <c r="G818" s="299"/>
      <c r="H818" s="299"/>
      <c r="I818" s="299"/>
      <c r="J818" s="299"/>
      <c r="K818" s="299"/>
      <c r="L818" s="299"/>
      <c r="M818" s="299"/>
      <c r="N818" s="300"/>
      <c r="O818" s="300"/>
      <c r="P818" s="300"/>
      <c r="Q818" s="299"/>
      <c r="R818" s="299"/>
      <c r="S818" s="299"/>
    </row>
    <row r="819" spans="5:19" ht="12.75">
      <c r="E819" s="298"/>
      <c r="F819" s="298"/>
      <c r="G819" s="299"/>
      <c r="H819" s="299"/>
      <c r="I819" s="299"/>
      <c r="J819" s="299"/>
      <c r="K819" s="299"/>
      <c r="L819" s="299"/>
      <c r="M819" s="299"/>
      <c r="N819" s="300"/>
      <c r="O819" s="300"/>
      <c r="P819" s="300"/>
      <c r="Q819" s="299"/>
      <c r="R819" s="299"/>
      <c r="S819" s="299"/>
    </row>
    <row r="820" spans="5:19" ht="12.75">
      <c r="E820" s="298"/>
      <c r="F820" s="298"/>
      <c r="G820" s="299"/>
      <c r="H820" s="299"/>
      <c r="I820" s="299"/>
      <c r="J820" s="299"/>
      <c r="K820" s="299"/>
      <c r="L820" s="299"/>
      <c r="M820" s="299"/>
      <c r="N820" s="300"/>
      <c r="O820" s="300"/>
      <c r="P820" s="300"/>
      <c r="Q820" s="299"/>
      <c r="R820" s="299"/>
      <c r="S820" s="299"/>
    </row>
    <row r="821" spans="5:19" ht="12.75">
      <c r="E821" s="298"/>
      <c r="F821" s="298"/>
      <c r="G821" s="299"/>
      <c r="H821" s="299"/>
      <c r="I821" s="299"/>
      <c r="J821" s="299"/>
      <c r="K821" s="299"/>
      <c r="L821" s="299"/>
      <c r="M821" s="299"/>
      <c r="N821" s="300"/>
      <c r="O821" s="300"/>
      <c r="P821" s="300"/>
      <c r="Q821" s="299"/>
      <c r="R821" s="299"/>
      <c r="S821" s="299"/>
    </row>
    <row r="822" spans="5:19" ht="12.75">
      <c r="E822" s="298"/>
      <c r="F822" s="298"/>
      <c r="G822" s="299"/>
      <c r="H822" s="299"/>
      <c r="I822" s="299"/>
      <c r="J822" s="299"/>
      <c r="K822" s="299"/>
      <c r="L822" s="299"/>
      <c r="M822" s="299"/>
      <c r="N822" s="300"/>
      <c r="O822" s="300"/>
      <c r="P822" s="300"/>
      <c r="Q822" s="299"/>
      <c r="R822" s="299"/>
      <c r="S822" s="299"/>
    </row>
    <row r="823" spans="5:19" ht="12.75">
      <c r="E823" s="298"/>
      <c r="F823" s="298"/>
      <c r="G823" s="299"/>
      <c r="H823" s="299"/>
      <c r="I823" s="299"/>
      <c r="J823" s="299"/>
      <c r="K823" s="299"/>
      <c r="L823" s="299"/>
      <c r="M823" s="299"/>
      <c r="N823" s="300"/>
      <c r="O823" s="300"/>
      <c r="P823" s="300"/>
      <c r="Q823" s="299"/>
      <c r="R823" s="299"/>
      <c r="S823" s="299"/>
    </row>
    <row r="824" spans="5:19" ht="12.75">
      <c r="E824" s="298"/>
      <c r="F824" s="298"/>
      <c r="G824" s="299"/>
      <c r="H824" s="299"/>
      <c r="I824" s="299"/>
      <c r="J824" s="299"/>
      <c r="K824" s="299"/>
      <c r="L824" s="299"/>
      <c r="M824" s="299"/>
      <c r="N824" s="300"/>
      <c r="O824" s="300"/>
      <c r="P824" s="300"/>
      <c r="Q824" s="299"/>
      <c r="R824" s="299"/>
      <c r="S824" s="299"/>
    </row>
    <row r="825" spans="5:19" ht="12.75">
      <c r="E825" s="298"/>
      <c r="F825" s="298"/>
      <c r="G825" s="299"/>
      <c r="H825" s="299"/>
      <c r="I825" s="299"/>
      <c r="J825" s="299"/>
      <c r="K825" s="299"/>
      <c r="L825" s="299"/>
      <c r="M825" s="299"/>
      <c r="N825" s="300"/>
      <c r="O825" s="300"/>
      <c r="P825" s="300"/>
      <c r="Q825" s="299"/>
      <c r="R825" s="299"/>
      <c r="S825" s="299"/>
    </row>
    <row r="826" spans="5:19" ht="12.75">
      <c r="E826" s="298"/>
      <c r="F826" s="298"/>
      <c r="G826" s="299"/>
      <c r="H826" s="299"/>
      <c r="I826" s="299"/>
      <c r="J826" s="299"/>
      <c r="K826" s="299"/>
      <c r="L826" s="299"/>
      <c r="M826" s="299"/>
      <c r="N826" s="300"/>
      <c r="O826" s="300"/>
      <c r="P826" s="300"/>
      <c r="Q826" s="299"/>
      <c r="R826" s="299"/>
      <c r="S826" s="299"/>
    </row>
    <row r="827" spans="5:19" ht="12.75">
      <c r="E827" s="298"/>
      <c r="F827" s="298"/>
      <c r="G827" s="299"/>
      <c r="H827" s="299"/>
      <c r="I827" s="299"/>
      <c r="J827" s="299"/>
      <c r="K827" s="299"/>
      <c r="L827" s="299"/>
      <c r="M827" s="299"/>
      <c r="N827" s="300"/>
      <c r="O827" s="300"/>
      <c r="P827" s="300"/>
      <c r="Q827" s="299"/>
      <c r="R827" s="299"/>
      <c r="S827" s="299"/>
    </row>
    <row r="828" spans="5:19" ht="12.75">
      <c r="E828" s="298"/>
      <c r="F828" s="298"/>
      <c r="G828" s="299"/>
      <c r="H828" s="299"/>
      <c r="I828" s="299"/>
      <c r="J828" s="299"/>
      <c r="K828" s="299"/>
      <c r="L828" s="299"/>
      <c r="M828" s="299"/>
      <c r="N828" s="300"/>
      <c r="O828" s="300"/>
      <c r="P828" s="300"/>
      <c r="Q828" s="299"/>
      <c r="R828" s="299"/>
      <c r="S828" s="299"/>
    </row>
    <row r="829" spans="5:19" ht="12.75">
      <c r="E829" s="298"/>
      <c r="F829" s="298"/>
      <c r="G829" s="299"/>
      <c r="H829" s="299"/>
      <c r="I829" s="299"/>
      <c r="J829" s="299"/>
      <c r="K829" s="299"/>
      <c r="L829" s="299"/>
      <c r="M829" s="299"/>
      <c r="N829" s="300"/>
      <c r="O829" s="300"/>
      <c r="P829" s="300"/>
      <c r="Q829" s="299"/>
      <c r="R829" s="299"/>
      <c r="S829" s="299"/>
    </row>
    <row r="830" spans="5:19" ht="12.75">
      <c r="E830" s="298"/>
      <c r="F830" s="298"/>
      <c r="G830" s="299"/>
      <c r="H830" s="299"/>
      <c r="I830" s="299"/>
      <c r="J830" s="299"/>
      <c r="K830" s="299"/>
      <c r="L830" s="299"/>
      <c r="M830" s="299"/>
      <c r="N830" s="300"/>
      <c r="O830" s="300"/>
      <c r="P830" s="300"/>
      <c r="Q830" s="299"/>
      <c r="R830" s="299"/>
      <c r="S830" s="299"/>
    </row>
    <row r="831" spans="5:19" ht="12.75">
      <c r="E831" s="298"/>
      <c r="F831" s="298"/>
      <c r="G831" s="299"/>
      <c r="H831" s="299"/>
      <c r="I831" s="299"/>
      <c r="J831" s="299"/>
      <c r="K831" s="299"/>
      <c r="L831" s="299"/>
      <c r="M831" s="299"/>
      <c r="N831" s="300"/>
      <c r="O831" s="300"/>
      <c r="P831" s="300"/>
      <c r="Q831" s="299"/>
      <c r="R831" s="299"/>
      <c r="S831" s="299"/>
    </row>
    <row r="832" spans="5:19" ht="12.75">
      <c r="E832" s="298"/>
      <c r="F832" s="298"/>
      <c r="G832" s="299"/>
      <c r="H832" s="299"/>
      <c r="I832" s="299"/>
      <c r="J832" s="299"/>
      <c r="K832" s="299"/>
      <c r="L832" s="299"/>
      <c r="M832" s="299"/>
      <c r="N832" s="300"/>
      <c r="O832" s="300"/>
      <c r="P832" s="300"/>
      <c r="Q832" s="299"/>
      <c r="R832" s="299"/>
      <c r="S832" s="299"/>
    </row>
    <row r="833" spans="5:19" ht="12.75">
      <c r="E833" s="298"/>
      <c r="F833" s="298"/>
      <c r="G833" s="299"/>
      <c r="H833" s="299"/>
      <c r="I833" s="299"/>
      <c r="J833" s="299"/>
      <c r="K833" s="299"/>
      <c r="L833" s="299"/>
      <c r="M833" s="299"/>
      <c r="N833" s="300"/>
      <c r="O833" s="300"/>
      <c r="P833" s="300"/>
      <c r="Q833" s="299"/>
      <c r="R833" s="299"/>
      <c r="S833" s="299"/>
    </row>
    <row r="834" spans="5:19" ht="12.75">
      <c r="E834" s="298"/>
      <c r="F834" s="298"/>
      <c r="G834" s="299"/>
      <c r="H834" s="299"/>
      <c r="I834" s="299"/>
      <c r="J834" s="299"/>
      <c r="K834" s="299"/>
      <c r="L834" s="299"/>
      <c r="M834" s="299"/>
      <c r="N834" s="300"/>
      <c r="O834" s="300"/>
      <c r="P834" s="300"/>
      <c r="Q834" s="299"/>
      <c r="R834" s="299"/>
      <c r="S834" s="299"/>
    </row>
    <row r="835" spans="5:19" ht="12.75">
      <c r="E835" s="298"/>
      <c r="F835" s="298"/>
      <c r="G835" s="299"/>
      <c r="H835" s="299"/>
      <c r="I835" s="299"/>
      <c r="J835" s="299"/>
      <c r="K835" s="299"/>
      <c r="L835" s="299"/>
      <c r="M835" s="299"/>
      <c r="N835" s="300"/>
      <c r="O835" s="300"/>
      <c r="P835" s="300"/>
      <c r="Q835" s="299"/>
      <c r="R835" s="299"/>
      <c r="S835" s="299"/>
    </row>
    <row r="836" spans="5:19" ht="12.75">
      <c r="E836" s="298"/>
      <c r="F836" s="298"/>
      <c r="G836" s="299"/>
      <c r="H836" s="299"/>
      <c r="I836" s="299"/>
      <c r="J836" s="299"/>
      <c r="K836" s="299"/>
      <c r="L836" s="299"/>
      <c r="M836" s="299"/>
      <c r="N836" s="300"/>
      <c r="O836" s="300"/>
      <c r="P836" s="300"/>
      <c r="Q836" s="299"/>
      <c r="R836" s="299"/>
      <c r="S836" s="299"/>
    </row>
    <row r="837" spans="5:19" ht="12.75">
      <c r="E837" s="298"/>
      <c r="F837" s="298"/>
      <c r="G837" s="299"/>
      <c r="H837" s="299"/>
      <c r="I837" s="299"/>
      <c r="J837" s="299"/>
      <c r="K837" s="299"/>
      <c r="L837" s="299"/>
      <c r="M837" s="299"/>
      <c r="N837" s="300"/>
      <c r="O837" s="300"/>
      <c r="P837" s="300"/>
      <c r="Q837" s="299"/>
      <c r="R837" s="299"/>
      <c r="S837" s="299"/>
    </row>
    <row r="838" spans="5:19" ht="12.75">
      <c r="E838" s="298"/>
      <c r="F838" s="298"/>
      <c r="G838" s="299"/>
      <c r="H838" s="299"/>
      <c r="I838" s="299"/>
      <c r="J838" s="299"/>
      <c r="K838" s="299"/>
      <c r="L838" s="299"/>
      <c r="M838" s="299"/>
      <c r="N838" s="300"/>
      <c r="O838" s="300"/>
      <c r="P838" s="300"/>
      <c r="Q838" s="299"/>
      <c r="R838" s="299"/>
      <c r="S838" s="299"/>
    </row>
    <row r="839" spans="5:19" ht="12.75">
      <c r="E839" s="298"/>
      <c r="F839" s="298"/>
      <c r="G839" s="299"/>
      <c r="H839" s="299"/>
      <c r="I839" s="299"/>
      <c r="J839" s="299"/>
      <c r="K839" s="299"/>
      <c r="L839" s="299"/>
      <c r="M839" s="299"/>
      <c r="N839" s="300"/>
      <c r="O839" s="300"/>
      <c r="P839" s="300"/>
      <c r="Q839" s="299"/>
      <c r="R839" s="299"/>
      <c r="S839" s="299"/>
    </row>
    <row r="840" spans="5:19" ht="12.75">
      <c r="E840" s="298"/>
      <c r="F840" s="298"/>
      <c r="G840" s="299"/>
      <c r="H840" s="299"/>
      <c r="I840" s="299"/>
      <c r="J840" s="299"/>
      <c r="K840" s="299"/>
      <c r="L840" s="299"/>
      <c r="M840" s="299"/>
      <c r="N840" s="300"/>
      <c r="O840" s="300"/>
      <c r="P840" s="300"/>
      <c r="Q840" s="299"/>
      <c r="R840" s="299"/>
      <c r="S840" s="299"/>
    </row>
    <row r="841" spans="5:19" ht="12.75">
      <c r="E841" s="298"/>
      <c r="F841" s="298"/>
      <c r="G841" s="299"/>
      <c r="H841" s="299"/>
      <c r="I841" s="299"/>
      <c r="J841" s="299"/>
      <c r="K841" s="299"/>
      <c r="L841" s="299"/>
      <c r="M841" s="299"/>
      <c r="N841" s="300"/>
      <c r="O841" s="300"/>
      <c r="P841" s="300"/>
      <c r="Q841" s="299"/>
      <c r="R841" s="299"/>
      <c r="S841" s="299"/>
    </row>
    <row r="842" spans="5:19" ht="12.75">
      <c r="E842" s="298"/>
      <c r="F842" s="298"/>
      <c r="G842" s="299"/>
      <c r="H842" s="299"/>
      <c r="I842" s="299"/>
      <c r="J842" s="299"/>
      <c r="K842" s="299"/>
      <c r="L842" s="299"/>
      <c r="M842" s="299"/>
      <c r="N842" s="300"/>
      <c r="O842" s="300"/>
      <c r="P842" s="300"/>
      <c r="Q842" s="299"/>
      <c r="R842" s="299"/>
      <c r="S842" s="299"/>
    </row>
    <row r="843" spans="5:19" ht="12.75">
      <c r="E843" s="298"/>
      <c r="F843" s="298"/>
      <c r="G843" s="299"/>
      <c r="H843" s="299"/>
      <c r="I843" s="299"/>
      <c r="J843" s="299"/>
      <c r="K843" s="299"/>
      <c r="L843" s="299"/>
      <c r="M843" s="299"/>
      <c r="N843" s="300"/>
      <c r="O843" s="300"/>
      <c r="P843" s="300"/>
      <c r="Q843" s="299"/>
      <c r="R843" s="299"/>
      <c r="S843" s="299"/>
    </row>
    <row r="844" spans="5:19" ht="12.75">
      <c r="E844" s="298"/>
      <c r="F844" s="298"/>
      <c r="G844" s="299"/>
      <c r="H844" s="299"/>
      <c r="I844" s="299"/>
      <c r="J844" s="299"/>
      <c r="K844" s="299"/>
      <c r="L844" s="299"/>
      <c r="M844" s="299"/>
      <c r="N844" s="300"/>
      <c r="O844" s="300"/>
      <c r="P844" s="300"/>
      <c r="Q844" s="299"/>
      <c r="R844" s="299"/>
      <c r="S844" s="299"/>
    </row>
    <row r="845" spans="5:19" ht="12.75">
      <c r="E845" s="298"/>
      <c r="F845" s="298"/>
      <c r="G845" s="299"/>
      <c r="H845" s="299"/>
      <c r="I845" s="299"/>
      <c r="J845" s="299"/>
      <c r="K845" s="299"/>
      <c r="L845" s="299"/>
      <c r="M845" s="299"/>
      <c r="N845" s="300"/>
      <c r="O845" s="300"/>
      <c r="P845" s="300"/>
      <c r="Q845" s="299"/>
      <c r="R845" s="299"/>
      <c r="S845" s="299"/>
    </row>
    <row r="846" spans="5:19" ht="12.75">
      <c r="E846" s="298"/>
      <c r="F846" s="298"/>
      <c r="G846" s="299"/>
      <c r="H846" s="299"/>
      <c r="I846" s="299"/>
      <c r="J846" s="299"/>
      <c r="K846" s="299"/>
      <c r="L846" s="299"/>
      <c r="M846" s="299"/>
      <c r="N846" s="300"/>
      <c r="O846" s="300"/>
      <c r="P846" s="300"/>
      <c r="Q846" s="299"/>
      <c r="R846" s="299"/>
      <c r="S846" s="299"/>
    </row>
    <row r="847" spans="5:19" ht="12.75">
      <c r="E847" s="298"/>
      <c r="F847" s="298"/>
      <c r="G847" s="299"/>
      <c r="H847" s="299"/>
      <c r="I847" s="299"/>
      <c r="J847" s="299"/>
      <c r="K847" s="299"/>
      <c r="L847" s="299"/>
      <c r="M847" s="299"/>
      <c r="N847" s="300"/>
      <c r="O847" s="300"/>
      <c r="P847" s="300"/>
      <c r="Q847" s="299"/>
      <c r="R847" s="299"/>
      <c r="S847" s="299"/>
    </row>
    <row r="848" spans="5:19" ht="12.75">
      <c r="E848" s="298"/>
      <c r="F848" s="298"/>
      <c r="G848" s="299"/>
      <c r="H848" s="299"/>
      <c r="I848" s="299"/>
      <c r="J848" s="299"/>
      <c r="K848" s="299"/>
      <c r="L848" s="299"/>
      <c r="M848" s="299"/>
      <c r="N848" s="300"/>
      <c r="O848" s="300"/>
      <c r="P848" s="300"/>
      <c r="Q848" s="299"/>
      <c r="R848" s="299"/>
      <c r="S848" s="299"/>
    </row>
    <row r="849" spans="5:19" ht="12.75">
      <c r="E849" s="298"/>
      <c r="F849" s="298"/>
      <c r="G849" s="299"/>
      <c r="H849" s="299"/>
      <c r="I849" s="299"/>
      <c r="J849" s="299"/>
      <c r="K849" s="299"/>
      <c r="L849" s="299"/>
      <c r="M849" s="299"/>
      <c r="N849" s="300"/>
      <c r="O849" s="300"/>
      <c r="P849" s="300"/>
      <c r="Q849" s="299"/>
      <c r="R849" s="299"/>
      <c r="S849" s="299"/>
    </row>
    <row r="850" spans="5:19" ht="12.75">
      <c r="E850" s="298"/>
      <c r="F850" s="298"/>
      <c r="G850" s="299"/>
      <c r="H850" s="299"/>
      <c r="I850" s="299"/>
      <c r="J850" s="299"/>
      <c r="K850" s="299"/>
      <c r="L850" s="299"/>
      <c r="M850" s="299"/>
      <c r="N850" s="300"/>
      <c r="O850" s="300"/>
      <c r="P850" s="300"/>
      <c r="Q850" s="299"/>
      <c r="R850" s="299"/>
      <c r="S850" s="299"/>
    </row>
    <row r="851" spans="5:19" ht="12.75">
      <c r="E851" s="298"/>
      <c r="F851" s="298"/>
      <c r="G851" s="299"/>
      <c r="H851" s="299"/>
      <c r="I851" s="299"/>
      <c r="J851" s="299"/>
      <c r="K851" s="299"/>
      <c r="L851" s="299"/>
      <c r="M851" s="299"/>
      <c r="N851" s="300"/>
      <c r="O851" s="300"/>
      <c r="P851" s="300"/>
      <c r="Q851" s="299"/>
      <c r="R851" s="299"/>
      <c r="S851" s="299"/>
    </row>
    <row r="852" spans="5:19" ht="12.75">
      <c r="E852" s="298"/>
      <c r="F852" s="298"/>
      <c r="G852" s="299"/>
      <c r="H852" s="299"/>
      <c r="I852" s="299"/>
      <c r="J852" s="299"/>
      <c r="K852" s="299"/>
      <c r="L852" s="299"/>
      <c r="M852" s="299"/>
      <c r="N852" s="300"/>
      <c r="O852" s="300"/>
      <c r="P852" s="300"/>
      <c r="Q852" s="299"/>
      <c r="R852" s="299"/>
      <c r="S852" s="299"/>
    </row>
    <row r="853" spans="5:19" ht="12.75">
      <c r="E853" s="298"/>
      <c r="F853" s="298"/>
      <c r="G853" s="299"/>
      <c r="H853" s="299"/>
      <c r="I853" s="299"/>
      <c r="J853" s="299"/>
      <c r="K853" s="299"/>
      <c r="L853" s="299"/>
      <c r="M853" s="299"/>
      <c r="N853" s="300"/>
      <c r="O853" s="300"/>
      <c r="P853" s="300"/>
      <c r="Q853" s="299"/>
      <c r="R853" s="299"/>
      <c r="S853" s="299"/>
    </row>
    <row r="854" spans="5:19" ht="12.75">
      <c r="E854" s="298"/>
      <c r="F854" s="298"/>
      <c r="G854" s="299"/>
      <c r="H854" s="299"/>
      <c r="I854" s="299"/>
      <c r="J854" s="299"/>
      <c r="K854" s="299"/>
      <c r="L854" s="299"/>
      <c r="M854" s="299"/>
      <c r="N854" s="300"/>
      <c r="O854" s="300"/>
      <c r="P854" s="300"/>
      <c r="Q854" s="299"/>
      <c r="R854" s="299"/>
      <c r="S854" s="299"/>
    </row>
    <row r="855" spans="5:19" ht="12.75">
      <c r="E855" s="298"/>
      <c r="F855" s="298"/>
      <c r="G855" s="299"/>
      <c r="H855" s="299"/>
      <c r="I855" s="299"/>
      <c r="J855" s="299"/>
      <c r="K855" s="299"/>
      <c r="L855" s="299"/>
      <c r="M855" s="299"/>
      <c r="N855" s="300"/>
      <c r="O855" s="300"/>
      <c r="P855" s="300"/>
      <c r="Q855" s="299"/>
      <c r="R855" s="299"/>
      <c r="S855" s="299"/>
    </row>
    <row r="856" spans="5:19" ht="12.75">
      <c r="E856" s="298"/>
      <c r="F856" s="298"/>
      <c r="G856" s="299"/>
      <c r="H856" s="299"/>
      <c r="I856" s="299"/>
      <c r="J856" s="299"/>
      <c r="K856" s="299"/>
      <c r="L856" s="299"/>
      <c r="M856" s="299"/>
      <c r="N856" s="300"/>
      <c r="O856" s="300"/>
      <c r="P856" s="300"/>
      <c r="Q856" s="299"/>
      <c r="R856" s="299"/>
      <c r="S856" s="299"/>
    </row>
    <row r="857" spans="5:19" ht="12.75">
      <c r="E857" s="298"/>
      <c r="F857" s="298"/>
      <c r="G857" s="299"/>
      <c r="H857" s="299"/>
      <c r="I857" s="299"/>
      <c r="J857" s="299"/>
      <c r="K857" s="299"/>
      <c r="L857" s="299"/>
      <c r="M857" s="299"/>
      <c r="N857" s="300"/>
      <c r="O857" s="300"/>
      <c r="P857" s="300"/>
      <c r="Q857" s="299"/>
      <c r="R857" s="299"/>
      <c r="S857" s="299"/>
    </row>
    <row r="858" spans="5:19" ht="12.75">
      <c r="E858" s="298"/>
      <c r="F858" s="298"/>
      <c r="G858" s="299"/>
      <c r="H858" s="299"/>
      <c r="I858" s="299"/>
      <c r="J858" s="299"/>
      <c r="K858" s="299"/>
      <c r="L858" s="299"/>
      <c r="M858" s="299"/>
      <c r="N858" s="300"/>
      <c r="O858" s="300"/>
      <c r="P858" s="300"/>
      <c r="Q858" s="299"/>
      <c r="R858" s="299"/>
      <c r="S858" s="299"/>
    </row>
    <row r="859" spans="5:19" ht="12.75">
      <c r="E859" s="298"/>
      <c r="F859" s="298"/>
      <c r="G859" s="299"/>
      <c r="H859" s="299"/>
      <c r="I859" s="299"/>
      <c r="J859" s="299"/>
      <c r="K859" s="299"/>
      <c r="L859" s="299"/>
      <c r="M859" s="299"/>
      <c r="N859" s="300"/>
      <c r="O859" s="300"/>
      <c r="P859" s="300"/>
      <c r="Q859" s="299"/>
      <c r="R859" s="299"/>
      <c r="S859" s="299"/>
    </row>
    <row r="860" spans="5:19" ht="12.75">
      <c r="E860" s="298"/>
      <c r="F860" s="298"/>
      <c r="G860" s="299"/>
      <c r="H860" s="299"/>
      <c r="I860" s="299"/>
      <c r="J860" s="299"/>
      <c r="K860" s="299"/>
      <c r="L860" s="299"/>
      <c r="M860" s="299"/>
      <c r="N860" s="300"/>
      <c r="O860" s="300"/>
      <c r="P860" s="300"/>
      <c r="Q860" s="299"/>
      <c r="R860" s="299"/>
      <c r="S860" s="299"/>
    </row>
    <row r="861" spans="5:19" ht="12.75">
      <c r="E861" s="298"/>
      <c r="F861" s="298"/>
      <c r="G861" s="299"/>
      <c r="H861" s="299"/>
      <c r="I861" s="299"/>
      <c r="J861" s="299"/>
      <c r="K861" s="299"/>
      <c r="L861" s="299"/>
      <c r="M861" s="299"/>
      <c r="N861" s="300"/>
      <c r="O861" s="300"/>
      <c r="P861" s="300"/>
      <c r="Q861" s="299"/>
      <c r="R861" s="299"/>
      <c r="S861" s="299"/>
    </row>
    <row r="862" spans="5:19" ht="12.75">
      <c r="E862" s="298"/>
      <c r="F862" s="298"/>
      <c r="G862" s="299"/>
      <c r="H862" s="299"/>
      <c r="I862" s="299"/>
      <c r="J862" s="299"/>
      <c r="K862" s="299"/>
      <c r="L862" s="299"/>
      <c r="M862" s="299"/>
      <c r="N862" s="300"/>
      <c r="O862" s="300"/>
      <c r="P862" s="300"/>
      <c r="Q862" s="299"/>
      <c r="R862" s="299"/>
      <c r="S862" s="299"/>
    </row>
    <row r="863" spans="5:19" ht="12.75">
      <c r="E863" s="298"/>
      <c r="F863" s="298"/>
      <c r="G863" s="299"/>
      <c r="H863" s="299"/>
      <c r="I863" s="299"/>
      <c r="J863" s="299"/>
      <c r="K863" s="299"/>
      <c r="L863" s="299"/>
      <c r="M863" s="299"/>
      <c r="N863" s="300"/>
      <c r="O863" s="300"/>
      <c r="P863" s="300"/>
      <c r="Q863" s="299"/>
      <c r="R863" s="299"/>
      <c r="S863" s="299"/>
    </row>
    <row r="864" spans="5:19" ht="12.75">
      <c r="E864" s="298"/>
      <c r="F864" s="298"/>
      <c r="G864" s="299"/>
      <c r="H864" s="299"/>
      <c r="I864" s="299"/>
      <c r="J864" s="299"/>
      <c r="K864" s="299"/>
      <c r="L864" s="299"/>
      <c r="M864" s="299"/>
      <c r="N864" s="300"/>
      <c r="O864" s="300"/>
      <c r="P864" s="300"/>
      <c r="Q864" s="299"/>
      <c r="R864" s="299"/>
      <c r="S864" s="299"/>
    </row>
    <row r="865" spans="5:19" ht="12.75">
      <c r="E865" s="298"/>
      <c r="F865" s="298"/>
      <c r="G865" s="299"/>
      <c r="H865" s="299"/>
      <c r="I865" s="299"/>
      <c r="J865" s="299"/>
      <c r="K865" s="299"/>
      <c r="L865" s="299"/>
      <c r="M865" s="299"/>
      <c r="N865" s="300"/>
      <c r="O865" s="300"/>
      <c r="P865" s="300"/>
      <c r="Q865" s="299"/>
      <c r="R865" s="299"/>
      <c r="S865" s="299"/>
    </row>
    <row r="866" spans="5:19" ht="12.75">
      <c r="E866" s="298"/>
      <c r="F866" s="298"/>
      <c r="G866" s="299"/>
      <c r="H866" s="299"/>
      <c r="I866" s="299"/>
      <c r="J866" s="299"/>
      <c r="K866" s="299"/>
      <c r="L866" s="299"/>
      <c r="M866" s="299"/>
      <c r="N866" s="300"/>
      <c r="O866" s="300"/>
      <c r="P866" s="300"/>
      <c r="Q866" s="299"/>
      <c r="R866" s="299"/>
      <c r="S866" s="299"/>
    </row>
    <row r="867" spans="5:19" ht="12.75">
      <c r="E867" s="298"/>
      <c r="F867" s="298"/>
      <c r="G867" s="299"/>
      <c r="H867" s="299"/>
      <c r="I867" s="299"/>
      <c r="J867" s="299"/>
      <c r="K867" s="299"/>
      <c r="L867" s="299"/>
      <c r="M867" s="299"/>
      <c r="N867" s="300"/>
      <c r="O867" s="300"/>
      <c r="P867" s="300"/>
      <c r="Q867" s="299"/>
      <c r="R867" s="299"/>
      <c r="S867" s="299"/>
    </row>
    <row r="868" spans="5:19" ht="12.75">
      <c r="E868" s="298"/>
      <c r="F868" s="298"/>
      <c r="G868" s="299"/>
      <c r="H868" s="299"/>
      <c r="I868" s="299"/>
      <c r="J868" s="299"/>
      <c r="K868" s="299"/>
      <c r="L868" s="299"/>
      <c r="M868" s="299"/>
      <c r="N868" s="300"/>
      <c r="O868" s="300"/>
      <c r="P868" s="300"/>
      <c r="Q868" s="299"/>
      <c r="R868" s="299"/>
      <c r="S868" s="299"/>
    </row>
    <row r="869" spans="5:19" ht="12.75">
      <c r="E869" s="298"/>
      <c r="F869" s="298"/>
      <c r="G869" s="299"/>
      <c r="H869" s="299"/>
      <c r="I869" s="299"/>
      <c r="J869" s="299"/>
      <c r="K869" s="299"/>
      <c r="L869" s="299"/>
      <c r="M869" s="299"/>
      <c r="N869" s="300"/>
      <c r="O869" s="300"/>
      <c r="P869" s="300"/>
      <c r="Q869" s="299"/>
      <c r="R869" s="299"/>
      <c r="S869" s="299"/>
    </row>
    <row r="870" spans="5:19" ht="12.75">
      <c r="E870" s="298"/>
      <c r="F870" s="298"/>
      <c r="G870" s="299"/>
      <c r="H870" s="299"/>
      <c r="I870" s="299"/>
      <c r="J870" s="299"/>
      <c r="K870" s="299"/>
      <c r="L870" s="299"/>
      <c r="M870" s="299"/>
      <c r="N870" s="300"/>
      <c r="O870" s="300"/>
      <c r="P870" s="300"/>
      <c r="Q870" s="299"/>
      <c r="R870" s="299"/>
      <c r="S870" s="299"/>
    </row>
    <row r="871" spans="5:19" ht="12.75">
      <c r="E871" s="298"/>
      <c r="F871" s="298"/>
      <c r="G871" s="299"/>
      <c r="H871" s="299"/>
      <c r="I871" s="299"/>
      <c r="J871" s="299"/>
      <c r="K871" s="299"/>
      <c r="L871" s="299"/>
      <c r="M871" s="299"/>
      <c r="N871" s="300"/>
      <c r="O871" s="300"/>
      <c r="P871" s="300"/>
      <c r="Q871" s="299"/>
      <c r="R871" s="299"/>
      <c r="S871" s="299"/>
    </row>
    <row r="872" spans="5:19" ht="12.75">
      <c r="E872" s="298"/>
      <c r="F872" s="298"/>
      <c r="G872" s="299"/>
      <c r="H872" s="299"/>
      <c r="I872" s="299"/>
      <c r="J872" s="299"/>
      <c r="K872" s="299"/>
      <c r="L872" s="299"/>
      <c r="M872" s="299"/>
      <c r="N872" s="300"/>
      <c r="O872" s="300"/>
      <c r="P872" s="300"/>
      <c r="Q872" s="299"/>
      <c r="R872" s="299"/>
      <c r="S872" s="299"/>
    </row>
    <row r="873" spans="5:19" ht="12.75">
      <c r="E873" s="298"/>
      <c r="F873" s="298"/>
      <c r="G873" s="299"/>
      <c r="H873" s="299"/>
      <c r="I873" s="299"/>
      <c r="J873" s="299"/>
      <c r="K873" s="299"/>
      <c r="L873" s="299"/>
      <c r="M873" s="299"/>
      <c r="N873" s="300"/>
      <c r="O873" s="300"/>
      <c r="P873" s="300"/>
      <c r="Q873" s="299"/>
      <c r="R873" s="299"/>
      <c r="S873" s="299"/>
    </row>
    <row r="874" spans="5:19" ht="12.75">
      <c r="E874" s="298"/>
      <c r="F874" s="298"/>
      <c r="G874" s="299"/>
      <c r="H874" s="299"/>
      <c r="I874" s="299"/>
      <c r="J874" s="299"/>
      <c r="K874" s="299"/>
      <c r="L874" s="299"/>
      <c r="M874" s="299"/>
      <c r="N874" s="300"/>
      <c r="O874" s="300"/>
      <c r="P874" s="300"/>
      <c r="Q874" s="299"/>
      <c r="R874" s="299"/>
      <c r="S874" s="299"/>
    </row>
    <row r="875" spans="5:19" ht="12.75">
      <c r="E875" s="298"/>
      <c r="F875" s="298"/>
      <c r="G875" s="299"/>
      <c r="H875" s="299"/>
      <c r="I875" s="299"/>
      <c r="J875" s="299"/>
      <c r="K875" s="299"/>
      <c r="L875" s="299"/>
      <c r="M875" s="299"/>
      <c r="N875" s="300"/>
      <c r="O875" s="300"/>
      <c r="P875" s="300"/>
      <c r="Q875" s="299"/>
      <c r="R875" s="299"/>
      <c r="S875" s="299"/>
    </row>
    <row r="876" spans="5:19" ht="12.75">
      <c r="E876" s="298"/>
      <c r="F876" s="298"/>
      <c r="G876" s="299"/>
      <c r="H876" s="299"/>
      <c r="I876" s="299"/>
      <c r="J876" s="299"/>
      <c r="K876" s="299"/>
      <c r="L876" s="299"/>
      <c r="M876" s="299"/>
      <c r="N876" s="300"/>
      <c r="O876" s="300"/>
      <c r="P876" s="300"/>
      <c r="Q876" s="299"/>
      <c r="R876" s="299"/>
      <c r="S876" s="299"/>
    </row>
    <row r="877" spans="5:19" ht="12.75">
      <c r="E877" s="298"/>
      <c r="F877" s="298"/>
      <c r="G877" s="299"/>
      <c r="H877" s="299"/>
      <c r="I877" s="299"/>
      <c r="J877" s="299"/>
      <c r="K877" s="299"/>
      <c r="L877" s="299"/>
      <c r="M877" s="299"/>
      <c r="N877" s="300"/>
      <c r="O877" s="300"/>
      <c r="P877" s="300"/>
      <c r="Q877" s="299"/>
      <c r="R877" s="299"/>
      <c r="S877" s="299"/>
    </row>
    <row r="878" spans="5:19" ht="12.75">
      <c r="E878" s="298"/>
      <c r="F878" s="298"/>
      <c r="G878" s="299"/>
      <c r="H878" s="299"/>
      <c r="I878" s="299"/>
      <c r="J878" s="299"/>
      <c r="K878" s="299"/>
      <c r="L878" s="299"/>
      <c r="M878" s="299"/>
      <c r="N878" s="300"/>
      <c r="O878" s="300"/>
      <c r="P878" s="300"/>
      <c r="Q878" s="299"/>
      <c r="R878" s="299"/>
      <c r="S878" s="299"/>
    </row>
    <row r="879" spans="5:19" ht="12.75">
      <c r="E879" s="298"/>
      <c r="F879" s="298"/>
      <c r="G879" s="299"/>
      <c r="H879" s="299"/>
      <c r="I879" s="299"/>
      <c r="J879" s="299"/>
      <c r="K879" s="299"/>
      <c r="L879" s="299"/>
      <c r="M879" s="299"/>
      <c r="N879" s="300"/>
      <c r="O879" s="300"/>
      <c r="P879" s="300"/>
      <c r="Q879" s="299"/>
      <c r="R879" s="299"/>
      <c r="S879" s="299"/>
    </row>
    <row r="880" spans="5:19" ht="12.75">
      <c r="E880" s="298"/>
      <c r="F880" s="298"/>
      <c r="G880" s="299"/>
      <c r="H880" s="299"/>
      <c r="I880" s="299"/>
      <c r="J880" s="299"/>
      <c r="K880" s="299"/>
      <c r="L880" s="299"/>
      <c r="M880" s="299"/>
      <c r="N880" s="300"/>
      <c r="O880" s="300"/>
      <c r="P880" s="300"/>
      <c r="Q880" s="299"/>
      <c r="R880" s="299"/>
      <c r="S880" s="299"/>
    </row>
    <row r="881" spans="5:19" ht="12.75">
      <c r="E881" s="298"/>
      <c r="F881" s="298"/>
      <c r="G881" s="299"/>
      <c r="H881" s="299"/>
      <c r="I881" s="299"/>
      <c r="J881" s="299"/>
      <c r="K881" s="299"/>
      <c r="L881" s="299"/>
      <c r="M881" s="299"/>
      <c r="N881" s="300"/>
      <c r="O881" s="300"/>
      <c r="P881" s="300"/>
      <c r="Q881" s="299"/>
      <c r="R881" s="299"/>
      <c r="S881" s="299"/>
    </row>
    <row r="882" spans="5:19" ht="12.75">
      <c r="E882" s="298"/>
      <c r="F882" s="298"/>
      <c r="G882" s="299"/>
      <c r="H882" s="299"/>
      <c r="I882" s="299"/>
      <c r="J882" s="299"/>
      <c r="K882" s="299"/>
      <c r="L882" s="299"/>
      <c r="M882" s="299"/>
      <c r="N882" s="300"/>
      <c r="O882" s="300"/>
      <c r="P882" s="300"/>
      <c r="Q882" s="299"/>
      <c r="R882" s="299"/>
      <c r="S882" s="299"/>
    </row>
    <row r="883" spans="5:19" ht="12.75">
      <c r="E883" s="298"/>
      <c r="F883" s="298"/>
      <c r="G883" s="299"/>
      <c r="H883" s="299"/>
      <c r="I883" s="299"/>
      <c r="J883" s="299"/>
      <c r="K883" s="299"/>
      <c r="L883" s="299"/>
      <c r="M883" s="299"/>
      <c r="N883" s="300"/>
      <c r="O883" s="300"/>
      <c r="P883" s="300"/>
      <c r="Q883" s="299"/>
      <c r="R883" s="299"/>
      <c r="S883" s="299"/>
    </row>
    <row r="884" spans="5:19" ht="12.75">
      <c r="E884" s="298"/>
      <c r="F884" s="298"/>
      <c r="G884" s="299"/>
      <c r="H884" s="299"/>
      <c r="I884" s="299"/>
      <c r="J884" s="299"/>
      <c r="K884" s="299"/>
      <c r="L884" s="299"/>
      <c r="M884" s="299"/>
      <c r="N884" s="300"/>
      <c r="O884" s="300"/>
      <c r="P884" s="300"/>
      <c r="Q884" s="299"/>
      <c r="R884" s="299"/>
      <c r="S884" s="299"/>
    </row>
    <row r="885" spans="5:19" ht="12.75">
      <c r="E885" s="298"/>
      <c r="F885" s="298"/>
      <c r="G885" s="299"/>
      <c r="H885" s="299"/>
      <c r="I885" s="299"/>
      <c r="J885" s="299"/>
      <c r="K885" s="299"/>
      <c r="L885" s="299"/>
      <c r="M885" s="299"/>
      <c r="N885" s="300"/>
      <c r="O885" s="300"/>
      <c r="P885" s="300"/>
      <c r="Q885" s="299"/>
      <c r="R885" s="299"/>
      <c r="S885" s="299"/>
    </row>
    <row r="886" spans="5:19" ht="12.75">
      <c r="E886" s="298"/>
      <c r="F886" s="298"/>
      <c r="G886" s="299"/>
      <c r="H886" s="299"/>
      <c r="I886" s="299"/>
      <c r="J886" s="299"/>
      <c r="K886" s="299"/>
      <c r="L886" s="299"/>
      <c r="M886" s="299"/>
      <c r="N886" s="300"/>
      <c r="O886" s="300"/>
      <c r="P886" s="300"/>
      <c r="Q886" s="299"/>
      <c r="R886" s="299"/>
      <c r="S886" s="299"/>
    </row>
    <row r="887" spans="5:19" ht="12.75">
      <c r="E887" s="298"/>
      <c r="F887" s="298"/>
      <c r="G887" s="299"/>
      <c r="H887" s="299"/>
      <c r="I887" s="299"/>
      <c r="J887" s="299"/>
      <c r="K887" s="299"/>
      <c r="L887" s="299"/>
      <c r="M887" s="299"/>
      <c r="N887" s="300"/>
      <c r="O887" s="300"/>
      <c r="P887" s="300"/>
      <c r="Q887" s="299"/>
      <c r="R887" s="299"/>
      <c r="S887" s="299"/>
    </row>
    <row r="888" spans="5:19" ht="12.75">
      <c r="E888" s="298"/>
      <c r="F888" s="298"/>
      <c r="G888" s="299"/>
      <c r="H888" s="299"/>
      <c r="I888" s="299"/>
      <c r="J888" s="299"/>
      <c r="K888" s="299"/>
      <c r="L888" s="299"/>
      <c r="M888" s="299"/>
      <c r="N888" s="300"/>
      <c r="O888" s="300"/>
      <c r="P888" s="300"/>
      <c r="Q888" s="299"/>
      <c r="R888" s="299"/>
      <c r="S888" s="299"/>
    </row>
    <row r="889" spans="5:19" ht="12.75">
      <c r="E889" s="298"/>
      <c r="F889" s="298"/>
      <c r="G889" s="299"/>
      <c r="H889" s="299"/>
      <c r="I889" s="299"/>
      <c r="J889" s="299"/>
      <c r="K889" s="299"/>
      <c r="L889" s="299"/>
      <c r="M889" s="299"/>
      <c r="N889" s="300"/>
      <c r="O889" s="300"/>
      <c r="P889" s="300"/>
      <c r="Q889" s="299"/>
      <c r="R889" s="299"/>
      <c r="S889" s="299"/>
    </row>
    <row r="890" spans="5:19" ht="12.75">
      <c r="E890" s="298"/>
      <c r="F890" s="298"/>
      <c r="G890" s="299"/>
      <c r="H890" s="299"/>
      <c r="I890" s="299"/>
      <c r="J890" s="299"/>
      <c r="K890" s="299"/>
      <c r="L890" s="299"/>
      <c r="M890" s="299"/>
      <c r="N890" s="300"/>
      <c r="O890" s="300"/>
      <c r="P890" s="300"/>
      <c r="Q890" s="299"/>
      <c r="R890" s="299"/>
      <c r="S890" s="299"/>
    </row>
    <row r="891" spans="5:19" ht="12.75">
      <c r="E891" s="298"/>
      <c r="F891" s="298"/>
      <c r="G891" s="299"/>
      <c r="H891" s="299"/>
      <c r="I891" s="299"/>
      <c r="J891" s="299"/>
      <c r="K891" s="299"/>
      <c r="L891" s="299"/>
      <c r="M891" s="299"/>
      <c r="N891" s="300"/>
      <c r="O891" s="300"/>
      <c r="P891" s="300"/>
      <c r="Q891" s="299"/>
      <c r="R891" s="299"/>
      <c r="S891" s="299"/>
    </row>
    <row r="892" spans="5:19" ht="12.75">
      <c r="E892" s="298"/>
      <c r="F892" s="298"/>
      <c r="G892" s="299"/>
      <c r="H892" s="299"/>
      <c r="I892" s="299"/>
      <c r="J892" s="299"/>
      <c r="K892" s="299"/>
      <c r="L892" s="299"/>
      <c r="M892" s="299"/>
      <c r="N892" s="300"/>
      <c r="O892" s="300"/>
      <c r="P892" s="300"/>
      <c r="Q892" s="299"/>
      <c r="R892" s="299"/>
      <c r="S892" s="299"/>
    </row>
    <row r="893" spans="5:19" ht="12.75">
      <c r="E893" s="298"/>
      <c r="F893" s="298"/>
      <c r="G893" s="299"/>
      <c r="H893" s="299"/>
      <c r="I893" s="299"/>
      <c r="J893" s="299"/>
      <c r="K893" s="299"/>
      <c r="L893" s="299"/>
      <c r="M893" s="299"/>
      <c r="N893" s="300"/>
      <c r="O893" s="300"/>
      <c r="P893" s="300"/>
      <c r="Q893" s="299"/>
      <c r="R893" s="299"/>
      <c r="S893" s="299"/>
    </row>
    <row r="894" spans="5:19" ht="12.75">
      <c r="E894" s="298"/>
      <c r="F894" s="298"/>
      <c r="G894" s="299"/>
      <c r="H894" s="299"/>
      <c r="I894" s="299"/>
      <c r="J894" s="299"/>
      <c r="K894" s="299"/>
      <c r="L894" s="299"/>
      <c r="M894" s="299"/>
      <c r="N894" s="300"/>
      <c r="O894" s="300"/>
      <c r="P894" s="300"/>
      <c r="Q894" s="299"/>
      <c r="R894" s="299"/>
      <c r="S894" s="299"/>
    </row>
    <row r="895" spans="5:19" ht="12.75">
      <c r="E895" s="298"/>
      <c r="F895" s="298"/>
      <c r="G895" s="299"/>
      <c r="H895" s="299"/>
      <c r="I895" s="299"/>
      <c r="J895" s="299"/>
      <c r="K895" s="299"/>
      <c r="L895" s="299"/>
      <c r="M895" s="299"/>
      <c r="N895" s="300"/>
      <c r="O895" s="300"/>
      <c r="P895" s="300"/>
      <c r="Q895" s="299"/>
      <c r="R895" s="299"/>
      <c r="S895" s="299"/>
    </row>
    <row r="896" spans="5:19" ht="12.75">
      <c r="E896" s="298"/>
      <c r="F896" s="298"/>
      <c r="G896" s="299"/>
      <c r="H896" s="299"/>
      <c r="I896" s="299"/>
      <c r="J896" s="299"/>
      <c r="K896" s="299"/>
      <c r="L896" s="299"/>
      <c r="M896" s="299"/>
      <c r="N896" s="300"/>
      <c r="O896" s="300"/>
      <c r="P896" s="300"/>
      <c r="Q896" s="299"/>
      <c r="R896" s="299"/>
      <c r="S896" s="299"/>
    </row>
    <row r="897" spans="5:19" ht="12.75">
      <c r="E897" s="298"/>
      <c r="F897" s="298"/>
      <c r="G897" s="299"/>
      <c r="H897" s="299"/>
      <c r="I897" s="299"/>
      <c r="J897" s="299"/>
      <c r="K897" s="299"/>
      <c r="L897" s="299"/>
      <c r="M897" s="299"/>
      <c r="N897" s="300"/>
      <c r="O897" s="300"/>
      <c r="P897" s="300"/>
      <c r="Q897" s="299"/>
      <c r="R897" s="299"/>
      <c r="S897" s="299"/>
    </row>
    <row r="898" spans="5:19" ht="12.75">
      <c r="E898" s="298"/>
      <c r="F898" s="298"/>
      <c r="G898" s="299"/>
      <c r="H898" s="299"/>
      <c r="I898" s="299"/>
      <c r="J898" s="299"/>
      <c r="K898" s="299"/>
      <c r="L898" s="299"/>
      <c r="M898" s="299"/>
      <c r="N898" s="300"/>
      <c r="O898" s="300"/>
      <c r="P898" s="300"/>
      <c r="Q898" s="299"/>
      <c r="R898" s="299"/>
      <c r="S898" s="299"/>
    </row>
    <row r="899" spans="5:19" ht="12.75">
      <c r="E899" s="298"/>
      <c r="F899" s="298"/>
      <c r="G899" s="299"/>
      <c r="H899" s="299"/>
      <c r="I899" s="299"/>
      <c r="J899" s="299"/>
      <c r="K899" s="299"/>
      <c r="L899" s="299"/>
      <c r="M899" s="299"/>
      <c r="N899" s="300"/>
      <c r="O899" s="300"/>
      <c r="P899" s="300"/>
      <c r="Q899" s="299"/>
      <c r="R899" s="299"/>
      <c r="S899" s="299"/>
    </row>
    <row r="900" spans="5:19" ht="12.75">
      <c r="E900" s="298"/>
      <c r="F900" s="298"/>
      <c r="G900" s="299"/>
      <c r="H900" s="299"/>
      <c r="I900" s="299"/>
      <c r="J900" s="299"/>
      <c r="K900" s="299"/>
      <c r="L900" s="299"/>
      <c r="M900" s="299"/>
      <c r="N900" s="300"/>
      <c r="O900" s="300"/>
      <c r="P900" s="300"/>
      <c r="Q900" s="299"/>
      <c r="R900" s="299"/>
      <c r="S900" s="299"/>
    </row>
    <row r="901" spans="5:19" ht="12.75">
      <c r="E901" s="298"/>
      <c r="F901" s="298"/>
      <c r="G901" s="299"/>
      <c r="H901" s="299"/>
      <c r="I901" s="299"/>
      <c r="J901" s="299"/>
      <c r="K901" s="299"/>
      <c r="L901" s="299"/>
      <c r="M901" s="299"/>
      <c r="N901" s="300"/>
      <c r="O901" s="300"/>
      <c r="P901" s="300"/>
      <c r="Q901" s="299"/>
      <c r="R901" s="299"/>
      <c r="S901" s="299"/>
    </row>
    <row r="902" spans="5:19" ht="12.75">
      <c r="E902" s="298"/>
      <c r="F902" s="298"/>
      <c r="G902" s="299"/>
      <c r="H902" s="299"/>
      <c r="I902" s="299"/>
      <c r="J902" s="299"/>
      <c r="K902" s="299"/>
      <c r="L902" s="299"/>
      <c r="M902" s="299"/>
      <c r="N902" s="300"/>
      <c r="O902" s="300"/>
      <c r="P902" s="300"/>
      <c r="Q902" s="299"/>
      <c r="R902" s="299"/>
      <c r="S902" s="299"/>
    </row>
    <row r="903" spans="5:19" ht="12.75">
      <c r="E903" s="298"/>
      <c r="F903" s="298"/>
      <c r="G903" s="299"/>
      <c r="H903" s="299"/>
      <c r="I903" s="299"/>
      <c r="J903" s="299"/>
      <c r="K903" s="299"/>
      <c r="L903" s="299"/>
      <c r="M903" s="299"/>
      <c r="N903" s="300"/>
      <c r="O903" s="300"/>
      <c r="P903" s="300"/>
      <c r="Q903" s="299"/>
      <c r="R903" s="299"/>
      <c r="S903" s="299"/>
    </row>
    <row r="904" spans="5:19" ht="12.75">
      <c r="E904" s="298"/>
      <c r="F904" s="298"/>
      <c r="G904" s="299"/>
      <c r="H904" s="299"/>
      <c r="I904" s="299"/>
      <c r="J904" s="299"/>
      <c r="K904" s="299"/>
      <c r="L904" s="299"/>
      <c r="M904" s="299"/>
      <c r="N904" s="300"/>
      <c r="O904" s="300"/>
      <c r="P904" s="300"/>
      <c r="Q904" s="299"/>
      <c r="R904" s="299"/>
      <c r="S904" s="299"/>
    </row>
    <row r="905" spans="5:19" ht="12.75">
      <c r="E905" s="298"/>
      <c r="F905" s="298"/>
      <c r="G905" s="299"/>
      <c r="H905" s="299"/>
      <c r="I905" s="299"/>
      <c r="J905" s="299"/>
      <c r="K905" s="299"/>
      <c r="L905" s="299"/>
      <c r="M905" s="299"/>
      <c r="N905" s="300"/>
      <c r="O905" s="300"/>
      <c r="P905" s="300"/>
      <c r="Q905" s="299"/>
      <c r="R905" s="299"/>
      <c r="S905" s="299"/>
    </row>
    <row r="906" spans="5:19" ht="12.75">
      <c r="E906" s="298"/>
      <c r="F906" s="298"/>
      <c r="G906" s="299"/>
      <c r="H906" s="299"/>
      <c r="I906" s="299"/>
      <c r="J906" s="299"/>
      <c r="K906" s="299"/>
      <c r="L906" s="299"/>
      <c r="M906" s="299"/>
      <c r="N906" s="300"/>
      <c r="O906" s="300"/>
      <c r="P906" s="300"/>
      <c r="Q906" s="299"/>
      <c r="R906" s="299"/>
      <c r="S906" s="299"/>
    </row>
    <row r="907" spans="5:19" ht="12.75">
      <c r="E907" s="298"/>
      <c r="F907" s="298"/>
      <c r="G907" s="299"/>
      <c r="H907" s="299"/>
      <c r="I907" s="299"/>
      <c r="J907" s="299"/>
      <c r="K907" s="299"/>
      <c r="L907" s="299"/>
      <c r="M907" s="299"/>
      <c r="N907" s="300"/>
      <c r="O907" s="300"/>
      <c r="P907" s="300"/>
      <c r="Q907" s="299"/>
      <c r="R907" s="299"/>
      <c r="S907" s="299"/>
    </row>
    <row r="908" spans="5:19" ht="12.75">
      <c r="E908" s="298"/>
      <c r="F908" s="298"/>
      <c r="G908" s="299"/>
      <c r="H908" s="299"/>
      <c r="I908" s="299"/>
      <c r="J908" s="299"/>
      <c r="K908" s="299"/>
      <c r="L908" s="299"/>
      <c r="M908" s="299"/>
      <c r="N908" s="300"/>
      <c r="O908" s="300"/>
      <c r="P908" s="300"/>
      <c r="Q908" s="299"/>
      <c r="R908" s="299"/>
      <c r="S908" s="299"/>
    </row>
    <row r="909" spans="5:19" ht="12.75">
      <c r="E909" s="298"/>
      <c r="F909" s="298"/>
      <c r="G909" s="299"/>
      <c r="H909" s="299"/>
      <c r="I909" s="299"/>
      <c r="J909" s="299"/>
      <c r="K909" s="299"/>
      <c r="L909" s="299"/>
      <c r="M909" s="299"/>
      <c r="N909" s="300"/>
      <c r="O909" s="300"/>
      <c r="P909" s="300"/>
      <c r="Q909" s="299"/>
      <c r="R909" s="299"/>
      <c r="S909" s="299"/>
    </row>
    <row r="910" spans="5:19" ht="12.75">
      <c r="E910" s="298"/>
      <c r="F910" s="298"/>
      <c r="G910" s="299"/>
      <c r="H910" s="299"/>
      <c r="I910" s="299"/>
      <c r="J910" s="299"/>
      <c r="K910" s="299"/>
      <c r="L910" s="299"/>
      <c r="M910" s="299"/>
      <c r="N910" s="300"/>
      <c r="O910" s="300"/>
      <c r="P910" s="300"/>
      <c r="Q910" s="299"/>
      <c r="R910" s="299"/>
      <c r="S910" s="299"/>
    </row>
    <row r="911" spans="5:19" ht="12.75">
      <c r="E911" s="298"/>
      <c r="F911" s="298"/>
      <c r="G911" s="299"/>
      <c r="H911" s="299"/>
      <c r="I911" s="299"/>
      <c r="J911" s="299"/>
      <c r="K911" s="299"/>
      <c r="L911" s="299"/>
      <c r="M911" s="299"/>
      <c r="N911" s="300"/>
      <c r="O911" s="300"/>
      <c r="P911" s="300"/>
      <c r="Q911" s="299"/>
      <c r="R911" s="299"/>
      <c r="S911" s="299"/>
    </row>
    <row r="912" spans="5:19" ht="12.75">
      <c r="E912" s="298"/>
      <c r="F912" s="298"/>
      <c r="G912" s="299"/>
      <c r="H912" s="299"/>
      <c r="I912" s="299"/>
      <c r="J912" s="299"/>
      <c r="K912" s="299"/>
      <c r="L912" s="299"/>
      <c r="M912" s="299"/>
      <c r="N912" s="300"/>
      <c r="O912" s="300"/>
      <c r="P912" s="300"/>
      <c r="Q912" s="299"/>
      <c r="R912" s="299"/>
      <c r="S912" s="299"/>
    </row>
    <row r="913" spans="5:19" ht="12.75">
      <c r="E913" s="298"/>
      <c r="F913" s="298"/>
      <c r="G913" s="299"/>
      <c r="H913" s="299"/>
      <c r="I913" s="299"/>
      <c r="J913" s="299"/>
      <c r="K913" s="299"/>
      <c r="L913" s="299"/>
      <c r="M913" s="299"/>
      <c r="N913" s="300"/>
      <c r="O913" s="300"/>
      <c r="P913" s="300"/>
      <c r="Q913" s="299"/>
      <c r="R913" s="299"/>
      <c r="S913" s="299"/>
    </row>
    <row r="914" spans="5:19" ht="12.75">
      <c r="E914" s="298"/>
      <c r="F914" s="298"/>
      <c r="G914" s="299"/>
      <c r="H914" s="299"/>
      <c r="I914" s="299"/>
      <c r="J914" s="299"/>
      <c r="K914" s="299"/>
      <c r="L914" s="299"/>
      <c r="M914" s="299"/>
      <c r="N914" s="300"/>
      <c r="O914" s="300"/>
      <c r="P914" s="300"/>
      <c r="Q914" s="299"/>
      <c r="R914" s="299"/>
      <c r="S914" s="299"/>
    </row>
    <row r="915" spans="5:19" ht="12.75">
      <c r="E915" s="298"/>
      <c r="F915" s="298"/>
      <c r="G915" s="299"/>
      <c r="H915" s="299"/>
      <c r="I915" s="299"/>
      <c r="J915" s="299"/>
      <c r="K915" s="299"/>
      <c r="L915" s="299"/>
      <c r="M915" s="299"/>
      <c r="N915" s="300"/>
      <c r="O915" s="300"/>
      <c r="P915" s="300"/>
      <c r="Q915" s="299"/>
      <c r="R915" s="299"/>
      <c r="S915" s="299"/>
    </row>
    <row r="916" spans="5:19" ht="12.75">
      <c r="E916" s="298"/>
      <c r="F916" s="298"/>
      <c r="G916" s="299"/>
      <c r="H916" s="299"/>
      <c r="I916" s="299"/>
      <c r="J916" s="299"/>
      <c r="K916" s="299"/>
      <c r="L916" s="299"/>
      <c r="M916" s="299"/>
      <c r="N916" s="300"/>
      <c r="O916" s="300"/>
      <c r="P916" s="300"/>
      <c r="Q916" s="299"/>
      <c r="R916" s="299"/>
      <c r="S916" s="299"/>
    </row>
    <row r="917" spans="5:19" ht="12.75">
      <c r="E917" s="298"/>
      <c r="F917" s="298"/>
      <c r="G917" s="299"/>
      <c r="H917" s="299"/>
      <c r="I917" s="299"/>
      <c r="J917" s="299"/>
      <c r="K917" s="299"/>
      <c r="L917" s="299"/>
      <c r="M917" s="299"/>
      <c r="N917" s="300"/>
      <c r="O917" s="300"/>
      <c r="P917" s="300"/>
      <c r="Q917" s="299"/>
      <c r="R917" s="299"/>
      <c r="S917" s="299"/>
    </row>
    <row r="918" spans="5:19" ht="12.75">
      <c r="E918" s="298"/>
      <c r="F918" s="298"/>
      <c r="G918" s="299"/>
      <c r="H918" s="299"/>
      <c r="I918" s="299"/>
      <c r="J918" s="299"/>
      <c r="K918" s="299"/>
      <c r="L918" s="299"/>
      <c r="M918" s="299"/>
      <c r="N918" s="300"/>
      <c r="O918" s="300"/>
      <c r="P918" s="300"/>
      <c r="Q918" s="299"/>
      <c r="R918" s="299"/>
      <c r="S918" s="299"/>
    </row>
    <row r="919" spans="5:19" ht="12.75">
      <c r="E919" s="298"/>
      <c r="F919" s="298"/>
      <c r="G919" s="299"/>
      <c r="H919" s="299"/>
      <c r="I919" s="299"/>
      <c r="J919" s="299"/>
      <c r="K919" s="299"/>
      <c r="L919" s="299"/>
      <c r="M919" s="299"/>
      <c r="N919" s="300"/>
      <c r="O919" s="300"/>
      <c r="P919" s="300"/>
      <c r="Q919" s="299"/>
      <c r="R919" s="299"/>
      <c r="S919" s="299"/>
    </row>
    <row r="920" spans="5:19" ht="12.75">
      <c r="E920" s="298"/>
      <c r="F920" s="298"/>
      <c r="G920" s="299"/>
      <c r="H920" s="299"/>
      <c r="I920" s="299"/>
      <c r="J920" s="299"/>
      <c r="K920" s="299"/>
      <c r="L920" s="299"/>
      <c r="M920" s="299"/>
      <c r="N920" s="300"/>
      <c r="O920" s="300"/>
      <c r="P920" s="300"/>
      <c r="Q920" s="299"/>
      <c r="R920" s="299"/>
      <c r="S920" s="299"/>
    </row>
    <row r="921" spans="5:19" ht="12.75">
      <c r="E921" s="298"/>
      <c r="F921" s="298"/>
      <c r="G921" s="299"/>
      <c r="H921" s="299"/>
      <c r="I921" s="299"/>
      <c r="J921" s="299"/>
      <c r="K921" s="299"/>
      <c r="L921" s="299"/>
      <c r="M921" s="299"/>
      <c r="N921" s="300"/>
      <c r="O921" s="300"/>
      <c r="P921" s="300"/>
      <c r="Q921" s="299"/>
      <c r="R921" s="299"/>
      <c r="S921" s="299"/>
    </row>
    <row r="922" spans="5:19" ht="12.75">
      <c r="E922" s="298"/>
      <c r="F922" s="298"/>
      <c r="G922" s="299"/>
      <c r="H922" s="299"/>
      <c r="I922" s="299"/>
      <c r="J922" s="299"/>
      <c r="K922" s="299"/>
      <c r="L922" s="299"/>
      <c r="M922" s="299"/>
      <c r="N922" s="300"/>
      <c r="O922" s="300"/>
      <c r="P922" s="300"/>
      <c r="Q922" s="299"/>
      <c r="R922" s="299"/>
      <c r="S922" s="299"/>
    </row>
    <row r="923" spans="5:19" ht="12.75">
      <c r="E923" s="298"/>
      <c r="F923" s="298"/>
      <c r="G923" s="299"/>
      <c r="H923" s="299"/>
      <c r="I923" s="299"/>
      <c r="J923" s="299"/>
      <c r="K923" s="299"/>
      <c r="L923" s="299"/>
      <c r="M923" s="299"/>
      <c r="N923" s="300"/>
      <c r="O923" s="300"/>
      <c r="P923" s="300"/>
      <c r="Q923" s="299"/>
      <c r="R923" s="299"/>
      <c r="S923" s="299"/>
    </row>
    <row r="924" spans="5:19" ht="12.75">
      <c r="E924" s="298"/>
      <c r="F924" s="298"/>
      <c r="G924" s="299"/>
      <c r="H924" s="299"/>
      <c r="I924" s="299"/>
      <c r="J924" s="299"/>
      <c r="K924" s="299"/>
      <c r="L924" s="299"/>
      <c r="M924" s="299"/>
      <c r="N924" s="300"/>
      <c r="O924" s="300"/>
      <c r="P924" s="300"/>
      <c r="Q924" s="299"/>
      <c r="R924" s="299"/>
      <c r="S924" s="299"/>
    </row>
    <row r="925" spans="5:19" ht="12.75">
      <c r="E925" s="298"/>
      <c r="F925" s="298"/>
      <c r="G925" s="299"/>
      <c r="H925" s="299"/>
      <c r="I925" s="299"/>
      <c r="J925" s="299"/>
      <c r="K925" s="299"/>
      <c r="L925" s="299"/>
      <c r="M925" s="299"/>
      <c r="N925" s="300"/>
      <c r="O925" s="300"/>
      <c r="P925" s="300"/>
      <c r="Q925" s="299"/>
      <c r="R925" s="299"/>
      <c r="S925" s="299"/>
    </row>
    <row r="926" spans="5:19" ht="12.75">
      <c r="E926" s="298"/>
      <c r="F926" s="298"/>
      <c r="G926" s="299"/>
      <c r="H926" s="299"/>
      <c r="I926" s="299"/>
      <c r="J926" s="299"/>
      <c r="K926" s="299"/>
      <c r="L926" s="299"/>
      <c r="M926" s="299"/>
      <c r="N926" s="300"/>
      <c r="O926" s="300"/>
      <c r="P926" s="300"/>
      <c r="Q926" s="299"/>
      <c r="R926" s="299"/>
      <c r="S926" s="299"/>
    </row>
    <row r="927" spans="5:19" ht="12.75">
      <c r="E927" s="298"/>
      <c r="F927" s="298"/>
      <c r="G927" s="299"/>
      <c r="H927" s="299"/>
      <c r="I927" s="299"/>
      <c r="J927" s="299"/>
      <c r="K927" s="299"/>
      <c r="L927" s="299"/>
      <c r="M927" s="299"/>
      <c r="N927" s="300"/>
      <c r="O927" s="300"/>
      <c r="P927" s="300"/>
      <c r="Q927" s="299"/>
      <c r="R927" s="299"/>
      <c r="S927" s="299"/>
    </row>
    <row r="928" spans="5:19" ht="12.75">
      <c r="E928" s="298"/>
      <c r="F928" s="298"/>
      <c r="G928" s="299"/>
      <c r="H928" s="299"/>
      <c r="I928" s="299"/>
      <c r="J928" s="299"/>
      <c r="K928" s="299"/>
      <c r="L928" s="299"/>
      <c r="M928" s="299"/>
      <c r="N928" s="300"/>
      <c r="O928" s="300"/>
      <c r="P928" s="300"/>
      <c r="Q928" s="299"/>
      <c r="R928" s="299"/>
      <c r="S928" s="299"/>
    </row>
    <row r="929" spans="5:19" ht="12.75">
      <c r="E929" s="298"/>
      <c r="F929" s="298"/>
      <c r="G929" s="299"/>
      <c r="H929" s="299"/>
      <c r="I929" s="299"/>
      <c r="J929" s="299"/>
      <c r="K929" s="299"/>
      <c r="L929" s="299"/>
      <c r="M929" s="299"/>
      <c r="N929" s="300"/>
      <c r="O929" s="300"/>
      <c r="P929" s="300"/>
      <c r="Q929" s="299"/>
      <c r="R929" s="299"/>
      <c r="S929" s="299"/>
    </row>
    <row r="930" spans="5:19" ht="12.75">
      <c r="E930" s="298"/>
      <c r="F930" s="298"/>
      <c r="G930" s="299"/>
      <c r="H930" s="299"/>
      <c r="I930" s="299"/>
      <c r="J930" s="299"/>
      <c r="K930" s="299"/>
      <c r="L930" s="299"/>
      <c r="M930" s="299"/>
      <c r="N930" s="300"/>
      <c r="O930" s="300"/>
      <c r="P930" s="300"/>
      <c r="Q930" s="299"/>
      <c r="R930" s="299"/>
      <c r="S930" s="299"/>
    </row>
    <row r="931" spans="5:19" ht="12.75">
      <c r="E931" s="298"/>
      <c r="F931" s="298"/>
      <c r="G931" s="299"/>
      <c r="H931" s="299"/>
      <c r="I931" s="299"/>
      <c r="J931" s="299"/>
      <c r="K931" s="299"/>
      <c r="L931" s="299"/>
      <c r="M931" s="299"/>
      <c r="N931" s="300"/>
      <c r="O931" s="300"/>
      <c r="P931" s="300"/>
      <c r="Q931" s="299"/>
      <c r="R931" s="299"/>
      <c r="S931" s="299"/>
    </row>
    <row r="932" spans="5:19" ht="12.75">
      <c r="E932" s="298"/>
      <c r="F932" s="298"/>
      <c r="G932" s="299"/>
      <c r="H932" s="299"/>
      <c r="I932" s="299"/>
      <c r="J932" s="299"/>
      <c r="K932" s="299"/>
      <c r="L932" s="299"/>
      <c r="M932" s="299"/>
      <c r="N932" s="300"/>
      <c r="O932" s="300"/>
      <c r="P932" s="300"/>
      <c r="Q932" s="299"/>
      <c r="R932" s="299"/>
      <c r="S932" s="299"/>
    </row>
    <row r="933" spans="5:19" ht="12.75">
      <c r="E933" s="298"/>
      <c r="F933" s="298"/>
      <c r="G933" s="299"/>
      <c r="H933" s="299"/>
      <c r="I933" s="299"/>
      <c r="J933" s="299"/>
      <c r="K933" s="299"/>
      <c r="L933" s="299"/>
      <c r="M933" s="299"/>
      <c r="N933" s="300"/>
      <c r="O933" s="300"/>
      <c r="P933" s="300"/>
      <c r="Q933" s="299"/>
      <c r="R933" s="299"/>
      <c r="S933" s="299"/>
    </row>
    <row r="934" spans="5:19" ht="12.75">
      <c r="E934" s="298"/>
      <c r="F934" s="298"/>
      <c r="G934" s="299"/>
      <c r="H934" s="299"/>
      <c r="I934" s="299"/>
      <c r="J934" s="299"/>
      <c r="K934" s="299"/>
      <c r="L934" s="299"/>
      <c r="M934" s="299"/>
      <c r="N934" s="300"/>
      <c r="O934" s="300"/>
      <c r="P934" s="300"/>
      <c r="Q934" s="299"/>
      <c r="R934" s="299"/>
      <c r="S934" s="299"/>
    </row>
    <row r="935" spans="5:19" ht="12.75">
      <c r="E935" s="298"/>
      <c r="F935" s="298"/>
      <c r="G935" s="299"/>
      <c r="H935" s="299"/>
      <c r="I935" s="299"/>
      <c r="J935" s="299"/>
      <c r="K935" s="299"/>
      <c r="L935" s="299"/>
      <c r="M935" s="299"/>
      <c r="N935" s="300"/>
      <c r="O935" s="300"/>
      <c r="P935" s="300"/>
      <c r="Q935" s="299"/>
      <c r="R935" s="299"/>
      <c r="S935" s="299"/>
    </row>
    <row r="936" spans="5:19" ht="12.75">
      <c r="E936" s="298"/>
      <c r="F936" s="298"/>
      <c r="G936" s="299"/>
      <c r="H936" s="299"/>
      <c r="I936" s="299"/>
      <c r="J936" s="299"/>
      <c r="K936" s="299"/>
      <c r="L936" s="299"/>
      <c r="M936" s="299"/>
      <c r="N936" s="300"/>
      <c r="O936" s="300"/>
      <c r="P936" s="300"/>
      <c r="Q936" s="299"/>
      <c r="R936" s="299"/>
      <c r="S936" s="299"/>
    </row>
    <row r="937" spans="5:19" ht="12.75">
      <c r="E937" s="298"/>
      <c r="F937" s="298"/>
      <c r="G937" s="299"/>
      <c r="H937" s="299"/>
      <c r="I937" s="299"/>
      <c r="J937" s="299"/>
      <c r="K937" s="299"/>
      <c r="L937" s="299"/>
      <c r="M937" s="299"/>
      <c r="N937" s="300"/>
      <c r="O937" s="300"/>
      <c r="P937" s="300"/>
      <c r="Q937" s="299"/>
      <c r="R937" s="299"/>
      <c r="S937" s="299"/>
    </row>
    <row r="938" spans="5:19" ht="12.75">
      <c r="E938" s="298"/>
      <c r="F938" s="298"/>
      <c r="G938" s="299"/>
      <c r="H938" s="299"/>
      <c r="I938" s="299"/>
      <c r="J938" s="299"/>
      <c r="K938" s="299"/>
      <c r="L938" s="299"/>
      <c r="M938" s="299"/>
      <c r="N938" s="300"/>
      <c r="O938" s="300"/>
      <c r="P938" s="300"/>
      <c r="Q938" s="299"/>
      <c r="R938" s="299"/>
      <c r="S938" s="299"/>
    </row>
    <row r="939" spans="5:19" ht="12.75">
      <c r="E939" s="298"/>
      <c r="F939" s="298"/>
      <c r="G939" s="299"/>
      <c r="H939" s="299"/>
      <c r="I939" s="299"/>
      <c r="J939" s="299"/>
      <c r="K939" s="299"/>
      <c r="L939" s="299"/>
      <c r="M939" s="299"/>
      <c r="N939" s="300"/>
      <c r="O939" s="300"/>
      <c r="P939" s="300"/>
      <c r="Q939" s="299"/>
      <c r="R939" s="299"/>
      <c r="S939" s="299"/>
    </row>
    <row r="940" spans="5:19" ht="12.75">
      <c r="E940" s="298"/>
      <c r="F940" s="298"/>
      <c r="G940" s="299"/>
      <c r="H940" s="299"/>
      <c r="I940" s="299"/>
      <c r="J940" s="299"/>
      <c r="K940" s="299"/>
      <c r="L940" s="299"/>
      <c r="M940" s="299"/>
      <c r="N940" s="300"/>
      <c r="O940" s="300"/>
      <c r="P940" s="300"/>
      <c r="Q940" s="299"/>
      <c r="R940" s="299"/>
      <c r="S940" s="299"/>
    </row>
    <row r="941" spans="5:19" ht="12.75">
      <c r="E941" s="298"/>
      <c r="F941" s="298"/>
      <c r="G941" s="299"/>
      <c r="H941" s="299"/>
      <c r="I941" s="299"/>
      <c r="J941" s="299"/>
      <c r="K941" s="299"/>
      <c r="L941" s="299"/>
      <c r="M941" s="299"/>
      <c r="N941" s="300"/>
      <c r="O941" s="300"/>
      <c r="P941" s="300"/>
      <c r="Q941" s="299"/>
      <c r="R941" s="299"/>
      <c r="S941" s="299"/>
    </row>
    <row r="942" spans="5:19" ht="12.75">
      <c r="E942" s="298"/>
      <c r="F942" s="298"/>
      <c r="G942" s="299"/>
      <c r="H942" s="299"/>
      <c r="I942" s="299"/>
      <c r="J942" s="299"/>
      <c r="K942" s="299"/>
      <c r="L942" s="299"/>
      <c r="M942" s="299"/>
      <c r="N942" s="300"/>
      <c r="O942" s="300"/>
      <c r="P942" s="300"/>
      <c r="Q942" s="299"/>
      <c r="R942" s="299"/>
      <c r="S942" s="299"/>
    </row>
    <row r="943" spans="5:19" ht="12.75">
      <c r="E943" s="298"/>
      <c r="F943" s="298"/>
      <c r="G943" s="299"/>
      <c r="H943" s="299"/>
      <c r="I943" s="299"/>
      <c r="J943" s="299"/>
      <c r="K943" s="299"/>
      <c r="L943" s="299"/>
      <c r="M943" s="299"/>
      <c r="N943" s="300"/>
      <c r="O943" s="300"/>
      <c r="P943" s="300"/>
      <c r="Q943" s="299"/>
      <c r="R943" s="299"/>
      <c r="S943" s="299"/>
    </row>
    <row r="944" spans="5:19" ht="12.75">
      <c r="E944" s="298"/>
      <c r="F944" s="298"/>
      <c r="G944" s="299"/>
      <c r="H944" s="299"/>
      <c r="I944" s="299"/>
      <c r="J944" s="299"/>
      <c r="K944" s="299"/>
      <c r="L944" s="299"/>
      <c r="M944" s="299"/>
      <c r="N944" s="300"/>
      <c r="O944" s="300"/>
      <c r="P944" s="300"/>
      <c r="Q944" s="299"/>
      <c r="R944" s="299"/>
      <c r="S944" s="299"/>
    </row>
    <row r="945" spans="5:19" ht="12.75">
      <c r="E945" s="298"/>
      <c r="F945" s="298"/>
      <c r="G945" s="299"/>
      <c r="H945" s="299"/>
      <c r="I945" s="299"/>
      <c r="J945" s="299"/>
      <c r="K945" s="299"/>
      <c r="L945" s="299"/>
      <c r="M945" s="299"/>
      <c r="N945" s="300"/>
      <c r="O945" s="300"/>
      <c r="P945" s="300"/>
      <c r="Q945" s="299"/>
      <c r="R945" s="299"/>
      <c r="S945" s="299"/>
    </row>
    <row r="946" spans="5:19" ht="12.75">
      <c r="E946" s="298"/>
      <c r="F946" s="298"/>
      <c r="G946" s="299"/>
      <c r="H946" s="299"/>
      <c r="I946" s="299"/>
      <c r="J946" s="299"/>
      <c r="K946" s="299"/>
      <c r="L946" s="299"/>
      <c r="M946" s="299"/>
      <c r="N946" s="300"/>
      <c r="O946" s="300"/>
      <c r="P946" s="300"/>
      <c r="Q946" s="299"/>
      <c r="R946" s="299"/>
      <c r="S946" s="299"/>
    </row>
    <row r="947" spans="5:19" ht="12.75">
      <c r="E947" s="298"/>
      <c r="F947" s="298"/>
      <c r="G947" s="299"/>
      <c r="H947" s="299"/>
      <c r="I947" s="299"/>
      <c r="J947" s="299"/>
      <c r="K947" s="299"/>
      <c r="L947" s="299"/>
      <c r="M947" s="299"/>
      <c r="N947" s="300"/>
      <c r="O947" s="300"/>
      <c r="P947" s="300"/>
      <c r="Q947" s="299"/>
      <c r="R947" s="299"/>
      <c r="S947" s="299"/>
    </row>
    <row r="948" spans="5:19" ht="12.75">
      <c r="E948" s="298"/>
      <c r="F948" s="298"/>
      <c r="G948" s="299"/>
      <c r="H948" s="299"/>
      <c r="I948" s="299"/>
      <c r="J948" s="299"/>
      <c r="K948" s="299"/>
      <c r="L948" s="299"/>
      <c r="M948" s="299"/>
      <c r="N948" s="300"/>
      <c r="O948" s="300"/>
      <c r="P948" s="300"/>
      <c r="Q948" s="299"/>
      <c r="R948" s="299"/>
      <c r="S948" s="299"/>
    </row>
    <row r="949" spans="5:19" ht="12.75">
      <c r="E949" s="298"/>
      <c r="F949" s="298"/>
      <c r="G949" s="299"/>
      <c r="H949" s="299"/>
      <c r="I949" s="299"/>
      <c r="J949" s="299"/>
      <c r="K949" s="299"/>
      <c r="L949" s="299"/>
      <c r="M949" s="299"/>
      <c r="N949" s="300"/>
      <c r="O949" s="300"/>
      <c r="P949" s="300"/>
      <c r="Q949" s="299"/>
      <c r="R949" s="299"/>
      <c r="S949" s="299"/>
    </row>
    <row r="950" spans="5:19" ht="12.75">
      <c r="E950" s="298"/>
      <c r="F950" s="298"/>
      <c r="G950" s="299"/>
      <c r="H950" s="299"/>
      <c r="I950" s="299"/>
      <c r="J950" s="299"/>
      <c r="K950" s="299"/>
      <c r="L950" s="299"/>
      <c r="M950" s="299"/>
      <c r="N950" s="300"/>
      <c r="O950" s="300"/>
      <c r="P950" s="300"/>
      <c r="Q950" s="299"/>
      <c r="R950" s="299"/>
      <c r="S950" s="299"/>
    </row>
    <row r="951" spans="5:19" ht="12.75">
      <c r="E951" s="298"/>
      <c r="F951" s="298"/>
      <c r="G951" s="299"/>
      <c r="H951" s="299"/>
      <c r="I951" s="299"/>
      <c r="J951" s="299"/>
      <c r="K951" s="299"/>
      <c r="L951" s="299"/>
      <c r="M951" s="299"/>
      <c r="N951" s="300"/>
      <c r="O951" s="300"/>
      <c r="P951" s="300"/>
      <c r="Q951" s="299"/>
      <c r="R951" s="299"/>
      <c r="S951" s="299"/>
    </row>
    <row r="952" spans="5:19" ht="12.75">
      <c r="E952" s="298"/>
      <c r="F952" s="298"/>
      <c r="G952" s="299"/>
      <c r="H952" s="299"/>
      <c r="I952" s="299"/>
      <c r="J952" s="299"/>
      <c r="K952" s="299"/>
      <c r="L952" s="299"/>
      <c r="M952" s="299"/>
      <c r="N952" s="300"/>
      <c r="O952" s="300"/>
      <c r="P952" s="300"/>
      <c r="Q952" s="299"/>
      <c r="R952" s="299"/>
      <c r="S952" s="299"/>
    </row>
    <row r="953" spans="5:19" ht="12.75">
      <c r="E953" s="298"/>
      <c r="F953" s="298"/>
      <c r="G953" s="299"/>
      <c r="H953" s="299"/>
      <c r="I953" s="299"/>
      <c r="J953" s="299"/>
      <c r="K953" s="299"/>
      <c r="L953" s="299"/>
      <c r="M953" s="299"/>
      <c r="N953" s="300"/>
      <c r="O953" s="300"/>
      <c r="P953" s="300"/>
      <c r="Q953" s="299"/>
      <c r="R953" s="299"/>
      <c r="S953" s="299"/>
    </row>
    <row r="954" spans="5:19" ht="12.75">
      <c r="E954" s="298"/>
      <c r="F954" s="298"/>
      <c r="G954" s="299"/>
      <c r="H954" s="299"/>
      <c r="I954" s="299"/>
      <c r="J954" s="299"/>
      <c r="K954" s="299"/>
      <c r="L954" s="299"/>
      <c r="M954" s="299"/>
      <c r="N954" s="300"/>
      <c r="O954" s="300"/>
      <c r="P954" s="300"/>
      <c r="Q954" s="299"/>
      <c r="R954" s="299"/>
      <c r="S954" s="299"/>
    </row>
    <row r="955" spans="5:19" ht="12.75">
      <c r="E955" s="298"/>
      <c r="F955" s="298"/>
      <c r="G955" s="299"/>
      <c r="H955" s="299"/>
      <c r="I955" s="299"/>
      <c r="J955" s="299"/>
      <c r="K955" s="299"/>
      <c r="L955" s="299"/>
      <c r="M955" s="299"/>
      <c r="N955" s="300"/>
      <c r="O955" s="300"/>
      <c r="P955" s="300"/>
      <c r="Q955" s="299"/>
      <c r="R955" s="299"/>
      <c r="S955" s="299"/>
    </row>
    <row r="956" spans="5:19" ht="12.75">
      <c r="E956" s="298"/>
      <c r="F956" s="298"/>
      <c r="G956" s="299"/>
      <c r="H956" s="299"/>
      <c r="I956" s="299"/>
      <c r="J956" s="299"/>
      <c r="K956" s="299"/>
      <c r="L956" s="299"/>
      <c r="M956" s="299"/>
      <c r="N956" s="300"/>
      <c r="O956" s="300"/>
      <c r="P956" s="300"/>
      <c r="Q956" s="299"/>
      <c r="R956" s="299"/>
      <c r="S956" s="299"/>
    </row>
    <row r="957" spans="5:19" ht="12.75">
      <c r="E957" s="298"/>
      <c r="F957" s="298"/>
      <c r="G957" s="299"/>
      <c r="H957" s="299"/>
      <c r="I957" s="299"/>
      <c r="J957" s="299"/>
      <c r="K957" s="299"/>
      <c r="L957" s="299"/>
      <c r="M957" s="299"/>
      <c r="N957" s="300"/>
      <c r="O957" s="300"/>
      <c r="P957" s="300"/>
      <c r="Q957" s="299"/>
      <c r="R957" s="299"/>
      <c r="S957" s="299"/>
    </row>
    <row r="958" spans="5:19" ht="12.75">
      <c r="E958" s="298"/>
      <c r="F958" s="298"/>
      <c r="G958" s="299"/>
      <c r="H958" s="299"/>
      <c r="I958" s="299"/>
      <c r="J958" s="299"/>
      <c r="K958" s="299"/>
      <c r="L958" s="299"/>
      <c r="M958" s="299"/>
      <c r="N958" s="300"/>
      <c r="O958" s="300"/>
      <c r="P958" s="300"/>
      <c r="Q958" s="299"/>
      <c r="R958" s="299"/>
      <c r="S958" s="299"/>
    </row>
    <row r="959" spans="5:19" ht="12.75">
      <c r="E959" s="298"/>
      <c r="F959" s="298"/>
      <c r="G959" s="299"/>
      <c r="H959" s="299"/>
      <c r="I959" s="299"/>
      <c r="J959" s="299"/>
      <c r="K959" s="299"/>
      <c r="L959" s="299"/>
      <c r="M959" s="299"/>
      <c r="N959" s="300"/>
      <c r="O959" s="300"/>
      <c r="P959" s="300"/>
      <c r="Q959" s="299"/>
      <c r="R959" s="299"/>
      <c r="S959" s="299"/>
    </row>
    <row r="960" spans="5:19" ht="12.75">
      <c r="E960" s="298"/>
      <c r="F960" s="298"/>
      <c r="G960" s="299"/>
      <c r="H960" s="299"/>
      <c r="I960" s="299"/>
      <c r="J960" s="299"/>
      <c r="K960" s="299"/>
      <c r="L960" s="299"/>
      <c r="M960" s="299"/>
      <c r="N960" s="300"/>
      <c r="O960" s="300"/>
      <c r="P960" s="300"/>
      <c r="Q960" s="299"/>
      <c r="R960" s="299"/>
      <c r="S960" s="299"/>
    </row>
    <row r="961" spans="5:19" ht="12.75">
      <c r="E961" s="298"/>
      <c r="F961" s="298"/>
      <c r="G961" s="299"/>
      <c r="H961" s="299"/>
      <c r="I961" s="299"/>
      <c r="J961" s="299"/>
      <c r="K961" s="299"/>
      <c r="L961" s="299"/>
      <c r="M961" s="299"/>
      <c r="N961" s="300"/>
      <c r="O961" s="300"/>
      <c r="P961" s="300"/>
      <c r="Q961" s="299"/>
      <c r="R961" s="299"/>
      <c r="S961" s="299"/>
    </row>
    <row r="962" spans="5:19" ht="12.75">
      <c r="E962" s="298"/>
      <c r="F962" s="298"/>
      <c r="G962" s="299"/>
      <c r="H962" s="299"/>
      <c r="I962" s="299"/>
      <c r="J962" s="299"/>
      <c r="K962" s="299"/>
      <c r="L962" s="299"/>
      <c r="M962" s="299"/>
      <c r="N962" s="300"/>
      <c r="O962" s="300"/>
      <c r="P962" s="300"/>
      <c r="Q962" s="299"/>
      <c r="R962" s="299"/>
      <c r="S962" s="299"/>
    </row>
    <row r="963" spans="5:19" ht="12.75">
      <c r="E963" s="298"/>
      <c r="F963" s="298"/>
      <c r="G963" s="299"/>
      <c r="H963" s="299"/>
      <c r="I963" s="299"/>
      <c r="J963" s="299"/>
      <c r="K963" s="299"/>
      <c r="L963" s="299"/>
      <c r="M963" s="299"/>
      <c r="N963" s="300"/>
      <c r="O963" s="300"/>
      <c r="P963" s="300"/>
      <c r="Q963" s="299"/>
      <c r="R963" s="299"/>
      <c r="S963" s="299"/>
    </row>
    <row r="964" spans="5:19" ht="12.75">
      <c r="E964" s="298"/>
      <c r="F964" s="298"/>
      <c r="G964" s="299"/>
      <c r="H964" s="299"/>
      <c r="I964" s="299"/>
      <c r="J964" s="299"/>
      <c r="K964" s="299"/>
      <c r="L964" s="299"/>
      <c r="M964" s="299"/>
      <c r="N964" s="300"/>
      <c r="O964" s="300"/>
      <c r="P964" s="300"/>
      <c r="Q964" s="299"/>
      <c r="R964" s="299"/>
      <c r="S964" s="299"/>
    </row>
    <row r="965" spans="5:19" ht="12.75">
      <c r="E965" s="298"/>
      <c r="F965" s="298"/>
      <c r="G965" s="299"/>
      <c r="H965" s="299"/>
      <c r="I965" s="299"/>
      <c r="J965" s="299"/>
      <c r="K965" s="299"/>
      <c r="L965" s="299"/>
      <c r="M965" s="299"/>
      <c r="N965" s="300"/>
      <c r="O965" s="300"/>
      <c r="P965" s="300"/>
      <c r="Q965" s="299"/>
      <c r="R965" s="299"/>
      <c r="S965" s="299"/>
    </row>
    <row r="966" spans="5:19" ht="12.75">
      <c r="E966" s="298"/>
      <c r="F966" s="298"/>
      <c r="G966" s="299"/>
      <c r="H966" s="299"/>
      <c r="I966" s="299"/>
      <c r="J966" s="299"/>
      <c r="K966" s="299"/>
      <c r="L966" s="299"/>
      <c r="M966" s="299"/>
      <c r="N966" s="300"/>
      <c r="O966" s="300"/>
      <c r="P966" s="300"/>
      <c r="Q966" s="299"/>
      <c r="R966" s="299"/>
      <c r="S966" s="299"/>
    </row>
    <row r="967" spans="5:19" ht="12.75">
      <c r="E967" s="298"/>
      <c r="F967" s="298"/>
      <c r="G967" s="299"/>
      <c r="H967" s="299"/>
      <c r="I967" s="299"/>
      <c r="J967" s="299"/>
      <c r="K967" s="299"/>
      <c r="L967" s="299"/>
      <c r="M967" s="299"/>
      <c r="N967" s="300"/>
      <c r="O967" s="300"/>
      <c r="P967" s="300"/>
      <c r="Q967" s="299"/>
      <c r="R967" s="299"/>
      <c r="S967" s="299"/>
    </row>
    <row r="968" spans="5:19" ht="12.75">
      <c r="E968" s="298"/>
      <c r="F968" s="298"/>
      <c r="G968" s="299"/>
      <c r="H968" s="299"/>
      <c r="I968" s="299"/>
      <c r="J968" s="299"/>
      <c r="K968" s="299"/>
      <c r="L968" s="299"/>
      <c r="M968" s="299"/>
      <c r="N968" s="300"/>
      <c r="O968" s="300"/>
      <c r="P968" s="300"/>
      <c r="Q968" s="299"/>
      <c r="R968" s="299"/>
      <c r="S968" s="299"/>
    </row>
    <row r="969" spans="5:19" ht="12.75">
      <c r="E969" s="298"/>
      <c r="F969" s="298"/>
      <c r="G969" s="299"/>
      <c r="H969" s="299"/>
      <c r="I969" s="299"/>
      <c r="J969" s="299"/>
      <c r="K969" s="299"/>
      <c r="L969" s="299"/>
      <c r="M969" s="299"/>
      <c r="N969" s="300"/>
      <c r="O969" s="300"/>
      <c r="P969" s="300"/>
      <c r="Q969" s="299"/>
      <c r="R969" s="299"/>
      <c r="S969" s="299"/>
    </row>
    <row r="970" spans="5:19" ht="12.75">
      <c r="E970" s="298"/>
      <c r="F970" s="298"/>
      <c r="G970" s="299"/>
      <c r="H970" s="299"/>
      <c r="I970" s="299"/>
      <c r="J970" s="299"/>
      <c r="K970" s="299"/>
      <c r="L970" s="299"/>
      <c r="M970" s="299"/>
      <c r="N970" s="300"/>
      <c r="O970" s="300"/>
      <c r="P970" s="300"/>
      <c r="Q970" s="299"/>
      <c r="R970" s="299"/>
      <c r="S970" s="299"/>
    </row>
    <row r="971" spans="5:19" ht="12.75">
      <c r="E971" s="298"/>
      <c r="F971" s="298"/>
      <c r="G971" s="299"/>
      <c r="H971" s="299"/>
      <c r="I971" s="299"/>
      <c r="J971" s="299"/>
      <c r="K971" s="299"/>
      <c r="L971" s="299"/>
      <c r="M971" s="299"/>
      <c r="N971" s="300"/>
      <c r="O971" s="300"/>
      <c r="P971" s="300"/>
      <c r="Q971" s="299"/>
      <c r="R971" s="299"/>
      <c r="S971" s="299"/>
    </row>
    <row r="972" spans="5:19" ht="12.75">
      <c r="E972" s="298"/>
      <c r="F972" s="298"/>
      <c r="G972" s="299"/>
      <c r="H972" s="299"/>
      <c r="I972" s="299"/>
      <c r="J972" s="299"/>
      <c r="K972" s="299"/>
      <c r="L972" s="299"/>
      <c r="M972" s="299"/>
      <c r="N972" s="300"/>
      <c r="O972" s="300"/>
      <c r="P972" s="300"/>
      <c r="Q972" s="299"/>
      <c r="R972" s="299"/>
      <c r="S972" s="299"/>
    </row>
    <row r="973" spans="5:19" ht="12.75">
      <c r="E973" s="298"/>
      <c r="F973" s="298"/>
      <c r="G973" s="299"/>
      <c r="H973" s="299"/>
      <c r="I973" s="299"/>
      <c r="J973" s="299"/>
      <c r="K973" s="299"/>
      <c r="L973" s="299"/>
      <c r="M973" s="299"/>
      <c r="N973" s="300"/>
      <c r="O973" s="300"/>
      <c r="P973" s="300"/>
      <c r="Q973" s="299"/>
      <c r="R973" s="299"/>
      <c r="S973" s="299"/>
    </row>
    <row r="974" spans="5:19" ht="12.75">
      <c r="E974" s="298"/>
      <c r="F974" s="298"/>
      <c r="G974" s="299"/>
      <c r="H974" s="299"/>
      <c r="I974" s="299"/>
      <c r="J974" s="299"/>
      <c r="K974" s="299"/>
      <c r="L974" s="299"/>
      <c r="M974" s="299"/>
      <c r="N974" s="300"/>
      <c r="O974" s="300"/>
      <c r="P974" s="300"/>
      <c r="Q974" s="299"/>
      <c r="R974" s="299"/>
      <c r="S974" s="299"/>
    </row>
    <row r="975" spans="5:19" ht="12.75">
      <c r="E975" s="298"/>
      <c r="F975" s="298"/>
      <c r="G975" s="299"/>
      <c r="H975" s="299"/>
      <c r="I975" s="299"/>
      <c r="J975" s="299"/>
      <c r="K975" s="299"/>
      <c r="L975" s="299"/>
      <c r="M975" s="299"/>
      <c r="N975" s="300"/>
      <c r="O975" s="300"/>
      <c r="P975" s="300"/>
      <c r="Q975" s="299"/>
      <c r="R975" s="299"/>
      <c r="S975" s="299"/>
    </row>
    <row r="976" spans="5:19" ht="12.75">
      <c r="E976" s="298"/>
      <c r="F976" s="298"/>
      <c r="G976" s="299"/>
      <c r="H976" s="299"/>
      <c r="I976" s="299"/>
      <c r="J976" s="299"/>
      <c r="K976" s="299"/>
      <c r="L976" s="299"/>
      <c r="M976" s="299"/>
      <c r="N976" s="300"/>
      <c r="O976" s="300"/>
      <c r="P976" s="300"/>
      <c r="Q976" s="299"/>
      <c r="R976" s="299"/>
      <c r="S976" s="299"/>
    </row>
    <row r="977" spans="5:19" ht="12.75">
      <c r="E977" s="298"/>
      <c r="F977" s="298"/>
      <c r="G977" s="299"/>
      <c r="H977" s="299"/>
      <c r="I977" s="299"/>
      <c r="J977" s="299"/>
      <c r="K977" s="299"/>
      <c r="L977" s="299"/>
      <c r="M977" s="299"/>
      <c r="N977" s="300"/>
      <c r="O977" s="300"/>
      <c r="P977" s="300"/>
      <c r="Q977" s="299"/>
      <c r="R977" s="299"/>
      <c r="S977" s="299"/>
    </row>
    <row r="978" spans="5:19" ht="12.75">
      <c r="E978" s="298"/>
      <c r="F978" s="298"/>
      <c r="G978" s="299"/>
      <c r="H978" s="299"/>
      <c r="I978" s="299"/>
      <c r="J978" s="299"/>
      <c r="K978" s="299"/>
      <c r="L978" s="299"/>
      <c r="M978" s="299"/>
      <c r="N978" s="300"/>
      <c r="O978" s="300"/>
      <c r="P978" s="300"/>
      <c r="Q978" s="299"/>
      <c r="R978" s="299"/>
      <c r="S978" s="299"/>
    </row>
    <row r="979" spans="5:19" ht="12.75">
      <c r="E979" s="298"/>
      <c r="F979" s="298"/>
      <c r="G979" s="299"/>
      <c r="H979" s="299"/>
      <c r="I979" s="299"/>
      <c r="J979" s="299"/>
      <c r="K979" s="299"/>
      <c r="L979" s="299"/>
      <c r="M979" s="299"/>
      <c r="N979" s="300"/>
      <c r="O979" s="300"/>
      <c r="P979" s="300"/>
      <c r="Q979" s="299"/>
      <c r="R979" s="299"/>
      <c r="S979" s="299"/>
    </row>
    <row r="980" spans="5:19" ht="12.75">
      <c r="E980" s="298"/>
      <c r="F980" s="298"/>
      <c r="G980" s="299"/>
      <c r="H980" s="299"/>
      <c r="I980" s="299"/>
      <c r="J980" s="299"/>
      <c r="K980" s="299"/>
      <c r="L980" s="299"/>
      <c r="M980" s="299"/>
      <c r="N980" s="300"/>
      <c r="O980" s="300"/>
      <c r="P980" s="300"/>
      <c r="Q980" s="299"/>
      <c r="R980" s="299"/>
      <c r="S980" s="299"/>
    </row>
    <row r="981" spans="5:19" ht="12.75">
      <c r="E981" s="298"/>
      <c r="F981" s="298"/>
      <c r="G981" s="299"/>
      <c r="H981" s="299"/>
      <c r="I981" s="299"/>
      <c r="J981" s="299"/>
      <c r="K981" s="299"/>
      <c r="L981" s="299"/>
      <c r="M981" s="299"/>
      <c r="N981" s="300"/>
      <c r="O981" s="300"/>
      <c r="P981" s="300"/>
      <c r="Q981" s="299"/>
      <c r="R981" s="299"/>
      <c r="S981" s="299"/>
    </row>
    <row r="982" spans="5:19" ht="12.75">
      <c r="E982" s="298"/>
      <c r="F982" s="298"/>
      <c r="G982" s="299"/>
      <c r="H982" s="299"/>
      <c r="I982" s="299"/>
      <c r="J982" s="299"/>
      <c r="K982" s="299"/>
      <c r="L982" s="299"/>
      <c r="M982" s="299"/>
      <c r="N982" s="300"/>
      <c r="O982" s="300"/>
      <c r="P982" s="300"/>
      <c r="Q982" s="299"/>
      <c r="R982" s="299"/>
      <c r="S982" s="299"/>
    </row>
    <row r="983" spans="5:19" ht="12.75">
      <c r="E983" s="298"/>
      <c r="F983" s="298"/>
      <c r="G983" s="299"/>
      <c r="H983" s="299"/>
      <c r="I983" s="299"/>
      <c r="J983" s="299"/>
      <c r="K983" s="299"/>
      <c r="L983" s="299"/>
      <c r="M983" s="299"/>
      <c r="N983" s="300"/>
      <c r="O983" s="300"/>
      <c r="P983" s="300"/>
      <c r="Q983" s="299"/>
      <c r="R983" s="299"/>
      <c r="S983" s="299"/>
    </row>
    <row r="984" spans="5:19" ht="12.75">
      <c r="E984" s="298"/>
      <c r="F984" s="298"/>
      <c r="G984" s="299"/>
      <c r="H984" s="299"/>
      <c r="I984" s="299"/>
      <c r="J984" s="299"/>
      <c r="K984" s="299"/>
      <c r="L984" s="299"/>
      <c r="M984" s="299"/>
      <c r="N984" s="300"/>
      <c r="O984" s="300"/>
      <c r="P984" s="300"/>
      <c r="Q984" s="299"/>
      <c r="R984" s="299"/>
      <c r="S984" s="299"/>
    </row>
    <row r="985" spans="5:19" ht="12.75">
      <c r="E985" s="298"/>
      <c r="F985" s="298"/>
      <c r="G985" s="299"/>
      <c r="H985" s="299"/>
      <c r="I985" s="299"/>
      <c r="J985" s="299"/>
      <c r="K985" s="299"/>
      <c r="L985" s="299"/>
      <c r="M985" s="299"/>
      <c r="N985" s="300"/>
      <c r="O985" s="300"/>
      <c r="P985" s="300"/>
      <c r="Q985" s="299"/>
      <c r="R985" s="299"/>
      <c r="S985" s="299"/>
    </row>
    <row r="986" spans="5:19" ht="12.75">
      <c r="E986" s="298"/>
      <c r="F986" s="298"/>
      <c r="G986" s="299"/>
      <c r="H986" s="299"/>
      <c r="I986" s="299"/>
      <c r="J986" s="299"/>
      <c r="K986" s="299"/>
      <c r="L986" s="299"/>
      <c r="M986" s="299"/>
      <c r="N986" s="300"/>
      <c r="O986" s="300"/>
      <c r="P986" s="300"/>
      <c r="Q986" s="299"/>
      <c r="R986" s="299"/>
      <c r="S986" s="299"/>
    </row>
    <row r="987" spans="5:19" ht="12.75">
      <c r="E987" s="298"/>
      <c r="F987" s="298"/>
      <c r="G987" s="299"/>
      <c r="H987" s="299"/>
      <c r="I987" s="299"/>
      <c r="J987" s="299"/>
      <c r="K987" s="299"/>
      <c r="L987" s="299"/>
      <c r="M987" s="299"/>
      <c r="N987" s="300"/>
      <c r="O987" s="300"/>
      <c r="P987" s="300"/>
      <c r="Q987" s="299"/>
      <c r="R987" s="299"/>
      <c r="S987" s="299"/>
    </row>
    <row r="988" spans="5:19" ht="12.75">
      <c r="E988" s="298"/>
      <c r="F988" s="298"/>
      <c r="G988" s="299"/>
      <c r="H988" s="299"/>
      <c r="I988" s="299"/>
      <c r="J988" s="299"/>
      <c r="K988" s="299"/>
      <c r="L988" s="299"/>
      <c r="M988" s="299"/>
      <c r="N988" s="300"/>
      <c r="O988" s="300"/>
      <c r="P988" s="300"/>
      <c r="Q988" s="299"/>
      <c r="R988" s="299"/>
      <c r="S988" s="299"/>
    </row>
    <row r="989" spans="5:19" ht="12.75">
      <c r="E989" s="298"/>
      <c r="F989" s="298"/>
      <c r="G989" s="299"/>
      <c r="H989" s="299"/>
      <c r="I989" s="299"/>
      <c r="J989" s="299"/>
      <c r="K989" s="299"/>
      <c r="L989" s="299"/>
      <c r="M989" s="299"/>
      <c r="N989" s="300"/>
      <c r="O989" s="300"/>
      <c r="P989" s="300"/>
      <c r="Q989" s="299"/>
      <c r="R989" s="299"/>
      <c r="S989" s="299"/>
    </row>
    <row r="990" spans="5:19" ht="12.75">
      <c r="E990" s="298"/>
      <c r="F990" s="298"/>
      <c r="G990" s="299"/>
      <c r="H990" s="299"/>
      <c r="I990" s="299"/>
      <c r="J990" s="299"/>
      <c r="K990" s="299"/>
      <c r="L990" s="299"/>
      <c r="M990" s="299"/>
      <c r="N990" s="300"/>
      <c r="O990" s="300"/>
      <c r="P990" s="300"/>
      <c r="Q990" s="299"/>
      <c r="R990" s="299"/>
      <c r="S990" s="299"/>
    </row>
    <row r="991" spans="5:19" ht="12.75">
      <c r="E991" s="298"/>
      <c r="F991" s="298"/>
      <c r="G991" s="299"/>
      <c r="H991" s="299"/>
      <c r="I991" s="299"/>
      <c r="J991" s="299"/>
      <c r="K991" s="299"/>
      <c r="L991" s="299"/>
      <c r="M991" s="299"/>
      <c r="N991" s="300"/>
      <c r="O991" s="300"/>
      <c r="P991" s="300"/>
      <c r="Q991" s="299"/>
      <c r="R991" s="299"/>
      <c r="S991" s="299"/>
    </row>
    <row r="992" spans="5:19" ht="12.75">
      <c r="E992" s="298"/>
      <c r="F992" s="298"/>
      <c r="G992" s="299"/>
      <c r="H992" s="299"/>
      <c r="I992" s="299"/>
      <c r="J992" s="299"/>
      <c r="K992" s="299"/>
      <c r="L992" s="299"/>
      <c r="M992" s="299"/>
      <c r="N992" s="300"/>
      <c r="O992" s="300"/>
      <c r="P992" s="300"/>
      <c r="Q992" s="299"/>
      <c r="R992" s="299"/>
      <c r="S992" s="299"/>
    </row>
    <row r="993" spans="5:19" ht="12.75">
      <c r="E993" s="298"/>
      <c r="F993" s="298"/>
      <c r="G993" s="299"/>
      <c r="H993" s="299"/>
      <c r="I993" s="299"/>
      <c r="J993" s="299"/>
      <c r="K993" s="299"/>
      <c r="L993" s="299"/>
      <c r="M993" s="299"/>
      <c r="N993" s="300"/>
      <c r="O993" s="300"/>
      <c r="P993" s="300"/>
      <c r="Q993" s="299"/>
      <c r="R993" s="299"/>
      <c r="S993" s="299"/>
    </row>
    <row r="994" spans="5:19" ht="12.75">
      <c r="E994" s="298"/>
      <c r="F994" s="298"/>
      <c r="G994" s="299"/>
      <c r="H994" s="299"/>
      <c r="I994" s="299"/>
      <c r="J994" s="299"/>
      <c r="K994" s="299"/>
      <c r="L994" s="299"/>
      <c r="M994" s="299"/>
      <c r="N994" s="300"/>
      <c r="O994" s="300"/>
      <c r="P994" s="300"/>
      <c r="Q994" s="299"/>
      <c r="R994" s="299"/>
      <c r="S994" s="299"/>
    </row>
    <row r="995" spans="5:19" ht="12.75">
      <c r="E995" s="298"/>
      <c r="F995" s="298"/>
      <c r="G995" s="299"/>
      <c r="H995" s="299"/>
      <c r="I995" s="299"/>
      <c r="J995" s="299"/>
      <c r="K995" s="299"/>
      <c r="L995" s="299"/>
      <c r="M995" s="299"/>
      <c r="N995" s="300"/>
      <c r="O995" s="300"/>
      <c r="P995" s="300"/>
      <c r="Q995" s="299"/>
      <c r="R995" s="299"/>
      <c r="S995" s="299"/>
    </row>
    <row r="996" spans="5:19" ht="12.75">
      <c r="E996" s="298"/>
      <c r="F996" s="298"/>
      <c r="G996" s="299"/>
      <c r="H996" s="299"/>
      <c r="I996" s="299"/>
      <c r="J996" s="299"/>
      <c r="K996" s="299"/>
      <c r="L996" s="299"/>
      <c r="M996" s="299"/>
      <c r="N996" s="300"/>
      <c r="O996" s="300"/>
      <c r="P996" s="300"/>
      <c r="Q996" s="299"/>
      <c r="R996" s="299"/>
      <c r="S996" s="299"/>
    </row>
    <row r="997" spans="5:19" ht="12.75">
      <c r="E997" s="298"/>
      <c r="F997" s="298"/>
      <c r="G997" s="299"/>
      <c r="H997" s="299"/>
      <c r="I997" s="299"/>
      <c r="J997" s="299"/>
      <c r="K997" s="299"/>
      <c r="L997" s="299"/>
      <c r="M997" s="299"/>
      <c r="N997" s="300"/>
      <c r="O997" s="300"/>
      <c r="P997" s="300"/>
      <c r="Q997" s="299"/>
      <c r="R997" s="299"/>
      <c r="S997" s="299"/>
    </row>
    <row r="998" spans="5:19" ht="12.75">
      <c r="E998" s="298"/>
      <c r="F998" s="298"/>
      <c r="G998" s="299"/>
      <c r="H998" s="299"/>
      <c r="I998" s="299"/>
      <c r="J998" s="299"/>
      <c r="K998" s="299"/>
      <c r="L998" s="299"/>
      <c r="M998" s="299"/>
      <c r="N998" s="300"/>
      <c r="O998" s="300"/>
      <c r="P998" s="300"/>
      <c r="Q998" s="299"/>
      <c r="R998" s="299"/>
      <c r="S998" s="299"/>
    </row>
    <row r="999" spans="5:19" ht="12.75">
      <c r="E999" s="298"/>
      <c r="F999" s="298"/>
      <c r="G999" s="299"/>
      <c r="H999" s="299"/>
      <c r="I999" s="299"/>
      <c r="J999" s="299"/>
      <c r="K999" s="299"/>
      <c r="L999" s="299"/>
      <c r="M999" s="299"/>
      <c r="N999" s="300"/>
      <c r="O999" s="300"/>
      <c r="P999" s="300"/>
      <c r="Q999" s="299"/>
      <c r="R999" s="299"/>
      <c r="S999" s="299"/>
    </row>
    <row r="1000" spans="5:19" ht="12.75">
      <c r="E1000" s="298"/>
      <c r="F1000" s="298"/>
      <c r="G1000" s="299"/>
      <c r="H1000" s="299"/>
      <c r="I1000" s="299"/>
      <c r="J1000" s="299"/>
      <c r="K1000" s="299"/>
      <c r="L1000" s="299"/>
      <c r="M1000" s="299"/>
      <c r="N1000" s="300"/>
      <c r="O1000" s="300"/>
      <c r="P1000" s="300"/>
      <c r="Q1000" s="299"/>
      <c r="R1000" s="299"/>
      <c r="S1000" s="299"/>
    </row>
    <row r="1001" spans="5:19" ht="12.75">
      <c r="E1001" s="298"/>
      <c r="F1001" s="298"/>
      <c r="G1001" s="299"/>
      <c r="H1001" s="299"/>
      <c r="I1001" s="299"/>
      <c r="J1001" s="299"/>
      <c r="K1001" s="299"/>
      <c r="L1001" s="299"/>
      <c r="M1001" s="299"/>
      <c r="N1001" s="300"/>
      <c r="O1001" s="300"/>
      <c r="P1001" s="300"/>
      <c r="Q1001" s="299"/>
      <c r="R1001" s="299"/>
      <c r="S1001" s="299"/>
    </row>
    <row r="1002" spans="5:19" ht="12.75">
      <c r="E1002" s="298"/>
      <c r="F1002" s="298"/>
      <c r="G1002" s="299"/>
      <c r="H1002" s="299"/>
      <c r="I1002" s="299"/>
      <c r="J1002" s="299"/>
      <c r="K1002" s="299"/>
      <c r="L1002" s="299"/>
      <c r="M1002" s="299"/>
      <c r="N1002" s="300"/>
      <c r="O1002" s="300"/>
      <c r="P1002" s="300"/>
      <c r="Q1002" s="299"/>
      <c r="R1002" s="299"/>
      <c r="S1002" s="299"/>
    </row>
    <row r="1003" spans="5:19" ht="12.75">
      <c r="E1003" s="298"/>
      <c r="F1003" s="298"/>
      <c r="G1003" s="299"/>
      <c r="H1003" s="299"/>
      <c r="I1003" s="299"/>
      <c r="J1003" s="299"/>
      <c r="K1003" s="299"/>
      <c r="L1003" s="299"/>
      <c r="M1003" s="299"/>
      <c r="N1003" s="300"/>
      <c r="O1003" s="300"/>
      <c r="P1003" s="300"/>
      <c r="Q1003" s="299"/>
      <c r="R1003" s="299"/>
      <c r="S1003" s="299"/>
    </row>
    <row r="1004" spans="5:19" ht="12.75">
      <c r="E1004" s="298"/>
      <c r="F1004" s="298"/>
      <c r="G1004" s="299"/>
      <c r="H1004" s="299"/>
      <c r="I1004" s="299"/>
      <c r="J1004" s="299"/>
      <c r="K1004" s="299"/>
      <c r="L1004" s="299"/>
      <c r="M1004" s="299"/>
      <c r="N1004" s="300"/>
      <c r="O1004" s="300"/>
      <c r="P1004" s="300"/>
      <c r="Q1004" s="299"/>
      <c r="R1004" s="299"/>
      <c r="S1004" s="299"/>
    </row>
    <row r="1005" spans="5:19" ht="12.75">
      <c r="E1005" s="298"/>
      <c r="F1005" s="298"/>
      <c r="G1005" s="299"/>
      <c r="H1005" s="299"/>
      <c r="I1005" s="299"/>
      <c r="J1005" s="299"/>
      <c r="K1005" s="299"/>
      <c r="L1005" s="299"/>
      <c r="M1005" s="299"/>
      <c r="N1005" s="300"/>
      <c r="O1005" s="300"/>
      <c r="P1005" s="300"/>
      <c r="Q1005" s="299"/>
      <c r="R1005" s="299"/>
      <c r="S1005" s="299"/>
    </row>
    <row r="1006" spans="5:19" ht="12.75">
      <c r="E1006" s="298"/>
      <c r="F1006" s="298"/>
      <c r="G1006" s="299"/>
      <c r="H1006" s="299"/>
      <c r="I1006" s="299"/>
      <c r="J1006" s="299"/>
      <c r="K1006" s="299"/>
      <c r="L1006" s="299"/>
      <c r="M1006" s="299"/>
      <c r="N1006" s="300"/>
      <c r="O1006" s="300"/>
      <c r="P1006" s="300"/>
      <c r="Q1006" s="299"/>
      <c r="R1006" s="299"/>
      <c r="S1006" s="299"/>
    </row>
    <row r="1007" spans="5:19" ht="12.75">
      <c r="E1007" s="298"/>
      <c r="F1007" s="298"/>
      <c r="G1007" s="299"/>
      <c r="H1007" s="299"/>
      <c r="I1007" s="299"/>
      <c r="J1007" s="299"/>
      <c r="K1007" s="299"/>
      <c r="L1007" s="299"/>
      <c r="M1007" s="299"/>
      <c r="N1007" s="300"/>
      <c r="O1007" s="300"/>
      <c r="P1007" s="300"/>
      <c r="Q1007" s="299"/>
      <c r="R1007" s="299"/>
      <c r="S1007" s="299"/>
    </row>
    <row r="1008" spans="5:19" ht="12.75">
      <c r="E1008" s="298"/>
      <c r="F1008" s="298"/>
      <c r="G1008" s="299"/>
      <c r="H1008" s="299"/>
      <c r="I1008" s="299"/>
      <c r="J1008" s="299"/>
      <c r="K1008" s="299"/>
      <c r="L1008" s="299"/>
      <c r="M1008" s="299"/>
      <c r="N1008" s="300"/>
      <c r="O1008" s="300"/>
      <c r="P1008" s="300"/>
      <c r="Q1008" s="299"/>
      <c r="R1008" s="299"/>
      <c r="S1008" s="299"/>
    </row>
    <row r="1009" spans="5:19" ht="12.75">
      <c r="E1009" s="298"/>
      <c r="F1009" s="298"/>
      <c r="G1009" s="299"/>
      <c r="H1009" s="299"/>
      <c r="I1009" s="299"/>
      <c r="J1009" s="299"/>
      <c r="K1009" s="299"/>
      <c r="L1009" s="299"/>
      <c r="M1009" s="299"/>
      <c r="N1009" s="300"/>
      <c r="O1009" s="300"/>
      <c r="P1009" s="300"/>
      <c r="Q1009" s="299"/>
      <c r="R1009" s="299"/>
      <c r="S1009" s="299"/>
    </row>
    <row r="1010" spans="5:19" ht="12.75">
      <c r="E1010" s="298"/>
      <c r="F1010" s="298"/>
      <c r="G1010" s="299"/>
      <c r="H1010" s="299"/>
      <c r="I1010" s="299"/>
      <c r="J1010" s="299"/>
      <c r="K1010" s="299"/>
      <c r="L1010" s="299"/>
      <c r="M1010" s="299"/>
      <c r="N1010" s="300"/>
      <c r="O1010" s="300"/>
      <c r="P1010" s="300"/>
      <c r="Q1010" s="299"/>
      <c r="R1010" s="299"/>
      <c r="S1010" s="299"/>
    </row>
    <row r="1011" spans="5:19" ht="12.75">
      <c r="E1011" s="298"/>
      <c r="F1011" s="298"/>
      <c r="G1011" s="299"/>
      <c r="H1011" s="299"/>
      <c r="I1011" s="299"/>
      <c r="J1011" s="299"/>
      <c r="K1011" s="299"/>
      <c r="L1011" s="299"/>
      <c r="M1011" s="299"/>
      <c r="N1011" s="300"/>
      <c r="O1011" s="300"/>
      <c r="P1011" s="300"/>
      <c r="Q1011" s="299"/>
      <c r="R1011" s="299"/>
      <c r="S1011" s="299"/>
    </row>
    <row r="1012" spans="5:19" ht="12.75">
      <c r="E1012" s="298"/>
      <c r="F1012" s="298"/>
      <c r="G1012" s="299"/>
      <c r="H1012" s="299"/>
      <c r="I1012" s="299"/>
      <c r="J1012" s="299"/>
      <c r="K1012" s="299"/>
      <c r="L1012" s="299"/>
      <c r="M1012" s="299"/>
      <c r="N1012" s="300"/>
      <c r="O1012" s="300"/>
      <c r="P1012" s="300"/>
      <c r="Q1012" s="299"/>
      <c r="R1012" s="299"/>
      <c r="S1012" s="299"/>
    </row>
    <row r="1013" spans="5:19" ht="12.75">
      <c r="E1013" s="298"/>
      <c r="F1013" s="298"/>
      <c r="G1013" s="299"/>
      <c r="H1013" s="299"/>
      <c r="I1013" s="299"/>
      <c r="J1013" s="299"/>
      <c r="K1013" s="299"/>
      <c r="L1013" s="299"/>
      <c r="M1013" s="299"/>
      <c r="N1013" s="300"/>
      <c r="O1013" s="300"/>
      <c r="P1013" s="300"/>
      <c r="Q1013" s="299"/>
      <c r="R1013" s="299"/>
      <c r="S1013" s="299"/>
    </row>
    <row r="1014" spans="5:19" ht="12.75">
      <c r="E1014" s="298"/>
      <c r="F1014" s="298"/>
      <c r="G1014" s="299"/>
      <c r="H1014" s="299"/>
      <c r="I1014" s="299"/>
      <c r="J1014" s="299"/>
      <c r="K1014" s="299"/>
      <c r="L1014" s="299"/>
      <c r="M1014" s="299"/>
      <c r="N1014" s="300"/>
      <c r="O1014" s="300"/>
      <c r="P1014" s="300"/>
      <c r="Q1014" s="299"/>
      <c r="R1014" s="299"/>
      <c r="S1014" s="299"/>
    </row>
    <row r="1015" spans="5:19" ht="12.75">
      <c r="E1015" s="298"/>
      <c r="F1015" s="298"/>
      <c r="G1015" s="299"/>
      <c r="H1015" s="299"/>
      <c r="I1015" s="299"/>
      <c r="J1015" s="299"/>
      <c r="K1015" s="299"/>
      <c r="L1015" s="299"/>
      <c r="M1015" s="299"/>
      <c r="N1015" s="300"/>
      <c r="O1015" s="300"/>
      <c r="P1015" s="300"/>
      <c r="Q1015" s="299"/>
      <c r="R1015" s="299"/>
      <c r="S1015" s="299"/>
    </row>
    <row r="1016" spans="5:19" ht="12.75">
      <c r="E1016" s="298"/>
      <c r="F1016" s="298"/>
      <c r="G1016" s="299"/>
      <c r="H1016" s="299"/>
      <c r="I1016" s="299"/>
      <c r="J1016" s="299"/>
      <c r="K1016" s="299"/>
      <c r="L1016" s="299"/>
      <c r="M1016" s="299"/>
      <c r="N1016" s="300"/>
      <c r="O1016" s="300"/>
      <c r="P1016" s="300"/>
      <c r="Q1016" s="299"/>
      <c r="R1016" s="299"/>
      <c r="S1016" s="299"/>
    </row>
    <row r="1017" spans="5:19" ht="12.75">
      <c r="E1017" s="298"/>
      <c r="F1017" s="298"/>
      <c r="G1017" s="299"/>
      <c r="H1017" s="299"/>
      <c r="I1017" s="299"/>
      <c r="J1017" s="299"/>
      <c r="K1017" s="299"/>
      <c r="L1017" s="299"/>
      <c r="M1017" s="299"/>
      <c r="N1017" s="300"/>
      <c r="O1017" s="300"/>
      <c r="P1017" s="300"/>
      <c r="Q1017" s="299"/>
      <c r="R1017" s="299"/>
      <c r="S1017" s="299"/>
    </row>
    <row r="1018" spans="5:19" ht="12.75">
      <c r="E1018" s="298"/>
      <c r="F1018" s="298"/>
      <c r="G1018" s="299"/>
      <c r="H1018" s="299"/>
      <c r="I1018" s="299"/>
      <c r="J1018" s="299"/>
      <c r="K1018" s="299"/>
      <c r="L1018" s="299"/>
      <c r="M1018" s="299"/>
      <c r="N1018" s="300"/>
      <c r="O1018" s="300"/>
      <c r="P1018" s="300"/>
      <c r="Q1018" s="299"/>
      <c r="R1018" s="299"/>
      <c r="S1018" s="299"/>
    </row>
    <row r="1019" spans="5:19" ht="12.75">
      <c r="E1019" s="298"/>
      <c r="F1019" s="298"/>
      <c r="G1019" s="299"/>
      <c r="H1019" s="299"/>
      <c r="I1019" s="299"/>
      <c r="J1019" s="299"/>
      <c r="K1019" s="299"/>
      <c r="L1019" s="299"/>
      <c r="M1019" s="299"/>
      <c r="N1019" s="300"/>
      <c r="O1019" s="300"/>
      <c r="P1019" s="300"/>
      <c r="Q1019" s="299"/>
      <c r="R1019" s="299"/>
      <c r="S1019" s="299"/>
    </row>
    <row r="1020" spans="5:19" ht="12.75">
      <c r="E1020" s="298"/>
      <c r="F1020" s="298"/>
      <c r="G1020" s="299"/>
      <c r="H1020" s="299"/>
      <c r="I1020" s="299"/>
      <c r="J1020" s="299"/>
      <c r="K1020" s="299"/>
      <c r="L1020" s="299"/>
      <c r="M1020" s="299"/>
      <c r="N1020" s="300"/>
      <c r="O1020" s="300"/>
      <c r="P1020" s="300"/>
      <c r="Q1020" s="299"/>
      <c r="R1020" s="299"/>
      <c r="S1020" s="299"/>
    </row>
    <row r="1021" spans="5:19" ht="12.75">
      <c r="E1021" s="298"/>
      <c r="F1021" s="298"/>
      <c r="G1021" s="299"/>
      <c r="H1021" s="299"/>
      <c r="I1021" s="299"/>
      <c r="J1021" s="299"/>
      <c r="K1021" s="299"/>
      <c r="L1021" s="299"/>
      <c r="M1021" s="299"/>
      <c r="N1021" s="300"/>
      <c r="O1021" s="300"/>
      <c r="P1021" s="300"/>
      <c r="Q1021" s="299"/>
      <c r="R1021" s="299"/>
      <c r="S1021" s="299"/>
    </row>
    <row r="1022" spans="5:19" ht="12.75">
      <c r="E1022" s="298"/>
      <c r="F1022" s="298"/>
      <c r="G1022" s="299"/>
      <c r="H1022" s="299"/>
      <c r="I1022" s="299"/>
      <c r="J1022" s="299"/>
      <c r="K1022" s="299"/>
      <c r="L1022" s="299"/>
      <c r="M1022" s="299"/>
      <c r="N1022" s="300"/>
      <c r="O1022" s="300"/>
      <c r="P1022" s="300"/>
      <c r="Q1022" s="299"/>
      <c r="R1022" s="299"/>
      <c r="S1022" s="299"/>
    </row>
    <row r="1023" spans="5:19" ht="12.75">
      <c r="E1023" s="298"/>
      <c r="F1023" s="298"/>
      <c r="G1023" s="299"/>
      <c r="H1023" s="299"/>
      <c r="I1023" s="299"/>
      <c r="J1023" s="299"/>
      <c r="K1023" s="299"/>
      <c r="L1023" s="299"/>
      <c r="M1023" s="299"/>
      <c r="N1023" s="300"/>
      <c r="O1023" s="300"/>
      <c r="P1023" s="300"/>
      <c r="Q1023" s="299"/>
      <c r="R1023" s="299"/>
      <c r="S1023" s="299"/>
    </row>
    <row r="1024" spans="5:19" ht="12.75">
      <c r="E1024" s="298"/>
      <c r="F1024" s="298"/>
      <c r="G1024" s="299"/>
      <c r="H1024" s="299"/>
      <c r="I1024" s="299"/>
      <c r="J1024" s="299"/>
      <c r="K1024" s="299"/>
      <c r="L1024" s="299"/>
      <c r="M1024" s="299"/>
      <c r="N1024" s="300"/>
      <c r="O1024" s="300"/>
      <c r="P1024" s="300"/>
      <c r="Q1024" s="299"/>
      <c r="R1024" s="299"/>
      <c r="S1024" s="299"/>
    </row>
    <row r="1025" spans="5:19" ht="12.75">
      <c r="E1025" s="298"/>
      <c r="F1025" s="298"/>
      <c r="G1025" s="299"/>
      <c r="H1025" s="299"/>
      <c r="I1025" s="299"/>
      <c r="J1025" s="299"/>
      <c r="K1025" s="299"/>
      <c r="L1025" s="299"/>
      <c r="M1025" s="299"/>
      <c r="N1025" s="300"/>
      <c r="O1025" s="300"/>
      <c r="P1025" s="300"/>
      <c r="Q1025" s="299"/>
      <c r="R1025" s="299"/>
      <c r="S1025" s="299"/>
    </row>
    <row r="1026" spans="5:19" ht="12.75">
      <c r="E1026" s="298"/>
      <c r="F1026" s="298"/>
      <c r="G1026" s="299"/>
      <c r="H1026" s="299"/>
      <c r="I1026" s="299"/>
      <c r="J1026" s="299"/>
      <c r="K1026" s="299"/>
      <c r="L1026" s="299"/>
      <c r="M1026" s="299"/>
      <c r="N1026" s="300"/>
      <c r="O1026" s="300"/>
      <c r="P1026" s="300"/>
      <c r="Q1026" s="299"/>
      <c r="R1026" s="299"/>
      <c r="S1026" s="299"/>
    </row>
    <row r="1027" spans="5:19" ht="12.75">
      <c r="E1027" s="298"/>
      <c r="F1027" s="298"/>
      <c r="G1027" s="299"/>
      <c r="H1027" s="299"/>
      <c r="I1027" s="299"/>
      <c r="J1027" s="299"/>
      <c r="K1027" s="299"/>
      <c r="L1027" s="299"/>
      <c r="M1027" s="299"/>
      <c r="N1027" s="300"/>
      <c r="O1027" s="300"/>
      <c r="P1027" s="300"/>
      <c r="Q1027" s="299"/>
      <c r="R1027" s="299"/>
      <c r="S1027" s="299"/>
    </row>
    <row r="1028" spans="5:19" ht="12.75">
      <c r="E1028" s="298"/>
      <c r="F1028" s="298"/>
      <c r="G1028" s="299"/>
      <c r="H1028" s="299"/>
      <c r="I1028" s="299"/>
      <c r="J1028" s="299"/>
      <c r="K1028" s="299"/>
      <c r="L1028" s="299"/>
      <c r="M1028" s="299"/>
      <c r="N1028" s="300"/>
      <c r="O1028" s="300"/>
      <c r="P1028" s="300"/>
      <c r="Q1028" s="299"/>
      <c r="R1028" s="299"/>
      <c r="S1028" s="299"/>
    </row>
    <row r="1029" spans="5:19" ht="12.75">
      <c r="E1029" s="298"/>
      <c r="F1029" s="298"/>
      <c r="G1029" s="299"/>
      <c r="H1029" s="299"/>
      <c r="I1029" s="299"/>
      <c r="J1029" s="299"/>
      <c r="K1029" s="299"/>
      <c r="L1029" s="299"/>
      <c r="M1029" s="299"/>
      <c r="N1029" s="300"/>
      <c r="O1029" s="300"/>
      <c r="P1029" s="300"/>
      <c r="Q1029" s="299"/>
      <c r="R1029" s="299"/>
      <c r="S1029" s="299"/>
    </row>
    <row r="1030" spans="5:19" ht="12.75">
      <c r="E1030" s="298"/>
      <c r="F1030" s="298"/>
      <c r="G1030" s="299"/>
      <c r="H1030" s="299"/>
      <c r="I1030" s="299"/>
      <c r="J1030" s="299"/>
      <c r="K1030" s="299"/>
      <c r="L1030" s="299"/>
      <c r="M1030" s="299"/>
      <c r="N1030" s="300"/>
      <c r="O1030" s="300"/>
      <c r="P1030" s="300"/>
      <c r="Q1030" s="299"/>
      <c r="R1030" s="299"/>
      <c r="S1030" s="299"/>
    </row>
    <row r="1031" spans="5:19" ht="12.75">
      <c r="E1031" s="298"/>
      <c r="F1031" s="298"/>
      <c r="G1031" s="299"/>
      <c r="H1031" s="299"/>
      <c r="I1031" s="299"/>
      <c r="J1031" s="299"/>
      <c r="K1031" s="299"/>
      <c r="L1031" s="299"/>
      <c r="M1031" s="299"/>
      <c r="N1031" s="300"/>
      <c r="O1031" s="300"/>
      <c r="P1031" s="300"/>
      <c r="Q1031" s="299"/>
      <c r="R1031" s="299"/>
      <c r="S1031" s="299"/>
    </row>
    <row r="1032" spans="5:19" ht="12.75">
      <c r="E1032" s="298"/>
      <c r="F1032" s="298"/>
      <c r="G1032" s="299"/>
      <c r="H1032" s="299"/>
      <c r="I1032" s="299"/>
      <c r="J1032" s="299"/>
      <c r="K1032" s="299"/>
      <c r="L1032" s="299"/>
      <c r="M1032" s="299"/>
      <c r="N1032" s="300"/>
      <c r="O1032" s="300"/>
      <c r="P1032" s="300"/>
      <c r="Q1032" s="299"/>
      <c r="R1032" s="299"/>
      <c r="S1032" s="299"/>
    </row>
    <row r="1033" spans="5:19" ht="12.75">
      <c r="E1033" s="298"/>
      <c r="F1033" s="298"/>
      <c r="G1033" s="299"/>
      <c r="H1033" s="299"/>
      <c r="I1033" s="299"/>
      <c r="J1033" s="299"/>
      <c r="K1033" s="299"/>
      <c r="L1033" s="299"/>
      <c r="M1033" s="299"/>
      <c r="N1033" s="300"/>
      <c r="O1033" s="300"/>
      <c r="P1033" s="300"/>
      <c r="Q1033" s="299"/>
      <c r="R1033" s="299"/>
      <c r="S1033" s="299"/>
    </row>
    <row r="1034" spans="5:19" ht="12.75">
      <c r="E1034" s="298"/>
      <c r="F1034" s="298"/>
      <c r="G1034" s="299"/>
      <c r="H1034" s="299"/>
      <c r="I1034" s="299"/>
      <c r="J1034" s="299"/>
      <c r="K1034" s="299"/>
      <c r="L1034" s="299"/>
      <c r="M1034" s="299"/>
      <c r="N1034" s="300"/>
      <c r="O1034" s="300"/>
      <c r="P1034" s="300"/>
      <c r="Q1034" s="299"/>
      <c r="R1034" s="299"/>
      <c r="S1034" s="299"/>
    </row>
    <row r="1035" spans="5:19" ht="12.75">
      <c r="E1035" s="298"/>
      <c r="F1035" s="298"/>
      <c r="G1035" s="299"/>
      <c r="H1035" s="299"/>
      <c r="I1035" s="299"/>
      <c r="J1035" s="299"/>
      <c r="K1035" s="299"/>
      <c r="L1035" s="299"/>
      <c r="M1035" s="299"/>
      <c r="N1035" s="300"/>
      <c r="O1035" s="300"/>
      <c r="P1035" s="300"/>
      <c r="Q1035" s="299"/>
      <c r="R1035" s="299"/>
      <c r="S1035" s="299"/>
    </row>
    <row r="1036" spans="5:19" ht="12.75">
      <c r="E1036" s="298"/>
      <c r="F1036" s="298"/>
      <c r="G1036" s="299"/>
      <c r="H1036" s="299"/>
      <c r="I1036" s="299"/>
      <c r="J1036" s="299"/>
      <c r="K1036" s="299"/>
      <c r="L1036" s="299"/>
      <c r="M1036" s="299"/>
      <c r="N1036" s="300"/>
      <c r="O1036" s="300"/>
      <c r="P1036" s="300"/>
      <c r="Q1036" s="299"/>
      <c r="R1036" s="299"/>
      <c r="S1036" s="299"/>
    </row>
    <row r="1037" spans="5:19" ht="12.75">
      <c r="E1037" s="298"/>
      <c r="F1037" s="298"/>
      <c r="G1037" s="299"/>
      <c r="H1037" s="299"/>
      <c r="I1037" s="299"/>
      <c r="J1037" s="299"/>
      <c r="K1037" s="299"/>
      <c r="L1037" s="299"/>
      <c r="M1037" s="299"/>
      <c r="N1037" s="300"/>
      <c r="O1037" s="300"/>
      <c r="P1037" s="300"/>
      <c r="Q1037" s="299"/>
      <c r="R1037" s="299"/>
      <c r="S1037" s="299"/>
    </row>
    <row r="1038" spans="5:19" ht="12.75">
      <c r="E1038" s="298"/>
      <c r="F1038" s="298"/>
      <c r="G1038" s="299"/>
      <c r="H1038" s="299"/>
      <c r="I1038" s="299"/>
      <c r="J1038" s="299"/>
      <c r="K1038" s="299"/>
      <c r="L1038" s="299"/>
      <c r="M1038" s="299"/>
      <c r="N1038" s="300"/>
      <c r="O1038" s="300"/>
      <c r="P1038" s="300"/>
      <c r="Q1038" s="299"/>
      <c r="R1038" s="299"/>
      <c r="S1038" s="299"/>
    </row>
    <row r="1039" spans="5:19" ht="12.75">
      <c r="E1039" s="298"/>
      <c r="F1039" s="298"/>
      <c r="G1039" s="299"/>
      <c r="H1039" s="299"/>
      <c r="I1039" s="299"/>
      <c r="J1039" s="299"/>
      <c r="K1039" s="299"/>
      <c r="L1039" s="299"/>
      <c r="M1039" s="299"/>
      <c r="N1039" s="300"/>
      <c r="O1039" s="300"/>
      <c r="P1039" s="300"/>
      <c r="Q1039" s="299"/>
      <c r="R1039" s="299"/>
      <c r="S1039" s="299"/>
    </row>
    <row r="1040" spans="5:19" ht="12.75">
      <c r="E1040" s="298"/>
      <c r="F1040" s="298"/>
      <c r="G1040" s="299"/>
      <c r="H1040" s="299"/>
      <c r="I1040" s="299"/>
      <c r="J1040" s="299"/>
      <c r="K1040" s="299"/>
      <c r="L1040" s="299"/>
      <c r="M1040" s="299"/>
      <c r="N1040" s="300"/>
      <c r="O1040" s="300"/>
      <c r="P1040" s="300"/>
      <c r="Q1040" s="299"/>
      <c r="R1040" s="299"/>
      <c r="S1040" s="299"/>
    </row>
    <row r="1041" spans="5:19" ht="12.75">
      <c r="E1041" s="298"/>
      <c r="F1041" s="298"/>
      <c r="G1041" s="299"/>
      <c r="H1041" s="299"/>
      <c r="I1041" s="299"/>
      <c r="J1041" s="299"/>
      <c r="K1041" s="299"/>
      <c r="L1041" s="299"/>
      <c r="M1041" s="299"/>
      <c r="N1041" s="300"/>
      <c r="O1041" s="300"/>
      <c r="P1041" s="300"/>
      <c r="Q1041" s="299"/>
      <c r="R1041" s="299"/>
      <c r="S1041" s="299"/>
    </row>
    <row r="1042" spans="5:19" ht="12.75">
      <c r="E1042" s="298"/>
      <c r="F1042" s="298"/>
      <c r="G1042" s="299"/>
      <c r="H1042" s="299"/>
      <c r="I1042" s="299"/>
      <c r="J1042" s="299"/>
      <c r="K1042" s="299"/>
      <c r="L1042" s="299"/>
      <c r="M1042" s="299"/>
      <c r="N1042" s="300"/>
      <c r="O1042" s="300"/>
      <c r="P1042" s="300"/>
      <c r="Q1042" s="299"/>
      <c r="R1042" s="299"/>
      <c r="S1042" s="299"/>
    </row>
    <row r="1043" spans="5:19" ht="12.75">
      <c r="E1043" s="298"/>
      <c r="F1043" s="298"/>
      <c r="G1043" s="299"/>
      <c r="H1043" s="299"/>
      <c r="I1043" s="299"/>
      <c r="J1043" s="299"/>
      <c r="K1043" s="299"/>
      <c r="L1043" s="299"/>
      <c r="M1043" s="299"/>
      <c r="N1043" s="300"/>
      <c r="O1043" s="300"/>
      <c r="P1043" s="300"/>
      <c r="Q1043" s="299"/>
      <c r="R1043" s="299"/>
      <c r="S1043" s="299"/>
    </row>
    <row r="1044" spans="5:19" ht="12.75">
      <c r="E1044" s="298"/>
      <c r="F1044" s="298"/>
      <c r="G1044" s="299"/>
      <c r="H1044" s="299"/>
      <c r="I1044" s="299"/>
      <c r="J1044" s="299"/>
      <c r="K1044" s="299"/>
      <c r="L1044" s="299"/>
      <c r="M1044" s="299"/>
      <c r="N1044" s="300"/>
      <c r="O1044" s="300"/>
      <c r="P1044" s="300"/>
      <c r="Q1044" s="299"/>
      <c r="R1044" s="299"/>
      <c r="S1044" s="299"/>
    </row>
    <row r="1045" spans="5:19" ht="12.75">
      <c r="E1045" s="298"/>
      <c r="F1045" s="298"/>
      <c r="G1045" s="299"/>
      <c r="H1045" s="299"/>
      <c r="I1045" s="299"/>
      <c r="J1045" s="299"/>
      <c r="K1045" s="299"/>
      <c r="L1045" s="299"/>
      <c r="M1045" s="299"/>
      <c r="N1045" s="300"/>
      <c r="O1045" s="300"/>
      <c r="P1045" s="300"/>
      <c r="Q1045" s="299"/>
      <c r="R1045" s="299"/>
      <c r="S1045" s="299"/>
    </row>
    <row r="1046" spans="5:19" ht="12.75">
      <c r="E1046" s="298"/>
      <c r="F1046" s="298"/>
      <c r="G1046" s="299"/>
      <c r="H1046" s="299"/>
      <c r="I1046" s="299"/>
      <c r="J1046" s="299"/>
      <c r="K1046" s="299"/>
      <c r="L1046" s="299"/>
      <c r="M1046" s="299"/>
      <c r="N1046" s="300"/>
      <c r="O1046" s="300"/>
      <c r="P1046" s="300"/>
      <c r="Q1046" s="299"/>
      <c r="R1046" s="299"/>
      <c r="S1046" s="299"/>
    </row>
    <row r="1047" spans="5:19" ht="12.75">
      <c r="E1047" s="298"/>
      <c r="F1047" s="298"/>
      <c r="G1047" s="299"/>
      <c r="H1047" s="299"/>
      <c r="I1047" s="299"/>
      <c r="J1047" s="299"/>
      <c r="K1047" s="299"/>
      <c r="L1047" s="299"/>
      <c r="M1047" s="299"/>
      <c r="N1047" s="300"/>
      <c r="O1047" s="300"/>
      <c r="P1047" s="300"/>
      <c r="Q1047" s="299"/>
      <c r="R1047" s="299"/>
      <c r="S1047" s="299"/>
    </row>
    <row r="1048" spans="5:19" ht="12.75">
      <c r="E1048" s="298"/>
      <c r="F1048" s="298"/>
      <c r="G1048" s="299"/>
      <c r="H1048" s="299"/>
      <c r="I1048" s="299"/>
      <c r="J1048" s="299"/>
      <c r="K1048" s="299"/>
      <c r="L1048" s="299"/>
      <c r="M1048" s="299"/>
      <c r="N1048" s="300"/>
      <c r="O1048" s="300"/>
      <c r="P1048" s="300"/>
      <c r="Q1048" s="299"/>
      <c r="R1048" s="299"/>
      <c r="S1048" s="299"/>
    </row>
    <row r="1049" spans="5:19" ht="12.75">
      <c r="E1049" s="298"/>
      <c r="F1049" s="298"/>
      <c r="G1049" s="299"/>
      <c r="H1049" s="299"/>
      <c r="I1049" s="299"/>
      <c r="J1049" s="299"/>
      <c r="K1049" s="299"/>
      <c r="L1049" s="299"/>
      <c r="M1049" s="299"/>
      <c r="N1049" s="300"/>
      <c r="O1049" s="300"/>
      <c r="P1049" s="300"/>
      <c r="Q1049" s="299"/>
      <c r="R1049" s="299"/>
      <c r="S1049" s="299"/>
    </row>
    <row r="1050" spans="5:19" ht="12.75">
      <c r="E1050" s="298"/>
      <c r="F1050" s="298"/>
      <c r="G1050" s="299"/>
      <c r="H1050" s="299"/>
      <c r="I1050" s="299"/>
      <c r="J1050" s="299"/>
      <c r="K1050" s="299"/>
      <c r="L1050" s="299"/>
      <c r="M1050" s="299"/>
      <c r="N1050" s="300"/>
      <c r="O1050" s="300"/>
      <c r="P1050" s="300"/>
      <c r="Q1050" s="299"/>
      <c r="R1050" s="299"/>
      <c r="S1050" s="299"/>
    </row>
    <row r="1051" spans="5:19" ht="12.75">
      <c r="E1051" s="298"/>
      <c r="F1051" s="298"/>
      <c r="G1051" s="299"/>
      <c r="H1051" s="299"/>
      <c r="I1051" s="299"/>
      <c r="J1051" s="299"/>
      <c r="K1051" s="299"/>
      <c r="L1051" s="299"/>
      <c r="M1051" s="299"/>
      <c r="N1051" s="300"/>
      <c r="O1051" s="300"/>
      <c r="P1051" s="300"/>
      <c r="Q1051" s="299"/>
      <c r="R1051" s="299"/>
      <c r="S1051" s="299"/>
    </row>
    <row r="1052" spans="5:19" ht="12.75">
      <c r="E1052" s="298"/>
      <c r="F1052" s="298"/>
      <c r="G1052" s="299"/>
      <c r="H1052" s="299"/>
      <c r="I1052" s="299"/>
      <c r="J1052" s="299"/>
      <c r="K1052" s="299"/>
      <c r="L1052" s="299"/>
      <c r="M1052" s="299"/>
      <c r="N1052" s="300"/>
      <c r="O1052" s="300"/>
      <c r="P1052" s="300"/>
      <c r="Q1052" s="299"/>
      <c r="R1052" s="299"/>
      <c r="S1052" s="299"/>
    </row>
    <row r="1053" spans="5:19" ht="12.75">
      <c r="E1053" s="298"/>
      <c r="F1053" s="298"/>
      <c r="G1053" s="299"/>
      <c r="H1053" s="299"/>
      <c r="I1053" s="299"/>
      <c r="J1053" s="299"/>
      <c r="K1053" s="299"/>
      <c r="L1053" s="299"/>
      <c r="M1053" s="299"/>
      <c r="N1053" s="300"/>
      <c r="O1053" s="300"/>
      <c r="P1053" s="300"/>
      <c r="Q1053" s="299"/>
      <c r="R1053" s="299"/>
      <c r="S1053" s="299"/>
    </row>
    <row r="1054" spans="5:19" ht="12.75">
      <c r="E1054" s="298"/>
      <c r="F1054" s="298"/>
      <c r="G1054" s="299"/>
      <c r="H1054" s="299"/>
      <c r="I1054" s="299"/>
      <c r="J1054" s="299"/>
      <c r="K1054" s="299"/>
      <c r="L1054" s="299"/>
      <c r="M1054" s="299"/>
      <c r="N1054" s="300"/>
      <c r="O1054" s="300"/>
      <c r="P1054" s="300"/>
      <c r="Q1054" s="299"/>
      <c r="R1054" s="299"/>
      <c r="S1054" s="299"/>
    </row>
    <row r="1055" spans="5:19" ht="12.75">
      <c r="E1055" s="298"/>
      <c r="F1055" s="298"/>
      <c r="G1055" s="299"/>
      <c r="H1055" s="299"/>
      <c r="I1055" s="299"/>
      <c r="J1055" s="299"/>
      <c r="K1055" s="299"/>
      <c r="L1055" s="299"/>
      <c r="M1055" s="299"/>
      <c r="N1055" s="300"/>
      <c r="O1055" s="300"/>
      <c r="P1055" s="300"/>
      <c r="Q1055" s="299"/>
      <c r="R1055" s="299"/>
      <c r="S1055" s="299"/>
    </row>
    <row r="1056" spans="5:19" ht="12.75">
      <c r="E1056" s="298"/>
      <c r="F1056" s="298"/>
      <c r="G1056" s="299"/>
      <c r="H1056" s="299"/>
      <c r="I1056" s="299"/>
      <c r="J1056" s="299"/>
      <c r="K1056" s="299"/>
      <c r="L1056" s="299"/>
      <c r="M1056" s="299"/>
      <c r="N1056" s="300"/>
      <c r="O1056" s="300"/>
      <c r="P1056" s="300"/>
      <c r="Q1056" s="299"/>
      <c r="R1056" s="299"/>
      <c r="S1056" s="299"/>
    </row>
    <row r="1057" spans="5:19" ht="12.75">
      <c r="E1057" s="298"/>
      <c r="F1057" s="298"/>
      <c r="G1057" s="299"/>
      <c r="H1057" s="299"/>
      <c r="I1057" s="299"/>
      <c r="J1057" s="299"/>
      <c r="K1057" s="299"/>
      <c r="L1057" s="299"/>
      <c r="M1057" s="299"/>
      <c r="N1057" s="300"/>
      <c r="O1057" s="300"/>
      <c r="P1057" s="300"/>
      <c r="Q1057" s="299"/>
      <c r="R1057" s="299"/>
      <c r="S1057" s="299"/>
    </row>
    <row r="1058" spans="5:19" ht="12.75">
      <c r="E1058" s="298"/>
      <c r="F1058" s="298"/>
      <c r="G1058" s="299"/>
      <c r="H1058" s="299"/>
      <c r="I1058" s="299"/>
      <c r="J1058" s="299"/>
      <c r="K1058" s="299"/>
      <c r="L1058" s="299"/>
      <c r="M1058" s="299"/>
      <c r="N1058" s="300"/>
      <c r="O1058" s="300"/>
      <c r="P1058" s="300"/>
      <c r="Q1058" s="299"/>
      <c r="R1058" s="299"/>
      <c r="S1058" s="299"/>
    </row>
    <row r="1059" spans="5:19" ht="12.75">
      <c r="E1059" s="298"/>
      <c r="F1059" s="298"/>
      <c r="G1059" s="299"/>
      <c r="H1059" s="299"/>
      <c r="I1059" s="299"/>
      <c r="J1059" s="299"/>
      <c r="K1059" s="299"/>
      <c r="L1059" s="299"/>
      <c r="M1059" s="299"/>
      <c r="N1059" s="300"/>
      <c r="O1059" s="300"/>
      <c r="P1059" s="300"/>
      <c r="Q1059" s="299"/>
      <c r="R1059" s="299"/>
      <c r="S1059" s="299"/>
    </row>
    <row r="1060" spans="5:19" ht="12.75">
      <c r="E1060" s="298"/>
      <c r="F1060" s="298"/>
      <c r="G1060" s="299"/>
      <c r="H1060" s="299"/>
      <c r="I1060" s="299"/>
      <c r="J1060" s="299"/>
      <c r="K1060" s="299"/>
      <c r="L1060" s="299"/>
      <c r="M1060" s="299"/>
      <c r="N1060" s="300"/>
      <c r="O1060" s="300"/>
      <c r="P1060" s="300"/>
      <c r="Q1060" s="299"/>
      <c r="R1060" s="299"/>
      <c r="S1060" s="299"/>
    </row>
    <row r="1061" spans="5:19" ht="12.75">
      <c r="E1061" s="298"/>
      <c r="F1061" s="298"/>
      <c r="G1061" s="299"/>
      <c r="H1061" s="299"/>
      <c r="I1061" s="299"/>
      <c r="J1061" s="299"/>
      <c r="K1061" s="299"/>
      <c r="L1061" s="299"/>
      <c r="M1061" s="299"/>
      <c r="N1061" s="300"/>
      <c r="O1061" s="300"/>
      <c r="P1061" s="300"/>
      <c r="Q1061" s="299"/>
      <c r="R1061" s="299"/>
      <c r="S1061" s="299"/>
    </row>
    <row r="1062" spans="5:19" ht="12.75">
      <c r="E1062" s="298"/>
      <c r="F1062" s="298"/>
      <c r="G1062" s="299"/>
      <c r="H1062" s="299"/>
      <c r="I1062" s="299"/>
      <c r="J1062" s="299"/>
      <c r="K1062" s="299"/>
      <c r="L1062" s="299"/>
      <c r="M1062" s="299"/>
      <c r="N1062" s="300"/>
      <c r="O1062" s="300"/>
      <c r="P1062" s="300"/>
      <c r="Q1062" s="299"/>
      <c r="R1062" s="299"/>
      <c r="S1062" s="299"/>
    </row>
    <row r="1063" spans="5:19" ht="12.75">
      <c r="E1063" s="298"/>
      <c r="F1063" s="298"/>
      <c r="G1063" s="299"/>
      <c r="H1063" s="299"/>
      <c r="I1063" s="299"/>
      <c r="J1063" s="299"/>
      <c r="K1063" s="299"/>
      <c r="L1063" s="299"/>
      <c r="M1063" s="299"/>
      <c r="N1063" s="300"/>
      <c r="O1063" s="300"/>
      <c r="P1063" s="300"/>
      <c r="Q1063" s="299"/>
      <c r="R1063" s="299"/>
      <c r="S1063" s="299"/>
    </row>
    <row r="1064" spans="5:19" ht="12.75">
      <c r="E1064" s="298"/>
      <c r="F1064" s="298"/>
      <c r="G1064" s="299"/>
      <c r="H1064" s="299"/>
      <c r="I1064" s="299"/>
      <c r="J1064" s="299"/>
      <c r="K1064" s="299"/>
      <c r="L1064" s="299"/>
      <c r="M1064" s="299"/>
      <c r="N1064" s="300"/>
      <c r="O1064" s="300"/>
      <c r="P1064" s="300"/>
      <c r="Q1064" s="299"/>
      <c r="R1064" s="299"/>
      <c r="S1064" s="299"/>
    </row>
    <row r="1065" spans="5:19" ht="12.75">
      <c r="E1065" s="298"/>
      <c r="F1065" s="298"/>
      <c r="G1065" s="299"/>
      <c r="H1065" s="299"/>
      <c r="I1065" s="299"/>
      <c r="J1065" s="299"/>
      <c r="K1065" s="299"/>
      <c r="L1065" s="299"/>
      <c r="M1065" s="299"/>
      <c r="N1065" s="300"/>
      <c r="O1065" s="300"/>
      <c r="P1065" s="300"/>
      <c r="Q1065" s="299"/>
      <c r="R1065" s="299"/>
      <c r="S1065" s="299"/>
    </row>
    <row r="1066" spans="5:19" ht="12.75">
      <c r="E1066" s="298"/>
      <c r="F1066" s="298"/>
      <c r="G1066" s="299"/>
      <c r="H1066" s="299"/>
      <c r="I1066" s="299"/>
      <c r="J1066" s="299"/>
      <c r="K1066" s="299"/>
      <c r="L1066" s="299"/>
      <c r="M1066" s="299"/>
      <c r="N1066" s="300"/>
      <c r="O1066" s="300"/>
      <c r="P1066" s="300"/>
      <c r="Q1066" s="299"/>
      <c r="R1066" s="299"/>
      <c r="S1066" s="299"/>
    </row>
    <row r="1067" spans="5:19" ht="12.75">
      <c r="E1067" s="298"/>
      <c r="F1067" s="298"/>
      <c r="G1067" s="299"/>
      <c r="H1067" s="299"/>
      <c r="I1067" s="299"/>
      <c r="J1067" s="299"/>
      <c r="K1067" s="299"/>
      <c r="L1067" s="299"/>
      <c r="M1067" s="299"/>
      <c r="N1067" s="300"/>
      <c r="O1067" s="300"/>
      <c r="P1067" s="300"/>
      <c r="Q1067" s="299"/>
      <c r="R1067" s="299"/>
      <c r="S1067" s="299"/>
    </row>
    <row r="1068" spans="5:19" ht="12.75">
      <c r="E1068" s="298"/>
      <c r="F1068" s="298"/>
      <c r="G1068" s="299"/>
      <c r="H1068" s="299"/>
      <c r="I1068" s="299"/>
      <c r="J1068" s="299"/>
      <c r="K1068" s="299"/>
      <c r="L1068" s="299"/>
      <c r="M1068" s="299"/>
      <c r="N1068" s="300"/>
      <c r="O1068" s="300"/>
      <c r="P1068" s="300"/>
      <c r="Q1068" s="299"/>
      <c r="R1068" s="299"/>
      <c r="S1068" s="299"/>
    </row>
    <row r="1069" spans="5:19" ht="12.75">
      <c r="E1069" s="298"/>
      <c r="F1069" s="298"/>
      <c r="G1069" s="299"/>
      <c r="H1069" s="299"/>
      <c r="I1069" s="299"/>
      <c r="J1069" s="299"/>
      <c r="K1069" s="299"/>
      <c r="L1069" s="299"/>
      <c r="M1069" s="299"/>
      <c r="N1069" s="300"/>
      <c r="O1069" s="300"/>
      <c r="P1069" s="300"/>
      <c r="Q1069" s="299"/>
      <c r="R1069" s="299"/>
      <c r="S1069" s="299"/>
    </row>
    <row r="1070" spans="5:19" ht="12.75">
      <c r="E1070" s="298"/>
      <c r="F1070" s="298"/>
      <c r="G1070" s="299"/>
      <c r="H1070" s="299"/>
      <c r="I1070" s="299"/>
      <c r="J1070" s="299"/>
      <c r="K1070" s="299"/>
      <c r="L1070" s="299"/>
      <c r="M1070" s="299"/>
      <c r="N1070" s="300"/>
      <c r="O1070" s="300"/>
      <c r="P1070" s="300"/>
      <c r="Q1070" s="299"/>
      <c r="R1070" s="299"/>
      <c r="S1070" s="299"/>
    </row>
    <row r="1071" spans="5:19" ht="12.75">
      <c r="E1071" s="298"/>
      <c r="F1071" s="298"/>
      <c r="G1071" s="299"/>
      <c r="H1071" s="299"/>
      <c r="I1071" s="299"/>
      <c r="J1071" s="299"/>
      <c r="K1071" s="299"/>
      <c r="L1071" s="299"/>
      <c r="M1071" s="299"/>
      <c r="N1071" s="300"/>
      <c r="O1071" s="300"/>
      <c r="P1071" s="300"/>
      <c r="Q1071" s="299"/>
      <c r="R1071" s="299"/>
      <c r="S1071" s="299"/>
    </row>
    <row r="1072" spans="5:19" ht="12.75">
      <c r="E1072" s="298"/>
      <c r="F1072" s="298"/>
      <c r="G1072" s="299"/>
      <c r="H1072" s="299"/>
      <c r="I1072" s="299"/>
      <c r="J1072" s="299"/>
      <c r="K1072" s="299"/>
      <c r="L1072" s="299"/>
      <c r="M1072" s="299"/>
      <c r="N1072" s="300"/>
      <c r="O1072" s="300"/>
      <c r="P1072" s="300"/>
      <c r="Q1072" s="299"/>
      <c r="R1072" s="299"/>
      <c r="S1072" s="299"/>
    </row>
    <row r="1073" spans="5:19" ht="12.75">
      <c r="E1073" s="298"/>
      <c r="F1073" s="298"/>
      <c r="G1073" s="299"/>
      <c r="H1073" s="299"/>
      <c r="I1073" s="299"/>
      <c r="J1073" s="299"/>
      <c r="K1073" s="299"/>
      <c r="L1073" s="299"/>
      <c r="M1073" s="299"/>
      <c r="N1073" s="300"/>
      <c r="O1073" s="300"/>
      <c r="P1073" s="300"/>
      <c r="Q1073" s="299"/>
      <c r="R1073" s="299"/>
      <c r="S1073" s="299"/>
    </row>
    <row r="1074" spans="5:19" ht="12.75">
      <c r="E1074" s="298"/>
      <c r="F1074" s="298"/>
      <c r="G1074" s="299"/>
      <c r="H1074" s="299"/>
      <c r="I1074" s="299"/>
      <c r="J1074" s="299"/>
      <c r="K1074" s="299"/>
      <c r="L1074" s="299"/>
      <c r="M1074" s="299"/>
      <c r="N1074" s="300"/>
      <c r="O1074" s="300"/>
      <c r="P1074" s="300"/>
      <c r="Q1074" s="299"/>
      <c r="R1074" s="299"/>
      <c r="S1074" s="299"/>
    </row>
    <row r="1075" spans="5:19" ht="12.75">
      <c r="E1075" s="298"/>
      <c r="F1075" s="298"/>
      <c r="G1075" s="299"/>
      <c r="H1075" s="299"/>
      <c r="I1075" s="299"/>
      <c r="J1075" s="299"/>
      <c r="K1075" s="299"/>
      <c r="L1075" s="299"/>
      <c r="M1075" s="299"/>
      <c r="N1075" s="300"/>
      <c r="O1075" s="300"/>
      <c r="P1075" s="300"/>
      <c r="Q1075" s="299"/>
      <c r="R1075" s="299"/>
      <c r="S1075" s="299"/>
    </row>
    <row r="1076" spans="5:19" ht="12.75">
      <c r="E1076" s="298"/>
      <c r="F1076" s="298"/>
      <c r="G1076" s="299"/>
      <c r="H1076" s="299"/>
      <c r="I1076" s="299"/>
      <c r="J1076" s="299"/>
      <c r="K1076" s="299"/>
      <c r="L1076" s="299"/>
      <c r="M1076" s="299"/>
      <c r="N1076" s="300"/>
      <c r="O1076" s="300"/>
      <c r="P1076" s="300"/>
      <c r="Q1076" s="299"/>
      <c r="R1076" s="299"/>
      <c r="S1076" s="299"/>
    </row>
    <row r="1077" spans="5:19" ht="12.75">
      <c r="E1077" s="298"/>
      <c r="F1077" s="298"/>
      <c r="G1077" s="299"/>
      <c r="H1077" s="299"/>
      <c r="I1077" s="299"/>
      <c r="J1077" s="299"/>
      <c r="K1077" s="299"/>
      <c r="L1077" s="299"/>
      <c r="M1077" s="299"/>
      <c r="N1077" s="300"/>
      <c r="O1077" s="300"/>
      <c r="P1077" s="300"/>
      <c r="Q1077" s="299"/>
      <c r="R1077" s="299"/>
      <c r="S1077" s="299"/>
    </row>
    <row r="1078" spans="5:19" ht="12.75">
      <c r="E1078" s="298"/>
      <c r="F1078" s="298"/>
      <c r="G1078" s="299"/>
      <c r="H1078" s="299"/>
      <c r="I1078" s="299"/>
      <c r="J1078" s="299"/>
      <c r="K1078" s="299"/>
      <c r="L1078" s="299"/>
      <c r="M1078" s="299"/>
      <c r="N1078" s="300"/>
      <c r="O1078" s="300"/>
      <c r="P1078" s="300"/>
      <c r="Q1078" s="299"/>
      <c r="R1078" s="299"/>
      <c r="S1078" s="299"/>
    </row>
    <row r="1079" spans="5:19" ht="12.75">
      <c r="E1079" s="298"/>
      <c r="F1079" s="298"/>
      <c r="G1079" s="299"/>
      <c r="H1079" s="299"/>
      <c r="I1079" s="299"/>
      <c r="J1079" s="299"/>
      <c r="K1079" s="299"/>
      <c r="L1079" s="299"/>
      <c r="M1079" s="299"/>
      <c r="N1079" s="300"/>
      <c r="O1079" s="300"/>
      <c r="P1079" s="300"/>
      <c r="Q1079" s="299"/>
      <c r="R1079" s="299"/>
      <c r="S1079" s="299"/>
    </row>
    <row r="1080" spans="5:19" ht="12.75">
      <c r="E1080" s="298"/>
      <c r="F1080" s="298"/>
      <c r="G1080" s="299"/>
      <c r="H1080" s="299"/>
      <c r="I1080" s="299"/>
      <c r="J1080" s="299"/>
      <c r="K1080" s="299"/>
      <c r="L1080" s="299"/>
      <c r="M1080" s="299"/>
      <c r="N1080" s="300"/>
      <c r="O1080" s="300"/>
      <c r="P1080" s="300"/>
      <c r="Q1080" s="299"/>
      <c r="R1080" s="299"/>
      <c r="S1080" s="299"/>
    </row>
    <row r="1081" spans="5:19" ht="12.75">
      <c r="E1081" s="298"/>
      <c r="F1081" s="298"/>
      <c r="G1081" s="299"/>
      <c r="H1081" s="299"/>
      <c r="I1081" s="299"/>
      <c r="J1081" s="299"/>
      <c r="K1081" s="299"/>
      <c r="L1081" s="299"/>
      <c r="M1081" s="299"/>
      <c r="N1081" s="300"/>
      <c r="O1081" s="300"/>
      <c r="P1081" s="300"/>
      <c r="Q1081" s="299"/>
      <c r="R1081" s="299"/>
      <c r="S1081" s="299"/>
    </row>
    <row r="1082" spans="5:19" ht="12.75">
      <c r="E1082" s="298"/>
      <c r="F1082" s="298"/>
      <c r="G1082" s="299"/>
      <c r="H1082" s="299"/>
      <c r="I1082" s="299"/>
      <c r="J1082" s="299"/>
      <c r="K1082" s="299"/>
      <c r="L1082" s="299"/>
      <c r="M1082" s="299"/>
      <c r="N1082" s="300"/>
      <c r="O1082" s="300"/>
      <c r="P1082" s="300"/>
      <c r="Q1082" s="299"/>
      <c r="R1082" s="299"/>
      <c r="S1082" s="299"/>
    </row>
    <row r="1083" spans="5:19" ht="12.75">
      <c r="E1083" s="298"/>
      <c r="F1083" s="298"/>
      <c r="G1083" s="299"/>
      <c r="H1083" s="299"/>
      <c r="I1083" s="299"/>
      <c r="J1083" s="299"/>
      <c r="K1083" s="299"/>
      <c r="L1083" s="299"/>
      <c r="M1083" s="299"/>
      <c r="N1083" s="300"/>
      <c r="O1083" s="300"/>
      <c r="P1083" s="300"/>
      <c r="Q1083" s="299"/>
      <c r="R1083" s="299"/>
      <c r="S1083" s="299"/>
    </row>
    <row r="1084" spans="5:19" ht="12.75">
      <c r="E1084" s="298"/>
      <c r="F1084" s="298"/>
      <c r="G1084" s="299"/>
      <c r="H1084" s="299"/>
      <c r="I1084" s="299"/>
      <c r="J1084" s="299"/>
      <c r="K1084" s="299"/>
      <c r="L1084" s="299"/>
      <c r="M1084" s="299"/>
      <c r="N1084" s="300"/>
      <c r="O1084" s="300"/>
      <c r="P1084" s="300"/>
      <c r="Q1084" s="299"/>
      <c r="R1084" s="299"/>
      <c r="S1084" s="299"/>
    </row>
    <row r="1085" spans="5:19" ht="12.75">
      <c r="E1085" s="298"/>
      <c r="F1085" s="298"/>
      <c r="G1085" s="299"/>
      <c r="H1085" s="299"/>
      <c r="I1085" s="299"/>
      <c r="J1085" s="299"/>
      <c r="K1085" s="299"/>
      <c r="L1085" s="299"/>
      <c r="M1085" s="299"/>
      <c r="N1085" s="300"/>
      <c r="O1085" s="300"/>
      <c r="P1085" s="300"/>
      <c r="Q1085" s="299"/>
      <c r="R1085" s="299"/>
      <c r="S1085" s="299"/>
    </row>
    <row r="1086" spans="5:19" ht="12.75">
      <c r="E1086" s="298"/>
      <c r="F1086" s="298"/>
      <c r="G1086" s="299"/>
      <c r="H1086" s="299"/>
      <c r="I1086" s="299"/>
      <c r="J1086" s="299"/>
      <c r="K1086" s="299"/>
      <c r="L1086" s="299"/>
      <c r="M1086" s="299"/>
      <c r="N1086" s="300"/>
      <c r="O1086" s="300"/>
      <c r="P1086" s="300"/>
      <c r="Q1086" s="299"/>
      <c r="R1086" s="299"/>
      <c r="S1086" s="299"/>
    </row>
    <row r="1087" spans="5:19" ht="12.75">
      <c r="E1087" s="298"/>
      <c r="F1087" s="298"/>
      <c r="G1087" s="299"/>
      <c r="H1087" s="299"/>
      <c r="I1087" s="299"/>
      <c r="J1087" s="299"/>
      <c r="K1087" s="299"/>
      <c r="L1087" s="299"/>
      <c r="M1087" s="299"/>
      <c r="N1087" s="300"/>
      <c r="O1087" s="300"/>
      <c r="P1087" s="300"/>
      <c r="Q1087" s="299"/>
      <c r="R1087" s="299"/>
      <c r="S1087" s="299"/>
    </row>
    <row r="1088" spans="5:19" ht="12.75">
      <c r="E1088" s="298"/>
      <c r="F1088" s="298"/>
      <c r="G1088" s="299"/>
      <c r="H1088" s="299"/>
      <c r="I1088" s="299"/>
      <c r="J1088" s="299"/>
      <c r="K1088" s="299"/>
      <c r="L1088" s="299"/>
      <c r="M1088" s="299"/>
      <c r="N1088" s="300"/>
      <c r="O1088" s="300"/>
      <c r="P1088" s="300"/>
      <c r="Q1088" s="299"/>
      <c r="R1088" s="299"/>
      <c r="S1088" s="299"/>
    </row>
    <row r="1089" spans="5:19" ht="12.75">
      <c r="E1089" s="298"/>
      <c r="F1089" s="298"/>
      <c r="G1089" s="299"/>
      <c r="H1089" s="299"/>
      <c r="I1089" s="299"/>
      <c r="J1089" s="299"/>
      <c r="K1089" s="299"/>
      <c r="L1089" s="299"/>
      <c r="M1089" s="299"/>
      <c r="N1089" s="300"/>
      <c r="O1089" s="300"/>
      <c r="P1089" s="300"/>
      <c r="Q1089" s="299"/>
      <c r="R1089" s="299"/>
      <c r="S1089" s="299"/>
    </row>
    <row r="1090" spans="5:19" ht="12.75">
      <c r="E1090" s="298"/>
      <c r="F1090" s="298"/>
      <c r="G1090" s="299"/>
      <c r="H1090" s="299"/>
      <c r="I1090" s="299"/>
      <c r="J1090" s="299"/>
      <c r="K1090" s="299"/>
      <c r="L1090" s="299"/>
      <c r="M1090" s="299"/>
      <c r="N1090" s="300"/>
      <c r="O1090" s="300"/>
      <c r="P1090" s="300"/>
      <c r="Q1090" s="299"/>
      <c r="R1090" s="299"/>
      <c r="S1090" s="299"/>
    </row>
    <row r="1091" spans="5:19" ht="12.75">
      <c r="E1091" s="298"/>
      <c r="F1091" s="298"/>
      <c r="G1091" s="299"/>
      <c r="H1091" s="299"/>
      <c r="I1091" s="299"/>
      <c r="J1091" s="299"/>
      <c r="K1091" s="299"/>
      <c r="L1091" s="299"/>
      <c r="M1091" s="299"/>
      <c r="N1091" s="300"/>
      <c r="O1091" s="300"/>
      <c r="P1091" s="300"/>
      <c r="Q1091" s="299"/>
      <c r="R1091" s="299"/>
      <c r="S1091" s="299"/>
    </row>
    <row r="1092" spans="5:19" ht="12.75">
      <c r="E1092" s="298"/>
      <c r="F1092" s="298"/>
      <c r="G1092" s="299"/>
      <c r="H1092" s="299"/>
      <c r="I1092" s="299"/>
      <c r="J1092" s="299"/>
      <c r="K1092" s="299"/>
      <c r="L1092" s="299"/>
      <c r="M1092" s="299"/>
      <c r="N1092" s="300"/>
      <c r="O1092" s="300"/>
      <c r="P1092" s="300"/>
      <c r="Q1092" s="299"/>
      <c r="R1092" s="299"/>
      <c r="S1092" s="299"/>
    </row>
    <row r="1093" spans="5:19" ht="12.75">
      <c r="E1093" s="298"/>
      <c r="F1093" s="298"/>
      <c r="G1093" s="299"/>
      <c r="H1093" s="299"/>
      <c r="I1093" s="299"/>
      <c r="J1093" s="299"/>
      <c r="K1093" s="299"/>
      <c r="L1093" s="299"/>
      <c r="M1093" s="299"/>
      <c r="N1093" s="300"/>
      <c r="O1093" s="300"/>
      <c r="P1093" s="300"/>
      <c r="Q1093" s="299"/>
      <c r="R1093" s="299"/>
      <c r="S1093" s="299"/>
    </row>
    <row r="1094" spans="5:19" ht="12.75">
      <c r="E1094" s="298"/>
      <c r="F1094" s="298"/>
      <c r="G1094" s="299"/>
      <c r="H1094" s="299"/>
      <c r="I1094" s="299"/>
      <c r="J1094" s="299"/>
      <c r="K1094" s="299"/>
      <c r="L1094" s="299"/>
      <c r="M1094" s="299"/>
      <c r="N1094" s="300"/>
      <c r="O1094" s="300"/>
      <c r="P1094" s="300"/>
      <c r="Q1094" s="299"/>
      <c r="R1094" s="299"/>
      <c r="S1094" s="299"/>
    </row>
    <row r="1095" spans="5:19" ht="12.75">
      <c r="E1095" s="298"/>
      <c r="F1095" s="298"/>
      <c r="G1095" s="299"/>
      <c r="H1095" s="299"/>
      <c r="I1095" s="299"/>
      <c r="J1095" s="299"/>
      <c r="K1095" s="299"/>
      <c r="L1095" s="299"/>
      <c r="M1095" s="299"/>
      <c r="N1095" s="300"/>
      <c r="O1095" s="300"/>
      <c r="P1095" s="300"/>
      <c r="Q1095" s="299"/>
      <c r="R1095" s="299"/>
      <c r="S1095" s="299"/>
    </row>
    <row r="1096" spans="5:19" ht="12.75">
      <c r="E1096" s="298"/>
      <c r="F1096" s="298"/>
      <c r="G1096" s="299"/>
      <c r="H1096" s="299"/>
      <c r="I1096" s="299"/>
      <c r="J1096" s="299"/>
      <c r="K1096" s="299"/>
      <c r="L1096" s="299"/>
      <c r="M1096" s="299"/>
      <c r="N1096" s="300"/>
      <c r="O1096" s="300"/>
      <c r="P1096" s="300"/>
      <c r="Q1096" s="299"/>
      <c r="R1096" s="299"/>
      <c r="S1096" s="299"/>
    </row>
    <row r="1097" spans="5:19" ht="12.75">
      <c r="E1097" s="298"/>
      <c r="F1097" s="298"/>
      <c r="G1097" s="299"/>
      <c r="H1097" s="299"/>
      <c r="I1097" s="299"/>
      <c r="J1097" s="299"/>
      <c r="K1097" s="299"/>
      <c r="L1097" s="299"/>
      <c r="M1097" s="299"/>
      <c r="N1097" s="300"/>
      <c r="O1097" s="300"/>
      <c r="P1097" s="300"/>
      <c r="Q1097" s="299"/>
      <c r="R1097" s="299"/>
      <c r="S1097" s="299"/>
    </row>
    <row r="1098" spans="5:19" ht="12.75">
      <c r="E1098" s="298"/>
      <c r="F1098" s="298"/>
      <c r="G1098" s="299"/>
      <c r="H1098" s="299"/>
      <c r="I1098" s="299"/>
      <c r="J1098" s="299"/>
      <c r="K1098" s="299"/>
      <c r="L1098" s="299"/>
      <c r="M1098" s="299"/>
      <c r="N1098" s="300"/>
      <c r="O1098" s="300"/>
      <c r="P1098" s="300"/>
      <c r="Q1098" s="299"/>
      <c r="R1098" s="299"/>
      <c r="S1098" s="299"/>
    </row>
    <row r="1099" spans="5:19" ht="12.75">
      <c r="E1099" s="298"/>
      <c r="F1099" s="298"/>
      <c r="G1099" s="299"/>
      <c r="H1099" s="299"/>
      <c r="I1099" s="299"/>
      <c r="J1099" s="299"/>
      <c r="K1099" s="299"/>
      <c r="L1099" s="299"/>
      <c r="M1099" s="299"/>
      <c r="N1099" s="300"/>
      <c r="O1099" s="300"/>
      <c r="P1099" s="300"/>
      <c r="Q1099" s="299"/>
      <c r="R1099" s="299"/>
      <c r="S1099" s="299"/>
    </row>
    <row r="1100" spans="5:19" ht="12.75">
      <c r="E1100" s="298"/>
      <c r="F1100" s="298"/>
      <c r="G1100" s="299"/>
      <c r="H1100" s="299"/>
      <c r="I1100" s="299"/>
      <c r="J1100" s="299"/>
      <c r="K1100" s="299"/>
      <c r="L1100" s="299"/>
      <c r="M1100" s="299"/>
      <c r="N1100" s="300"/>
      <c r="O1100" s="300"/>
      <c r="P1100" s="300"/>
      <c r="Q1100" s="299"/>
      <c r="R1100" s="299"/>
      <c r="S1100" s="299"/>
    </row>
    <row r="1101" spans="5:19" ht="12.75">
      <c r="E1101" s="298"/>
      <c r="F1101" s="298"/>
      <c r="G1101" s="299"/>
      <c r="H1101" s="299"/>
      <c r="I1101" s="299"/>
      <c r="J1101" s="299"/>
      <c r="K1101" s="299"/>
      <c r="L1101" s="299"/>
      <c r="M1101" s="299"/>
      <c r="N1101" s="300"/>
      <c r="O1101" s="300"/>
      <c r="P1101" s="300"/>
      <c r="Q1101" s="299"/>
      <c r="R1101" s="299"/>
      <c r="S1101" s="299"/>
    </row>
    <row r="1102" spans="5:19" ht="12.75">
      <c r="E1102" s="298"/>
      <c r="F1102" s="298"/>
      <c r="G1102" s="299"/>
      <c r="H1102" s="299"/>
      <c r="I1102" s="299"/>
      <c r="J1102" s="299"/>
      <c r="K1102" s="299"/>
      <c r="L1102" s="299"/>
      <c r="M1102" s="299"/>
      <c r="N1102" s="300"/>
      <c r="O1102" s="300"/>
      <c r="P1102" s="300"/>
      <c r="Q1102" s="299"/>
      <c r="R1102" s="299"/>
      <c r="S1102" s="299"/>
    </row>
    <row r="1103" spans="5:19" ht="12.75">
      <c r="E1103" s="298"/>
      <c r="F1103" s="298"/>
      <c r="G1103" s="299"/>
      <c r="H1103" s="299"/>
      <c r="I1103" s="299"/>
      <c r="J1103" s="299"/>
      <c r="K1103" s="299"/>
      <c r="L1103" s="299"/>
      <c r="M1103" s="299"/>
      <c r="N1103" s="300"/>
      <c r="O1103" s="300"/>
      <c r="P1103" s="300"/>
      <c r="Q1103" s="299"/>
      <c r="R1103" s="299"/>
      <c r="S1103" s="299"/>
    </row>
    <row r="1104" spans="5:19" ht="12.75">
      <c r="E1104" s="298"/>
      <c r="F1104" s="298"/>
      <c r="G1104" s="299"/>
      <c r="H1104" s="299"/>
      <c r="I1104" s="299"/>
      <c r="J1104" s="299"/>
      <c r="K1104" s="299"/>
      <c r="L1104" s="299"/>
      <c r="M1104" s="299"/>
      <c r="N1104" s="300"/>
      <c r="O1104" s="300"/>
      <c r="P1104" s="300"/>
      <c r="Q1104" s="299"/>
      <c r="R1104" s="299"/>
      <c r="S1104" s="299"/>
    </row>
    <row r="1105" spans="5:19" ht="12.75">
      <c r="E1105" s="298"/>
      <c r="F1105" s="298"/>
      <c r="G1105" s="299"/>
      <c r="H1105" s="299"/>
      <c r="I1105" s="299"/>
      <c r="J1105" s="299"/>
      <c r="K1105" s="299"/>
      <c r="L1105" s="299"/>
      <c r="M1105" s="299"/>
      <c r="N1105" s="300"/>
      <c r="O1105" s="300"/>
      <c r="P1105" s="300"/>
      <c r="Q1105" s="299"/>
      <c r="R1105" s="299"/>
      <c r="S1105" s="299"/>
    </row>
    <row r="1106" spans="5:19" ht="12.75">
      <c r="E1106" s="298"/>
      <c r="F1106" s="298"/>
      <c r="G1106" s="299"/>
      <c r="H1106" s="299"/>
      <c r="I1106" s="299"/>
      <c r="J1106" s="299"/>
      <c r="K1106" s="299"/>
      <c r="L1106" s="299"/>
      <c r="M1106" s="299"/>
      <c r="N1106" s="300"/>
      <c r="O1106" s="300"/>
      <c r="P1106" s="300"/>
      <c r="Q1106" s="299"/>
      <c r="R1106" s="299"/>
      <c r="S1106" s="299"/>
    </row>
    <row r="1107" spans="5:19" ht="12.75">
      <c r="E1107" s="298"/>
      <c r="F1107" s="298"/>
      <c r="G1107" s="299"/>
      <c r="H1107" s="299"/>
      <c r="I1107" s="299"/>
      <c r="J1107" s="299"/>
      <c r="K1107" s="299"/>
      <c r="L1107" s="299"/>
      <c r="M1107" s="299"/>
      <c r="N1107" s="300"/>
      <c r="O1107" s="300"/>
      <c r="P1107" s="300"/>
      <c r="Q1107" s="299"/>
      <c r="R1107" s="299"/>
      <c r="S1107" s="299"/>
    </row>
    <row r="1108" spans="5:19" ht="12.75">
      <c r="E1108" s="298"/>
      <c r="F1108" s="298"/>
      <c r="G1108" s="299"/>
      <c r="H1108" s="299"/>
      <c r="I1108" s="299"/>
      <c r="J1108" s="299"/>
      <c r="K1108" s="299"/>
      <c r="L1108" s="299"/>
      <c r="M1108" s="299"/>
      <c r="N1108" s="300"/>
      <c r="O1108" s="300"/>
      <c r="P1108" s="300"/>
      <c r="Q1108" s="299"/>
      <c r="R1108" s="299"/>
      <c r="S1108" s="299"/>
    </row>
    <row r="1109" spans="5:19" ht="12.75">
      <c r="E1109" s="298"/>
      <c r="F1109" s="298"/>
      <c r="G1109" s="299"/>
      <c r="H1109" s="299"/>
      <c r="I1109" s="299"/>
      <c r="J1109" s="299"/>
      <c r="K1109" s="299"/>
      <c r="L1109" s="299"/>
      <c r="M1109" s="299"/>
      <c r="N1109" s="300"/>
      <c r="O1109" s="300"/>
      <c r="P1109" s="300"/>
      <c r="Q1109" s="299"/>
      <c r="R1109" s="299"/>
      <c r="S1109" s="299"/>
    </row>
    <row r="1110" spans="5:19" ht="12.75">
      <c r="E1110" s="298"/>
      <c r="F1110" s="298"/>
      <c r="G1110" s="299"/>
      <c r="H1110" s="299"/>
      <c r="I1110" s="299"/>
      <c r="J1110" s="299"/>
      <c r="K1110" s="299"/>
      <c r="L1110" s="299"/>
      <c r="M1110" s="299"/>
      <c r="N1110" s="300"/>
      <c r="O1110" s="300"/>
      <c r="P1110" s="300"/>
      <c r="Q1110" s="299"/>
      <c r="R1110" s="299"/>
      <c r="S1110" s="299"/>
    </row>
    <row r="1111" spans="5:19" ht="12.75">
      <c r="E1111" s="298"/>
      <c r="F1111" s="298"/>
      <c r="G1111" s="299"/>
      <c r="H1111" s="299"/>
      <c r="I1111" s="299"/>
      <c r="J1111" s="299"/>
      <c r="K1111" s="299"/>
      <c r="L1111" s="299"/>
      <c r="M1111" s="299"/>
      <c r="N1111" s="300"/>
      <c r="O1111" s="300"/>
      <c r="P1111" s="300"/>
      <c r="Q1111" s="299"/>
      <c r="R1111" s="299"/>
      <c r="S1111" s="299"/>
    </row>
    <row r="1112" spans="5:19" ht="12.75">
      <c r="E1112" s="298"/>
      <c r="F1112" s="298"/>
      <c r="G1112" s="299"/>
      <c r="H1112" s="299"/>
      <c r="I1112" s="299"/>
      <c r="J1112" s="299"/>
      <c r="K1112" s="299"/>
      <c r="L1112" s="299"/>
      <c r="M1112" s="299"/>
      <c r="N1112" s="300"/>
      <c r="O1112" s="300"/>
      <c r="P1112" s="300"/>
      <c r="Q1112" s="299"/>
      <c r="R1112" s="299"/>
      <c r="S1112" s="299"/>
    </row>
    <row r="1113" spans="5:19" ht="12.75">
      <c r="E1113" s="298"/>
      <c r="F1113" s="298"/>
      <c r="G1113" s="299"/>
      <c r="H1113" s="299"/>
      <c r="I1113" s="299"/>
      <c r="J1113" s="299"/>
      <c r="K1113" s="299"/>
      <c r="L1113" s="299"/>
      <c r="M1113" s="299"/>
      <c r="N1113" s="300"/>
      <c r="O1113" s="300"/>
      <c r="P1113" s="300"/>
      <c r="Q1113" s="299"/>
      <c r="R1113" s="299"/>
      <c r="S1113" s="299"/>
    </row>
    <row r="1114" spans="5:19" ht="12.75">
      <c r="E1114" s="298"/>
      <c r="F1114" s="298"/>
      <c r="G1114" s="299"/>
      <c r="H1114" s="299"/>
      <c r="I1114" s="299"/>
      <c r="J1114" s="299"/>
      <c r="K1114" s="299"/>
      <c r="L1114" s="299"/>
      <c r="M1114" s="299"/>
      <c r="N1114" s="300"/>
      <c r="O1114" s="300"/>
      <c r="P1114" s="300"/>
      <c r="Q1114" s="299"/>
      <c r="R1114" s="299"/>
      <c r="S1114" s="299"/>
    </row>
    <row r="1115" spans="5:19" ht="12.75">
      <c r="E1115" s="298"/>
      <c r="F1115" s="298"/>
      <c r="G1115" s="299"/>
      <c r="H1115" s="299"/>
      <c r="I1115" s="299"/>
      <c r="J1115" s="299"/>
      <c r="K1115" s="299"/>
      <c r="L1115" s="299"/>
      <c r="M1115" s="299"/>
      <c r="N1115" s="300"/>
      <c r="O1115" s="300"/>
      <c r="P1115" s="300"/>
      <c r="Q1115" s="299"/>
      <c r="R1115" s="299"/>
      <c r="S1115" s="299"/>
    </row>
    <row r="1116" spans="5:19" ht="12.75">
      <c r="E1116" s="298"/>
      <c r="F1116" s="298"/>
      <c r="G1116" s="299"/>
      <c r="H1116" s="299"/>
      <c r="I1116" s="299"/>
      <c r="J1116" s="299"/>
      <c r="K1116" s="299"/>
      <c r="L1116" s="299"/>
      <c r="M1116" s="299"/>
      <c r="N1116" s="300"/>
      <c r="O1116" s="300"/>
      <c r="P1116" s="300"/>
      <c r="Q1116" s="299"/>
      <c r="R1116" s="299"/>
      <c r="S1116" s="299"/>
    </row>
    <row r="1117" spans="5:19" ht="12.75">
      <c r="E1117" s="298"/>
      <c r="F1117" s="298"/>
      <c r="G1117" s="299"/>
      <c r="H1117" s="299"/>
      <c r="I1117" s="299"/>
      <c r="J1117" s="299"/>
      <c r="K1117" s="299"/>
      <c r="L1117" s="299"/>
      <c r="M1117" s="299"/>
      <c r="N1117" s="300"/>
      <c r="O1117" s="300"/>
      <c r="P1117" s="300"/>
      <c r="Q1117" s="299"/>
      <c r="R1117" s="299"/>
      <c r="S1117" s="299"/>
    </row>
    <row r="1118" spans="5:19" ht="12.75">
      <c r="E1118" s="298"/>
      <c r="F1118" s="298"/>
      <c r="G1118" s="299"/>
      <c r="H1118" s="299"/>
      <c r="I1118" s="299"/>
      <c r="J1118" s="299"/>
      <c r="K1118" s="299"/>
      <c r="L1118" s="299"/>
      <c r="M1118" s="299"/>
      <c r="N1118" s="300"/>
      <c r="O1118" s="300"/>
      <c r="P1118" s="300"/>
      <c r="Q1118" s="299"/>
      <c r="R1118" s="299"/>
      <c r="S1118" s="299"/>
    </row>
    <row r="1119" spans="5:19" ht="12.75">
      <c r="E1119" s="298"/>
      <c r="F1119" s="298"/>
      <c r="G1119" s="299"/>
      <c r="H1119" s="299"/>
      <c r="I1119" s="299"/>
      <c r="J1119" s="299"/>
      <c r="K1119" s="299"/>
      <c r="L1119" s="299"/>
      <c r="M1119" s="299"/>
      <c r="N1119" s="300"/>
      <c r="O1119" s="300"/>
      <c r="P1119" s="300"/>
      <c r="Q1119" s="299"/>
      <c r="R1119" s="299"/>
      <c r="S1119" s="299"/>
    </row>
    <row r="1120" spans="5:19" ht="12.75">
      <c r="E1120" s="298"/>
      <c r="F1120" s="298"/>
      <c r="G1120" s="299"/>
      <c r="H1120" s="299"/>
      <c r="I1120" s="299"/>
      <c r="J1120" s="299"/>
      <c r="K1120" s="299"/>
      <c r="L1120" s="299"/>
      <c r="M1120" s="299"/>
      <c r="N1120" s="300"/>
      <c r="O1120" s="300"/>
      <c r="P1120" s="300"/>
      <c r="Q1120" s="299"/>
      <c r="R1120" s="299"/>
      <c r="S1120" s="299"/>
    </row>
    <row r="1121" spans="5:19" ht="12.75">
      <c r="E1121" s="298"/>
      <c r="F1121" s="298"/>
      <c r="G1121" s="299"/>
      <c r="H1121" s="299"/>
      <c r="I1121" s="299"/>
      <c r="J1121" s="299"/>
      <c r="K1121" s="299"/>
      <c r="L1121" s="299"/>
      <c r="M1121" s="299"/>
      <c r="N1121" s="300"/>
      <c r="O1121" s="300"/>
      <c r="P1121" s="300"/>
      <c r="Q1121" s="299"/>
      <c r="R1121" s="299"/>
      <c r="S1121" s="299"/>
    </row>
    <row r="1122" spans="5:19" ht="12.75">
      <c r="E1122" s="298"/>
      <c r="F1122" s="298"/>
      <c r="G1122" s="299"/>
      <c r="H1122" s="299"/>
      <c r="I1122" s="299"/>
      <c r="J1122" s="299"/>
      <c r="K1122" s="299"/>
      <c r="L1122" s="299"/>
      <c r="M1122" s="299"/>
      <c r="N1122" s="300"/>
      <c r="O1122" s="300"/>
      <c r="P1122" s="300"/>
      <c r="Q1122" s="299"/>
      <c r="R1122" s="299"/>
      <c r="S1122" s="299"/>
    </row>
    <row r="1123" spans="5:19" ht="12.75">
      <c r="E1123" s="298"/>
      <c r="F1123" s="298"/>
      <c r="G1123" s="299"/>
      <c r="H1123" s="299"/>
      <c r="I1123" s="299"/>
      <c r="J1123" s="299"/>
      <c r="K1123" s="299"/>
      <c r="L1123" s="299"/>
      <c r="M1123" s="299"/>
      <c r="N1123" s="300"/>
      <c r="O1123" s="300"/>
      <c r="P1123" s="300"/>
      <c r="Q1123" s="299"/>
      <c r="R1123" s="299"/>
      <c r="S1123" s="299"/>
    </row>
    <row r="1124" spans="5:19" ht="12.75">
      <c r="E1124" s="298"/>
      <c r="F1124" s="298"/>
      <c r="G1124" s="299"/>
      <c r="H1124" s="299"/>
      <c r="I1124" s="299"/>
      <c r="J1124" s="299"/>
      <c r="K1124" s="299"/>
      <c r="L1124" s="299"/>
      <c r="M1124" s="299"/>
      <c r="N1124" s="300"/>
      <c r="O1124" s="300"/>
      <c r="P1124" s="300"/>
      <c r="Q1124" s="299"/>
      <c r="R1124" s="299"/>
      <c r="S1124" s="299"/>
    </row>
    <row r="1125" spans="5:19" ht="12.75">
      <c r="E1125" s="298"/>
      <c r="F1125" s="298"/>
      <c r="G1125" s="299"/>
      <c r="H1125" s="299"/>
      <c r="I1125" s="299"/>
      <c r="J1125" s="299"/>
      <c r="K1125" s="299"/>
      <c r="L1125" s="299"/>
      <c r="M1125" s="299"/>
      <c r="N1125" s="300"/>
      <c r="O1125" s="300"/>
      <c r="P1125" s="300"/>
      <c r="Q1125" s="299"/>
      <c r="R1125" s="299"/>
      <c r="S1125" s="299"/>
    </row>
    <row r="1126" spans="5:19" ht="12.75">
      <c r="E1126" s="298"/>
      <c r="F1126" s="298"/>
      <c r="G1126" s="299"/>
      <c r="H1126" s="299"/>
      <c r="I1126" s="299"/>
      <c r="J1126" s="299"/>
      <c r="K1126" s="299"/>
      <c r="L1126" s="299"/>
      <c r="M1126" s="299"/>
      <c r="N1126" s="300"/>
      <c r="O1126" s="300"/>
      <c r="P1126" s="300"/>
      <c r="Q1126" s="299"/>
      <c r="R1126" s="299"/>
      <c r="S1126" s="299"/>
    </row>
    <row r="1127" spans="5:19" ht="12.75">
      <c r="E1127" s="298"/>
      <c r="F1127" s="298"/>
      <c r="G1127" s="299"/>
      <c r="H1127" s="299"/>
      <c r="I1127" s="299"/>
      <c r="J1127" s="299"/>
      <c r="K1127" s="299"/>
      <c r="L1127" s="299"/>
      <c r="M1127" s="299"/>
      <c r="N1127" s="300"/>
      <c r="O1127" s="300"/>
      <c r="P1127" s="300"/>
      <c r="Q1127" s="299"/>
      <c r="R1127" s="299"/>
      <c r="S1127" s="299"/>
    </row>
    <row r="1128" spans="5:19" ht="12.75">
      <c r="E1128" s="298"/>
      <c r="F1128" s="298"/>
      <c r="G1128" s="299"/>
      <c r="H1128" s="299"/>
      <c r="I1128" s="299"/>
      <c r="J1128" s="299"/>
      <c r="K1128" s="299"/>
      <c r="L1128" s="299"/>
      <c r="M1128" s="299"/>
      <c r="N1128" s="300"/>
      <c r="O1128" s="300"/>
      <c r="P1128" s="300"/>
      <c r="Q1128" s="299"/>
      <c r="R1128" s="299"/>
      <c r="S1128" s="299"/>
    </row>
    <row r="1129" spans="5:19" ht="12.75">
      <c r="E1129" s="298"/>
      <c r="F1129" s="298"/>
      <c r="G1129" s="299"/>
      <c r="H1129" s="299"/>
      <c r="I1129" s="299"/>
      <c r="J1129" s="299"/>
      <c r="K1129" s="299"/>
      <c r="L1129" s="299"/>
      <c r="M1129" s="299"/>
      <c r="N1129" s="300"/>
      <c r="O1129" s="300"/>
      <c r="P1129" s="300"/>
      <c r="Q1129" s="299"/>
      <c r="R1129" s="299"/>
      <c r="S1129" s="299"/>
    </row>
    <row r="1130" spans="5:19" ht="12.75">
      <c r="E1130" s="298"/>
      <c r="F1130" s="298"/>
      <c r="G1130" s="299"/>
      <c r="H1130" s="299"/>
      <c r="I1130" s="299"/>
      <c r="J1130" s="299"/>
      <c r="K1130" s="299"/>
      <c r="L1130" s="299"/>
      <c r="M1130" s="299"/>
      <c r="N1130" s="300"/>
      <c r="O1130" s="300"/>
      <c r="P1130" s="300"/>
      <c r="Q1130" s="299"/>
      <c r="R1130" s="299"/>
      <c r="S1130" s="299"/>
    </row>
    <row r="1131" spans="5:19" ht="12.75">
      <c r="E1131" s="298"/>
      <c r="F1131" s="298"/>
      <c r="G1131" s="299"/>
      <c r="H1131" s="299"/>
      <c r="I1131" s="299"/>
      <c r="J1131" s="299"/>
      <c r="K1131" s="299"/>
      <c r="L1131" s="299"/>
      <c r="M1131" s="299"/>
      <c r="N1131" s="300"/>
      <c r="O1131" s="300"/>
      <c r="P1131" s="300"/>
      <c r="Q1131" s="299"/>
      <c r="R1131" s="299"/>
      <c r="S1131" s="299"/>
    </row>
    <row r="1132" spans="5:19" ht="12.75">
      <c r="E1132" s="298"/>
      <c r="F1132" s="298"/>
      <c r="G1132" s="299"/>
      <c r="H1132" s="299"/>
      <c r="I1132" s="299"/>
      <c r="J1132" s="299"/>
      <c r="K1132" s="299"/>
      <c r="L1132" s="299"/>
      <c r="M1132" s="299"/>
      <c r="N1132" s="300"/>
      <c r="O1132" s="300"/>
      <c r="P1132" s="300"/>
      <c r="Q1132" s="299"/>
      <c r="R1132" s="299"/>
      <c r="S1132" s="299"/>
    </row>
    <row r="1133" spans="5:19" ht="12.75">
      <c r="E1133" s="298"/>
      <c r="F1133" s="298"/>
      <c r="G1133" s="299"/>
      <c r="H1133" s="299"/>
      <c r="I1133" s="299"/>
      <c r="J1133" s="299"/>
      <c r="K1133" s="299"/>
      <c r="L1133" s="299"/>
      <c r="M1133" s="299"/>
      <c r="N1133" s="300"/>
      <c r="O1133" s="300"/>
      <c r="P1133" s="300"/>
      <c r="Q1133" s="299"/>
      <c r="R1133" s="299"/>
      <c r="S1133" s="299"/>
    </row>
    <row r="1134" spans="5:19" ht="12.75">
      <c r="E1134" s="298"/>
      <c r="F1134" s="298"/>
      <c r="G1134" s="299"/>
      <c r="H1134" s="299"/>
      <c r="I1134" s="299"/>
      <c r="J1134" s="299"/>
      <c r="K1134" s="299"/>
      <c r="L1134" s="299"/>
      <c r="M1134" s="299"/>
      <c r="N1134" s="300"/>
      <c r="O1134" s="300"/>
      <c r="P1134" s="300"/>
      <c r="Q1134" s="299"/>
      <c r="R1134" s="299"/>
      <c r="S1134" s="299"/>
    </row>
    <row r="1135" spans="5:19" ht="12.75">
      <c r="E1135" s="298"/>
      <c r="F1135" s="298"/>
      <c r="G1135" s="299"/>
      <c r="H1135" s="299"/>
      <c r="I1135" s="299"/>
      <c r="J1135" s="299"/>
      <c r="K1135" s="299"/>
      <c r="L1135" s="299"/>
      <c r="M1135" s="299"/>
      <c r="N1135" s="300"/>
      <c r="O1135" s="300"/>
      <c r="P1135" s="300"/>
      <c r="Q1135" s="299"/>
      <c r="R1135" s="299"/>
      <c r="S1135" s="299"/>
    </row>
    <row r="1136" spans="5:19" ht="12.75">
      <c r="E1136" s="298"/>
      <c r="F1136" s="298"/>
      <c r="G1136" s="299"/>
      <c r="H1136" s="299"/>
      <c r="I1136" s="299"/>
      <c r="J1136" s="299"/>
      <c r="K1136" s="299"/>
      <c r="L1136" s="299"/>
      <c r="M1136" s="299"/>
      <c r="N1136" s="300"/>
      <c r="O1136" s="300"/>
      <c r="P1136" s="300"/>
      <c r="Q1136" s="299"/>
      <c r="R1136" s="299"/>
      <c r="S1136" s="299"/>
    </row>
    <row r="1137" spans="5:19" ht="12.75">
      <c r="E1137" s="298"/>
      <c r="F1137" s="298"/>
      <c r="G1137" s="299"/>
      <c r="H1137" s="299"/>
      <c r="I1137" s="299"/>
      <c r="J1137" s="299"/>
      <c r="K1137" s="299"/>
      <c r="L1137" s="299"/>
      <c r="M1137" s="299"/>
      <c r="N1137" s="300"/>
      <c r="O1137" s="300"/>
      <c r="P1137" s="300"/>
      <c r="Q1137" s="299"/>
      <c r="R1137" s="299"/>
      <c r="S1137" s="299"/>
    </row>
    <row r="1138" spans="5:19" ht="12.75">
      <c r="E1138" s="298"/>
      <c r="F1138" s="298"/>
      <c r="G1138" s="299"/>
      <c r="H1138" s="299"/>
      <c r="I1138" s="299"/>
      <c r="J1138" s="299"/>
      <c r="K1138" s="299"/>
      <c r="L1138" s="299"/>
      <c r="M1138" s="299"/>
      <c r="N1138" s="300"/>
      <c r="O1138" s="300"/>
      <c r="P1138" s="300"/>
      <c r="Q1138" s="299"/>
      <c r="R1138" s="299"/>
      <c r="S1138" s="299"/>
    </row>
    <row r="1139" spans="5:19" ht="12.75">
      <c r="E1139" s="298"/>
      <c r="F1139" s="298"/>
      <c r="G1139" s="299"/>
      <c r="H1139" s="299"/>
      <c r="I1139" s="299"/>
      <c r="J1139" s="299"/>
      <c r="K1139" s="299"/>
      <c r="L1139" s="299"/>
      <c r="M1139" s="299"/>
      <c r="N1139" s="300"/>
      <c r="O1139" s="300"/>
      <c r="P1139" s="300"/>
      <c r="Q1139" s="299"/>
      <c r="R1139" s="299"/>
      <c r="S1139" s="299"/>
    </row>
    <row r="1140" spans="5:19" ht="12.75">
      <c r="E1140" s="298"/>
      <c r="F1140" s="298"/>
      <c r="G1140" s="299"/>
      <c r="H1140" s="299"/>
      <c r="I1140" s="299"/>
      <c r="J1140" s="299"/>
      <c r="K1140" s="299"/>
      <c r="L1140" s="299"/>
      <c r="M1140" s="299"/>
      <c r="N1140" s="300"/>
      <c r="O1140" s="300"/>
      <c r="P1140" s="300"/>
      <c r="Q1140" s="299"/>
      <c r="R1140" s="299"/>
      <c r="S1140" s="299"/>
    </row>
    <row r="1141" spans="5:19" ht="12.75">
      <c r="E1141" s="298"/>
      <c r="F1141" s="298"/>
      <c r="G1141" s="299"/>
      <c r="H1141" s="299"/>
      <c r="I1141" s="299"/>
      <c r="J1141" s="299"/>
      <c r="K1141" s="299"/>
      <c r="L1141" s="299"/>
      <c r="M1141" s="299"/>
      <c r="N1141" s="300"/>
      <c r="O1141" s="300"/>
      <c r="P1141" s="300"/>
      <c r="Q1141" s="299"/>
      <c r="R1141" s="299"/>
      <c r="S1141" s="299"/>
    </row>
    <row r="1142" spans="5:19" ht="12.75">
      <c r="E1142" s="298"/>
      <c r="F1142" s="298"/>
      <c r="G1142" s="299"/>
      <c r="H1142" s="299"/>
      <c r="I1142" s="299"/>
      <c r="J1142" s="299"/>
      <c r="K1142" s="299"/>
      <c r="L1142" s="299"/>
      <c r="M1142" s="299"/>
      <c r="N1142" s="300"/>
      <c r="O1142" s="300"/>
      <c r="P1142" s="300"/>
      <c r="Q1142" s="299"/>
      <c r="R1142" s="299"/>
      <c r="S1142" s="299"/>
    </row>
    <row r="1143" spans="5:19" ht="12.75">
      <c r="E1143" s="298"/>
      <c r="F1143" s="298"/>
      <c r="G1143" s="299"/>
      <c r="H1143" s="299"/>
      <c r="I1143" s="299"/>
      <c r="J1143" s="299"/>
      <c r="K1143" s="299"/>
      <c r="L1143" s="299"/>
      <c r="M1143" s="299"/>
      <c r="N1143" s="300"/>
      <c r="O1143" s="300"/>
      <c r="P1143" s="300"/>
      <c r="Q1143" s="299"/>
      <c r="R1143" s="299"/>
      <c r="S1143" s="299"/>
    </row>
    <row r="1144" spans="5:19" ht="12.75">
      <c r="E1144" s="298"/>
      <c r="F1144" s="298"/>
      <c r="G1144" s="299"/>
      <c r="H1144" s="299"/>
      <c r="I1144" s="299"/>
      <c r="J1144" s="299"/>
      <c r="K1144" s="299"/>
      <c r="L1144" s="299"/>
      <c r="M1144" s="299"/>
      <c r="N1144" s="300"/>
      <c r="O1144" s="300"/>
      <c r="P1144" s="300"/>
      <c r="Q1144" s="299"/>
      <c r="R1144" s="299"/>
      <c r="S1144" s="299"/>
    </row>
    <row r="1145" spans="5:19" ht="12.75">
      <c r="E1145" s="298"/>
      <c r="F1145" s="298"/>
      <c r="G1145" s="299"/>
      <c r="H1145" s="299"/>
      <c r="I1145" s="299"/>
      <c r="J1145" s="299"/>
      <c r="K1145" s="299"/>
      <c r="L1145" s="299"/>
      <c r="M1145" s="299"/>
      <c r="N1145" s="300"/>
      <c r="O1145" s="300"/>
      <c r="P1145" s="300"/>
      <c r="Q1145" s="299"/>
      <c r="R1145" s="299"/>
      <c r="S1145" s="299"/>
    </row>
    <row r="1146" spans="5:19" ht="12.75">
      <c r="E1146" s="298"/>
      <c r="F1146" s="298"/>
      <c r="G1146" s="299"/>
      <c r="H1146" s="299"/>
      <c r="I1146" s="299"/>
      <c r="J1146" s="299"/>
      <c r="K1146" s="299"/>
      <c r="L1146" s="299"/>
      <c r="M1146" s="299"/>
      <c r="N1146" s="300"/>
      <c r="O1146" s="300"/>
      <c r="P1146" s="300"/>
      <c r="Q1146" s="299"/>
      <c r="R1146" s="299"/>
      <c r="S1146" s="299"/>
    </row>
    <row r="1147" spans="5:19" ht="12.75">
      <c r="E1147" s="298"/>
      <c r="F1147" s="298"/>
      <c r="G1147" s="299"/>
      <c r="H1147" s="299"/>
      <c r="I1147" s="299"/>
      <c r="J1147" s="299"/>
      <c r="K1147" s="299"/>
      <c r="L1147" s="299"/>
      <c r="M1147" s="299"/>
      <c r="N1147" s="300"/>
      <c r="O1147" s="300"/>
      <c r="P1147" s="300"/>
      <c r="Q1147" s="299"/>
      <c r="R1147" s="299"/>
      <c r="S1147" s="299"/>
    </row>
    <row r="1148" spans="5:19" ht="12.75">
      <c r="E1148" s="298"/>
      <c r="F1148" s="298"/>
      <c r="G1148" s="299"/>
      <c r="H1148" s="299"/>
      <c r="I1148" s="299"/>
      <c r="J1148" s="299"/>
      <c r="K1148" s="299"/>
      <c r="L1148" s="299"/>
      <c r="M1148" s="299"/>
      <c r="N1148" s="300"/>
      <c r="O1148" s="300"/>
      <c r="P1148" s="300"/>
      <c r="Q1148" s="299"/>
      <c r="R1148" s="299"/>
      <c r="S1148" s="299"/>
    </row>
    <row r="1149" spans="5:19" ht="12.75">
      <c r="E1149" s="298"/>
      <c r="F1149" s="298"/>
      <c r="G1149" s="299"/>
      <c r="H1149" s="299"/>
      <c r="I1149" s="299"/>
      <c r="J1149" s="299"/>
      <c r="K1149" s="299"/>
      <c r="L1149" s="299"/>
      <c r="M1149" s="299"/>
      <c r="N1149" s="300"/>
      <c r="O1149" s="300"/>
      <c r="P1149" s="300"/>
      <c r="Q1149" s="299"/>
      <c r="R1149" s="299"/>
      <c r="S1149" s="299"/>
    </row>
    <row r="1150" spans="5:19" ht="12.75">
      <c r="E1150" s="298"/>
      <c r="F1150" s="298"/>
      <c r="G1150" s="299"/>
      <c r="H1150" s="299"/>
      <c r="I1150" s="299"/>
      <c r="J1150" s="299"/>
      <c r="K1150" s="299"/>
      <c r="L1150" s="299"/>
      <c r="M1150" s="299"/>
      <c r="N1150" s="300"/>
      <c r="O1150" s="300"/>
      <c r="P1150" s="300"/>
      <c r="Q1150" s="299"/>
      <c r="R1150" s="299"/>
      <c r="S1150" s="299"/>
    </row>
    <row r="1151" spans="5:19" ht="12.75">
      <c r="E1151" s="298"/>
      <c r="F1151" s="298"/>
      <c r="G1151" s="299"/>
      <c r="H1151" s="299"/>
      <c r="I1151" s="299"/>
      <c r="J1151" s="299"/>
      <c r="K1151" s="299"/>
      <c r="L1151" s="299"/>
      <c r="M1151" s="299"/>
      <c r="N1151" s="300"/>
      <c r="O1151" s="300"/>
      <c r="P1151" s="300"/>
      <c r="Q1151" s="299"/>
      <c r="R1151" s="299"/>
      <c r="S1151" s="299"/>
    </row>
    <row r="1152" spans="5:19" ht="12.75">
      <c r="E1152" s="298"/>
      <c r="F1152" s="298"/>
      <c r="G1152" s="299"/>
      <c r="H1152" s="299"/>
      <c r="I1152" s="299"/>
      <c r="J1152" s="299"/>
      <c r="K1152" s="299"/>
      <c r="L1152" s="299"/>
      <c r="M1152" s="299"/>
      <c r="N1152" s="300"/>
      <c r="O1152" s="300"/>
      <c r="P1152" s="300"/>
      <c r="Q1152" s="299"/>
      <c r="R1152" s="299"/>
      <c r="S1152" s="299"/>
    </row>
    <row r="1153" spans="5:19" ht="12.75">
      <c r="E1153" s="298"/>
      <c r="F1153" s="298"/>
      <c r="G1153" s="299"/>
      <c r="H1153" s="299"/>
      <c r="I1153" s="299"/>
      <c r="J1153" s="299"/>
      <c r="K1153" s="299"/>
      <c r="L1153" s="299"/>
      <c r="M1153" s="299"/>
      <c r="N1153" s="300"/>
      <c r="O1153" s="300"/>
      <c r="P1153" s="300"/>
      <c r="Q1153" s="299"/>
      <c r="R1153" s="299"/>
      <c r="S1153" s="299"/>
    </row>
    <row r="1154" spans="5:19" ht="12.75">
      <c r="E1154" s="298"/>
      <c r="F1154" s="298"/>
      <c r="G1154" s="299"/>
      <c r="H1154" s="299"/>
      <c r="I1154" s="299"/>
      <c r="J1154" s="299"/>
      <c r="K1154" s="299"/>
      <c r="L1154" s="299"/>
      <c r="M1154" s="299"/>
      <c r="N1154" s="300"/>
      <c r="O1154" s="300"/>
      <c r="P1154" s="300"/>
      <c r="Q1154" s="299"/>
      <c r="R1154" s="299"/>
      <c r="S1154" s="299"/>
    </row>
    <row r="1155" spans="5:19" ht="12.75">
      <c r="E1155" s="298"/>
      <c r="F1155" s="298"/>
      <c r="G1155" s="299"/>
      <c r="H1155" s="299"/>
      <c r="I1155" s="299"/>
      <c r="J1155" s="299"/>
      <c r="K1155" s="299"/>
      <c r="L1155" s="299"/>
      <c r="M1155" s="299"/>
      <c r="N1155" s="300"/>
      <c r="O1155" s="300"/>
      <c r="P1155" s="300"/>
      <c r="Q1155" s="299"/>
      <c r="R1155" s="299"/>
      <c r="S1155" s="299"/>
    </row>
    <row r="1156" spans="5:19" ht="12.75">
      <c r="E1156" s="298"/>
      <c r="F1156" s="298"/>
      <c r="G1156" s="299"/>
      <c r="H1156" s="299"/>
      <c r="I1156" s="299"/>
      <c r="J1156" s="299"/>
      <c r="K1156" s="299"/>
      <c r="L1156" s="299"/>
      <c r="M1156" s="299"/>
      <c r="N1156" s="300"/>
      <c r="O1156" s="300"/>
      <c r="P1156" s="300"/>
      <c r="Q1156" s="299"/>
      <c r="R1156" s="299"/>
      <c r="S1156" s="299"/>
    </row>
    <row r="1157" spans="5:19" ht="12.75">
      <c r="E1157" s="298"/>
      <c r="F1157" s="298"/>
      <c r="G1157" s="299"/>
      <c r="H1157" s="299"/>
      <c r="I1157" s="299"/>
      <c r="J1157" s="299"/>
      <c r="K1157" s="299"/>
      <c r="L1157" s="299"/>
      <c r="M1157" s="299"/>
      <c r="N1157" s="300"/>
      <c r="O1157" s="300"/>
      <c r="P1157" s="300"/>
      <c r="Q1157" s="299"/>
      <c r="R1157" s="299"/>
      <c r="S1157" s="299"/>
    </row>
    <row r="1158" spans="5:19" ht="12.75">
      <c r="E1158" s="298"/>
      <c r="F1158" s="298"/>
      <c r="G1158" s="299"/>
      <c r="H1158" s="299"/>
      <c r="I1158" s="299"/>
      <c r="J1158" s="299"/>
      <c r="K1158" s="299"/>
      <c r="L1158" s="299"/>
      <c r="M1158" s="299"/>
      <c r="N1158" s="300"/>
      <c r="O1158" s="300"/>
      <c r="P1158" s="300"/>
      <c r="Q1158" s="299"/>
      <c r="R1158" s="299"/>
      <c r="S1158" s="299"/>
    </row>
    <row r="1159" spans="5:19" ht="12.75">
      <c r="E1159" s="298"/>
      <c r="F1159" s="298"/>
      <c r="G1159" s="299"/>
      <c r="H1159" s="299"/>
      <c r="I1159" s="299"/>
      <c r="J1159" s="299"/>
      <c r="K1159" s="299"/>
      <c r="L1159" s="299"/>
      <c r="M1159" s="299"/>
      <c r="N1159" s="300"/>
      <c r="O1159" s="300"/>
      <c r="P1159" s="300"/>
      <c r="Q1159" s="299"/>
      <c r="R1159" s="299"/>
      <c r="S1159" s="299"/>
    </row>
    <row r="1160" spans="5:19" ht="12.75">
      <c r="E1160" s="298"/>
      <c r="F1160" s="298"/>
      <c r="G1160" s="299"/>
      <c r="H1160" s="299"/>
      <c r="I1160" s="299"/>
      <c r="J1160" s="299"/>
      <c r="K1160" s="299"/>
      <c r="L1160" s="299"/>
      <c r="M1160" s="299"/>
      <c r="N1160" s="300"/>
      <c r="O1160" s="300"/>
      <c r="P1160" s="300"/>
      <c r="Q1160" s="299"/>
      <c r="R1160" s="299"/>
      <c r="S1160" s="299"/>
    </row>
    <row r="1161" spans="5:19" ht="12.75">
      <c r="E1161" s="298"/>
      <c r="F1161" s="298"/>
      <c r="G1161" s="299"/>
      <c r="H1161" s="299"/>
      <c r="I1161" s="299"/>
      <c r="J1161" s="299"/>
      <c r="K1161" s="299"/>
      <c r="L1161" s="299"/>
      <c r="M1161" s="299"/>
      <c r="N1161" s="300"/>
      <c r="O1161" s="300"/>
      <c r="P1161" s="300"/>
      <c r="Q1161" s="299"/>
      <c r="R1161" s="299"/>
      <c r="S1161" s="299"/>
    </row>
    <row r="1162" spans="5:19" ht="12.75">
      <c r="E1162" s="298"/>
      <c r="F1162" s="298"/>
      <c r="G1162" s="299"/>
      <c r="H1162" s="299"/>
      <c r="I1162" s="299"/>
      <c r="J1162" s="299"/>
      <c r="K1162" s="299"/>
      <c r="L1162" s="299"/>
      <c r="M1162" s="299"/>
      <c r="N1162" s="300"/>
      <c r="O1162" s="300"/>
      <c r="P1162" s="300"/>
      <c r="Q1162" s="299"/>
      <c r="R1162" s="299"/>
      <c r="S1162" s="299"/>
    </row>
    <row r="1163" spans="5:19" ht="12.75">
      <c r="E1163" s="298"/>
      <c r="F1163" s="298"/>
      <c r="G1163" s="299"/>
      <c r="H1163" s="299"/>
      <c r="I1163" s="299"/>
      <c r="J1163" s="299"/>
      <c r="K1163" s="299"/>
      <c r="L1163" s="299"/>
      <c r="M1163" s="299"/>
      <c r="N1163" s="300"/>
      <c r="O1163" s="300"/>
      <c r="P1163" s="300"/>
      <c r="Q1163" s="299"/>
      <c r="R1163" s="299"/>
      <c r="S1163" s="299"/>
    </row>
    <row r="1164" spans="5:19" ht="12.75">
      <c r="E1164" s="298"/>
      <c r="F1164" s="298"/>
      <c r="G1164" s="299"/>
      <c r="H1164" s="299"/>
      <c r="I1164" s="299"/>
      <c r="J1164" s="299"/>
      <c r="K1164" s="299"/>
      <c r="L1164" s="299"/>
      <c r="M1164" s="299"/>
      <c r="N1164" s="300"/>
      <c r="O1164" s="300"/>
      <c r="P1164" s="300"/>
      <c r="Q1164" s="299"/>
      <c r="R1164" s="299"/>
      <c r="S1164" s="299"/>
    </row>
    <row r="1165" spans="5:19" ht="12.75">
      <c r="E1165" s="298"/>
      <c r="F1165" s="298"/>
      <c r="G1165" s="299"/>
      <c r="H1165" s="299"/>
      <c r="I1165" s="299"/>
      <c r="J1165" s="299"/>
      <c r="K1165" s="299"/>
      <c r="L1165" s="299"/>
      <c r="M1165" s="299"/>
      <c r="N1165" s="300"/>
      <c r="O1165" s="300"/>
      <c r="P1165" s="300"/>
      <c r="Q1165" s="299"/>
      <c r="R1165" s="299"/>
      <c r="S1165" s="299"/>
    </row>
    <row r="1166" spans="5:19" ht="12.75">
      <c r="E1166" s="298"/>
      <c r="F1166" s="298"/>
      <c r="G1166" s="299"/>
      <c r="H1166" s="299"/>
      <c r="I1166" s="299"/>
      <c r="J1166" s="299"/>
      <c r="K1166" s="299"/>
      <c r="L1166" s="299"/>
      <c r="M1166" s="299"/>
      <c r="N1166" s="300"/>
      <c r="O1166" s="300"/>
      <c r="P1166" s="300"/>
      <c r="Q1166" s="299"/>
      <c r="R1166" s="299"/>
      <c r="S1166" s="299"/>
    </row>
    <row r="1167" spans="5:19" ht="12.75">
      <c r="E1167" s="298"/>
      <c r="F1167" s="298"/>
      <c r="G1167" s="299"/>
      <c r="H1167" s="299"/>
      <c r="I1167" s="299"/>
      <c r="J1167" s="299"/>
      <c r="K1167" s="299"/>
      <c r="L1167" s="299"/>
      <c r="M1167" s="299"/>
      <c r="N1167" s="300"/>
      <c r="O1167" s="300"/>
      <c r="P1167" s="300"/>
      <c r="Q1167" s="299"/>
      <c r="R1167" s="299"/>
      <c r="S1167" s="299"/>
    </row>
    <row r="1168" spans="5:19" ht="12.75">
      <c r="E1168" s="298"/>
      <c r="F1168" s="298"/>
      <c r="G1168" s="299"/>
      <c r="H1168" s="299"/>
      <c r="I1168" s="299"/>
      <c r="J1168" s="299"/>
      <c r="K1168" s="299"/>
      <c r="L1168" s="299"/>
      <c r="M1168" s="299"/>
      <c r="N1168" s="300"/>
      <c r="O1168" s="300"/>
      <c r="P1168" s="300"/>
      <c r="Q1168" s="299"/>
      <c r="R1168" s="299"/>
      <c r="S1168" s="299"/>
    </row>
    <row r="1169" spans="5:19" ht="12.75">
      <c r="E1169" s="298"/>
      <c r="F1169" s="298"/>
      <c r="G1169" s="299"/>
      <c r="H1169" s="299"/>
      <c r="I1169" s="299"/>
      <c r="J1169" s="299"/>
      <c r="K1169" s="299"/>
      <c r="L1169" s="299"/>
      <c r="M1169" s="299"/>
      <c r="N1169" s="300"/>
      <c r="O1169" s="300"/>
      <c r="P1169" s="300"/>
      <c r="Q1169" s="299"/>
      <c r="R1169" s="299"/>
      <c r="S1169" s="299"/>
    </row>
    <row r="1170" spans="5:19" ht="12.75">
      <c r="E1170" s="298"/>
      <c r="F1170" s="298"/>
      <c r="G1170" s="299"/>
      <c r="H1170" s="299"/>
      <c r="I1170" s="299"/>
      <c r="J1170" s="299"/>
      <c r="K1170" s="299"/>
      <c r="L1170" s="299"/>
      <c r="M1170" s="299"/>
      <c r="N1170" s="300"/>
      <c r="O1170" s="300"/>
      <c r="P1170" s="300"/>
      <c r="Q1170" s="299"/>
      <c r="R1170" s="299"/>
      <c r="S1170" s="299"/>
    </row>
    <row r="1171" spans="5:19" ht="12.75">
      <c r="E1171" s="298"/>
      <c r="F1171" s="298"/>
      <c r="G1171" s="299"/>
      <c r="H1171" s="299"/>
      <c r="I1171" s="299"/>
      <c r="J1171" s="299"/>
      <c r="K1171" s="299"/>
      <c r="L1171" s="299"/>
      <c r="M1171" s="299"/>
      <c r="N1171" s="300"/>
      <c r="O1171" s="300"/>
      <c r="P1171" s="300"/>
      <c r="Q1171" s="299"/>
      <c r="R1171" s="299"/>
      <c r="S1171" s="299"/>
    </row>
    <row r="1172" spans="5:19" ht="12.75">
      <c r="E1172" s="298"/>
      <c r="F1172" s="298"/>
      <c r="G1172" s="299"/>
      <c r="H1172" s="299"/>
      <c r="I1172" s="299"/>
      <c r="J1172" s="299"/>
      <c r="K1172" s="299"/>
      <c r="L1172" s="299"/>
      <c r="M1172" s="299"/>
      <c r="N1172" s="300"/>
      <c r="O1172" s="300"/>
      <c r="P1172" s="300"/>
      <c r="Q1172" s="299"/>
      <c r="R1172" s="299"/>
      <c r="S1172" s="299"/>
    </row>
    <row r="1173" spans="5:19" ht="12.75">
      <c r="E1173" s="298"/>
      <c r="F1173" s="298"/>
      <c r="G1173" s="299"/>
      <c r="H1173" s="299"/>
      <c r="I1173" s="299"/>
      <c r="J1173" s="299"/>
      <c r="K1173" s="299"/>
      <c r="L1173" s="299"/>
      <c r="M1173" s="299"/>
      <c r="N1173" s="300"/>
      <c r="O1173" s="300"/>
      <c r="P1173" s="300"/>
      <c r="Q1173" s="299"/>
      <c r="R1173" s="299"/>
      <c r="S1173" s="299"/>
    </row>
    <row r="1174" spans="5:19" ht="12.75">
      <c r="E1174" s="298"/>
      <c r="F1174" s="298"/>
      <c r="G1174" s="299"/>
      <c r="H1174" s="299"/>
      <c r="I1174" s="299"/>
      <c r="J1174" s="299"/>
      <c r="K1174" s="299"/>
      <c r="L1174" s="299"/>
      <c r="M1174" s="299"/>
      <c r="N1174" s="300"/>
      <c r="O1174" s="300"/>
      <c r="P1174" s="300"/>
      <c r="Q1174" s="299"/>
      <c r="R1174" s="299"/>
      <c r="S1174" s="299"/>
    </row>
    <row r="1175" spans="5:19" ht="12.75">
      <c r="E1175" s="298"/>
      <c r="F1175" s="298"/>
      <c r="G1175" s="299"/>
      <c r="H1175" s="299"/>
      <c r="I1175" s="299"/>
      <c r="J1175" s="299"/>
      <c r="K1175" s="299"/>
      <c r="L1175" s="299"/>
      <c r="M1175" s="299"/>
      <c r="N1175" s="300"/>
      <c r="O1175" s="300"/>
      <c r="P1175" s="300"/>
      <c r="Q1175" s="299"/>
      <c r="R1175" s="299"/>
      <c r="S1175" s="299"/>
    </row>
    <row r="1176" spans="5:19" ht="12.75">
      <c r="E1176" s="298"/>
      <c r="F1176" s="298"/>
      <c r="G1176" s="299"/>
      <c r="H1176" s="299"/>
      <c r="I1176" s="299"/>
      <c r="J1176" s="299"/>
      <c r="K1176" s="299"/>
      <c r="L1176" s="299"/>
      <c r="M1176" s="299"/>
      <c r="N1176" s="300"/>
      <c r="O1176" s="300"/>
      <c r="P1176" s="300"/>
      <c r="Q1176" s="299"/>
      <c r="R1176" s="299"/>
      <c r="S1176" s="299"/>
    </row>
    <row r="1177" spans="5:19" ht="12.75">
      <c r="E1177" s="298"/>
      <c r="F1177" s="298"/>
      <c r="G1177" s="299"/>
      <c r="H1177" s="299"/>
      <c r="I1177" s="299"/>
      <c r="J1177" s="299"/>
      <c r="K1177" s="299"/>
      <c r="L1177" s="299"/>
      <c r="M1177" s="299"/>
      <c r="N1177" s="300"/>
      <c r="O1177" s="300"/>
      <c r="P1177" s="300"/>
      <c r="Q1177" s="299"/>
      <c r="R1177" s="299"/>
      <c r="S1177" s="299"/>
    </row>
    <row r="1178" spans="5:19" ht="12.75">
      <c r="E1178" s="298"/>
      <c r="F1178" s="298"/>
      <c r="G1178" s="299"/>
      <c r="H1178" s="299"/>
      <c r="I1178" s="299"/>
      <c r="J1178" s="299"/>
      <c r="K1178" s="299"/>
      <c r="L1178" s="299"/>
      <c r="M1178" s="299"/>
      <c r="N1178" s="300"/>
      <c r="O1178" s="300"/>
      <c r="P1178" s="300"/>
      <c r="Q1178" s="299"/>
      <c r="R1178" s="299"/>
      <c r="S1178" s="299"/>
    </row>
    <row r="1179" spans="5:19" ht="12.75">
      <c r="E1179" s="298"/>
      <c r="F1179" s="298"/>
      <c r="G1179" s="299"/>
      <c r="H1179" s="299"/>
      <c r="I1179" s="299"/>
      <c r="J1179" s="299"/>
      <c r="K1179" s="299"/>
      <c r="L1179" s="299"/>
      <c r="M1179" s="299"/>
      <c r="N1179" s="300"/>
      <c r="O1179" s="300"/>
      <c r="P1179" s="300"/>
      <c r="Q1179" s="299"/>
      <c r="R1179" s="299"/>
      <c r="S1179" s="299"/>
    </row>
    <row r="1180" spans="5:19" ht="12.75">
      <c r="E1180" s="298"/>
      <c r="F1180" s="298"/>
      <c r="G1180" s="299"/>
      <c r="H1180" s="299"/>
      <c r="I1180" s="299"/>
      <c r="J1180" s="299"/>
      <c r="K1180" s="299"/>
      <c r="L1180" s="299"/>
      <c r="M1180" s="299"/>
      <c r="N1180" s="300"/>
      <c r="O1180" s="300"/>
      <c r="P1180" s="300"/>
      <c r="Q1180" s="299"/>
      <c r="R1180" s="299"/>
      <c r="S1180" s="299"/>
    </row>
    <row r="1181" spans="5:19" ht="12.75">
      <c r="E1181" s="298"/>
      <c r="F1181" s="298"/>
      <c r="G1181" s="299"/>
      <c r="H1181" s="299"/>
      <c r="I1181" s="299"/>
      <c r="J1181" s="299"/>
      <c r="K1181" s="299"/>
      <c r="L1181" s="299"/>
      <c r="M1181" s="299"/>
      <c r="N1181" s="300"/>
      <c r="O1181" s="300"/>
      <c r="P1181" s="300"/>
      <c r="Q1181" s="299"/>
      <c r="R1181" s="299"/>
      <c r="S1181" s="299"/>
    </row>
    <row r="1182" spans="5:19" ht="12.75">
      <c r="E1182" s="298"/>
      <c r="F1182" s="298"/>
      <c r="G1182" s="299"/>
      <c r="H1182" s="299"/>
      <c r="I1182" s="299"/>
      <c r="J1182" s="299"/>
      <c r="K1182" s="299"/>
      <c r="L1182" s="299"/>
      <c r="M1182" s="299"/>
      <c r="N1182" s="300"/>
      <c r="O1182" s="300"/>
      <c r="P1182" s="300"/>
      <c r="Q1182" s="299"/>
      <c r="R1182" s="299"/>
      <c r="S1182" s="299"/>
    </row>
    <row r="1183" spans="5:19" ht="12.75">
      <c r="E1183" s="298"/>
      <c r="F1183" s="298"/>
      <c r="G1183" s="299"/>
      <c r="H1183" s="299"/>
      <c r="I1183" s="299"/>
      <c r="J1183" s="299"/>
      <c r="K1183" s="299"/>
      <c r="L1183" s="299"/>
      <c r="M1183" s="299"/>
      <c r="N1183" s="300"/>
      <c r="O1183" s="300"/>
      <c r="P1183" s="300"/>
      <c r="Q1183" s="299"/>
      <c r="R1183" s="299"/>
      <c r="S1183" s="299"/>
    </row>
    <row r="1184" spans="5:19" ht="12.75">
      <c r="E1184" s="298"/>
      <c r="F1184" s="298"/>
      <c r="G1184" s="299"/>
      <c r="H1184" s="299"/>
      <c r="I1184" s="299"/>
      <c r="J1184" s="299"/>
      <c r="K1184" s="299"/>
      <c r="L1184" s="299"/>
      <c r="M1184" s="299"/>
      <c r="N1184" s="300"/>
      <c r="O1184" s="300"/>
      <c r="P1184" s="300"/>
      <c r="Q1184" s="299"/>
      <c r="R1184" s="299"/>
      <c r="S1184" s="299"/>
    </row>
    <row r="1185" spans="5:19" ht="12.75">
      <c r="E1185" s="298"/>
      <c r="F1185" s="298"/>
      <c r="G1185" s="299"/>
      <c r="H1185" s="299"/>
      <c r="I1185" s="299"/>
      <c r="J1185" s="299"/>
      <c r="K1185" s="299"/>
      <c r="L1185" s="299"/>
      <c r="M1185" s="299"/>
      <c r="N1185" s="300"/>
      <c r="O1185" s="300"/>
      <c r="P1185" s="300"/>
      <c r="Q1185" s="299"/>
      <c r="R1185" s="299"/>
      <c r="S1185" s="299"/>
    </row>
    <row r="1186" spans="5:19" ht="12.75">
      <c r="E1186" s="298"/>
      <c r="F1186" s="298"/>
      <c r="G1186" s="299"/>
      <c r="H1186" s="299"/>
      <c r="I1186" s="299"/>
      <c r="J1186" s="299"/>
      <c r="K1186" s="299"/>
      <c r="L1186" s="299"/>
      <c r="M1186" s="299"/>
      <c r="N1186" s="300"/>
      <c r="O1186" s="300"/>
      <c r="P1186" s="300"/>
      <c r="Q1186" s="299"/>
      <c r="R1186" s="299"/>
      <c r="S1186" s="299"/>
    </row>
    <row r="1187" spans="5:19" ht="12.75">
      <c r="E1187" s="298"/>
      <c r="F1187" s="298"/>
      <c r="G1187" s="299"/>
      <c r="H1187" s="299"/>
      <c r="I1187" s="299"/>
      <c r="J1187" s="299"/>
      <c r="K1187" s="299"/>
      <c r="L1187" s="299"/>
      <c r="M1187" s="299"/>
      <c r="N1187" s="300"/>
      <c r="O1187" s="300"/>
      <c r="P1187" s="300"/>
      <c r="Q1187" s="299"/>
      <c r="R1187" s="299"/>
      <c r="S1187" s="299"/>
    </row>
    <row r="1188" spans="5:19" ht="12.75">
      <c r="E1188" s="298"/>
      <c r="F1188" s="298"/>
      <c r="G1188" s="299"/>
      <c r="H1188" s="299"/>
      <c r="I1188" s="299"/>
      <c r="J1188" s="299"/>
      <c r="K1188" s="299"/>
      <c r="L1188" s="299"/>
      <c r="M1188" s="299"/>
      <c r="N1188" s="300"/>
      <c r="O1188" s="300"/>
      <c r="P1188" s="300"/>
      <c r="Q1188" s="299"/>
      <c r="R1188" s="299"/>
      <c r="S1188" s="299"/>
    </row>
    <row r="1189" spans="5:19" ht="12.75">
      <c r="E1189" s="298"/>
      <c r="F1189" s="298"/>
      <c r="G1189" s="299"/>
      <c r="H1189" s="299"/>
      <c r="I1189" s="299"/>
      <c r="J1189" s="299"/>
      <c r="K1189" s="299"/>
      <c r="L1189" s="299"/>
      <c r="M1189" s="299"/>
      <c r="N1189" s="300"/>
      <c r="O1189" s="300"/>
      <c r="P1189" s="300"/>
      <c r="Q1189" s="299"/>
      <c r="R1189" s="299"/>
      <c r="S1189" s="299"/>
    </row>
    <row r="1190" spans="5:19" ht="12.75">
      <c r="E1190" s="298"/>
      <c r="F1190" s="298"/>
      <c r="G1190" s="299"/>
      <c r="H1190" s="299"/>
      <c r="I1190" s="299"/>
      <c r="J1190" s="299"/>
      <c r="K1190" s="299"/>
      <c r="L1190" s="299"/>
      <c r="M1190" s="299"/>
      <c r="N1190" s="300"/>
      <c r="O1190" s="300"/>
      <c r="P1190" s="300"/>
      <c r="Q1190" s="299"/>
      <c r="R1190" s="299"/>
      <c r="S1190" s="299"/>
    </row>
    <row r="1191" spans="5:19" ht="12.75">
      <c r="E1191" s="298"/>
      <c r="F1191" s="298"/>
      <c r="G1191" s="299"/>
      <c r="H1191" s="299"/>
      <c r="I1191" s="299"/>
      <c r="J1191" s="299"/>
      <c r="K1191" s="299"/>
      <c r="L1191" s="299"/>
      <c r="M1191" s="299"/>
      <c r="N1191" s="300"/>
      <c r="O1191" s="300"/>
      <c r="P1191" s="300"/>
      <c r="Q1191" s="299"/>
      <c r="R1191" s="299"/>
      <c r="S1191" s="299"/>
    </row>
    <row r="1192" spans="5:19" ht="12.75">
      <c r="E1192" s="298"/>
      <c r="F1192" s="298"/>
      <c r="G1192" s="299"/>
      <c r="H1192" s="299"/>
      <c r="I1192" s="299"/>
      <c r="J1192" s="299"/>
      <c r="K1192" s="299"/>
      <c r="L1192" s="299"/>
      <c r="M1192" s="299"/>
      <c r="N1192" s="300"/>
      <c r="O1192" s="300"/>
      <c r="P1192" s="300"/>
      <c r="Q1192" s="299"/>
      <c r="R1192" s="299"/>
      <c r="S1192" s="299"/>
    </row>
    <row r="1193" spans="5:19" ht="12.75">
      <c r="E1193" s="298"/>
      <c r="F1193" s="298"/>
      <c r="G1193" s="299"/>
      <c r="H1193" s="299"/>
      <c r="I1193" s="299"/>
      <c r="J1193" s="299"/>
      <c r="K1193" s="299"/>
      <c r="L1193" s="299"/>
      <c r="M1193" s="299"/>
      <c r="N1193" s="300"/>
      <c r="O1193" s="300"/>
      <c r="P1193" s="300"/>
      <c r="Q1193" s="299"/>
      <c r="R1193" s="299"/>
      <c r="S1193" s="299"/>
    </row>
    <row r="1194" spans="5:19" ht="12.75">
      <c r="E1194" s="298"/>
      <c r="F1194" s="298"/>
      <c r="G1194" s="299"/>
      <c r="H1194" s="299"/>
      <c r="I1194" s="299"/>
      <c r="J1194" s="299"/>
      <c r="K1194" s="299"/>
      <c r="L1194" s="299"/>
      <c r="M1194" s="299"/>
      <c r="N1194" s="300"/>
      <c r="O1194" s="300"/>
      <c r="P1194" s="300"/>
      <c r="Q1194" s="299"/>
      <c r="R1194" s="299"/>
      <c r="S1194" s="299"/>
    </row>
    <row r="1195" spans="5:19" ht="12.75">
      <c r="E1195" s="298"/>
      <c r="F1195" s="298"/>
      <c r="G1195" s="299"/>
      <c r="H1195" s="299"/>
      <c r="I1195" s="299"/>
      <c r="J1195" s="299"/>
      <c r="K1195" s="299"/>
      <c r="L1195" s="299"/>
      <c r="M1195" s="299"/>
      <c r="N1195" s="300"/>
      <c r="O1195" s="300"/>
      <c r="P1195" s="300"/>
      <c r="Q1195" s="299"/>
      <c r="R1195" s="299"/>
      <c r="S1195" s="299"/>
    </row>
    <row r="1196" spans="5:19" ht="12.75">
      <c r="E1196" s="298"/>
      <c r="F1196" s="298"/>
      <c r="G1196" s="299"/>
      <c r="H1196" s="299"/>
      <c r="I1196" s="299"/>
      <c r="J1196" s="299"/>
      <c r="K1196" s="299"/>
      <c r="L1196" s="299"/>
      <c r="M1196" s="299"/>
      <c r="N1196" s="300"/>
      <c r="O1196" s="300"/>
      <c r="P1196" s="300"/>
      <c r="Q1196" s="299"/>
      <c r="R1196" s="299"/>
      <c r="S1196" s="299"/>
    </row>
    <row r="1197" spans="5:19" ht="12.75">
      <c r="E1197" s="298"/>
      <c r="F1197" s="298"/>
      <c r="G1197" s="299"/>
      <c r="H1197" s="299"/>
      <c r="I1197" s="299"/>
      <c r="J1197" s="299"/>
      <c r="K1197" s="299"/>
      <c r="L1197" s="299"/>
      <c r="M1197" s="299"/>
      <c r="N1197" s="300"/>
      <c r="O1197" s="300"/>
      <c r="P1197" s="300"/>
      <c r="Q1197" s="299"/>
      <c r="R1197" s="299"/>
      <c r="S1197" s="299"/>
    </row>
    <row r="1198" spans="5:19" ht="12.75">
      <c r="E1198" s="298"/>
      <c r="F1198" s="298"/>
      <c r="G1198" s="299"/>
      <c r="H1198" s="299"/>
      <c r="I1198" s="299"/>
      <c r="J1198" s="299"/>
      <c r="K1198" s="299"/>
      <c r="L1198" s="299"/>
      <c r="M1198" s="299"/>
      <c r="N1198" s="300"/>
      <c r="O1198" s="300"/>
      <c r="P1198" s="300"/>
      <c r="Q1198" s="299"/>
      <c r="R1198" s="299"/>
      <c r="S1198" s="299"/>
    </row>
    <row r="1199" spans="5:19" ht="12.75">
      <c r="E1199" s="298"/>
      <c r="F1199" s="298"/>
      <c r="G1199" s="299"/>
      <c r="H1199" s="299"/>
      <c r="I1199" s="299"/>
      <c r="J1199" s="299"/>
      <c r="K1199" s="299"/>
      <c r="L1199" s="299"/>
      <c r="M1199" s="299"/>
      <c r="N1199" s="300"/>
      <c r="O1199" s="300"/>
      <c r="P1199" s="300"/>
      <c r="Q1199" s="299"/>
      <c r="R1199" s="299"/>
      <c r="S1199" s="299"/>
    </row>
    <row r="1200" spans="5:19" ht="12.75">
      <c r="E1200" s="298"/>
      <c r="F1200" s="298"/>
      <c r="G1200" s="299"/>
      <c r="H1200" s="299"/>
      <c r="I1200" s="299"/>
      <c r="J1200" s="299"/>
      <c r="K1200" s="299"/>
      <c r="L1200" s="299"/>
      <c r="M1200" s="299"/>
      <c r="N1200" s="300"/>
      <c r="O1200" s="300"/>
      <c r="P1200" s="300"/>
      <c r="Q1200" s="299"/>
      <c r="R1200" s="299"/>
      <c r="S1200" s="299"/>
    </row>
    <row r="1201" spans="5:19" ht="12.75">
      <c r="E1201" s="298"/>
      <c r="F1201" s="298"/>
      <c r="G1201" s="299"/>
      <c r="H1201" s="299"/>
      <c r="I1201" s="299"/>
      <c r="J1201" s="299"/>
      <c r="K1201" s="299"/>
      <c r="L1201" s="299"/>
      <c r="M1201" s="299"/>
      <c r="N1201" s="300"/>
      <c r="O1201" s="300"/>
      <c r="P1201" s="300"/>
      <c r="Q1201" s="299"/>
      <c r="R1201" s="299"/>
      <c r="S1201" s="299"/>
    </row>
    <row r="1202" spans="5:19" ht="12.75">
      <c r="E1202" s="298"/>
      <c r="F1202" s="298"/>
      <c r="G1202" s="299"/>
      <c r="H1202" s="299"/>
      <c r="I1202" s="299"/>
      <c r="J1202" s="299"/>
      <c r="K1202" s="299"/>
      <c r="L1202" s="299"/>
      <c r="M1202" s="299"/>
      <c r="N1202" s="300"/>
      <c r="O1202" s="300"/>
      <c r="P1202" s="300"/>
      <c r="Q1202" s="299"/>
      <c r="R1202" s="299"/>
      <c r="S1202" s="299"/>
    </row>
    <row r="1203" spans="5:19" ht="12.75">
      <c r="E1203" s="298"/>
      <c r="F1203" s="298"/>
      <c r="G1203" s="299"/>
      <c r="H1203" s="299"/>
      <c r="I1203" s="299"/>
      <c r="J1203" s="299"/>
      <c r="K1203" s="299"/>
      <c r="L1203" s="299"/>
      <c r="M1203" s="299"/>
      <c r="N1203" s="300"/>
      <c r="O1203" s="300"/>
      <c r="P1203" s="300"/>
      <c r="Q1203" s="299"/>
      <c r="R1203" s="299"/>
      <c r="S1203" s="299"/>
    </row>
    <row r="1204" spans="5:19" ht="12.75">
      <c r="E1204" s="298"/>
      <c r="F1204" s="298"/>
      <c r="G1204" s="299"/>
      <c r="H1204" s="299"/>
      <c r="I1204" s="299"/>
      <c r="J1204" s="299"/>
      <c r="K1204" s="299"/>
      <c r="L1204" s="299"/>
      <c r="M1204" s="299"/>
      <c r="N1204" s="300"/>
      <c r="O1204" s="300"/>
      <c r="P1204" s="300"/>
      <c r="Q1204" s="299"/>
      <c r="R1204" s="299"/>
      <c r="S1204" s="299"/>
    </row>
    <row r="1205" spans="5:19" ht="12.75">
      <c r="E1205" s="298"/>
      <c r="F1205" s="298"/>
      <c r="G1205" s="299"/>
      <c r="H1205" s="299"/>
      <c r="I1205" s="299"/>
      <c r="J1205" s="299"/>
      <c r="K1205" s="299"/>
      <c r="L1205" s="299"/>
      <c r="M1205" s="299"/>
      <c r="N1205" s="300"/>
      <c r="O1205" s="300"/>
      <c r="P1205" s="300"/>
      <c r="Q1205" s="299"/>
      <c r="R1205" s="299"/>
      <c r="S1205" s="299"/>
    </row>
    <row r="1206" spans="5:19" ht="12.75">
      <c r="E1206" s="298"/>
      <c r="F1206" s="298"/>
      <c r="G1206" s="299"/>
      <c r="H1206" s="299"/>
      <c r="I1206" s="299"/>
      <c r="J1206" s="299"/>
      <c r="K1206" s="299"/>
      <c r="L1206" s="299"/>
      <c r="M1206" s="299"/>
      <c r="N1206" s="300"/>
      <c r="O1206" s="300"/>
      <c r="P1206" s="300"/>
      <c r="Q1206" s="299"/>
      <c r="R1206" s="299"/>
      <c r="S1206" s="299"/>
    </row>
    <row r="1207" spans="5:19" ht="12.75">
      <c r="E1207" s="298"/>
      <c r="F1207" s="298"/>
      <c r="G1207" s="299"/>
      <c r="H1207" s="299"/>
      <c r="I1207" s="299"/>
      <c r="J1207" s="299"/>
      <c r="K1207" s="299"/>
      <c r="L1207" s="299"/>
      <c r="M1207" s="299"/>
      <c r="N1207" s="300"/>
      <c r="O1207" s="300"/>
      <c r="P1207" s="300"/>
      <c r="Q1207" s="299"/>
      <c r="R1207" s="299"/>
      <c r="S1207" s="299"/>
    </row>
    <row r="1208" spans="5:19" ht="12.75">
      <c r="E1208" s="298"/>
      <c r="F1208" s="298"/>
      <c r="G1208" s="299"/>
      <c r="H1208" s="299"/>
      <c r="I1208" s="299"/>
      <c r="J1208" s="299"/>
      <c r="K1208" s="299"/>
      <c r="L1208" s="299"/>
      <c r="M1208" s="299"/>
      <c r="N1208" s="300"/>
      <c r="O1208" s="300"/>
      <c r="P1208" s="300"/>
      <c r="Q1208" s="299"/>
      <c r="R1208" s="299"/>
      <c r="S1208" s="299"/>
    </row>
    <row r="1209" spans="5:19" ht="12.75">
      <c r="E1209" s="298"/>
      <c r="F1209" s="298"/>
      <c r="G1209" s="299"/>
      <c r="H1209" s="299"/>
      <c r="I1209" s="299"/>
      <c r="J1209" s="299"/>
      <c r="K1209" s="299"/>
      <c r="L1209" s="299"/>
      <c r="M1209" s="299"/>
      <c r="N1209" s="300"/>
      <c r="O1209" s="300"/>
      <c r="P1209" s="300"/>
      <c r="Q1209" s="299"/>
      <c r="R1209" s="299"/>
      <c r="S1209" s="299"/>
    </row>
    <row r="1210" spans="5:19" ht="12.75">
      <c r="E1210" s="298"/>
      <c r="F1210" s="298"/>
      <c r="G1210" s="299"/>
      <c r="H1210" s="299"/>
      <c r="I1210" s="299"/>
      <c r="J1210" s="299"/>
      <c r="K1210" s="299"/>
      <c r="L1210" s="299"/>
      <c r="M1210" s="299"/>
      <c r="N1210" s="300"/>
      <c r="O1210" s="300"/>
      <c r="P1210" s="300"/>
      <c r="Q1210" s="299"/>
      <c r="R1210" s="299"/>
      <c r="S1210" s="299"/>
    </row>
    <row r="1211" spans="5:19" ht="12.75">
      <c r="E1211" s="298"/>
      <c r="F1211" s="298"/>
      <c r="G1211" s="299"/>
      <c r="H1211" s="299"/>
      <c r="I1211" s="299"/>
      <c r="J1211" s="299"/>
      <c r="K1211" s="299"/>
      <c r="L1211" s="299"/>
      <c r="M1211" s="299"/>
      <c r="N1211" s="300"/>
      <c r="O1211" s="300"/>
      <c r="P1211" s="300"/>
      <c r="Q1211" s="299"/>
      <c r="R1211" s="299"/>
      <c r="S1211" s="299"/>
    </row>
    <row r="1212" spans="5:19" ht="12.75">
      <c r="E1212" s="298"/>
      <c r="F1212" s="298"/>
      <c r="G1212" s="299"/>
      <c r="H1212" s="299"/>
      <c r="I1212" s="299"/>
      <c r="J1212" s="299"/>
      <c r="K1212" s="299"/>
      <c r="L1212" s="299"/>
      <c r="M1212" s="299"/>
      <c r="N1212" s="300"/>
      <c r="O1212" s="300"/>
      <c r="P1212" s="300"/>
      <c r="Q1212" s="299"/>
      <c r="R1212" s="299"/>
      <c r="S1212" s="299"/>
    </row>
    <row r="1213" spans="5:19" ht="12.75">
      <c r="E1213" s="298"/>
      <c r="F1213" s="298"/>
      <c r="G1213" s="299"/>
      <c r="H1213" s="299"/>
      <c r="I1213" s="299"/>
      <c r="J1213" s="299"/>
      <c r="K1213" s="299"/>
      <c r="L1213" s="299"/>
      <c r="M1213" s="299"/>
      <c r="N1213" s="300"/>
      <c r="O1213" s="300"/>
      <c r="P1213" s="300"/>
      <c r="Q1213" s="299"/>
      <c r="R1213" s="299"/>
      <c r="S1213" s="299"/>
    </row>
    <row r="1214" spans="5:19" ht="12.75">
      <c r="E1214" s="298"/>
      <c r="F1214" s="298"/>
      <c r="G1214" s="299"/>
      <c r="H1214" s="299"/>
      <c r="I1214" s="299"/>
      <c r="J1214" s="299"/>
      <c r="K1214" s="299"/>
      <c r="L1214" s="299"/>
      <c r="M1214" s="299"/>
      <c r="N1214" s="300"/>
      <c r="O1214" s="300"/>
      <c r="P1214" s="300"/>
      <c r="Q1214" s="299"/>
      <c r="R1214" s="299"/>
      <c r="S1214" s="299"/>
    </row>
    <row r="1215" spans="5:19" ht="12.75">
      <c r="E1215" s="298"/>
      <c r="F1215" s="298"/>
      <c r="G1215" s="299"/>
      <c r="H1215" s="299"/>
      <c r="I1215" s="299"/>
      <c r="J1215" s="299"/>
      <c r="K1215" s="299"/>
      <c r="L1215" s="299"/>
      <c r="M1215" s="299"/>
      <c r="N1215" s="300"/>
      <c r="O1215" s="300"/>
      <c r="P1215" s="300"/>
      <c r="Q1215" s="299"/>
      <c r="R1215" s="299"/>
      <c r="S1215" s="299"/>
    </row>
    <row r="1216" spans="5:19" ht="12.75">
      <c r="E1216" s="298"/>
      <c r="F1216" s="298"/>
      <c r="G1216" s="299"/>
      <c r="H1216" s="299"/>
      <c r="I1216" s="299"/>
      <c r="J1216" s="299"/>
      <c r="K1216" s="299"/>
      <c r="L1216" s="299"/>
      <c r="M1216" s="299"/>
      <c r="N1216" s="300"/>
      <c r="O1216" s="300"/>
      <c r="P1216" s="300"/>
      <c r="Q1216" s="299"/>
      <c r="R1216" s="299"/>
      <c r="S1216" s="299"/>
    </row>
    <row r="1217" spans="5:19" ht="12.75">
      <c r="E1217" s="298"/>
      <c r="F1217" s="298"/>
      <c r="G1217" s="299"/>
      <c r="H1217" s="299"/>
      <c r="I1217" s="299"/>
      <c r="J1217" s="299"/>
      <c r="K1217" s="299"/>
      <c r="L1217" s="299"/>
      <c r="M1217" s="299"/>
      <c r="N1217" s="300"/>
      <c r="O1217" s="300"/>
      <c r="P1217" s="300"/>
      <c r="Q1217" s="299"/>
      <c r="R1217" s="299"/>
      <c r="S1217" s="299"/>
    </row>
    <row r="1218" spans="5:19" ht="12.75">
      <c r="E1218" s="298"/>
      <c r="F1218" s="298"/>
      <c r="G1218" s="299"/>
      <c r="H1218" s="299"/>
      <c r="I1218" s="299"/>
      <c r="J1218" s="299"/>
      <c r="K1218" s="299"/>
      <c r="L1218" s="299"/>
      <c r="M1218" s="299"/>
      <c r="N1218" s="300"/>
      <c r="O1218" s="300"/>
      <c r="P1218" s="300"/>
      <c r="Q1218" s="299"/>
      <c r="R1218" s="299"/>
      <c r="S1218" s="299"/>
    </row>
    <row r="1219" spans="5:19" ht="12.75">
      <c r="E1219" s="298"/>
      <c r="F1219" s="298"/>
      <c r="G1219" s="299"/>
      <c r="H1219" s="299"/>
      <c r="I1219" s="299"/>
      <c r="J1219" s="299"/>
      <c r="K1219" s="299"/>
      <c r="L1219" s="299"/>
      <c r="M1219" s="299"/>
      <c r="N1219" s="300"/>
      <c r="O1219" s="300"/>
      <c r="P1219" s="300"/>
      <c r="Q1219" s="299"/>
      <c r="R1219" s="299"/>
      <c r="S1219" s="299"/>
    </row>
    <row r="1220" spans="5:19" ht="12.75">
      <c r="E1220" s="298"/>
      <c r="F1220" s="298"/>
      <c r="G1220" s="299"/>
      <c r="H1220" s="299"/>
      <c r="I1220" s="299"/>
      <c r="J1220" s="299"/>
      <c r="K1220" s="299"/>
      <c r="L1220" s="299"/>
      <c r="M1220" s="299"/>
      <c r="N1220" s="300"/>
      <c r="O1220" s="300"/>
      <c r="P1220" s="300"/>
      <c r="Q1220" s="299"/>
      <c r="R1220" s="299"/>
      <c r="S1220" s="299"/>
    </row>
    <row r="1221" spans="5:19" ht="12.75">
      <c r="E1221" s="298"/>
      <c r="F1221" s="298"/>
      <c r="G1221" s="299"/>
      <c r="H1221" s="299"/>
      <c r="I1221" s="299"/>
      <c r="J1221" s="299"/>
      <c r="K1221" s="299"/>
      <c r="L1221" s="299"/>
      <c r="M1221" s="299"/>
      <c r="N1221" s="300"/>
      <c r="O1221" s="300"/>
      <c r="P1221" s="300"/>
      <c r="Q1221" s="299"/>
      <c r="R1221" s="299"/>
      <c r="S1221" s="299"/>
    </row>
    <row r="1222" spans="5:19" ht="12.75">
      <c r="E1222" s="298"/>
      <c r="F1222" s="298"/>
      <c r="G1222" s="299"/>
      <c r="H1222" s="299"/>
      <c r="I1222" s="299"/>
      <c r="J1222" s="299"/>
      <c r="K1222" s="299"/>
      <c r="L1222" s="299"/>
      <c r="M1222" s="299"/>
      <c r="N1222" s="300"/>
      <c r="O1222" s="300"/>
      <c r="P1222" s="300"/>
      <c r="Q1222" s="299"/>
      <c r="R1222" s="299"/>
      <c r="S1222" s="299"/>
    </row>
    <row r="1223" spans="5:19" ht="12.75">
      <c r="E1223" s="298"/>
      <c r="F1223" s="298"/>
      <c r="G1223" s="299"/>
      <c r="H1223" s="299"/>
      <c r="I1223" s="299"/>
      <c r="J1223" s="299"/>
      <c r="K1223" s="299"/>
      <c r="L1223" s="299"/>
      <c r="M1223" s="299"/>
      <c r="N1223" s="300"/>
      <c r="O1223" s="300"/>
      <c r="P1223" s="300"/>
      <c r="Q1223" s="299"/>
      <c r="R1223" s="299"/>
      <c r="S1223" s="299"/>
    </row>
    <row r="1224" spans="5:19" ht="12.75">
      <c r="E1224" s="298"/>
      <c r="F1224" s="298"/>
      <c r="G1224" s="299"/>
      <c r="H1224" s="299"/>
      <c r="I1224" s="299"/>
      <c r="J1224" s="299"/>
      <c r="K1224" s="299"/>
      <c r="L1224" s="299"/>
      <c r="M1224" s="299"/>
      <c r="N1224" s="300"/>
      <c r="O1224" s="300"/>
      <c r="P1224" s="300"/>
      <c r="Q1224" s="299"/>
      <c r="R1224" s="299"/>
      <c r="S1224" s="299"/>
    </row>
    <row r="1225" spans="5:19" ht="12.75">
      <c r="E1225" s="298"/>
      <c r="F1225" s="298"/>
      <c r="G1225" s="299"/>
      <c r="H1225" s="299"/>
      <c r="I1225" s="299"/>
      <c r="J1225" s="299"/>
      <c r="K1225" s="299"/>
      <c r="L1225" s="299"/>
      <c r="M1225" s="299"/>
      <c r="N1225" s="300"/>
      <c r="O1225" s="300"/>
      <c r="P1225" s="300"/>
      <c r="Q1225" s="299"/>
      <c r="R1225" s="299"/>
      <c r="S1225" s="299"/>
    </row>
    <row r="1226" spans="5:19" ht="12.75">
      <c r="E1226" s="298"/>
      <c r="F1226" s="298"/>
      <c r="G1226" s="299"/>
      <c r="H1226" s="299"/>
      <c r="I1226" s="299"/>
      <c r="J1226" s="299"/>
      <c r="K1226" s="299"/>
      <c r="L1226" s="299"/>
      <c r="M1226" s="299"/>
      <c r="N1226" s="300"/>
      <c r="O1226" s="300"/>
      <c r="P1226" s="300"/>
      <c r="Q1226" s="299"/>
      <c r="R1226" s="299"/>
      <c r="S1226" s="299"/>
    </row>
    <row r="1227" spans="5:19" ht="12.75">
      <c r="E1227" s="298"/>
      <c r="F1227" s="298"/>
      <c r="G1227" s="299"/>
      <c r="H1227" s="299"/>
      <c r="I1227" s="299"/>
      <c r="J1227" s="299"/>
      <c r="K1227" s="299"/>
      <c r="L1227" s="299"/>
      <c r="M1227" s="299"/>
      <c r="N1227" s="300"/>
      <c r="O1227" s="300"/>
      <c r="P1227" s="300"/>
      <c r="Q1227" s="299"/>
      <c r="R1227" s="299"/>
      <c r="S1227" s="299"/>
    </row>
    <row r="1228" spans="5:19" ht="12.75">
      <c r="E1228" s="298"/>
      <c r="F1228" s="298"/>
      <c r="G1228" s="299"/>
      <c r="H1228" s="299"/>
      <c r="I1228" s="299"/>
      <c r="J1228" s="299"/>
      <c r="K1228" s="299"/>
      <c r="L1228" s="299"/>
      <c r="M1228" s="299"/>
      <c r="N1228" s="300"/>
      <c r="O1228" s="300"/>
      <c r="P1228" s="300"/>
      <c r="Q1228" s="299"/>
      <c r="R1228" s="299"/>
      <c r="S1228" s="299"/>
    </row>
    <row r="1229" spans="5:19" ht="12.75">
      <c r="E1229" s="298"/>
      <c r="F1229" s="298"/>
      <c r="G1229" s="299"/>
      <c r="H1229" s="299"/>
      <c r="I1229" s="299"/>
      <c r="J1229" s="299"/>
      <c r="K1229" s="299"/>
      <c r="L1229" s="299"/>
      <c r="M1229" s="299"/>
      <c r="N1229" s="300"/>
      <c r="O1229" s="300"/>
      <c r="P1229" s="300"/>
      <c r="Q1229" s="299"/>
      <c r="R1229" s="299"/>
      <c r="S1229" s="299"/>
    </row>
    <row r="1230" spans="5:19" ht="12.75">
      <c r="E1230" s="298"/>
      <c r="F1230" s="298"/>
      <c r="G1230" s="299"/>
      <c r="H1230" s="299"/>
      <c r="I1230" s="299"/>
      <c r="J1230" s="299"/>
      <c r="K1230" s="299"/>
      <c r="L1230" s="299"/>
      <c r="M1230" s="299"/>
      <c r="N1230" s="300"/>
      <c r="O1230" s="300"/>
      <c r="P1230" s="300"/>
      <c r="Q1230" s="299"/>
      <c r="R1230" s="299"/>
      <c r="S1230" s="299"/>
    </row>
    <row r="1231" spans="5:19" ht="12.75">
      <c r="E1231" s="298"/>
      <c r="F1231" s="298"/>
      <c r="G1231" s="299"/>
      <c r="H1231" s="299"/>
      <c r="I1231" s="299"/>
      <c r="J1231" s="299"/>
      <c r="K1231" s="299"/>
      <c r="L1231" s="299"/>
      <c r="M1231" s="299"/>
      <c r="N1231" s="300"/>
      <c r="O1231" s="300"/>
      <c r="P1231" s="300"/>
      <c r="Q1231" s="299"/>
      <c r="R1231" s="299"/>
      <c r="S1231" s="299"/>
    </row>
    <row r="1232" spans="5:19" ht="12.75">
      <c r="E1232" s="298"/>
      <c r="F1232" s="298"/>
      <c r="G1232" s="299"/>
      <c r="H1232" s="299"/>
      <c r="I1232" s="299"/>
      <c r="J1232" s="299"/>
      <c r="K1232" s="299"/>
      <c r="L1232" s="299"/>
      <c r="M1232" s="299"/>
      <c r="N1232" s="300"/>
      <c r="O1232" s="300"/>
      <c r="P1232" s="300"/>
      <c r="Q1232" s="299"/>
      <c r="R1232" s="299"/>
      <c r="S1232" s="299"/>
    </row>
    <row r="1233" spans="5:19" ht="12.75">
      <c r="E1233" s="298"/>
      <c r="F1233" s="298"/>
      <c r="G1233" s="299"/>
      <c r="H1233" s="299"/>
      <c r="I1233" s="299"/>
      <c r="J1233" s="299"/>
      <c r="K1233" s="299"/>
      <c r="L1233" s="299"/>
      <c r="M1233" s="299"/>
      <c r="N1233" s="300"/>
      <c r="O1233" s="300"/>
      <c r="P1233" s="300"/>
      <c r="Q1233" s="299"/>
      <c r="R1233" s="299"/>
      <c r="S1233" s="299"/>
    </row>
    <row r="1234" spans="5:19" ht="12.75">
      <c r="E1234" s="298"/>
      <c r="F1234" s="298"/>
      <c r="G1234" s="299"/>
      <c r="H1234" s="299"/>
      <c r="I1234" s="299"/>
      <c r="J1234" s="299"/>
      <c r="K1234" s="299"/>
      <c r="L1234" s="299"/>
      <c r="M1234" s="299"/>
      <c r="N1234" s="300"/>
      <c r="O1234" s="300"/>
      <c r="P1234" s="300"/>
      <c r="Q1234" s="299"/>
      <c r="R1234" s="299"/>
      <c r="S1234" s="299"/>
    </row>
    <row r="1235" spans="5:19" ht="12.75">
      <c r="E1235" s="298"/>
      <c r="F1235" s="298"/>
      <c r="G1235" s="299"/>
      <c r="H1235" s="299"/>
      <c r="I1235" s="299"/>
      <c r="J1235" s="299"/>
      <c r="K1235" s="299"/>
      <c r="L1235" s="299"/>
      <c r="M1235" s="299"/>
      <c r="N1235" s="300"/>
      <c r="O1235" s="300"/>
      <c r="P1235" s="300"/>
      <c r="Q1235" s="299"/>
      <c r="R1235" s="299"/>
      <c r="S1235" s="299"/>
    </row>
    <row r="1236" spans="5:19" ht="12.75">
      <c r="E1236" s="298"/>
      <c r="F1236" s="298"/>
      <c r="G1236" s="299"/>
      <c r="H1236" s="299"/>
      <c r="I1236" s="299"/>
      <c r="J1236" s="299"/>
      <c r="K1236" s="299"/>
      <c r="L1236" s="299"/>
      <c r="M1236" s="299"/>
      <c r="N1236" s="300"/>
      <c r="O1236" s="300"/>
      <c r="P1236" s="300"/>
      <c r="Q1236" s="299"/>
      <c r="R1236" s="299"/>
      <c r="S1236" s="299"/>
    </row>
    <row r="1237" spans="5:19" ht="12.75">
      <c r="E1237" s="298"/>
      <c r="F1237" s="298"/>
      <c r="G1237" s="299"/>
      <c r="H1237" s="299"/>
      <c r="I1237" s="299"/>
      <c r="J1237" s="299"/>
      <c r="K1237" s="299"/>
      <c r="L1237" s="299"/>
      <c r="M1237" s="299"/>
      <c r="N1237" s="300"/>
      <c r="O1237" s="300"/>
      <c r="P1237" s="300"/>
      <c r="Q1237" s="299"/>
      <c r="R1237" s="299"/>
      <c r="S1237" s="299"/>
    </row>
    <row r="1238" spans="5:19" ht="12.75">
      <c r="E1238" s="298"/>
      <c r="F1238" s="298"/>
      <c r="G1238" s="299"/>
      <c r="H1238" s="299"/>
      <c r="I1238" s="299"/>
      <c r="J1238" s="299"/>
      <c r="K1238" s="299"/>
      <c r="L1238" s="299"/>
      <c r="M1238" s="299"/>
      <c r="N1238" s="300"/>
      <c r="O1238" s="300"/>
      <c r="P1238" s="300"/>
      <c r="Q1238" s="299"/>
      <c r="R1238" s="299"/>
      <c r="S1238" s="299"/>
    </row>
    <row r="1239" spans="5:19" ht="12.75">
      <c r="E1239" s="298"/>
      <c r="F1239" s="298"/>
      <c r="G1239" s="299"/>
      <c r="H1239" s="299"/>
      <c r="I1239" s="299"/>
      <c r="J1239" s="299"/>
      <c r="K1239" s="299"/>
      <c r="L1239" s="299"/>
      <c r="M1239" s="299"/>
      <c r="N1239" s="300"/>
      <c r="O1239" s="300"/>
      <c r="P1239" s="300"/>
      <c r="Q1239" s="299"/>
      <c r="R1239" s="299"/>
      <c r="S1239" s="299"/>
    </row>
    <row r="1240" spans="5:19" ht="12.75">
      <c r="E1240" s="298"/>
      <c r="F1240" s="298"/>
      <c r="G1240" s="299"/>
      <c r="H1240" s="299"/>
      <c r="I1240" s="299"/>
      <c r="J1240" s="299"/>
      <c r="K1240" s="299"/>
      <c r="L1240" s="299"/>
      <c r="M1240" s="299"/>
      <c r="N1240" s="300"/>
      <c r="O1240" s="300"/>
      <c r="P1240" s="300"/>
      <c r="Q1240" s="299"/>
      <c r="R1240" s="299"/>
      <c r="S1240" s="299"/>
    </row>
    <row r="1241" spans="5:19" ht="12.75">
      <c r="E1241" s="298"/>
      <c r="F1241" s="298"/>
      <c r="G1241" s="299"/>
      <c r="H1241" s="299"/>
      <c r="I1241" s="299"/>
      <c r="J1241" s="299"/>
      <c r="K1241" s="299"/>
      <c r="L1241" s="299"/>
      <c r="M1241" s="299"/>
      <c r="N1241" s="300"/>
      <c r="O1241" s="300"/>
      <c r="P1241" s="300"/>
      <c r="Q1241" s="299"/>
      <c r="R1241" s="299"/>
      <c r="S1241" s="299"/>
    </row>
    <row r="1242" spans="5:19" ht="12.75">
      <c r="E1242" s="298"/>
      <c r="F1242" s="298"/>
      <c r="G1242" s="299"/>
      <c r="H1242" s="299"/>
      <c r="I1242" s="299"/>
      <c r="J1242" s="299"/>
      <c r="K1242" s="299"/>
      <c r="L1242" s="299"/>
      <c r="M1242" s="299"/>
      <c r="N1242" s="300"/>
      <c r="O1242" s="300"/>
      <c r="P1242" s="300"/>
      <c r="Q1242" s="299"/>
      <c r="R1242" s="299"/>
      <c r="S1242" s="299"/>
    </row>
    <row r="1243" spans="5:19" ht="12.75">
      <c r="E1243" s="298"/>
      <c r="F1243" s="298"/>
      <c r="G1243" s="299"/>
      <c r="H1243" s="299"/>
      <c r="I1243" s="299"/>
      <c r="J1243" s="299"/>
      <c r="K1243" s="299"/>
      <c r="L1243" s="299"/>
      <c r="M1243" s="299"/>
      <c r="N1243" s="300"/>
      <c r="O1243" s="300"/>
      <c r="P1243" s="300"/>
      <c r="Q1243" s="299"/>
      <c r="R1243" s="299"/>
      <c r="S1243" s="299"/>
    </row>
    <row r="1244" spans="5:19" ht="12.75">
      <c r="E1244" s="298"/>
      <c r="F1244" s="298"/>
      <c r="G1244" s="299"/>
      <c r="H1244" s="299"/>
      <c r="I1244" s="299"/>
      <c r="J1244" s="299"/>
      <c r="K1244" s="299"/>
      <c r="L1244" s="299"/>
      <c r="M1244" s="299"/>
      <c r="N1244" s="300"/>
      <c r="O1244" s="300"/>
      <c r="P1244" s="300"/>
      <c r="Q1244" s="299"/>
      <c r="R1244" s="299"/>
      <c r="S1244" s="299"/>
    </row>
    <row r="1245" spans="5:19" ht="12.75">
      <c r="E1245" s="298"/>
      <c r="F1245" s="298"/>
      <c r="G1245" s="299"/>
      <c r="H1245" s="299"/>
      <c r="I1245" s="299"/>
      <c r="J1245" s="299"/>
      <c r="K1245" s="299"/>
      <c r="L1245" s="299"/>
      <c r="M1245" s="299"/>
      <c r="N1245" s="300"/>
      <c r="O1245" s="300"/>
      <c r="P1245" s="300"/>
      <c r="Q1245" s="299"/>
      <c r="R1245" s="299"/>
      <c r="S1245" s="299"/>
    </row>
    <row r="1246" spans="5:19" ht="12.75">
      <c r="E1246" s="298"/>
      <c r="F1246" s="298"/>
      <c r="G1246" s="299"/>
      <c r="H1246" s="299"/>
      <c r="I1246" s="299"/>
      <c r="J1246" s="299"/>
      <c r="K1246" s="299"/>
      <c r="L1246" s="299"/>
      <c r="M1246" s="299"/>
      <c r="N1246" s="300"/>
      <c r="O1246" s="300"/>
      <c r="P1246" s="300"/>
      <c r="Q1246" s="299"/>
      <c r="R1246" s="299"/>
      <c r="S1246" s="299"/>
    </row>
    <row r="1247" spans="5:19" ht="12.75">
      <c r="E1247" s="298"/>
      <c r="F1247" s="298"/>
      <c r="G1247" s="299"/>
      <c r="H1247" s="299"/>
      <c r="I1247" s="299"/>
      <c r="J1247" s="299"/>
      <c r="K1247" s="299"/>
      <c r="L1247" s="299"/>
      <c r="M1247" s="299"/>
      <c r="N1247" s="300"/>
      <c r="O1247" s="300"/>
      <c r="P1247" s="300"/>
      <c r="Q1247" s="299"/>
      <c r="R1247" s="299"/>
      <c r="S1247" s="299"/>
    </row>
    <row r="1248" spans="5:19" ht="12.75">
      <c r="E1248" s="298"/>
      <c r="F1248" s="298"/>
      <c r="G1248" s="299"/>
      <c r="H1248" s="299"/>
      <c r="I1248" s="299"/>
      <c r="J1248" s="299"/>
      <c r="K1248" s="299"/>
      <c r="L1248" s="299"/>
      <c r="M1248" s="299"/>
      <c r="N1248" s="300"/>
      <c r="O1248" s="300"/>
      <c r="P1248" s="300"/>
      <c r="Q1248" s="299"/>
      <c r="R1248" s="299"/>
      <c r="S1248" s="299"/>
    </row>
    <row r="1249" spans="5:19" ht="12.75">
      <c r="E1249" s="298"/>
      <c r="F1249" s="298"/>
      <c r="G1249" s="299"/>
      <c r="H1249" s="299"/>
      <c r="I1249" s="299"/>
      <c r="J1249" s="299"/>
      <c r="K1249" s="299"/>
      <c r="L1249" s="299"/>
      <c r="M1249" s="299"/>
      <c r="N1249" s="300"/>
      <c r="O1249" s="300"/>
      <c r="P1249" s="300"/>
      <c r="Q1249" s="299"/>
      <c r="R1249" s="299"/>
      <c r="S1249" s="299"/>
    </row>
    <row r="1250" spans="5:19" ht="12.75">
      <c r="E1250" s="298"/>
      <c r="F1250" s="298"/>
      <c r="G1250" s="299"/>
      <c r="H1250" s="299"/>
      <c r="I1250" s="299"/>
      <c r="J1250" s="299"/>
      <c r="K1250" s="299"/>
      <c r="L1250" s="299"/>
      <c r="M1250" s="299"/>
      <c r="N1250" s="300"/>
      <c r="O1250" s="300"/>
      <c r="P1250" s="300"/>
      <c r="Q1250" s="299"/>
      <c r="R1250" s="299"/>
      <c r="S1250" s="299"/>
    </row>
    <row r="1251" spans="5:19" ht="12.75">
      <c r="E1251" s="298"/>
      <c r="F1251" s="298"/>
      <c r="G1251" s="299"/>
      <c r="H1251" s="299"/>
      <c r="I1251" s="299"/>
      <c r="J1251" s="299"/>
      <c r="K1251" s="299"/>
      <c r="L1251" s="299"/>
      <c r="M1251" s="299"/>
      <c r="N1251" s="300"/>
      <c r="O1251" s="300"/>
      <c r="P1251" s="300"/>
      <c r="Q1251" s="299"/>
      <c r="R1251" s="299"/>
      <c r="S1251" s="299"/>
    </row>
    <row r="1252" spans="5:19" ht="12.75">
      <c r="E1252" s="298"/>
      <c r="F1252" s="298"/>
      <c r="G1252" s="299"/>
      <c r="H1252" s="299"/>
      <c r="I1252" s="299"/>
      <c r="J1252" s="299"/>
      <c r="K1252" s="299"/>
      <c r="L1252" s="299"/>
      <c r="M1252" s="299"/>
      <c r="N1252" s="300"/>
      <c r="O1252" s="300"/>
      <c r="P1252" s="300"/>
      <c r="Q1252" s="299"/>
      <c r="R1252" s="299"/>
      <c r="S1252" s="299"/>
    </row>
    <row r="1253" spans="5:19" ht="12.75">
      <c r="E1253" s="298"/>
      <c r="F1253" s="298"/>
      <c r="G1253" s="299"/>
      <c r="H1253" s="299"/>
      <c r="I1253" s="299"/>
      <c r="J1253" s="299"/>
      <c r="K1253" s="299"/>
      <c r="L1253" s="299"/>
      <c r="M1253" s="299"/>
      <c r="N1253" s="300"/>
      <c r="O1253" s="300"/>
      <c r="P1253" s="300"/>
      <c r="Q1253" s="299"/>
      <c r="R1253" s="299"/>
      <c r="S1253" s="299"/>
    </row>
    <row r="1254" spans="5:19" ht="12.75">
      <c r="E1254" s="298"/>
      <c r="F1254" s="298"/>
      <c r="G1254" s="299"/>
      <c r="H1254" s="299"/>
      <c r="I1254" s="299"/>
      <c r="J1254" s="299"/>
      <c r="K1254" s="299"/>
      <c r="L1254" s="299"/>
      <c r="M1254" s="299"/>
      <c r="N1254" s="300"/>
      <c r="O1254" s="300"/>
      <c r="P1254" s="300"/>
      <c r="Q1254" s="299"/>
      <c r="R1254" s="299"/>
      <c r="S1254" s="299"/>
    </row>
    <row r="1255" spans="5:19" ht="12.75">
      <c r="E1255" s="298"/>
      <c r="F1255" s="298"/>
      <c r="G1255" s="299"/>
      <c r="H1255" s="299"/>
      <c r="I1255" s="299"/>
      <c r="J1255" s="299"/>
      <c r="K1255" s="299"/>
      <c r="L1255" s="299"/>
      <c r="M1255" s="299"/>
      <c r="N1255" s="300"/>
      <c r="O1255" s="300"/>
      <c r="P1255" s="300"/>
      <c r="Q1255" s="299"/>
      <c r="R1255" s="299"/>
      <c r="S1255" s="299"/>
    </row>
    <row r="1256" spans="5:19" ht="12.75">
      <c r="E1256" s="298"/>
      <c r="F1256" s="298"/>
      <c r="G1256" s="299"/>
      <c r="H1256" s="299"/>
      <c r="I1256" s="299"/>
      <c r="J1256" s="299"/>
      <c r="K1256" s="299"/>
      <c r="L1256" s="299"/>
      <c r="M1256" s="299"/>
      <c r="N1256" s="300"/>
      <c r="O1256" s="300"/>
      <c r="P1256" s="300"/>
      <c r="Q1256" s="299"/>
      <c r="R1256" s="299"/>
      <c r="S1256" s="299"/>
    </row>
    <row r="1257" spans="5:19" ht="12.75">
      <c r="E1257" s="298"/>
      <c r="F1257" s="298"/>
      <c r="G1257" s="299"/>
      <c r="H1257" s="299"/>
      <c r="I1257" s="299"/>
      <c r="J1257" s="299"/>
      <c r="K1257" s="299"/>
      <c r="L1257" s="299"/>
      <c r="M1257" s="299"/>
      <c r="N1257" s="300"/>
      <c r="O1257" s="300"/>
      <c r="P1257" s="300"/>
      <c r="Q1257" s="299"/>
      <c r="R1257" s="299"/>
      <c r="S1257" s="299"/>
    </row>
    <row r="1258" spans="5:19" ht="12.75">
      <c r="E1258" s="298"/>
      <c r="F1258" s="298"/>
      <c r="G1258" s="299"/>
      <c r="H1258" s="299"/>
      <c r="I1258" s="299"/>
      <c r="J1258" s="299"/>
      <c r="K1258" s="299"/>
      <c r="L1258" s="299"/>
      <c r="M1258" s="299"/>
      <c r="N1258" s="300"/>
      <c r="O1258" s="300"/>
      <c r="P1258" s="300"/>
      <c r="Q1258" s="299"/>
      <c r="R1258" s="299"/>
      <c r="S1258" s="299"/>
    </row>
    <row r="1259" spans="5:19" ht="12.75">
      <c r="E1259" s="298"/>
      <c r="F1259" s="298"/>
      <c r="G1259" s="299"/>
      <c r="H1259" s="299"/>
      <c r="I1259" s="299"/>
      <c r="J1259" s="299"/>
      <c r="K1259" s="299"/>
      <c r="L1259" s="299"/>
      <c r="M1259" s="299"/>
      <c r="N1259" s="300"/>
      <c r="O1259" s="300"/>
      <c r="P1259" s="300"/>
      <c r="Q1259" s="299"/>
      <c r="R1259" s="299"/>
      <c r="S1259" s="299"/>
    </row>
    <row r="1260" spans="5:19" ht="12.75">
      <c r="E1260" s="298"/>
      <c r="F1260" s="298"/>
      <c r="G1260" s="299"/>
      <c r="H1260" s="299"/>
      <c r="I1260" s="299"/>
      <c r="J1260" s="299"/>
      <c r="K1260" s="299"/>
      <c r="L1260" s="299"/>
      <c r="M1260" s="299"/>
      <c r="N1260" s="300"/>
      <c r="O1260" s="300"/>
      <c r="P1260" s="300"/>
      <c r="Q1260" s="299"/>
      <c r="R1260" s="299"/>
      <c r="S1260" s="299"/>
    </row>
    <row r="1261" spans="5:19" ht="12.75">
      <c r="E1261" s="298"/>
      <c r="F1261" s="298"/>
      <c r="G1261" s="299"/>
      <c r="H1261" s="299"/>
      <c r="I1261" s="299"/>
      <c r="J1261" s="299"/>
      <c r="K1261" s="299"/>
      <c r="L1261" s="299"/>
      <c r="M1261" s="299"/>
      <c r="N1261" s="300"/>
      <c r="O1261" s="300"/>
      <c r="P1261" s="300"/>
      <c r="Q1261" s="299"/>
      <c r="R1261" s="299"/>
      <c r="S1261" s="299"/>
    </row>
    <row r="1262" spans="5:19" ht="12.75">
      <c r="E1262" s="298"/>
      <c r="F1262" s="298"/>
      <c r="G1262" s="299"/>
      <c r="H1262" s="299"/>
      <c r="I1262" s="299"/>
      <c r="J1262" s="299"/>
      <c r="K1262" s="299"/>
      <c r="L1262" s="299"/>
      <c r="M1262" s="299"/>
      <c r="N1262" s="300"/>
      <c r="O1262" s="300"/>
      <c r="P1262" s="300"/>
      <c r="Q1262" s="299"/>
      <c r="R1262" s="299"/>
      <c r="S1262" s="299"/>
    </row>
    <row r="1263" spans="5:19" ht="12.75">
      <c r="E1263" s="298"/>
      <c r="F1263" s="298"/>
      <c r="G1263" s="299"/>
      <c r="H1263" s="299"/>
      <c r="I1263" s="299"/>
      <c r="J1263" s="299"/>
      <c r="K1263" s="299"/>
      <c r="L1263" s="299"/>
      <c r="M1263" s="299"/>
      <c r="N1263" s="300"/>
      <c r="O1263" s="300"/>
      <c r="P1263" s="300"/>
      <c r="Q1263" s="299"/>
      <c r="R1263" s="299"/>
      <c r="S1263" s="299"/>
    </row>
    <row r="1264" spans="5:19" ht="12.75">
      <c r="E1264" s="298"/>
      <c r="F1264" s="298"/>
      <c r="G1264" s="299"/>
      <c r="H1264" s="299"/>
      <c r="I1264" s="299"/>
      <c r="J1264" s="299"/>
      <c r="K1264" s="299"/>
      <c r="L1264" s="299"/>
      <c r="M1264" s="299"/>
      <c r="N1264" s="300"/>
      <c r="O1264" s="300"/>
      <c r="P1264" s="300"/>
      <c r="Q1264" s="299"/>
      <c r="R1264" s="299"/>
      <c r="S1264" s="299"/>
    </row>
    <row r="1265" spans="5:19" ht="12.75">
      <c r="E1265" s="298"/>
      <c r="F1265" s="298"/>
      <c r="G1265" s="299"/>
      <c r="H1265" s="299"/>
      <c r="I1265" s="299"/>
      <c r="J1265" s="299"/>
      <c r="K1265" s="299"/>
      <c r="L1265" s="299"/>
      <c r="M1265" s="299"/>
      <c r="N1265" s="300"/>
      <c r="O1265" s="300"/>
      <c r="P1265" s="300"/>
      <c r="Q1265" s="299"/>
      <c r="R1265" s="299"/>
      <c r="S1265" s="299"/>
    </row>
    <row r="1266" spans="5:19" ht="12.75">
      <c r="E1266" s="298"/>
      <c r="F1266" s="298"/>
      <c r="G1266" s="299"/>
      <c r="H1266" s="299"/>
      <c r="I1266" s="299"/>
      <c r="J1266" s="299"/>
      <c r="K1266" s="299"/>
      <c r="L1266" s="299"/>
      <c r="M1266" s="299"/>
      <c r="N1266" s="300"/>
      <c r="O1266" s="300"/>
      <c r="P1266" s="300"/>
      <c r="Q1266" s="299"/>
      <c r="R1266" s="299"/>
      <c r="S1266" s="299"/>
    </row>
    <row r="1267" spans="5:19" ht="12.75">
      <c r="E1267" s="298"/>
      <c r="F1267" s="298"/>
      <c r="G1267" s="299"/>
      <c r="H1267" s="299"/>
      <c r="I1267" s="299"/>
      <c r="J1267" s="299"/>
      <c r="K1267" s="299"/>
      <c r="L1267" s="299"/>
      <c r="M1267" s="299"/>
      <c r="N1267" s="300"/>
      <c r="O1267" s="300"/>
      <c r="P1267" s="300"/>
      <c r="Q1267" s="299"/>
      <c r="R1267" s="299"/>
      <c r="S1267" s="299"/>
    </row>
    <row r="1268" spans="5:19" ht="12.75">
      <c r="E1268" s="298"/>
      <c r="F1268" s="298"/>
      <c r="G1268" s="299"/>
      <c r="H1268" s="299"/>
      <c r="I1268" s="299"/>
      <c r="J1268" s="299"/>
      <c r="K1268" s="299"/>
      <c r="L1268" s="299"/>
      <c r="M1268" s="299"/>
      <c r="N1268" s="300"/>
      <c r="O1268" s="300"/>
      <c r="P1268" s="300"/>
      <c r="Q1268" s="299"/>
      <c r="R1268" s="299"/>
      <c r="S1268" s="299"/>
    </row>
    <row r="1269" spans="5:19" ht="12.75">
      <c r="E1269" s="298"/>
      <c r="F1269" s="298"/>
      <c r="G1269" s="299"/>
      <c r="H1269" s="299"/>
      <c r="I1269" s="299"/>
      <c r="J1269" s="299"/>
      <c r="K1269" s="299"/>
      <c r="L1269" s="299"/>
      <c r="M1269" s="299"/>
      <c r="N1269" s="300"/>
      <c r="O1269" s="300"/>
      <c r="P1269" s="300"/>
      <c r="Q1269" s="299"/>
      <c r="R1269" s="299"/>
      <c r="S1269" s="299"/>
    </row>
    <row r="1270" spans="5:19" ht="12.75">
      <c r="E1270" s="298"/>
      <c r="F1270" s="298"/>
      <c r="G1270" s="299"/>
      <c r="H1270" s="299"/>
      <c r="I1270" s="299"/>
      <c r="J1270" s="299"/>
      <c r="K1270" s="299"/>
      <c r="L1270" s="299"/>
      <c r="M1270" s="299"/>
      <c r="N1270" s="300"/>
      <c r="O1270" s="300"/>
      <c r="P1270" s="300"/>
      <c r="Q1270" s="299"/>
      <c r="R1270" s="299"/>
      <c r="S1270" s="299"/>
    </row>
    <row r="1271" spans="5:19" ht="12.75">
      <c r="E1271" s="298"/>
      <c r="F1271" s="298"/>
      <c r="G1271" s="299"/>
      <c r="H1271" s="299"/>
      <c r="I1271" s="299"/>
      <c r="J1271" s="299"/>
      <c r="K1271" s="299"/>
      <c r="L1271" s="299"/>
      <c r="M1271" s="299"/>
      <c r="N1271" s="300"/>
      <c r="O1271" s="300"/>
      <c r="P1271" s="300"/>
      <c r="Q1271" s="299"/>
      <c r="R1271" s="299"/>
      <c r="S1271" s="299"/>
    </row>
    <row r="1272" spans="5:19" ht="12.75">
      <c r="E1272" s="298"/>
      <c r="F1272" s="298"/>
      <c r="G1272" s="299"/>
      <c r="H1272" s="299"/>
      <c r="I1272" s="299"/>
      <c r="J1272" s="299"/>
      <c r="K1272" s="299"/>
      <c r="L1272" s="299"/>
      <c r="M1272" s="299"/>
      <c r="N1272" s="300"/>
      <c r="O1272" s="300"/>
      <c r="P1272" s="300"/>
      <c r="Q1272" s="299"/>
      <c r="R1272" s="299"/>
      <c r="S1272" s="299"/>
    </row>
    <row r="1273" spans="5:19" ht="12.75">
      <c r="E1273" s="298"/>
      <c r="F1273" s="298"/>
      <c r="G1273" s="299"/>
      <c r="H1273" s="299"/>
      <c r="I1273" s="299"/>
      <c r="J1273" s="299"/>
      <c r="K1273" s="299"/>
      <c r="L1273" s="299"/>
      <c r="M1273" s="299"/>
      <c r="N1273" s="300"/>
      <c r="O1273" s="300"/>
      <c r="P1273" s="300"/>
      <c r="Q1273" s="299"/>
      <c r="R1273" s="299"/>
      <c r="S1273" s="299"/>
    </row>
    <row r="1274" spans="5:19" ht="12.75">
      <c r="E1274" s="298"/>
      <c r="F1274" s="298"/>
      <c r="G1274" s="299"/>
      <c r="H1274" s="299"/>
      <c r="I1274" s="299"/>
      <c r="J1274" s="299"/>
      <c r="K1274" s="299"/>
      <c r="L1274" s="299"/>
      <c r="M1274" s="299"/>
      <c r="N1274" s="300"/>
      <c r="O1274" s="300"/>
      <c r="P1274" s="300"/>
      <c r="Q1274" s="299"/>
      <c r="R1274" s="299"/>
      <c r="S1274" s="299"/>
    </row>
    <row r="1275" spans="5:19" ht="12.75">
      <c r="E1275" s="298"/>
      <c r="F1275" s="298"/>
      <c r="G1275" s="299"/>
      <c r="H1275" s="299"/>
      <c r="I1275" s="299"/>
      <c r="J1275" s="299"/>
      <c r="K1275" s="299"/>
      <c r="L1275" s="299"/>
      <c r="M1275" s="299"/>
      <c r="N1275" s="300"/>
      <c r="O1275" s="300"/>
      <c r="P1275" s="300"/>
      <c r="Q1275" s="299"/>
      <c r="R1275" s="299"/>
      <c r="S1275" s="299"/>
    </row>
    <row r="1276" spans="5:19" ht="12.75">
      <c r="E1276" s="298"/>
      <c r="F1276" s="298"/>
      <c r="G1276" s="299"/>
      <c r="H1276" s="299"/>
      <c r="I1276" s="299"/>
      <c r="J1276" s="299"/>
      <c r="K1276" s="299"/>
      <c r="L1276" s="299"/>
      <c r="M1276" s="299"/>
      <c r="N1276" s="300"/>
      <c r="O1276" s="300"/>
      <c r="P1276" s="300"/>
      <c r="Q1276" s="299"/>
      <c r="R1276" s="299"/>
      <c r="S1276" s="299"/>
    </row>
    <row r="1277" spans="5:19" ht="12.75">
      <c r="E1277" s="298"/>
      <c r="F1277" s="298"/>
      <c r="G1277" s="299"/>
      <c r="H1277" s="299"/>
      <c r="I1277" s="299"/>
      <c r="J1277" s="299"/>
      <c r="K1277" s="299"/>
      <c r="L1277" s="299"/>
      <c r="M1277" s="299"/>
      <c r="N1277" s="300"/>
      <c r="O1277" s="300"/>
      <c r="P1277" s="300"/>
      <c r="Q1277" s="299"/>
      <c r="R1277" s="299"/>
      <c r="S1277" s="299"/>
    </row>
    <row r="1278" spans="5:19" ht="12.75">
      <c r="E1278" s="298"/>
      <c r="F1278" s="298"/>
      <c r="G1278" s="299"/>
      <c r="H1278" s="299"/>
      <c r="I1278" s="299"/>
      <c r="J1278" s="299"/>
      <c r="K1278" s="299"/>
      <c r="L1278" s="299"/>
      <c r="M1278" s="299"/>
      <c r="N1278" s="300"/>
      <c r="O1278" s="300"/>
      <c r="P1278" s="300"/>
      <c r="Q1278" s="299"/>
      <c r="R1278" s="299"/>
      <c r="S1278" s="299"/>
    </row>
    <row r="1279" spans="5:19" ht="12.75">
      <c r="E1279" s="298"/>
      <c r="F1279" s="298"/>
      <c r="G1279" s="299"/>
      <c r="H1279" s="299"/>
      <c r="I1279" s="299"/>
      <c r="J1279" s="299"/>
      <c r="K1279" s="299"/>
      <c r="L1279" s="299"/>
      <c r="M1279" s="299"/>
      <c r="N1279" s="300"/>
      <c r="O1279" s="300"/>
      <c r="P1279" s="300"/>
      <c r="Q1279" s="299"/>
      <c r="R1279" s="299"/>
      <c r="S1279" s="299"/>
    </row>
    <row r="1280" spans="5:19" ht="12.75">
      <c r="E1280" s="298"/>
      <c r="F1280" s="298"/>
      <c r="G1280" s="299"/>
      <c r="H1280" s="299"/>
      <c r="I1280" s="299"/>
      <c r="J1280" s="299"/>
      <c r="K1280" s="299"/>
      <c r="L1280" s="299"/>
      <c r="M1280" s="299"/>
      <c r="N1280" s="300"/>
      <c r="O1280" s="300"/>
      <c r="P1280" s="300"/>
      <c r="Q1280" s="299"/>
      <c r="R1280" s="299"/>
      <c r="S1280" s="299"/>
    </row>
    <row r="1281" spans="5:19" ht="12.75">
      <c r="E1281" s="298"/>
      <c r="F1281" s="298"/>
      <c r="G1281" s="299"/>
      <c r="H1281" s="299"/>
      <c r="I1281" s="299"/>
      <c r="J1281" s="299"/>
      <c r="K1281" s="299"/>
      <c r="L1281" s="299"/>
      <c r="M1281" s="299"/>
      <c r="N1281" s="300"/>
      <c r="O1281" s="300"/>
      <c r="P1281" s="300"/>
      <c r="Q1281" s="299"/>
      <c r="R1281" s="299"/>
      <c r="S1281" s="299"/>
    </row>
    <row r="1282" spans="5:19" ht="12.75">
      <c r="E1282" s="298"/>
      <c r="F1282" s="298"/>
      <c r="G1282" s="299"/>
      <c r="H1282" s="299"/>
      <c r="I1282" s="299"/>
      <c r="J1282" s="299"/>
      <c r="K1282" s="299"/>
      <c r="L1282" s="299"/>
      <c r="M1282" s="299"/>
      <c r="N1282" s="300"/>
      <c r="O1282" s="300"/>
      <c r="P1282" s="300"/>
      <c r="Q1282" s="299"/>
      <c r="R1282" s="299"/>
      <c r="S1282" s="299"/>
    </row>
    <row r="1283" spans="5:19" ht="12.75">
      <c r="E1283" s="298"/>
      <c r="F1283" s="298"/>
      <c r="G1283" s="299"/>
      <c r="H1283" s="299"/>
      <c r="I1283" s="299"/>
      <c r="J1283" s="299"/>
      <c r="K1283" s="299"/>
      <c r="L1283" s="299"/>
      <c r="M1283" s="299"/>
      <c r="N1283" s="300"/>
      <c r="O1283" s="300"/>
      <c r="P1283" s="300"/>
      <c r="Q1283" s="299"/>
      <c r="R1283" s="299"/>
      <c r="S1283" s="299"/>
    </row>
    <row r="1284" spans="5:19" ht="12.75">
      <c r="E1284" s="298"/>
      <c r="F1284" s="298"/>
      <c r="G1284" s="299"/>
      <c r="H1284" s="299"/>
      <c r="I1284" s="299"/>
      <c r="J1284" s="299"/>
      <c r="K1284" s="299"/>
      <c r="L1284" s="299"/>
      <c r="M1284" s="299"/>
      <c r="N1284" s="300"/>
      <c r="O1284" s="300"/>
      <c r="P1284" s="300"/>
      <c r="Q1284" s="299"/>
      <c r="R1284" s="299"/>
      <c r="S1284" s="299"/>
    </row>
    <row r="1285" spans="5:19" ht="12.75">
      <c r="E1285" s="298"/>
      <c r="F1285" s="298"/>
      <c r="G1285" s="299"/>
      <c r="H1285" s="299"/>
      <c r="I1285" s="299"/>
      <c r="J1285" s="299"/>
      <c r="K1285" s="299"/>
      <c r="L1285" s="299"/>
      <c r="M1285" s="299"/>
      <c r="N1285" s="300"/>
      <c r="O1285" s="300"/>
      <c r="P1285" s="300"/>
      <c r="Q1285" s="299"/>
      <c r="R1285" s="299"/>
      <c r="S1285" s="299"/>
    </row>
    <row r="1286" spans="5:19" ht="12.75">
      <c r="E1286" s="298"/>
      <c r="F1286" s="298"/>
      <c r="G1286" s="299"/>
      <c r="H1286" s="299"/>
      <c r="I1286" s="299"/>
      <c r="J1286" s="299"/>
      <c r="K1286" s="299"/>
      <c r="L1286" s="299"/>
      <c r="M1286" s="299"/>
      <c r="N1286" s="300"/>
      <c r="O1286" s="300"/>
      <c r="P1286" s="300"/>
      <c r="Q1286" s="299"/>
      <c r="R1286" s="299"/>
      <c r="S1286" s="299"/>
    </row>
    <row r="1287" spans="5:19" ht="12.75">
      <c r="E1287" s="298"/>
      <c r="F1287" s="298"/>
      <c r="G1287" s="299"/>
      <c r="H1287" s="299"/>
      <c r="I1287" s="299"/>
      <c r="J1287" s="299"/>
      <c r="K1287" s="299"/>
      <c r="L1287" s="299"/>
      <c r="M1287" s="299"/>
      <c r="N1287" s="300"/>
      <c r="O1287" s="300"/>
      <c r="P1287" s="300"/>
      <c r="Q1287" s="299"/>
      <c r="R1287" s="299"/>
      <c r="S1287" s="299"/>
    </row>
    <row r="1288" spans="5:19" ht="12.75">
      <c r="E1288" s="298"/>
      <c r="F1288" s="298"/>
      <c r="G1288" s="299"/>
      <c r="H1288" s="299"/>
      <c r="I1288" s="299"/>
      <c r="J1288" s="299"/>
      <c r="K1288" s="299"/>
      <c r="L1288" s="299"/>
      <c r="M1288" s="299"/>
      <c r="N1288" s="300"/>
      <c r="O1288" s="300"/>
      <c r="P1288" s="300"/>
      <c r="Q1288" s="299"/>
      <c r="R1288" s="299"/>
      <c r="S1288" s="299"/>
    </row>
    <row r="1289" spans="5:19" ht="12.75">
      <c r="E1289" s="298"/>
      <c r="F1289" s="298"/>
      <c r="G1289" s="299"/>
      <c r="H1289" s="299"/>
      <c r="I1289" s="299"/>
      <c r="J1289" s="299"/>
      <c r="K1289" s="299"/>
      <c r="L1289" s="299"/>
      <c r="M1289" s="299"/>
      <c r="N1289" s="300"/>
      <c r="O1289" s="300"/>
      <c r="P1289" s="300"/>
      <c r="Q1289" s="299"/>
      <c r="R1289" s="299"/>
      <c r="S1289" s="299"/>
    </row>
    <row r="1290" spans="5:19" ht="12.75">
      <c r="E1290" s="298"/>
      <c r="F1290" s="298"/>
      <c r="G1290" s="299"/>
      <c r="H1290" s="299"/>
      <c r="I1290" s="299"/>
      <c r="J1290" s="299"/>
      <c r="K1290" s="299"/>
      <c r="L1290" s="299"/>
      <c r="M1290" s="299"/>
      <c r="N1290" s="300"/>
      <c r="O1290" s="300"/>
      <c r="P1290" s="300"/>
      <c r="Q1290" s="299"/>
      <c r="R1290" s="299"/>
      <c r="S1290" s="299"/>
    </row>
    <row r="1291" spans="5:19" ht="12.75">
      <c r="E1291" s="298"/>
      <c r="F1291" s="298"/>
      <c r="G1291" s="299"/>
      <c r="H1291" s="299"/>
      <c r="I1291" s="299"/>
      <c r="J1291" s="299"/>
      <c r="K1291" s="299"/>
      <c r="L1291" s="299"/>
      <c r="M1291" s="299"/>
      <c r="N1291" s="300"/>
      <c r="O1291" s="300"/>
      <c r="P1291" s="300"/>
      <c r="Q1291" s="299"/>
      <c r="R1291" s="299"/>
      <c r="S1291" s="299"/>
    </row>
    <row r="1292" spans="5:19" ht="12.75">
      <c r="E1292" s="298"/>
      <c r="F1292" s="298"/>
      <c r="G1292" s="299"/>
      <c r="H1292" s="299"/>
      <c r="I1292" s="299"/>
      <c r="J1292" s="299"/>
      <c r="K1292" s="299"/>
      <c r="L1292" s="299"/>
      <c r="M1292" s="299"/>
      <c r="N1292" s="300"/>
      <c r="O1292" s="300"/>
      <c r="P1292" s="300"/>
      <c r="Q1292" s="299"/>
      <c r="R1292" s="299"/>
      <c r="S1292" s="299"/>
    </row>
    <row r="1293" spans="5:19" ht="12.75">
      <c r="E1293" s="298"/>
      <c r="F1293" s="298"/>
      <c r="G1293" s="299"/>
      <c r="H1293" s="299"/>
      <c r="I1293" s="299"/>
      <c r="J1293" s="299"/>
      <c r="K1293" s="299"/>
      <c r="L1293" s="299"/>
      <c r="M1293" s="299"/>
      <c r="N1293" s="300"/>
      <c r="O1293" s="300"/>
      <c r="P1293" s="300"/>
      <c r="Q1293" s="299"/>
      <c r="R1293" s="299"/>
      <c r="S1293" s="299"/>
    </row>
    <row r="1294" spans="5:19" ht="12.75">
      <c r="E1294" s="298"/>
      <c r="F1294" s="298"/>
      <c r="G1294" s="299"/>
      <c r="H1294" s="299"/>
      <c r="I1294" s="299"/>
      <c r="J1294" s="299"/>
      <c r="K1294" s="299"/>
      <c r="L1294" s="299"/>
      <c r="M1294" s="299"/>
      <c r="N1294" s="300"/>
      <c r="O1294" s="300"/>
      <c r="P1294" s="300"/>
      <c r="Q1294" s="299"/>
      <c r="R1294" s="299"/>
      <c r="S1294" s="299"/>
    </row>
    <row r="1295" spans="5:19" ht="12.75">
      <c r="E1295" s="298"/>
      <c r="F1295" s="298"/>
      <c r="G1295" s="299"/>
      <c r="H1295" s="299"/>
      <c r="I1295" s="299"/>
      <c r="J1295" s="299"/>
      <c r="K1295" s="299"/>
      <c r="L1295" s="299"/>
      <c r="M1295" s="299"/>
      <c r="N1295" s="300"/>
      <c r="O1295" s="300"/>
      <c r="P1295" s="300"/>
      <c r="Q1295" s="299"/>
      <c r="R1295" s="299"/>
      <c r="S1295" s="299"/>
    </row>
    <row r="1296" spans="5:19" ht="12.75">
      <c r="E1296" s="298"/>
      <c r="F1296" s="298"/>
      <c r="G1296" s="299"/>
      <c r="H1296" s="299"/>
      <c r="I1296" s="299"/>
      <c r="J1296" s="299"/>
      <c r="K1296" s="299"/>
      <c r="L1296" s="299"/>
      <c r="M1296" s="299"/>
      <c r="N1296" s="300"/>
      <c r="O1296" s="300"/>
      <c r="P1296" s="300"/>
      <c r="Q1296" s="299"/>
      <c r="R1296" s="299"/>
      <c r="S1296" s="299"/>
    </row>
    <row r="1297" spans="5:19" ht="12.75">
      <c r="E1297" s="298"/>
      <c r="F1297" s="298"/>
      <c r="G1297" s="299"/>
      <c r="H1297" s="299"/>
      <c r="I1297" s="299"/>
      <c r="J1297" s="299"/>
      <c r="K1297" s="299"/>
      <c r="L1297" s="299"/>
      <c r="M1297" s="299"/>
      <c r="N1297" s="300"/>
      <c r="O1297" s="300"/>
      <c r="P1297" s="300"/>
      <c r="Q1297" s="299"/>
      <c r="R1297" s="299"/>
      <c r="S1297" s="299"/>
    </row>
    <row r="1298" spans="5:19" ht="12.75">
      <c r="E1298" s="298"/>
      <c r="F1298" s="298"/>
      <c r="G1298" s="299"/>
      <c r="H1298" s="299"/>
      <c r="I1298" s="299"/>
      <c r="J1298" s="299"/>
      <c r="K1298" s="299"/>
      <c r="L1298" s="299"/>
      <c r="M1298" s="299"/>
      <c r="N1298" s="300"/>
      <c r="O1298" s="300"/>
      <c r="P1298" s="300"/>
      <c r="Q1298" s="299"/>
      <c r="R1298" s="299"/>
      <c r="S1298" s="299"/>
    </row>
    <row r="1299" spans="5:19" ht="12.75">
      <c r="E1299" s="298"/>
      <c r="F1299" s="298"/>
      <c r="G1299" s="299"/>
      <c r="H1299" s="299"/>
      <c r="I1299" s="299"/>
      <c r="J1299" s="299"/>
      <c r="K1299" s="299"/>
      <c r="L1299" s="299"/>
      <c r="M1299" s="299"/>
      <c r="N1299" s="300"/>
      <c r="O1299" s="300"/>
      <c r="P1299" s="300"/>
      <c r="Q1299" s="299"/>
      <c r="R1299" s="299"/>
      <c r="S1299" s="299"/>
    </row>
    <row r="1300" spans="5:19" ht="12.75">
      <c r="E1300" s="298"/>
      <c r="F1300" s="298"/>
      <c r="G1300" s="299"/>
      <c r="H1300" s="299"/>
      <c r="I1300" s="299"/>
      <c r="J1300" s="299"/>
      <c r="K1300" s="299"/>
      <c r="L1300" s="299"/>
      <c r="M1300" s="299"/>
      <c r="N1300" s="300"/>
      <c r="O1300" s="300"/>
      <c r="P1300" s="300"/>
      <c r="Q1300" s="299"/>
      <c r="R1300" s="299"/>
      <c r="S1300" s="299"/>
    </row>
    <row r="1301" spans="5:19" ht="12.75">
      <c r="E1301" s="298"/>
      <c r="F1301" s="298"/>
      <c r="G1301" s="299"/>
      <c r="H1301" s="299"/>
      <c r="I1301" s="299"/>
      <c r="J1301" s="299"/>
      <c r="K1301" s="299"/>
      <c r="L1301" s="299"/>
      <c r="M1301" s="299"/>
      <c r="N1301" s="300"/>
      <c r="O1301" s="300"/>
      <c r="P1301" s="300"/>
      <c r="Q1301" s="299"/>
      <c r="R1301" s="299"/>
      <c r="S1301" s="299"/>
    </row>
    <row r="1302" spans="5:19" ht="12.75">
      <c r="E1302" s="298"/>
      <c r="F1302" s="298"/>
      <c r="G1302" s="299"/>
      <c r="H1302" s="299"/>
      <c r="I1302" s="299"/>
      <c r="J1302" s="299"/>
      <c r="K1302" s="299"/>
      <c r="L1302" s="299"/>
      <c r="M1302" s="299"/>
      <c r="N1302" s="300"/>
      <c r="O1302" s="300"/>
      <c r="P1302" s="300"/>
      <c r="Q1302" s="299"/>
      <c r="R1302" s="299"/>
      <c r="S1302" s="299"/>
    </row>
    <row r="1303" spans="5:19" ht="12.75">
      <c r="E1303" s="298"/>
      <c r="F1303" s="298"/>
      <c r="G1303" s="299"/>
      <c r="H1303" s="299"/>
      <c r="I1303" s="299"/>
      <c r="J1303" s="299"/>
      <c r="K1303" s="299"/>
      <c r="L1303" s="299"/>
      <c r="M1303" s="299"/>
      <c r="N1303" s="300"/>
      <c r="O1303" s="300"/>
      <c r="P1303" s="300"/>
      <c r="Q1303" s="299"/>
      <c r="R1303" s="299"/>
      <c r="S1303" s="299"/>
    </row>
    <row r="1304" spans="5:19" ht="12.75">
      <c r="E1304" s="298"/>
      <c r="F1304" s="298"/>
      <c r="G1304" s="299"/>
      <c r="H1304" s="299"/>
      <c r="I1304" s="299"/>
      <c r="J1304" s="299"/>
      <c r="K1304" s="299"/>
      <c r="L1304" s="299"/>
      <c r="M1304" s="299"/>
      <c r="N1304" s="300"/>
      <c r="O1304" s="300"/>
      <c r="P1304" s="300"/>
      <c r="Q1304" s="299"/>
      <c r="R1304" s="299"/>
      <c r="S1304" s="299"/>
    </row>
    <row r="1305" spans="5:19" ht="12.75">
      <c r="E1305" s="298"/>
      <c r="F1305" s="298"/>
      <c r="G1305" s="299"/>
      <c r="H1305" s="299"/>
      <c r="I1305" s="299"/>
      <c r="J1305" s="299"/>
      <c r="K1305" s="299"/>
      <c r="L1305" s="299"/>
      <c r="M1305" s="299"/>
      <c r="N1305" s="300"/>
      <c r="O1305" s="300"/>
      <c r="P1305" s="300"/>
      <c r="Q1305" s="299"/>
      <c r="R1305" s="299"/>
      <c r="S1305" s="299"/>
    </row>
    <row r="1306" spans="5:19" ht="12.75">
      <c r="E1306" s="298"/>
      <c r="F1306" s="298"/>
      <c r="G1306" s="299"/>
      <c r="H1306" s="299"/>
      <c r="I1306" s="299"/>
      <c r="J1306" s="299"/>
      <c r="K1306" s="299"/>
      <c r="L1306" s="299"/>
      <c r="M1306" s="299"/>
      <c r="N1306" s="300"/>
      <c r="O1306" s="300"/>
      <c r="P1306" s="300"/>
      <c r="Q1306" s="299"/>
      <c r="R1306" s="299"/>
      <c r="S1306" s="299"/>
    </row>
    <row r="1307" spans="5:19" ht="12.75">
      <c r="E1307" s="298"/>
      <c r="F1307" s="298"/>
      <c r="G1307" s="299"/>
      <c r="H1307" s="299"/>
      <c r="I1307" s="299"/>
      <c r="J1307" s="299"/>
      <c r="K1307" s="299"/>
      <c r="L1307" s="299"/>
      <c r="M1307" s="299"/>
      <c r="N1307" s="300"/>
      <c r="O1307" s="300"/>
      <c r="P1307" s="300"/>
      <c r="Q1307" s="299"/>
      <c r="R1307" s="299"/>
      <c r="S1307" s="299"/>
    </row>
    <row r="1308" spans="5:19" ht="12.75">
      <c r="E1308" s="298"/>
      <c r="F1308" s="298"/>
      <c r="G1308" s="299"/>
      <c r="H1308" s="299"/>
      <c r="I1308" s="299"/>
      <c r="J1308" s="299"/>
      <c r="K1308" s="299"/>
      <c r="L1308" s="299"/>
      <c r="M1308" s="299"/>
      <c r="N1308" s="300"/>
      <c r="O1308" s="300"/>
      <c r="P1308" s="300"/>
      <c r="Q1308" s="299"/>
      <c r="R1308" s="299"/>
      <c r="S1308" s="299"/>
    </row>
    <row r="1309" spans="5:19" ht="12.75">
      <c r="E1309" s="298"/>
      <c r="F1309" s="298"/>
      <c r="G1309" s="299"/>
      <c r="H1309" s="299"/>
      <c r="I1309" s="299"/>
      <c r="J1309" s="299"/>
      <c r="K1309" s="299"/>
      <c r="L1309" s="299"/>
      <c r="M1309" s="299"/>
      <c r="N1309" s="300"/>
      <c r="O1309" s="300"/>
      <c r="P1309" s="300"/>
      <c r="Q1309" s="299"/>
      <c r="R1309" s="299"/>
      <c r="S1309" s="299"/>
    </row>
    <row r="1310" spans="5:19" ht="12.75">
      <c r="E1310" s="298"/>
      <c r="F1310" s="298"/>
      <c r="G1310" s="299"/>
      <c r="H1310" s="299"/>
      <c r="I1310" s="299"/>
      <c r="J1310" s="299"/>
      <c r="K1310" s="299"/>
      <c r="L1310" s="299"/>
      <c r="M1310" s="299"/>
      <c r="N1310" s="300"/>
      <c r="O1310" s="300"/>
      <c r="P1310" s="300"/>
      <c r="Q1310" s="299"/>
      <c r="R1310" s="299"/>
      <c r="S1310" s="299"/>
    </row>
    <row r="1311" spans="5:19" ht="12.75">
      <c r="E1311" s="298"/>
      <c r="F1311" s="298"/>
      <c r="G1311" s="299"/>
      <c r="H1311" s="299"/>
      <c r="I1311" s="299"/>
      <c r="J1311" s="299"/>
      <c r="K1311" s="299"/>
      <c r="L1311" s="299"/>
      <c r="M1311" s="299"/>
      <c r="N1311" s="300"/>
      <c r="O1311" s="300"/>
      <c r="P1311" s="300"/>
      <c r="Q1311" s="299"/>
      <c r="R1311" s="299"/>
      <c r="S1311" s="299"/>
    </row>
    <row r="1312" spans="5:19" ht="12.75">
      <c r="E1312" s="298"/>
      <c r="F1312" s="298"/>
      <c r="G1312" s="299"/>
      <c r="H1312" s="299"/>
      <c r="I1312" s="299"/>
      <c r="J1312" s="299"/>
      <c r="K1312" s="299"/>
      <c r="L1312" s="299"/>
      <c r="M1312" s="299"/>
      <c r="N1312" s="300"/>
      <c r="O1312" s="300"/>
      <c r="P1312" s="300"/>
      <c r="Q1312" s="299"/>
      <c r="R1312" s="299"/>
      <c r="S1312" s="299"/>
    </row>
    <row r="1313" spans="5:19" ht="12.75">
      <c r="E1313" s="298"/>
      <c r="F1313" s="298"/>
      <c r="G1313" s="299"/>
      <c r="H1313" s="299"/>
      <c r="I1313" s="299"/>
      <c r="J1313" s="299"/>
      <c r="K1313" s="299"/>
      <c r="L1313" s="299"/>
      <c r="M1313" s="299"/>
      <c r="N1313" s="300"/>
      <c r="O1313" s="300"/>
      <c r="P1313" s="300"/>
      <c r="Q1313" s="299"/>
      <c r="R1313" s="299"/>
      <c r="S1313" s="299"/>
    </row>
    <row r="1314" spans="5:19" ht="12.75">
      <c r="E1314" s="298"/>
      <c r="F1314" s="298"/>
      <c r="G1314" s="299"/>
      <c r="H1314" s="299"/>
      <c r="I1314" s="299"/>
      <c r="J1314" s="299"/>
      <c r="K1314" s="299"/>
      <c r="L1314" s="299"/>
      <c r="M1314" s="299"/>
      <c r="N1314" s="300"/>
      <c r="O1314" s="300"/>
      <c r="P1314" s="300"/>
      <c r="Q1314" s="299"/>
      <c r="R1314" s="299"/>
      <c r="S1314" s="299"/>
    </row>
    <row r="1315" spans="5:19" ht="12.75">
      <c r="E1315" s="298"/>
      <c r="F1315" s="298"/>
      <c r="G1315" s="299"/>
      <c r="H1315" s="299"/>
      <c r="I1315" s="299"/>
      <c r="J1315" s="299"/>
      <c r="K1315" s="299"/>
      <c r="L1315" s="299"/>
      <c r="M1315" s="299"/>
      <c r="N1315" s="300"/>
      <c r="O1315" s="300"/>
      <c r="P1315" s="300"/>
      <c r="Q1315" s="299"/>
      <c r="R1315" s="299"/>
      <c r="S1315" s="299"/>
    </row>
    <row r="1316" spans="5:19" ht="12.75">
      <c r="E1316" s="298"/>
      <c r="F1316" s="298"/>
      <c r="G1316" s="299"/>
      <c r="H1316" s="299"/>
      <c r="I1316" s="299"/>
      <c r="J1316" s="299"/>
      <c r="K1316" s="299"/>
      <c r="L1316" s="299"/>
      <c r="M1316" s="299"/>
      <c r="N1316" s="300"/>
      <c r="O1316" s="300"/>
      <c r="P1316" s="300"/>
      <c r="Q1316" s="299"/>
      <c r="R1316" s="299"/>
      <c r="S1316" s="299"/>
    </row>
    <row r="1317" spans="5:19" ht="12.75">
      <c r="E1317" s="298"/>
      <c r="F1317" s="298"/>
      <c r="G1317" s="299"/>
      <c r="H1317" s="299"/>
      <c r="I1317" s="299"/>
      <c r="J1317" s="299"/>
      <c r="K1317" s="299"/>
      <c r="L1317" s="299"/>
      <c r="M1317" s="299"/>
      <c r="N1317" s="300"/>
      <c r="O1317" s="300"/>
      <c r="P1317" s="300"/>
      <c r="Q1317" s="299"/>
      <c r="R1317" s="299"/>
      <c r="S1317" s="299"/>
    </row>
    <row r="1318" spans="5:19" ht="12.75">
      <c r="E1318" s="298"/>
      <c r="F1318" s="298"/>
      <c r="G1318" s="299"/>
      <c r="H1318" s="299"/>
      <c r="I1318" s="299"/>
      <c r="J1318" s="299"/>
      <c r="K1318" s="299"/>
      <c r="L1318" s="299"/>
      <c r="M1318" s="299"/>
      <c r="N1318" s="300"/>
      <c r="O1318" s="300"/>
      <c r="P1318" s="300"/>
      <c r="Q1318" s="299"/>
      <c r="R1318" s="299"/>
      <c r="S1318" s="299"/>
    </row>
    <row r="1319" spans="5:19" ht="12.75">
      <c r="E1319" s="298"/>
      <c r="F1319" s="298"/>
      <c r="G1319" s="299"/>
      <c r="H1319" s="299"/>
      <c r="I1319" s="299"/>
      <c r="J1319" s="299"/>
      <c r="K1319" s="299"/>
      <c r="L1319" s="299"/>
      <c r="M1319" s="299"/>
      <c r="N1319" s="300"/>
      <c r="O1319" s="300"/>
      <c r="P1319" s="300"/>
      <c r="Q1319" s="299"/>
      <c r="R1319" s="299"/>
      <c r="S1319" s="299"/>
    </row>
    <row r="1320" spans="5:19" ht="12.75">
      <c r="E1320" s="298"/>
      <c r="F1320" s="298"/>
      <c r="G1320" s="299"/>
      <c r="H1320" s="299"/>
      <c r="I1320" s="299"/>
      <c r="J1320" s="299"/>
      <c r="K1320" s="299"/>
      <c r="L1320" s="299"/>
      <c r="M1320" s="299"/>
      <c r="N1320" s="300"/>
      <c r="O1320" s="300"/>
      <c r="P1320" s="300"/>
      <c r="Q1320" s="299"/>
      <c r="R1320" s="299"/>
      <c r="S1320" s="299"/>
    </row>
    <row r="1321" spans="5:19" ht="12.75">
      <c r="E1321" s="298"/>
      <c r="F1321" s="298"/>
      <c r="G1321" s="299"/>
      <c r="H1321" s="299"/>
      <c r="I1321" s="299"/>
      <c r="J1321" s="299"/>
      <c r="K1321" s="299"/>
      <c r="L1321" s="299"/>
      <c r="M1321" s="299"/>
      <c r="N1321" s="300"/>
      <c r="O1321" s="300"/>
      <c r="P1321" s="300"/>
      <c r="Q1321" s="299"/>
      <c r="R1321" s="299"/>
      <c r="S1321" s="299"/>
    </row>
    <row r="1322" spans="5:19" ht="12.75">
      <c r="E1322" s="298"/>
      <c r="F1322" s="298"/>
      <c r="G1322" s="299"/>
      <c r="H1322" s="299"/>
      <c r="I1322" s="299"/>
      <c r="J1322" s="299"/>
      <c r="K1322" s="299"/>
      <c r="L1322" s="299"/>
      <c r="M1322" s="299"/>
      <c r="N1322" s="300"/>
      <c r="O1322" s="300"/>
      <c r="P1322" s="300"/>
      <c r="Q1322" s="299"/>
      <c r="R1322" s="299"/>
      <c r="S1322" s="299"/>
    </row>
    <row r="1323" spans="5:19" ht="12.75">
      <c r="E1323" s="298"/>
      <c r="F1323" s="298"/>
      <c r="G1323" s="299"/>
      <c r="H1323" s="299"/>
      <c r="I1323" s="299"/>
      <c r="J1323" s="299"/>
      <c r="K1323" s="299"/>
      <c r="L1323" s="299"/>
      <c r="M1323" s="299"/>
      <c r="N1323" s="300"/>
      <c r="O1323" s="300"/>
      <c r="P1323" s="300"/>
      <c r="Q1323" s="299"/>
      <c r="R1323" s="299"/>
      <c r="S1323" s="299"/>
    </row>
    <row r="1324" spans="5:19" ht="12.75">
      <c r="E1324" s="298"/>
      <c r="F1324" s="298"/>
      <c r="G1324" s="299"/>
      <c r="H1324" s="299"/>
      <c r="I1324" s="299"/>
      <c r="J1324" s="299"/>
      <c r="K1324" s="299"/>
      <c r="L1324" s="299"/>
      <c r="M1324" s="299"/>
      <c r="N1324" s="300"/>
      <c r="O1324" s="300"/>
      <c r="P1324" s="300"/>
      <c r="Q1324" s="299"/>
      <c r="R1324" s="299"/>
      <c r="S1324" s="299"/>
    </row>
    <row r="1325" spans="5:19" ht="12.75">
      <c r="E1325" s="298"/>
      <c r="F1325" s="298"/>
      <c r="G1325" s="299"/>
      <c r="H1325" s="299"/>
      <c r="I1325" s="299"/>
      <c r="J1325" s="299"/>
      <c r="K1325" s="299"/>
      <c r="L1325" s="299"/>
      <c r="M1325" s="299"/>
      <c r="N1325" s="300"/>
      <c r="O1325" s="300"/>
      <c r="P1325" s="300"/>
      <c r="Q1325" s="299"/>
      <c r="R1325" s="299"/>
      <c r="S1325" s="299"/>
    </row>
    <row r="1326" spans="5:19" ht="12.75">
      <c r="E1326" s="298"/>
      <c r="F1326" s="298"/>
      <c r="G1326" s="299"/>
      <c r="H1326" s="299"/>
      <c r="I1326" s="299"/>
      <c r="J1326" s="299"/>
      <c r="K1326" s="299"/>
      <c r="L1326" s="299"/>
      <c r="M1326" s="299"/>
      <c r="N1326" s="300"/>
      <c r="O1326" s="300"/>
      <c r="P1326" s="300"/>
      <c r="Q1326" s="299"/>
      <c r="R1326" s="299"/>
      <c r="S1326" s="299"/>
    </row>
    <row r="1327" spans="5:19" ht="12.75">
      <c r="E1327" s="298"/>
      <c r="F1327" s="298"/>
      <c r="G1327" s="299"/>
      <c r="H1327" s="299"/>
      <c r="I1327" s="299"/>
      <c r="J1327" s="299"/>
      <c r="K1327" s="299"/>
      <c r="L1327" s="299"/>
      <c r="M1327" s="299"/>
      <c r="N1327" s="300"/>
      <c r="O1327" s="300"/>
      <c r="P1327" s="300"/>
      <c r="Q1327" s="299"/>
      <c r="R1327" s="299"/>
      <c r="S1327" s="299"/>
    </row>
    <row r="1328" spans="5:19" ht="12.75">
      <c r="E1328" s="298"/>
      <c r="F1328" s="298"/>
      <c r="G1328" s="299"/>
      <c r="H1328" s="299"/>
      <c r="I1328" s="299"/>
      <c r="J1328" s="299"/>
      <c r="K1328" s="299"/>
      <c r="L1328" s="299"/>
      <c r="M1328" s="299"/>
      <c r="N1328" s="300"/>
      <c r="O1328" s="300"/>
      <c r="P1328" s="300"/>
      <c r="Q1328" s="299"/>
      <c r="R1328" s="299"/>
      <c r="S1328" s="299"/>
    </row>
    <row r="1329" spans="5:19" ht="12.75">
      <c r="E1329" s="298"/>
      <c r="F1329" s="298"/>
      <c r="G1329" s="299"/>
      <c r="H1329" s="299"/>
      <c r="I1329" s="299"/>
      <c r="J1329" s="299"/>
      <c r="K1329" s="299"/>
      <c r="L1329" s="299"/>
      <c r="M1329" s="299"/>
      <c r="N1329" s="300"/>
      <c r="O1329" s="300"/>
      <c r="P1329" s="300"/>
      <c r="Q1329" s="299"/>
      <c r="R1329" s="299"/>
      <c r="S1329" s="299"/>
    </row>
    <row r="1330" spans="5:19" ht="12.75">
      <c r="E1330" s="298"/>
      <c r="F1330" s="298"/>
      <c r="G1330" s="299"/>
      <c r="H1330" s="299"/>
      <c r="I1330" s="299"/>
      <c r="J1330" s="299"/>
      <c r="K1330" s="299"/>
      <c r="L1330" s="299"/>
      <c r="M1330" s="299"/>
      <c r="N1330" s="300"/>
      <c r="O1330" s="300"/>
      <c r="P1330" s="300"/>
      <c r="Q1330" s="299"/>
      <c r="R1330" s="299"/>
      <c r="S1330" s="299"/>
    </row>
    <row r="1331" spans="5:19" ht="12.75">
      <c r="E1331" s="298"/>
      <c r="F1331" s="298"/>
      <c r="G1331" s="299"/>
      <c r="H1331" s="299"/>
      <c r="I1331" s="299"/>
      <c r="J1331" s="299"/>
      <c r="K1331" s="299"/>
      <c r="L1331" s="299"/>
      <c r="M1331" s="299"/>
      <c r="N1331" s="300"/>
      <c r="O1331" s="300"/>
      <c r="P1331" s="300"/>
      <c r="Q1331" s="299"/>
      <c r="R1331" s="299"/>
      <c r="S1331" s="299"/>
    </row>
    <row r="1332" spans="5:19" ht="12.75">
      <c r="E1332" s="298"/>
      <c r="F1332" s="298"/>
      <c r="G1332" s="299"/>
      <c r="H1332" s="299"/>
      <c r="I1332" s="299"/>
      <c r="J1332" s="299"/>
      <c r="K1332" s="299"/>
      <c r="L1332" s="299"/>
      <c r="M1332" s="299"/>
      <c r="N1332" s="300"/>
      <c r="O1332" s="300"/>
      <c r="P1332" s="300"/>
      <c r="Q1332" s="299"/>
      <c r="R1332" s="299"/>
      <c r="S1332" s="299"/>
    </row>
    <row r="1333" spans="5:19" ht="12.75">
      <c r="E1333" s="298"/>
      <c r="F1333" s="298"/>
      <c r="G1333" s="299"/>
      <c r="H1333" s="299"/>
      <c r="I1333" s="299"/>
      <c r="J1333" s="299"/>
      <c r="K1333" s="299"/>
      <c r="L1333" s="299"/>
      <c r="M1333" s="299"/>
      <c r="N1333" s="300"/>
      <c r="O1333" s="300"/>
      <c r="P1333" s="300"/>
      <c r="Q1333" s="299"/>
      <c r="R1333" s="299"/>
      <c r="S1333" s="299"/>
    </row>
    <row r="1334" spans="5:19" ht="12.75">
      <c r="E1334" s="298"/>
      <c r="F1334" s="298"/>
      <c r="G1334" s="299"/>
      <c r="H1334" s="299"/>
      <c r="I1334" s="299"/>
      <c r="J1334" s="299"/>
      <c r="K1334" s="299"/>
      <c r="L1334" s="299"/>
      <c r="M1334" s="299"/>
      <c r="N1334" s="300"/>
      <c r="O1334" s="300"/>
      <c r="P1334" s="300"/>
      <c r="Q1334" s="299"/>
      <c r="R1334" s="299"/>
      <c r="S1334" s="299"/>
    </row>
    <row r="1335" spans="5:19" ht="12.75">
      <c r="E1335" s="298"/>
      <c r="F1335" s="298"/>
      <c r="G1335" s="299"/>
      <c r="H1335" s="299"/>
      <c r="I1335" s="299"/>
      <c r="J1335" s="299"/>
      <c r="K1335" s="299"/>
      <c r="L1335" s="299"/>
      <c r="M1335" s="299"/>
      <c r="N1335" s="300"/>
      <c r="O1335" s="300"/>
      <c r="P1335" s="300"/>
      <c r="Q1335" s="299"/>
      <c r="R1335" s="299"/>
      <c r="S1335" s="299"/>
    </row>
    <row r="1336" spans="5:19" ht="12.75">
      <c r="E1336" s="298"/>
      <c r="F1336" s="298"/>
      <c r="G1336" s="299"/>
      <c r="H1336" s="299"/>
      <c r="I1336" s="299"/>
      <c r="J1336" s="299"/>
      <c r="K1336" s="299"/>
      <c r="L1336" s="299"/>
      <c r="M1336" s="299"/>
      <c r="N1336" s="300"/>
      <c r="O1336" s="300"/>
      <c r="P1336" s="300"/>
      <c r="Q1336" s="299"/>
      <c r="R1336" s="299"/>
      <c r="S1336" s="299"/>
    </row>
    <row r="1337" spans="5:19" ht="12.75">
      <c r="E1337" s="298"/>
      <c r="F1337" s="298"/>
      <c r="G1337" s="299"/>
      <c r="H1337" s="299"/>
      <c r="I1337" s="299"/>
      <c r="J1337" s="299"/>
      <c r="K1337" s="299"/>
      <c r="L1337" s="299"/>
      <c r="M1337" s="299"/>
      <c r="N1337" s="300"/>
      <c r="O1337" s="300"/>
      <c r="P1337" s="300"/>
      <c r="Q1337" s="299"/>
      <c r="R1337" s="299"/>
      <c r="S1337" s="299"/>
    </row>
    <row r="1338" spans="5:19" ht="12.75">
      <c r="E1338" s="298"/>
      <c r="F1338" s="298"/>
      <c r="G1338" s="299"/>
      <c r="H1338" s="299"/>
      <c r="I1338" s="299"/>
      <c r="J1338" s="299"/>
      <c r="K1338" s="299"/>
      <c r="L1338" s="299"/>
      <c r="M1338" s="299"/>
      <c r="N1338" s="300"/>
      <c r="O1338" s="300"/>
      <c r="P1338" s="300"/>
      <c r="Q1338" s="299"/>
      <c r="R1338" s="299"/>
      <c r="S1338" s="299"/>
    </row>
    <row r="1339" spans="5:19" ht="12.75">
      <c r="E1339" s="298"/>
      <c r="F1339" s="298"/>
      <c r="G1339" s="299"/>
      <c r="H1339" s="299"/>
      <c r="I1339" s="299"/>
      <c r="J1339" s="299"/>
      <c r="K1339" s="299"/>
      <c r="L1339" s="299"/>
      <c r="M1339" s="299"/>
      <c r="N1339" s="300"/>
      <c r="O1339" s="300"/>
      <c r="P1339" s="300"/>
      <c r="Q1339" s="299"/>
      <c r="R1339" s="299"/>
      <c r="S1339" s="299"/>
    </row>
    <row r="1340" spans="5:19" ht="12.75">
      <c r="E1340" s="298"/>
      <c r="F1340" s="298"/>
      <c r="G1340" s="299"/>
      <c r="H1340" s="299"/>
      <c r="I1340" s="299"/>
      <c r="J1340" s="299"/>
      <c r="K1340" s="299"/>
      <c r="L1340" s="299"/>
      <c r="M1340" s="299"/>
      <c r="N1340" s="300"/>
      <c r="O1340" s="300"/>
      <c r="P1340" s="300"/>
      <c r="Q1340" s="299"/>
      <c r="R1340" s="299"/>
      <c r="S1340" s="299"/>
    </row>
    <row r="1341" spans="5:19" ht="12.75">
      <c r="E1341" s="298"/>
      <c r="F1341" s="298"/>
      <c r="G1341" s="299"/>
      <c r="H1341" s="299"/>
      <c r="I1341" s="299"/>
      <c r="J1341" s="299"/>
      <c r="K1341" s="299"/>
      <c r="L1341" s="299"/>
      <c r="M1341" s="299"/>
      <c r="N1341" s="300"/>
      <c r="O1341" s="300"/>
      <c r="P1341" s="300"/>
      <c r="Q1341" s="299"/>
      <c r="R1341" s="299"/>
      <c r="S1341" s="299"/>
    </row>
    <row r="1342" spans="5:19" ht="12.75">
      <c r="E1342" s="298"/>
      <c r="F1342" s="298"/>
      <c r="G1342" s="299"/>
      <c r="H1342" s="299"/>
      <c r="I1342" s="299"/>
      <c r="J1342" s="299"/>
      <c r="K1342" s="299"/>
      <c r="L1342" s="299"/>
      <c r="M1342" s="299"/>
      <c r="N1342" s="300"/>
      <c r="O1342" s="300"/>
      <c r="P1342" s="300"/>
      <c r="Q1342" s="299"/>
      <c r="R1342" s="299"/>
      <c r="S1342" s="299"/>
    </row>
    <row r="1343" spans="5:19" ht="12.75">
      <c r="E1343" s="298"/>
      <c r="F1343" s="298"/>
      <c r="G1343" s="299"/>
      <c r="H1343" s="299"/>
      <c r="I1343" s="299"/>
      <c r="J1343" s="299"/>
      <c r="K1343" s="299"/>
      <c r="L1343" s="299"/>
      <c r="M1343" s="299"/>
      <c r="N1343" s="300"/>
      <c r="O1343" s="300"/>
      <c r="P1343" s="300"/>
      <c r="Q1343" s="299"/>
      <c r="R1343" s="299"/>
      <c r="S1343" s="299"/>
    </row>
    <row r="1344" spans="5:19" ht="12.75">
      <c r="E1344" s="298"/>
      <c r="F1344" s="298"/>
      <c r="G1344" s="299"/>
      <c r="H1344" s="299"/>
      <c r="I1344" s="299"/>
      <c r="J1344" s="299"/>
      <c r="K1344" s="299"/>
      <c r="L1344" s="299"/>
      <c r="M1344" s="299"/>
      <c r="N1344" s="300"/>
      <c r="O1344" s="300"/>
      <c r="P1344" s="300"/>
      <c r="Q1344" s="299"/>
      <c r="R1344" s="299"/>
      <c r="S1344" s="299"/>
    </row>
    <row r="1345" spans="5:19" ht="12.75">
      <c r="E1345" s="298"/>
      <c r="F1345" s="298"/>
      <c r="G1345" s="299"/>
      <c r="H1345" s="299"/>
      <c r="I1345" s="299"/>
      <c r="J1345" s="299"/>
      <c r="K1345" s="299"/>
      <c r="L1345" s="299"/>
      <c r="M1345" s="299"/>
      <c r="N1345" s="300"/>
      <c r="O1345" s="300"/>
      <c r="P1345" s="300"/>
      <c r="Q1345" s="299"/>
      <c r="R1345" s="299"/>
      <c r="S1345" s="299"/>
    </row>
    <row r="1346" spans="5:19" ht="12.75">
      <c r="E1346" s="298"/>
      <c r="F1346" s="298"/>
      <c r="G1346" s="299"/>
      <c r="H1346" s="299"/>
      <c r="I1346" s="299"/>
      <c r="J1346" s="299"/>
      <c r="K1346" s="299"/>
      <c r="L1346" s="299"/>
      <c r="M1346" s="299"/>
      <c r="N1346" s="300"/>
      <c r="O1346" s="300"/>
      <c r="P1346" s="300"/>
      <c r="Q1346" s="299"/>
      <c r="R1346" s="299"/>
      <c r="S1346" s="299"/>
    </row>
    <row r="1347" spans="5:19" ht="12.75">
      <c r="E1347" s="298"/>
      <c r="F1347" s="298"/>
      <c r="G1347" s="299"/>
      <c r="H1347" s="299"/>
      <c r="I1347" s="299"/>
      <c r="J1347" s="299"/>
      <c r="K1347" s="299"/>
      <c r="L1347" s="299"/>
      <c r="M1347" s="299"/>
      <c r="N1347" s="300"/>
      <c r="O1347" s="300"/>
      <c r="P1347" s="300"/>
      <c r="Q1347" s="299"/>
      <c r="R1347" s="299"/>
      <c r="S1347" s="299"/>
    </row>
    <row r="1348" spans="5:19" ht="12.75">
      <c r="E1348" s="298"/>
      <c r="F1348" s="298"/>
      <c r="G1348" s="299"/>
      <c r="H1348" s="299"/>
      <c r="I1348" s="299"/>
      <c r="J1348" s="299"/>
      <c r="K1348" s="299"/>
      <c r="L1348" s="299"/>
      <c r="M1348" s="299"/>
      <c r="N1348" s="300"/>
      <c r="O1348" s="300"/>
      <c r="P1348" s="300"/>
      <c r="Q1348" s="299"/>
      <c r="R1348" s="299"/>
      <c r="S1348" s="299"/>
    </row>
    <row r="1349" spans="5:19" ht="12.75">
      <c r="E1349" s="298"/>
      <c r="F1349" s="298"/>
      <c r="G1349" s="299"/>
      <c r="H1349" s="299"/>
      <c r="I1349" s="299"/>
      <c r="J1349" s="299"/>
      <c r="K1349" s="299"/>
      <c r="L1349" s="299"/>
      <c r="M1349" s="299"/>
      <c r="N1349" s="300"/>
      <c r="O1349" s="300"/>
      <c r="P1349" s="300"/>
      <c r="Q1349" s="299"/>
      <c r="R1349" s="299"/>
      <c r="S1349" s="299"/>
    </row>
    <row r="1350" spans="5:19" ht="12.75">
      <c r="E1350" s="298"/>
      <c r="F1350" s="298"/>
      <c r="G1350" s="299"/>
      <c r="H1350" s="299"/>
      <c r="I1350" s="299"/>
      <c r="J1350" s="299"/>
      <c r="K1350" s="299"/>
      <c r="L1350" s="299"/>
      <c r="M1350" s="299"/>
      <c r="N1350" s="300"/>
      <c r="O1350" s="300"/>
      <c r="P1350" s="300"/>
      <c r="Q1350" s="299"/>
      <c r="R1350" s="299"/>
      <c r="S1350" s="299"/>
    </row>
    <row r="1351" spans="5:19" ht="12.75">
      <c r="E1351" s="298"/>
      <c r="F1351" s="298"/>
      <c r="G1351" s="299"/>
      <c r="H1351" s="299"/>
      <c r="I1351" s="299"/>
      <c r="J1351" s="299"/>
      <c r="K1351" s="299"/>
      <c r="L1351" s="299"/>
      <c r="M1351" s="299"/>
      <c r="N1351" s="300"/>
      <c r="O1351" s="300"/>
      <c r="P1351" s="300"/>
      <c r="Q1351" s="299"/>
      <c r="R1351" s="299"/>
      <c r="S1351" s="299"/>
    </row>
    <row r="1352" spans="5:19" ht="12.75">
      <c r="E1352" s="298"/>
      <c r="F1352" s="298"/>
      <c r="G1352" s="299"/>
      <c r="H1352" s="299"/>
      <c r="I1352" s="299"/>
      <c r="J1352" s="299"/>
      <c r="K1352" s="299"/>
      <c r="L1352" s="299"/>
      <c r="M1352" s="299"/>
      <c r="N1352" s="300"/>
      <c r="O1352" s="300"/>
      <c r="P1352" s="300"/>
      <c r="Q1352" s="299"/>
      <c r="R1352" s="299"/>
      <c r="S1352" s="299"/>
    </row>
    <row r="1353" spans="5:19" ht="12.75">
      <c r="E1353" s="298"/>
      <c r="F1353" s="298"/>
      <c r="G1353" s="299"/>
      <c r="H1353" s="299"/>
      <c r="I1353" s="299"/>
      <c r="J1353" s="299"/>
      <c r="K1353" s="299"/>
      <c r="L1353" s="299"/>
      <c r="M1353" s="299"/>
      <c r="N1353" s="300"/>
      <c r="O1353" s="300"/>
      <c r="P1353" s="300"/>
      <c r="Q1353" s="299"/>
      <c r="R1353" s="299"/>
      <c r="S1353" s="299"/>
    </row>
    <row r="1354" spans="5:19" ht="12.75">
      <c r="E1354" s="298"/>
      <c r="F1354" s="298"/>
      <c r="G1354" s="299"/>
      <c r="H1354" s="299"/>
      <c r="I1354" s="299"/>
      <c r="J1354" s="299"/>
      <c r="K1354" s="299"/>
      <c r="L1354" s="299"/>
      <c r="M1354" s="299"/>
      <c r="N1354" s="300"/>
      <c r="O1354" s="300"/>
      <c r="P1354" s="300"/>
      <c r="Q1354" s="299"/>
      <c r="R1354" s="299"/>
      <c r="S1354" s="299"/>
    </row>
    <row r="1355" spans="5:19" ht="12.75">
      <c r="E1355" s="298"/>
      <c r="F1355" s="298"/>
      <c r="G1355" s="299"/>
      <c r="H1355" s="299"/>
      <c r="I1355" s="299"/>
      <c r="J1355" s="299"/>
      <c r="K1355" s="299"/>
      <c r="L1355" s="299"/>
      <c r="M1355" s="299"/>
      <c r="N1355" s="300"/>
      <c r="O1355" s="300"/>
      <c r="P1355" s="300"/>
      <c r="Q1355" s="299"/>
      <c r="R1355" s="299"/>
      <c r="S1355" s="299"/>
    </row>
    <row r="1356" spans="5:19" ht="12.75">
      <c r="E1356" s="298"/>
      <c r="F1356" s="298"/>
      <c r="G1356" s="299"/>
      <c r="H1356" s="299"/>
      <c r="I1356" s="299"/>
      <c r="J1356" s="299"/>
      <c r="K1356" s="299"/>
      <c r="L1356" s="299"/>
      <c r="M1356" s="299"/>
      <c r="N1356" s="300"/>
      <c r="O1356" s="300"/>
      <c r="P1356" s="300"/>
      <c r="Q1356" s="299"/>
      <c r="R1356" s="299"/>
      <c r="S1356" s="299"/>
    </row>
    <row r="1357" spans="5:19" ht="12.75">
      <c r="E1357" s="298"/>
      <c r="F1357" s="298"/>
      <c r="G1357" s="299"/>
      <c r="H1357" s="299"/>
      <c r="I1357" s="299"/>
      <c r="J1357" s="299"/>
      <c r="K1357" s="299"/>
      <c r="L1357" s="299"/>
      <c r="M1357" s="299"/>
      <c r="N1357" s="300"/>
      <c r="O1357" s="300"/>
      <c r="P1357" s="300"/>
      <c r="Q1357" s="299"/>
      <c r="R1357" s="299"/>
      <c r="S1357" s="299"/>
    </row>
    <row r="1358" spans="5:19" ht="12.75">
      <c r="E1358" s="298"/>
      <c r="F1358" s="298"/>
      <c r="G1358" s="299"/>
      <c r="H1358" s="299"/>
      <c r="I1358" s="299"/>
      <c r="J1358" s="299"/>
      <c r="K1358" s="299"/>
      <c r="L1358" s="299"/>
      <c r="M1358" s="299"/>
      <c r="N1358" s="300"/>
      <c r="O1358" s="300"/>
      <c r="P1358" s="300"/>
      <c r="Q1358" s="299"/>
      <c r="R1358" s="299"/>
      <c r="S1358" s="299"/>
    </row>
    <row r="1359" spans="5:19" ht="12.75">
      <c r="E1359" s="298"/>
      <c r="F1359" s="298"/>
      <c r="G1359" s="299"/>
      <c r="H1359" s="299"/>
      <c r="I1359" s="299"/>
      <c r="J1359" s="299"/>
      <c r="K1359" s="299"/>
      <c r="L1359" s="299"/>
      <c r="M1359" s="299"/>
      <c r="N1359" s="300"/>
      <c r="O1359" s="300"/>
      <c r="P1359" s="300"/>
      <c r="Q1359" s="299"/>
      <c r="R1359" s="299"/>
      <c r="S1359" s="299"/>
    </row>
    <row r="1360" spans="5:19" ht="12.75">
      <c r="E1360" s="298"/>
      <c r="F1360" s="298"/>
      <c r="G1360" s="299"/>
      <c r="H1360" s="299"/>
      <c r="I1360" s="299"/>
      <c r="J1360" s="299"/>
      <c r="K1360" s="299"/>
      <c r="L1360" s="299"/>
      <c r="M1360" s="299"/>
      <c r="N1360" s="300"/>
      <c r="O1360" s="300"/>
      <c r="P1360" s="300"/>
      <c r="Q1360" s="299"/>
      <c r="R1360" s="299"/>
      <c r="S1360" s="299"/>
    </row>
    <row r="1361" spans="5:19" ht="12.75">
      <c r="E1361" s="298"/>
      <c r="F1361" s="298"/>
      <c r="G1361" s="299"/>
      <c r="H1361" s="299"/>
      <c r="I1361" s="299"/>
      <c r="J1361" s="299"/>
      <c r="K1361" s="299"/>
      <c r="L1361" s="299"/>
      <c r="M1361" s="299"/>
      <c r="N1361" s="300"/>
      <c r="O1361" s="300"/>
      <c r="P1361" s="300"/>
      <c r="Q1361" s="299"/>
      <c r="R1361" s="299"/>
      <c r="S1361" s="299"/>
    </row>
    <row r="1362" spans="5:19" ht="12.75">
      <c r="E1362" s="298"/>
      <c r="F1362" s="298"/>
      <c r="G1362" s="299"/>
      <c r="H1362" s="299"/>
      <c r="I1362" s="299"/>
      <c r="J1362" s="299"/>
      <c r="K1362" s="299"/>
      <c r="L1362" s="299"/>
      <c r="M1362" s="299"/>
      <c r="N1362" s="300"/>
      <c r="O1362" s="300"/>
      <c r="P1362" s="300"/>
      <c r="Q1362" s="299"/>
      <c r="R1362" s="299"/>
      <c r="S1362" s="299"/>
    </row>
    <row r="1363" spans="5:19" ht="12.75">
      <c r="E1363" s="298"/>
      <c r="F1363" s="298"/>
      <c r="G1363" s="299"/>
      <c r="H1363" s="299"/>
      <c r="I1363" s="299"/>
      <c r="J1363" s="299"/>
      <c r="K1363" s="299"/>
      <c r="L1363" s="299"/>
      <c r="M1363" s="299"/>
      <c r="N1363" s="300"/>
      <c r="O1363" s="300"/>
      <c r="P1363" s="300"/>
      <c r="Q1363" s="299"/>
      <c r="R1363" s="299"/>
      <c r="S1363" s="299"/>
    </row>
    <row r="1364" spans="5:19" ht="12.75">
      <c r="E1364" s="298"/>
      <c r="F1364" s="298"/>
      <c r="G1364" s="299"/>
      <c r="H1364" s="299"/>
      <c r="I1364" s="299"/>
      <c r="J1364" s="299"/>
      <c r="K1364" s="299"/>
      <c r="L1364" s="299"/>
      <c r="M1364" s="299"/>
      <c r="N1364" s="300"/>
      <c r="O1364" s="300"/>
      <c r="P1364" s="300"/>
      <c r="Q1364" s="299"/>
      <c r="R1364" s="299"/>
      <c r="S1364" s="299"/>
    </row>
    <row r="1365" spans="5:19" ht="12.75">
      <c r="E1365" s="298"/>
      <c r="F1365" s="298"/>
      <c r="G1365" s="299"/>
      <c r="H1365" s="299"/>
      <c r="I1365" s="299"/>
      <c r="J1365" s="299"/>
      <c r="K1365" s="299"/>
      <c r="L1365" s="299"/>
      <c r="M1365" s="299"/>
      <c r="N1365" s="300"/>
      <c r="O1365" s="300"/>
      <c r="P1365" s="300"/>
      <c r="Q1365" s="299"/>
      <c r="R1365" s="299"/>
      <c r="S1365" s="299"/>
    </row>
    <row r="1366" spans="5:19" ht="12.75">
      <c r="E1366" s="298"/>
      <c r="F1366" s="298"/>
      <c r="G1366" s="299"/>
      <c r="H1366" s="299"/>
      <c r="I1366" s="299"/>
      <c r="J1366" s="299"/>
      <c r="K1366" s="299"/>
      <c r="L1366" s="299"/>
      <c r="M1366" s="299"/>
      <c r="N1366" s="300"/>
      <c r="O1366" s="300"/>
      <c r="P1366" s="300"/>
      <c r="Q1366" s="299"/>
      <c r="R1366" s="299"/>
      <c r="S1366" s="299"/>
    </row>
    <row r="1367" spans="5:19" ht="12.75">
      <c r="E1367" s="298"/>
      <c r="F1367" s="298"/>
      <c r="G1367" s="299"/>
      <c r="H1367" s="299"/>
      <c r="I1367" s="299"/>
      <c r="J1367" s="299"/>
      <c r="K1367" s="299"/>
      <c r="L1367" s="299"/>
      <c r="M1367" s="299"/>
      <c r="N1367" s="300"/>
      <c r="O1367" s="300"/>
      <c r="P1367" s="300"/>
      <c r="Q1367" s="299"/>
      <c r="R1367" s="299"/>
      <c r="S1367" s="299"/>
    </row>
    <row r="1368" spans="5:19" ht="12.75">
      <c r="E1368" s="298"/>
      <c r="F1368" s="298"/>
      <c r="G1368" s="299"/>
      <c r="H1368" s="299"/>
      <c r="I1368" s="299"/>
      <c r="J1368" s="299"/>
      <c r="K1368" s="299"/>
      <c r="L1368" s="299"/>
      <c r="M1368" s="299"/>
      <c r="N1368" s="300"/>
      <c r="O1368" s="300"/>
      <c r="P1368" s="300"/>
      <c r="Q1368" s="299"/>
      <c r="R1368" s="299"/>
      <c r="S1368" s="299"/>
    </row>
    <row r="1369" spans="5:19" ht="12.75">
      <c r="E1369" s="298"/>
      <c r="F1369" s="298"/>
      <c r="G1369" s="299"/>
      <c r="H1369" s="299"/>
      <c r="I1369" s="299"/>
      <c r="J1369" s="299"/>
      <c r="K1369" s="299"/>
      <c r="L1369" s="299"/>
      <c r="M1369" s="299"/>
      <c r="N1369" s="300"/>
      <c r="O1369" s="300"/>
      <c r="P1369" s="300"/>
      <c r="Q1369" s="299"/>
      <c r="R1369" s="299"/>
      <c r="S1369" s="299"/>
    </row>
    <row r="1370" spans="5:19" ht="12.75">
      <c r="E1370" s="298"/>
      <c r="F1370" s="298"/>
      <c r="G1370" s="299"/>
      <c r="H1370" s="299"/>
      <c r="I1370" s="299"/>
      <c r="J1370" s="299"/>
      <c r="K1370" s="299"/>
      <c r="L1370" s="299"/>
      <c r="M1370" s="299"/>
      <c r="N1370" s="300"/>
      <c r="O1370" s="300"/>
      <c r="P1370" s="300"/>
      <c r="Q1370" s="299"/>
      <c r="R1370" s="299"/>
      <c r="S1370" s="299"/>
    </row>
    <row r="1371" spans="5:19" ht="12.75">
      <c r="E1371" s="298"/>
      <c r="F1371" s="298"/>
      <c r="G1371" s="299"/>
      <c r="H1371" s="299"/>
      <c r="I1371" s="299"/>
      <c r="J1371" s="299"/>
      <c r="K1371" s="299"/>
      <c r="L1371" s="299"/>
      <c r="M1371" s="299"/>
      <c r="N1371" s="300"/>
      <c r="O1371" s="300"/>
      <c r="P1371" s="300"/>
      <c r="Q1371" s="299"/>
      <c r="R1371" s="299"/>
      <c r="S1371" s="299"/>
    </row>
    <row r="1372" spans="5:19" ht="12.75">
      <c r="E1372" s="298"/>
      <c r="F1372" s="298"/>
      <c r="G1372" s="299"/>
      <c r="H1372" s="299"/>
      <c r="I1372" s="299"/>
      <c r="J1372" s="299"/>
      <c r="K1372" s="299"/>
      <c r="L1372" s="299"/>
      <c r="M1372" s="299"/>
      <c r="N1372" s="300"/>
      <c r="O1372" s="300"/>
      <c r="P1372" s="300"/>
      <c r="Q1372" s="299"/>
      <c r="R1372" s="299"/>
      <c r="S1372" s="299"/>
    </row>
    <row r="1373" spans="5:19" ht="12.75">
      <c r="E1373" s="298"/>
      <c r="F1373" s="298"/>
      <c r="G1373" s="299"/>
      <c r="H1373" s="299"/>
      <c r="I1373" s="299"/>
      <c r="J1373" s="299"/>
      <c r="K1373" s="299"/>
      <c r="L1373" s="299"/>
      <c r="M1373" s="299"/>
      <c r="N1373" s="300"/>
      <c r="O1373" s="300"/>
      <c r="P1373" s="300"/>
      <c r="Q1373" s="299"/>
      <c r="R1373" s="299"/>
      <c r="S1373" s="299"/>
    </row>
    <row r="1374" spans="5:19" ht="12.75">
      <c r="E1374" s="298"/>
      <c r="F1374" s="298"/>
      <c r="G1374" s="299"/>
      <c r="H1374" s="299"/>
      <c r="I1374" s="299"/>
      <c r="J1374" s="299"/>
      <c r="K1374" s="299"/>
      <c r="L1374" s="299"/>
      <c r="M1374" s="299"/>
      <c r="N1374" s="300"/>
      <c r="O1374" s="300"/>
      <c r="P1374" s="300"/>
      <c r="Q1374" s="299"/>
      <c r="R1374" s="299"/>
      <c r="S1374" s="299"/>
    </row>
    <row r="1375" spans="5:19" ht="12.75">
      <c r="E1375" s="298"/>
      <c r="F1375" s="298"/>
      <c r="G1375" s="299"/>
      <c r="H1375" s="299"/>
      <c r="I1375" s="299"/>
      <c r="J1375" s="299"/>
      <c r="K1375" s="299"/>
      <c r="L1375" s="299"/>
      <c r="M1375" s="299"/>
      <c r="N1375" s="300"/>
      <c r="O1375" s="300"/>
      <c r="P1375" s="300"/>
      <c r="Q1375" s="299"/>
      <c r="R1375" s="299"/>
      <c r="S1375" s="299"/>
    </row>
    <row r="1376" spans="5:19" ht="12.75">
      <c r="E1376" s="298"/>
      <c r="F1376" s="298"/>
      <c r="G1376" s="299"/>
      <c r="H1376" s="299"/>
      <c r="I1376" s="299"/>
      <c r="J1376" s="299"/>
      <c r="K1376" s="299"/>
      <c r="L1376" s="299"/>
      <c r="M1376" s="299"/>
      <c r="N1376" s="300"/>
      <c r="O1376" s="300"/>
      <c r="P1376" s="300"/>
      <c r="Q1376" s="299"/>
      <c r="R1376" s="299"/>
      <c r="S1376" s="299"/>
    </row>
    <row r="1377" spans="5:19" ht="12.75">
      <c r="E1377" s="298"/>
      <c r="F1377" s="298"/>
      <c r="G1377" s="299"/>
      <c r="H1377" s="299"/>
      <c r="I1377" s="299"/>
      <c r="J1377" s="299"/>
      <c r="K1377" s="299"/>
      <c r="L1377" s="299"/>
      <c r="M1377" s="299"/>
      <c r="N1377" s="300"/>
      <c r="O1377" s="300"/>
      <c r="P1377" s="300"/>
      <c r="Q1377" s="299"/>
      <c r="R1377" s="299"/>
      <c r="S1377" s="299"/>
    </row>
    <row r="1378" spans="5:19" ht="12.75">
      <c r="E1378" s="298"/>
      <c r="F1378" s="298"/>
      <c r="G1378" s="299"/>
      <c r="H1378" s="299"/>
      <c r="I1378" s="299"/>
      <c r="J1378" s="299"/>
      <c r="K1378" s="299"/>
      <c r="L1378" s="299"/>
      <c r="M1378" s="299"/>
      <c r="N1378" s="300"/>
      <c r="O1378" s="300"/>
      <c r="P1378" s="300"/>
      <c r="Q1378" s="299"/>
      <c r="R1378" s="299"/>
      <c r="S1378" s="299"/>
    </row>
    <row r="1379" spans="5:19" ht="12.75">
      <c r="E1379" s="298"/>
      <c r="F1379" s="298"/>
      <c r="G1379" s="299"/>
      <c r="H1379" s="299"/>
      <c r="I1379" s="299"/>
      <c r="J1379" s="299"/>
      <c r="K1379" s="299"/>
      <c r="L1379" s="299"/>
      <c r="M1379" s="299"/>
      <c r="N1379" s="300"/>
      <c r="O1379" s="300"/>
      <c r="P1379" s="300"/>
      <c r="Q1379" s="299"/>
      <c r="R1379" s="299"/>
      <c r="S1379" s="299"/>
    </row>
    <row r="1380" spans="5:19" ht="12.75">
      <c r="E1380" s="298"/>
      <c r="F1380" s="298"/>
      <c r="G1380" s="299"/>
      <c r="H1380" s="299"/>
      <c r="I1380" s="299"/>
      <c r="J1380" s="299"/>
      <c r="K1380" s="299"/>
      <c r="L1380" s="299"/>
      <c r="M1380" s="299"/>
      <c r="N1380" s="300"/>
      <c r="O1380" s="300"/>
      <c r="P1380" s="300"/>
      <c r="Q1380" s="299"/>
      <c r="R1380" s="299"/>
      <c r="S1380" s="299"/>
    </row>
    <row r="1381" spans="5:19" ht="12.75">
      <c r="E1381" s="298"/>
      <c r="F1381" s="298"/>
      <c r="G1381" s="299"/>
      <c r="H1381" s="299"/>
      <c r="I1381" s="299"/>
      <c r="J1381" s="299"/>
      <c r="K1381" s="299"/>
      <c r="L1381" s="299"/>
      <c r="M1381" s="299"/>
      <c r="N1381" s="300"/>
      <c r="O1381" s="300"/>
      <c r="P1381" s="300"/>
      <c r="Q1381" s="299"/>
      <c r="R1381" s="299"/>
      <c r="S1381" s="299"/>
    </row>
    <row r="1382" spans="5:19" ht="12.75">
      <c r="E1382" s="298"/>
      <c r="F1382" s="298"/>
      <c r="G1382" s="299"/>
      <c r="H1382" s="299"/>
      <c r="I1382" s="299"/>
      <c r="J1382" s="299"/>
      <c r="K1382" s="299"/>
      <c r="L1382" s="299"/>
      <c r="M1382" s="299"/>
      <c r="N1382" s="300"/>
      <c r="O1382" s="300"/>
      <c r="P1382" s="300"/>
      <c r="Q1382" s="299"/>
      <c r="R1382" s="299"/>
      <c r="S1382" s="299"/>
    </row>
    <row r="1383" spans="5:19" ht="12.75">
      <c r="E1383" s="298"/>
      <c r="F1383" s="298"/>
      <c r="G1383" s="299"/>
      <c r="H1383" s="299"/>
      <c r="I1383" s="299"/>
      <c r="J1383" s="299"/>
      <c r="K1383" s="299"/>
      <c r="L1383" s="299"/>
      <c r="M1383" s="299"/>
      <c r="N1383" s="300"/>
      <c r="O1383" s="300"/>
      <c r="P1383" s="300"/>
      <c r="Q1383" s="299"/>
      <c r="R1383" s="299"/>
      <c r="S1383" s="299"/>
    </row>
    <row r="1384" spans="5:19" ht="12.75">
      <c r="E1384" s="298"/>
      <c r="F1384" s="298"/>
      <c r="G1384" s="299"/>
      <c r="H1384" s="299"/>
      <c r="I1384" s="299"/>
      <c r="J1384" s="299"/>
      <c r="K1384" s="299"/>
      <c r="L1384" s="299"/>
      <c r="M1384" s="299"/>
      <c r="N1384" s="300"/>
      <c r="O1384" s="300"/>
      <c r="P1384" s="300"/>
      <c r="Q1384" s="299"/>
      <c r="R1384" s="299"/>
      <c r="S1384" s="299"/>
    </row>
    <row r="1385" spans="5:19" ht="12.75">
      <c r="E1385" s="298"/>
      <c r="F1385" s="298"/>
      <c r="G1385" s="299"/>
      <c r="H1385" s="299"/>
      <c r="I1385" s="299"/>
      <c r="J1385" s="299"/>
      <c r="K1385" s="299"/>
      <c r="L1385" s="299"/>
      <c r="M1385" s="299"/>
      <c r="N1385" s="300"/>
      <c r="O1385" s="300"/>
      <c r="P1385" s="300"/>
      <c r="Q1385" s="299"/>
      <c r="R1385" s="299"/>
      <c r="S1385" s="299"/>
    </row>
    <row r="1386" spans="5:19" ht="12.75">
      <c r="E1386" s="298"/>
      <c r="F1386" s="298"/>
      <c r="G1386" s="299"/>
      <c r="H1386" s="299"/>
      <c r="I1386" s="299"/>
      <c r="J1386" s="299"/>
      <c r="K1386" s="299"/>
      <c r="L1386" s="299"/>
      <c r="M1386" s="299"/>
      <c r="N1386" s="300"/>
      <c r="O1386" s="300"/>
      <c r="P1386" s="300"/>
      <c r="Q1386" s="299"/>
      <c r="R1386" s="299"/>
      <c r="S1386" s="299"/>
    </row>
    <row r="1387" spans="5:19" ht="12.75">
      <c r="E1387" s="298"/>
      <c r="F1387" s="298"/>
      <c r="G1387" s="299"/>
      <c r="H1387" s="299"/>
      <c r="I1387" s="299"/>
      <c r="J1387" s="299"/>
      <c r="K1387" s="299"/>
      <c r="L1387" s="299"/>
      <c r="M1387" s="299"/>
      <c r="N1387" s="300"/>
      <c r="O1387" s="300"/>
      <c r="P1387" s="300"/>
      <c r="Q1387" s="299"/>
      <c r="R1387" s="299"/>
      <c r="S1387" s="299"/>
    </row>
    <row r="1388" spans="5:19" ht="12.75">
      <c r="E1388" s="298"/>
      <c r="F1388" s="298"/>
      <c r="G1388" s="299"/>
      <c r="H1388" s="299"/>
      <c r="I1388" s="299"/>
      <c r="J1388" s="299"/>
      <c r="K1388" s="299"/>
      <c r="L1388" s="299"/>
      <c r="M1388" s="299"/>
      <c r="N1388" s="300"/>
      <c r="O1388" s="300"/>
      <c r="P1388" s="300"/>
      <c r="Q1388" s="299"/>
      <c r="R1388" s="299"/>
      <c r="S1388" s="299"/>
    </row>
    <row r="1389" spans="5:19" ht="12.75">
      <c r="E1389" s="298"/>
      <c r="F1389" s="298"/>
      <c r="G1389" s="299"/>
      <c r="H1389" s="299"/>
      <c r="I1389" s="299"/>
      <c r="J1389" s="299"/>
      <c r="K1389" s="299"/>
      <c r="L1389" s="299"/>
      <c r="M1389" s="299"/>
      <c r="N1389" s="300"/>
      <c r="O1389" s="300"/>
      <c r="P1389" s="300"/>
      <c r="Q1389" s="299"/>
      <c r="R1389" s="299"/>
      <c r="S1389" s="299"/>
    </row>
    <row r="1390" spans="5:19" ht="12.75">
      <c r="E1390" s="298"/>
      <c r="F1390" s="298"/>
      <c r="G1390" s="299"/>
      <c r="H1390" s="299"/>
      <c r="I1390" s="299"/>
      <c r="J1390" s="299"/>
      <c r="K1390" s="299"/>
      <c r="L1390" s="299"/>
      <c r="M1390" s="299"/>
      <c r="N1390" s="300"/>
      <c r="O1390" s="300"/>
      <c r="P1390" s="300"/>
      <c r="Q1390" s="299"/>
      <c r="R1390" s="299"/>
      <c r="S1390" s="299"/>
    </row>
    <row r="1391" spans="5:19" ht="12.75">
      <c r="E1391" s="298"/>
      <c r="F1391" s="298"/>
      <c r="G1391" s="299"/>
      <c r="H1391" s="299"/>
      <c r="I1391" s="299"/>
      <c r="J1391" s="299"/>
      <c r="K1391" s="299"/>
      <c r="L1391" s="299"/>
      <c r="M1391" s="299"/>
      <c r="N1391" s="300"/>
      <c r="O1391" s="300"/>
      <c r="P1391" s="300"/>
      <c r="Q1391" s="299"/>
      <c r="R1391" s="299"/>
      <c r="S1391" s="299"/>
    </row>
    <row r="1392" spans="5:19" ht="12.75">
      <c r="E1392" s="298"/>
      <c r="F1392" s="298"/>
      <c r="G1392" s="299"/>
      <c r="H1392" s="299"/>
      <c r="I1392" s="299"/>
      <c r="J1392" s="299"/>
      <c r="K1392" s="299"/>
      <c r="L1392" s="299"/>
      <c r="M1392" s="299"/>
      <c r="N1392" s="300"/>
      <c r="O1392" s="300"/>
      <c r="P1392" s="300"/>
      <c r="Q1392" s="299"/>
      <c r="R1392" s="299"/>
      <c r="S1392" s="299"/>
    </row>
    <row r="1393" spans="5:19" ht="12.75">
      <c r="E1393" s="298"/>
      <c r="F1393" s="298"/>
      <c r="G1393" s="299"/>
      <c r="H1393" s="299"/>
      <c r="I1393" s="299"/>
      <c r="J1393" s="299"/>
      <c r="K1393" s="299"/>
      <c r="L1393" s="299"/>
      <c r="M1393" s="299"/>
      <c r="N1393" s="300"/>
      <c r="O1393" s="300"/>
      <c r="P1393" s="300"/>
      <c r="Q1393" s="299"/>
      <c r="R1393" s="299"/>
      <c r="S1393" s="299"/>
    </row>
    <row r="1394" spans="5:19" ht="12.75">
      <c r="E1394" s="298"/>
      <c r="F1394" s="298"/>
      <c r="G1394" s="299"/>
      <c r="H1394" s="299"/>
      <c r="I1394" s="299"/>
      <c r="J1394" s="299"/>
      <c r="K1394" s="299"/>
      <c r="L1394" s="299"/>
      <c r="M1394" s="299"/>
      <c r="N1394" s="300"/>
      <c r="O1394" s="300"/>
      <c r="P1394" s="300"/>
      <c r="Q1394" s="299"/>
      <c r="R1394" s="299"/>
      <c r="S1394" s="299"/>
    </row>
    <row r="1395" spans="5:19" ht="12.75">
      <c r="E1395" s="298"/>
      <c r="F1395" s="298"/>
      <c r="G1395" s="299"/>
      <c r="H1395" s="299"/>
      <c r="I1395" s="299"/>
      <c r="J1395" s="299"/>
      <c r="K1395" s="299"/>
      <c r="L1395" s="299"/>
      <c r="M1395" s="299"/>
      <c r="N1395" s="300"/>
      <c r="O1395" s="300"/>
      <c r="P1395" s="300"/>
      <c r="Q1395" s="299"/>
      <c r="R1395" s="299"/>
      <c r="S1395" s="299"/>
    </row>
    <row r="1396" spans="5:19" ht="12.75">
      <c r="E1396" s="298"/>
      <c r="F1396" s="298"/>
      <c r="G1396" s="299"/>
      <c r="H1396" s="299"/>
      <c r="I1396" s="299"/>
      <c r="J1396" s="299"/>
      <c r="K1396" s="299"/>
      <c r="L1396" s="299"/>
      <c r="M1396" s="299"/>
      <c r="N1396" s="300"/>
      <c r="O1396" s="300"/>
      <c r="P1396" s="300"/>
      <c r="Q1396" s="299"/>
      <c r="R1396" s="299"/>
      <c r="S1396" s="299"/>
    </row>
    <row r="1397" spans="5:19" ht="12.75">
      <c r="E1397" s="298"/>
      <c r="F1397" s="298"/>
      <c r="G1397" s="299"/>
      <c r="H1397" s="299"/>
      <c r="I1397" s="299"/>
      <c r="J1397" s="299"/>
      <c r="K1397" s="299"/>
      <c r="L1397" s="299"/>
      <c r="M1397" s="299"/>
      <c r="N1397" s="300"/>
      <c r="O1397" s="300"/>
      <c r="P1397" s="300"/>
      <c r="Q1397" s="299"/>
      <c r="R1397" s="299"/>
      <c r="S1397" s="299"/>
    </row>
    <row r="1398" spans="5:19" ht="12.75">
      <c r="E1398" s="298"/>
      <c r="F1398" s="298"/>
      <c r="G1398" s="299"/>
      <c r="H1398" s="299"/>
      <c r="I1398" s="299"/>
      <c r="J1398" s="299"/>
      <c r="K1398" s="299"/>
      <c r="L1398" s="299"/>
      <c r="M1398" s="299"/>
      <c r="N1398" s="300"/>
      <c r="O1398" s="300"/>
      <c r="P1398" s="300"/>
      <c r="Q1398" s="299"/>
      <c r="R1398" s="299"/>
      <c r="S1398" s="299"/>
    </row>
    <row r="1399" spans="5:19" ht="12.75">
      <c r="E1399" s="298"/>
      <c r="F1399" s="298"/>
      <c r="G1399" s="299"/>
      <c r="H1399" s="299"/>
      <c r="I1399" s="299"/>
      <c r="J1399" s="299"/>
      <c r="K1399" s="299"/>
      <c r="L1399" s="299"/>
      <c r="M1399" s="299"/>
      <c r="N1399" s="300"/>
      <c r="O1399" s="300"/>
      <c r="P1399" s="300"/>
      <c r="Q1399" s="299"/>
      <c r="R1399" s="299"/>
      <c r="S1399" s="299"/>
    </row>
    <row r="1400" spans="5:19" ht="12.75">
      <c r="E1400" s="298"/>
      <c r="F1400" s="298"/>
      <c r="G1400" s="299"/>
      <c r="H1400" s="299"/>
      <c r="I1400" s="299"/>
      <c r="J1400" s="299"/>
      <c r="K1400" s="299"/>
      <c r="L1400" s="299"/>
      <c r="M1400" s="299"/>
      <c r="N1400" s="300"/>
      <c r="O1400" s="300"/>
      <c r="P1400" s="300"/>
      <c r="Q1400" s="299"/>
      <c r="R1400" s="299"/>
      <c r="S1400" s="299"/>
    </row>
    <row r="1401" spans="5:19" ht="12.75">
      <c r="E1401" s="298"/>
      <c r="F1401" s="298"/>
      <c r="G1401" s="299"/>
      <c r="H1401" s="299"/>
      <c r="I1401" s="299"/>
      <c r="J1401" s="299"/>
      <c r="K1401" s="299"/>
      <c r="L1401" s="299"/>
      <c r="M1401" s="299"/>
      <c r="N1401" s="300"/>
      <c r="O1401" s="300"/>
      <c r="P1401" s="300"/>
      <c r="Q1401" s="299"/>
      <c r="R1401" s="299"/>
      <c r="S1401" s="299"/>
    </row>
    <row r="1402" spans="5:19" ht="12.75">
      <c r="E1402" s="298"/>
      <c r="F1402" s="298"/>
      <c r="G1402" s="299"/>
      <c r="H1402" s="299"/>
      <c r="I1402" s="299"/>
      <c r="J1402" s="299"/>
      <c r="K1402" s="299"/>
      <c r="L1402" s="299"/>
      <c r="M1402" s="299"/>
      <c r="N1402" s="300"/>
      <c r="O1402" s="300"/>
      <c r="P1402" s="300"/>
      <c r="Q1402" s="299"/>
      <c r="R1402" s="299"/>
      <c r="S1402" s="299"/>
    </row>
    <row r="1403" spans="5:19" ht="12.75">
      <c r="E1403" s="298"/>
      <c r="F1403" s="298"/>
      <c r="G1403" s="299"/>
      <c r="H1403" s="299"/>
      <c r="I1403" s="299"/>
      <c r="J1403" s="299"/>
      <c r="K1403" s="299"/>
      <c r="L1403" s="299"/>
      <c r="M1403" s="299"/>
      <c r="N1403" s="300"/>
      <c r="O1403" s="300"/>
      <c r="P1403" s="300"/>
      <c r="Q1403" s="299"/>
      <c r="R1403" s="299"/>
      <c r="S1403" s="299"/>
    </row>
    <row r="1404" spans="5:19" ht="12.75">
      <c r="E1404" s="298"/>
      <c r="F1404" s="298"/>
      <c r="G1404" s="299"/>
      <c r="H1404" s="299"/>
      <c r="I1404" s="299"/>
      <c r="J1404" s="299"/>
      <c r="K1404" s="299"/>
      <c r="L1404" s="299"/>
      <c r="M1404" s="299"/>
      <c r="N1404" s="300"/>
      <c r="O1404" s="300"/>
      <c r="P1404" s="300"/>
      <c r="Q1404" s="299"/>
      <c r="R1404" s="299"/>
      <c r="S1404" s="299"/>
    </row>
    <row r="1405" spans="5:19" ht="12.75">
      <c r="E1405" s="298"/>
      <c r="F1405" s="298"/>
      <c r="G1405" s="299"/>
      <c r="H1405" s="299"/>
      <c r="I1405" s="299"/>
      <c r="J1405" s="299"/>
      <c r="K1405" s="299"/>
      <c r="L1405" s="299"/>
      <c r="M1405" s="299"/>
      <c r="N1405" s="300"/>
      <c r="O1405" s="300"/>
      <c r="P1405" s="300"/>
      <c r="Q1405" s="299"/>
      <c r="R1405" s="299"/>
      <c r="S1405" s="299"/>
    </row>
    <row r="1406" spans="5:19" ht="12.75">
      <c r="E1406" s="298"/>
      <c r="F1406" s="298"/>
      <c r="G1406" s="299"/>
      <c r="H1406" s="299"/>
      <c r="I1406" s="299"/>
      <c r="J1406" s="299"/>
      <c r="K1406" s="299"/>
      <c r="L1406" s="299"/>
      <c r="M1406" s="299"/>
      <c r="N1406" s="300"/>
      <c r="O1406" s="300"/>
      <c r="P1406" s="300"/>
      <c r="Q1406" s="299"/>
      <c r="R1406" s="299"/>
      <c r="S1406" s="299"/>
    </row>
    <row r="1407" spans="5:19" ht="12.75">
      <c r="E1407" s="298"/>
      <c r="F1407" s="298"/>
      <c r="G1407" s="299"/>
      <c r="H1407" s="299"/>
      <c r="I1407" s="299"/>
      <c r="J1407" s="299"/>
      <c r="K1407" s="299"/>
      <c r="L1407" s="299"/>
      <c r="M1407" s="299"/>
      <c r="N1407" s="300"/>
      <c r="O1407" s="300"/>
      <c r="P1407" s="300"/>
      <c r="Q1407" s="299"/>
      <c r="R1407" s="299"/>
      <c r="S1407" s="299"/>
    </row>
    <row r="1408" spans="5:19" ht="12.75">
      <c r="E1408" s="298"/>
      <c r="F1408" s="298"/>
      <c r="G1408" s="299"/>
      <c r="H1408" s="299"/>
      <c r="I1408" s="299"/>
      <c r="J1408" s="299"/>
      <c r="K1408" s="299"/>
      <c r="L1408" s="299"/>
      <c r="M1408" s="299"/>
      <c r="N1408" s="300"/>
      <c r="O1408" s="300"/>
      <c r="P1408" s="300"/>
      <c r="Q1408" s="299"/>
      <c r="R1408" s="299"/>
      <c r="S1408" s="299"/>
    </row>
    <row r="1409" spans="5:19" ht="12.75">
      <c r="E1409" s="298"/>
      <c r="F1409" s="298"/>
      <c r="G1409" s="299"/>
      <c r="H1409" s="299"/>
      <c r="I1409" s="299"/>
      <c r="J1409" s="299"/>
      <c r="K1409" s="299"/>
      <c r="L1409" s="299"/>
      <c r="M1409" s="299"/>
      <c r="N1409" s="300"/>
      <c r="O1409" s="300"/>
      <c r="P1409" s="300"/>
      <c r="Q1409" s="299"/>
      <c r="R1409" s="299"/>
      <c r="S1409" s="299"/>
    </row>
    <row r="1410" spans="5:19" ht="12.75">
      <c r="E1410" s="298"/>
      <c r="F1410" s="298"/>
      <c r="G1410" s="299"/>
      <c r="H1410" s="299"/>
      <c r="I1410" s="299"/>
      <c r="J1410" s="299"/>
      <c r="K1410" s="299"/>
      <c r="L1410" s="299"/>
      <c r="M1410" s="299"/>
      <c r="N1410" s="300"/>
      <c r="O1410" s="300"/>
      <c r="P1410" s="300"/>
      <c r="Q1410" s="299"/>
      <c r="R1410" s="299"/>
      <c r="S1410" s="299"/>
    </row>
    <row r="1411" spans="5:19" ht="12.75">
      <c r="E1411" s="298"/>
      <c r="F1411" s="298"/>
      <c r="G1411" s="299"/>
      <c r="H1411" s="299"/>
      <c r="I1411" s="299"/>
      <c r="J1411" s="299"/>
      <c r="K1411" s="299"/>
      <c r="L1411" s="299"/>
      <c r="M1411" s="299"/>
      <c r="N1411" s="300"/>
      <c r="O1411" s="300"/>
      <c r="P1411" s="300"/>
      <c r="Q1411" s="299"/>
      <c r="R1411" s="299"/>
      <c r="S1411" s="299"/>
    </row>
    <row r="1412" spans="5:19" ht="12.75">
      <c r="E1412" s="298"/>
      <c r="F1412" s="298"/>
      <c r="G1412" s="299"/>
      <c r="H1412" s="299"/>
      <c r="I1412" s="299"/>
      <c r="J1412" s="299"/>
      <c r="K1412" s="299"/>
      <c r="L1412" s="299"/>
      <c r="M1412" s="299"/>
      <c r="N1412" s="300"/>
      <c r="O1412" s="300"/>
      <c r="P1412" s="300"/>
      <c r="Q1412" s="299"/>
      <c r="R1412" s="299"/>
      <c r="S1412" s="299"/>
    </row>
    <row r="1413" spans="5:19" ht="12.75">
      <c r="E1413" s="298"/>
      <c r="F1413" s="298"/>
      <c r="G1413" s="299"/>
      <c r="H1413" s="299"/>
      <c r="I1413" s="299"/>
      <c r="J1413" s="299"/>
      <c r="K1413" s="299"/>
      <c r="L1413" s="299"/>
      <c r="M1413" s="299"/>
      <c r="N1413" s="300"/>
      <c r="O1413" s="300"/>
      <c r="P1413" s="300"/>
      <c r="Q1413" s="299"/>
      <c r="R1413" s="299"/>
      <c r="S1413" s="299"/>
    </row>
    <row r="1414" spans="5:19" ht="12.75">
      <c r="E1414" s="298"/>
      <c r="F1414" s="298"/>
      <c r="G1414" s="299"/>
      <c r="H1414" s="299"/>
      <c r="I1414" s="299"/>
      <c r="J1414" s="299"/>
      <c r="K1414" s="299"/>
      <c r="L1414" s="299"/>
      <c r="M1414" s="299"/>
      <c r="N1414" s="300"/>
      <c r="O1414" s="300"/>
      <c r="P1414" s="300"/>
      <c r="Q1414" s="299"/>
      <c r="R1414" s="299"/>
      <c r="S1414" s="299"/>
    </row>
    <row r="1415" spans="5:19" ht="12.75">
      <c r="E1415" s="298"/>
      <c r="F1415" s="298"/>
      <c r="G1415" s="299"/>
      <c r="H1415" s="299"/>
      <c r="I1415" s="299"/>
      <c r="J1415" s="299"/>
      <c r="K1415" s="299"/>
      <c r="L1415" s="299"/>
      <c r="M1415" s="299"/>
      <c r="N1415" s="300"/>
      <c r="O1415" s="300"/>
      <c r="P1415" s="300"/>
      <c r="Q1415" s="299"/>
      <c r="R1415" s="299"/>
      <c r="S1415" s="299"/>
    </row>
    <row r="1416" spans="5:19" ht="12.75">
      <c r="E1416" s="298"/>
      <c r="F1416" s="298"/>
      <c r="G1416" s="299"/>
      <c r="H1416" s="299"/>
      <c r="I1416" s="299"/>
      <c r="J1416" s="299"/>
      <c r="K1416" s="299"/>
      <c r="L1416" s="299"/>
      <c r="M1416" s="299"/>
      <c r="N1416" s="300"/>
      <c r="O1416" s="300"/>
      <c r="P1416" s="300"/>
      <c r="Q1416" s="299"/>
      <c r="R1416" s="299"/>
      <c r="S1416" s="299"/>
    </row>
    <row r="1417" spans="5:19" ht="12.75">
      <c r="E1417" s="298"/>
      <c r="F1417" s="298"/>
      <c r="G1417" s="299"/>
      <c r="H1417" s="299"/>
      <c r="I1417" s="299"/>
      <c r="J1417" s="299"/>
      <c r="K1417" s="299"/>
      <c r="L1417" s="299"/>
      <c r="M1417" s="299"/>
      <c r="N1417" s="300"/>
      <c r="O1417" s="300"/>
      <c r="P1417" s="300"/>
      <c r="Q1417" s="299"/>
      <c r="R1417" s="299"/>
      <c r="S1417" s="299"/>
    </row>
    <row r="1418" spans="5:19" ht="12.75">
      <c r="E1418" s="298"/>
      <c r="F1418" s="298"/>
      <c r="G1418" s="299"/>
      <c r="H1418" s="299"/>
      <c r="I1418" s="299"/>
      <c r="J1418" s="299"/>
      <c r="K1418" s="299"/>
      <c r="L1418" s="299"/>
      <c r="M1418" s="299"/>
      <c r="N1418" s="300"/>
      <c r="O1418" s="300"/>
      <c r="P1418" s="300"/>
      <c r="Q1418" s="299"/>
      <c r="R1418" s="299"/>
      <c r="S1418" s="299"/>
    </row>
    <row r="1419" spans="5:19" ht="12.75">
      <c r="E1419" s="298"/>
      <c r="F1419" s="298"/>
      <c r="G1419" s="299"/>
      <c r="H1419" s="299"/>
      <c r="I1419" s="299"/>
      <c r="J1419" s="299"/>
      <c r="K1419" s="299"/>
      <c r="L1419" s="299"/>
      <c r="M1419" s="299"/>
      <c r="N1419" s="300"/>
      <c r="O1419" s="300"/>
      <c r="P1419" s="300"/>
      <c r="Q1419" s="299"/>
      <c r="R1419" s="299"/>
      <c r="S1419" s="299"/>
    </row>
    <row r="1420" spans="5:19" ht="12.75">
      <c r="E1420" s="298"/>
      <c r="F1420" s="298"/>
      <c r="G1420" s="299"/>
      <c r="H1420" s="299"/>
      <c r="I1420" s="299"/>
      <c r="J1420" s="299"/>
      <c r="K1420" s="299"/>
      <c r="L1420" s="299"/>
      <c r="M1420" s="299"/>
      <c r="N1420" s="300"/>
      <c r="O1420" s="300"/>
      <c r="P1420" s="300"/>
      <c r="Q1420" s="299"/>
      <c r="R1420" s="299"/>
      <c r="S1420" s="299"/>
    </row>
    <row r="1421" spans="5:19" ht="12.75">
      <c r="E1421" s="298"/>
      <c r="F1421" s="298"/>
      <c r="G1421" s="299"/>
      <c r="H1421" s="299"/>
      <c r="I1421" s="299"/>
      <c r="J1421" s="299"/>
      <c r="K1421" s="299"/>
      <c r="L1421" s="299"/>
      <c r="M1421" s="299"/>
      <c r="N1421" s="300"/>
      <c r="O1421" s="300"/>
      <c r="P1421" s="300"/>
      <c r="Q1421" s="299"/>
      <c r="R1421" s="299"/>
      <c r="S1421" s="299"/>
    </row>
    <row r="1422" spans="5:19" ht="12.75">
      <c r="E1422" s="298"/>
      <c r="F1422" s="298"/>
      <c r="G1422" s="299"/>
      <c r="H1422" s="299"/>
      <c r="I1422" s="299"/>
      <c r="J1422" s="299"/>
      <c r="K1422" s="299"/>
      <c r="L1422" s="299"/>
      <c r="M1422" s="299"/>
      <c r="N1422" s="300"/>
      <c r="O1422" s="300"/>
      <c r="P1422" s="300"/>
      <c r="Q1422" s="299"/>
      <c r="R1422" s="299"/>
      <c r="S1422" s="299"/>
    </row>
    <row r="1423" spans="5:19" ht="12.75">
      <c r="E1423" s="298"/>
      <c r="F1423" s="298"/>
      <c r="G1423" s="299"/>
      <c r="H1423" s="299"/>
      <c r="I1423" s="299"/>
      <c r="J1423" s="299"/>
      <c r="K1423" s="299"/>
      <c r="L1423" s="299"/>
      <c r="M1423" s="299"/>
      <c r="N1423" s="300"/>
      <c r="O1423" s="300"/>
      <c r="P1423" s="300"/>
      <c r="Q1423" s="299"/>
      <c r="R1423" s="299"/>
      <c r="S1423" s="299"/>
    </row>
    <row r="1424" spans="5:19" ht="12.75">
      <c r="E1424" s="298"/>
      <c r="F1424" s="298"/>
      <c r="G1424" s="299"/>
      <c r="H1424" s="299"/>
      <c r="I1424" s="299"/>
      <c r="J1424" s="299"/>
      <c r="K1424" s="299"/>
      <c r="L1424" s="299"/>
      <c r="M1424" s="299"/>
      <c r="N1424" s="300"/>
      <c r="O1424" s="300"/>
      <c r="P1424" s="300"/>
      <c r="Q1424" s="299"/>
      <c r="R1424" s="299"/>
      <c r="S1424" s="299"/>
    </row>
    <row r="1425" spans="5:19" ht="12.75">
      <c r="E1425" s="298"/>
      <c r="F1425" s="298"/>
      <c r="G1425" s="299"/>
      <c r="H1425" s="299"/>
      <c r="I1425" s="299"/>
      <c r="J1425" s="299"/>
      <c r="K1425" s="299"/>
      <c r="L1425" s="299"/>
      <c r="M1425" s="299"/>
      <c r="N1425" s="300"/>
      <c r="O1425" s="300"/>
      <c r="P1425" s="300"/>
      <c r="Q1425" s="299"/>
      <c r="R1425" s="299"/>
      <c r="S1425" s="299"/>
    </row>
    <row r="1426" spans="5:19" ht="12.75">
      <c r="E1426" s="298"/>
      <c r="F1426" s="298"/>
      <c r="G1426" s="299"/>
      <c r="H1426" s="299"/>
      <c r="I1426" s="299"/>
      <c r="J1426" s="299"/>
      <c r="K1426" s="299"/>
      <c r="L1426" s="299"/>
      <c r="M1426" s="299"/>
      <c r="N1426" s="300"/>
      <c r="O1426" s="300"/>
      <c r="P1426" s="300"/>
      <c r="Q1426" s="299"/>
      <c r="R1426" s="299"/>
      <c r="S1426" s="299"/>
    </row>
    <row r="1427" spans="5:19" ht="12.75">
      <c r="E1427" s="298"/>
      <c r="F1427" s="298"/>
      <c r="G1427" s="299"/>
      <c r="H1427" s="299"/>
      <c r="I1427" s="299"/>
      <c r="J1427" s="299"/>
      <c r="K1427" s="299"/>
      <c r="L1427" s="299"/>
      <c r="M1427" s="299"/>
      <c r="N1427" s="300"/>
      <c r="O1427" s="300"/>
      <c r="P1427" s="300"/>
      <c r="Q1427" s="299"/>
      <c r="R1427" s="299"/>
      <c r="S1427" s="299"/>
    </row>
    <row r="1428" spans="5:19" ht="12.75">
      <c r="E1428" s="298"/>
      <c r="F1428" s="298"/>
      <c r="G1428" s="299"/>
      <c r="H1428" s="299"/>
      <c r="I1428" s="299"/>
      <c r="J1428" s="299"/>
      <c r="K1428" s="299"/>
      <c r="L1428" s="299"/>
      <c r="M1428" s="299"/>
      <c r="N1428" s="300"/>
      <c r="O1428" s="300"/>
      <c r="P1428" s="300"/>
      <c r="Q1428" s="299"/>
      <c r="R1428" s="299"/>
      <c r="S1428" s="299"/>
    </row>
    <row r="1429" spans="5:19" ht="12.75">
      <c r="E1429" s="298"/>
      <c r="F1429" s="298"/>
      <c r="G1429" s="299"/>
      <c r="H1429" s="299"/>
      <c r="I1429" s="299"/>
      <c r="J1429" s="299"/>
      <c r="K1429" s="299"/>
      <c r="L1429" s="299"/>
      <c r="M1429" s="299"/>
      <c r="N1429" s="300"/>
      <c r="O1429" s="300"/>
      <c r="P1429" s="300"/>
      <c r="Q1429" s="299"/>
      <c r="R1429" s="299"/>
      <c r="S1429" s="299"/>
    </row>
    <row r="1430" spans="5:19" ht="12.75">
      <c r="E1430" s="298"/>
      <c r="F1430" s="298"/>
      <c r="G1430" s="299"/>
      <c r="H1430" s="299"/>
      <c r="I1430" s="299"/>
      <c r="J1430" s="299"/>
      <c r="K1430" s="299"/>
      <c r="L1430" s="299"/>
      <c r="M1430" s="299"/>
      <c r="N1430" s="300"/>
      <c r="O1430" s="300"/>
      <c r="P1430" s="300"/>
      <c r="Q1430" s="299"/>
      <c r="R1430" s="299"/>
      <c r="S1430" s="299"/>
    </row>
    <row r="1431" spans="5:19" ht="12.75">
      <c r="E1431" s="298"/>
      <c r="F1431" s="298"/>
      <c r="G1431" s="299"/>
      <c r="H1431" s="299"/>
      <c r="I1431" s="299"/>
      <c r="J1431" s="299"/>
      <c r="K1431" s="299"/>
      <c r="L1431" s="299"/>
      <c r="M1431" s="299"/>
      <c r="N1431" s="300"/>
      <c r="O1431" s="300"/>
      <c r="P1431" s="300"/>
      <c r="Q1431" s="299"/>
      <c r="R1431" s="299"/>
      <c r="S1431" s="299"/>
    </row>
    <row r="1432" spans="5:19" ht="12.75">
      <c r="E1432" s="298"/>
      <c r="F1432" s="298"/>
      <c r="G1432" s="299"/>
      <c r="H1432" s="299"/>
      <c r="I1432" s="299"/>
      <c r="J1432" s="299"/>
      <c r="K1432" s="299"/>
      <c r="L1432" s="299"/>
      <c r="M1432" s="299"/>
      <c r="N1432" s="300"/>
      <c r="O1432" s="300"/>
      <c r="P1432" s="300"/>
      <c r="Q1432" s="299"/>
      <c r="R1432" s="299"/>
      <c r="S1432" s="299"/>
    </row>
    <row r="1433" spans="5:19" ht="12.75">
      <c r="E1433" s="298"/>
      <c r="F1433" s="298"/>
      <c r="G1433" s="299"/>
      <c r="H1433" s="299"/>
      <c r="I1433" s="299"/>
      <c r="J1433" s="299"/>
      <c r="K1433" s="299"/>
      <c r="L1433" s="299"/>
      <c r="M1433" s="299"/>
      <c r="N1433" s="300"/>
      <c r="O1433" s="300"/>
      <c r="P1433" s="300"/>
      <c r="Q1433" s="299"/>
      <c r="R1433" s="299"/>
      <c r="S1433" s="299"/>
    </row>
    <row r="1434" spans="5:19" ht="12.75">
      <c r="E1434" s="298"/>
      <c r="F1434" s="298"/>
      <c r="G1434" s="299"/>
      <c r="H1434" s="299"/>
      <c r="I1434" s="299"/>
      <c r="J1434" s="299"/>
      <c r="K1434" s="299"/>
      <c r="L1434" s="299"/>
      <c r="M1434" s="299"/>
      <c r="N1434" s="300"/>
      <c r="O1434" s="300"/>
      <c r="P1434" s="300"/>
      <c r="Q1434" s="299"/>
      <c r="R1434" s="299"/>
      <c r="S1434" s="299"/>
    </row>
    <row r="1435" spans="5:19" ht="12.75">
      <c r="E1435" s="298"/>
      <c r="F1435" s="298"/>
      <c r="G1435" s="299"/>
      <c r="H1435" s="299"/>
      <c r="I1435" s="299"/>
      <c r="J1435" s="299"/>
      <c r="K1435" s="299"/>
      <c r="L1435" s="299"/>
      <c r="M1435" s="299"/>
      <c r="N1435" s="300"/>
      <c r="O1435" s="300"/>
      <c r="P1435" s="300"/>
      <c r="Q1435" s="299"/>
      <c r="R1435" s="299"/>
      <c r="S1435" s="299"/>
    </row>
    <row r="1436" spans="5:19" ht="12.75">
      <c r="E1436" s="298"/>
      <c r="F1436" s="298"/>
      <c r="G1436" s="299"/>
      <c r="H1436" s="299"/>
      <c r="I1436" s="299"/>
      <c r="J1436" s="299"/>
      <c r="K1436" s="299"/>
      <c r="L1436" s="299"/>
      <c r="M1436" s="299"/>
      <c r="N1436" s="300"/>
      <c r="O1436" s="300"/>
      <c r="P1436" s="300"/>
      <c r="Q1436" s="299"/>
      <c r="R1436" s="299"/>
      <c r="S1436" s="299"/>
    </row>
    <row r="1437" spans="5:19" ht="12.75">
      <c r="E1437" s="298"/>
      <c r="F1437" s="298"/>
      <c r="G1437" s="299"/>
      <c r="H1437" s="299"/>
      <c r="I1437" s="299"/>
      <c r="J1437" s="299"/>
      <c r="K1437" s="299"/>
      <c r="L1437" s="299"/>
      <c r="M1437" s="299"/>
      <c r="N1437" s="300"/>
      <c r="O1437" s="300"/>
      <c r="P1437" s="300"/>
      <c r="Q1437" s="299"/>
      <c r="R1437" s="299"/>
      <c r="S1437" s="299"/>
    </row>
    <row r="1438" spans="5:19" ht="12.75">
      <c r="E1438" s="298"/>
      <c r="F1438" s="298"/>
      <c r="G1438" s="299"/>
      <c r="H1438" s="299"/>
      <c r="I1438" s="299"/>
      <c r="J1438" s="299"/>
      <c r="K1438" s="299"/>
      <c r="L1438" s="299"/>
      <c r="M1438" s="299"/>
      <c r="N1438" s="300"/>
      <c r="O1438" s="300"/>
      <c r="P1438" s="300"/>
      <c r="Q1438" s="299"/>
      <c r="R1438" s="299"/>
      <c r="S1438" s="299"/>
    </row>
    <row r="1439" spans="5:19" ht="12.75">
      <c r="E1439" s="298"/>
      <c r="F1439" s="298"/>
      <c r="G1439" s="299"/>
      <c r="H1439" s="299"/>
      <c r="I1439" s="299"/>
      <c r="J1439" s="299"/>
      <c r="K1439" s="299"/>
      <c r="L1439" s="299"/>
      <c r="M1439" s="299"/>
      <c r="N1439" s="300"/>
      <c r="O1439" s="300"/>
      <c r="P1439" s="300"/>
      <c r="Q1439" s="299"/>
      <c r="R1439" s="299"/>
      <c r="S1439" s="299"/>
    </row>
    <row r="1440" spans="5:19" ht="12.75">
      <c r="E1440" s="298"/>
      <c r="F1440" s="298"/>
      <c r="G1440" s="299"/>
      <c r="H1440" s="299"/>
      <c r="I1440" s="299"/>
      <c r="J1440" s="299"/>
      <c r="K1440" s="299"/>
      <c r="L1440" s="299"/>
      <c r="M1440" s="299"/>
      <c r="N1440" s="300"/>
      <c r="O1440" s="300"/>
      <c r="P1440" s="300"/>
      <c r="Q1440" s="299"/>
      <c r="R1440" s="299"/>
      <c r="S1440" s="299"/>
    </row>
    <row r="1441" spans="5:19" ht="12.75">
      <c r="E1441" s="298"/>
      <c r="F1441" s="298"/>
      <c r="G1441" s="299"/>
      <c r="H1441" s="299"/>
      <c r="I1441" s="299"/>
      <c r="J1441" s="299"/>
      <c r="K1441" s="299"/>
      <c r="L1441" s="299"/>
      <c r="M1441" s="299"/>
      <c r="N1441" s="300"/>
      <c r="O1441" s="300"/>
      <c r="P1441" s="300"/>
      <c r="Q1441" s="299"/>
      <c r="R1441" s="299"/>
      <c r="S1441" s="299"/>
    </row>
    <row r="1442" spans="5:19" ht="12.75">
      <c r="E1442" s="298"/>
      <c r="F1442" s="298"/>
      <c r="G1442" s="299"/>
      <c r="H1442" s="299"/>
      <c r="I1442" s="299"/>
      <c r="J1442" s="299"/>
      <c r="K1442" s="299"/>
      <c r="L1442" s="299"/>
      <c r="M1442" s="299"/>
      <c r="N1442" s="300"/>
      <c r="O1442" s="300"/>
      <c r="P1442" s="300"/>
      <c r="Q1442" s="299"/>
      <c r="R1442" s="299"/>
      <c r="S1442" s="299"/>
    </row>
    <row r="1443" spans="5:19" ht="12.75">
      <c r="E1443" s="298"/>
      <c r="F1443" s="298"/>
      <c r="G1443" s="299"/>
      <c r="H1443" s="299"/>
      <c r="I1443" s="299"/>
      <c r="J1443" s="299"/>
      <c r="K1443" s="299"/>
      <c r="L1443" s="299"/>
      <c r="M1443" s="299"/>
      <c r="N1443" s="300"/>
      <c r="O1443" s="300"/>
      <c r="P1443" s="300"/>
      <c r="Q1443" s="299"/>
      <c r="R1443" s="299"/>
      <c r="S1443" s="299"/>
    </row>
    <row r="1444" spans="5:19" ht="12.75">
      <c r="E1444" s="298"/>
      <c r="F1444" s="298"/>
      <c r="G1444" s="299"/>
      <c r="H1444" s="299"/>
      <c r="I1444" s="299"/>
      <c r="J1444" s="299"/>
      <c r="K1444" s="299"/>
      <c r="L1444" s="299"/>
      <c r="M1444" s="299"/>
      <c r="N1444" s="300"/>
      <c r="O1444" s="300"/>
      <c r="P1444" s="300"/>
      <c r="Q1444" s="299"/>
      <c r="R1444" s="299"/>
      <c r="S1444" s="299"/>
    </row>
    <row r="1445" spans="5:19" ht="12.75">
      <c r="E1445" s="298"/>
      <c r="F1445" s="298"/>
      <c r="G1445" s="299"/>
      <c r="H1445" s="299"/>
      <c r="I1445" s="299"/>
      <c r="J1445" s="299"/>
      <c r="K1445" s="299"/>
      <c r="L1445" s="299"/>
      <c r="M1445" s="299"/>
      <c r="N1445" s="300"/>
      <c r="O1445" s="300"/>
      <c r="P1445" s="300"/>
      <c r="Q1445" s="299"/>
      <c r="R1445" s="299"/>
      <c r="S1445" s="299"/>
    </row>
    <row r="1446" spans="5:19" ht="12.75">
      <c r="E1446" s="298"/>
      <c r="F1446" s="298"/>
      <c r="G1446" s="299"/>
      <c r="H1446" s="299"/>
      <c r="I1446" s="299"/>
      <c r="J1446" s="299"/>
      <c r="K1446" s="299"/>
      <c r="L1446" s="299"/>
      <c r="M1446" s="299"/>
      <c r="N1446" s="300"/>
      <c r="O1446" s="300"/>
      <c r="P1446" s="300"/>
      <c r="Q1446" s="299"/>
      <c r="R1446" s="299"/>
      <c r="S1446" s="299"/>
    </row>
    <row r="1447" spans="5:19" ht="12.75">
      <c r="E1447" s="298"/>
      <c r="F1447" s="298"/>
      <c r="G1447" s="299"/>
      <c r="H1447" s="299"/>
      <c r="I1447" s="299"/>
      <c r="J1447" s="299"/>
      <c r="K1447" s="299"/>
      <c r="L1447" s="299"/>
      <c r="M1447" s="299"/>
      <c r="N1447" s="300"/>
      <c r="O1447" s="300"/>
      <c r="P1447" s="300"/>
      <c r="Q1447" s="299"/>
      <c r="R1447" s="299"/>
      <c r="S1447" s="299"/>
    </row>
    <row r="1448" spans="5:19" ht="12.75">
      <c r="E1448" s="298"/>
      <c r="F1448" s="298"/>
      <c r="G1448" s="299"/>
      <c r="H1448" s="299"/>
      <c r="I1448" s="299"/>
      <c r="J1448" s="299"/>
      <c r="K1448" s="299"/>
      <c r="L1448" s="299"/>
      <c r="M1448" s="299"/>
      <c r="N1448" s="300"/>
      <c r="O1448" s="300"/>
      <c r="P1448" s="300"/>
      <c r="Q1448" s="299"/>
      <c r="R1448" s="299"/>
      <c r="S1448" s="299"/>
    </row>
    <row r="1449" spans="5:19" ht="12.75">
      <c r="E1449" s="298"/>
      <c r="F1449" s="298"/>
      <c r="G1449" s="299"/>
      <c r="H1449" s="299"/>
      <c r="I1449" s="299"/>
      <c r="J1449" s="299"/>
      <c r="K1449" s="299"/>
      <c r="L1449" s="299"/>
      <c r="M1449" s="299"/>
      <c r="N1449" s="300"/>
      <c r="O1449" s="300"/>
      <c r="P1449" s="300"/>
      <c r="Q1449" s="299"/>
      <c r="R1449" s="299"/>
      <c r="S1449" s="299"/>
    </row>
    <row r="1450" spans="5:19" ht="12.75">
      <c r="E1450" s="298"/>
      <c r="F1450" s="298"/>
      <c r="G1450" s="299"/>
      <c r="H1450" s="299"/>
      <c r="I1450" s="299"/>
      <c r="J1450" s="299"/>
      <c r="K1450" s="299"/>
      <c r="L1450" s="299"/>
      <c r="M1450" s="299"/>
      <c r="N1450" s="300"/>
      <c r="O1450" s="300"/>
      <c r="P1450" s="300"/>
      <c r="Q1450" s="299"/>
      <c r="R1450" s="299"/>
      <c r="S1450" s="299"/>
    </row>
    <row r="1451" spans="5:19" ht="12.75">
      <c r="E1451" s="298"/>
      <c r="F1451" s="298"/>
      <c r="G1451" s="299"/>
      <c r="H1451" s="299"/>
      <c r="I1451" s="299"/>
      <c r="J1451" s="299"/>
      <c r="K1451" s="299"/>
      <c r="L1451" s="299"/>
      <c r="M1451" s="299"/>
      <c r="N1451" s="300"/>
      <c r="O1451" s="300"/>
      <c r="P1451" s="300"/>
      <c r="Q1451" s="299"/>
      <c r="R1451" s="299"/>
      <c r="S1451" s="299"/>
    </row>
    <row r="1452" spans="5:19" ht="12.75">
      <c r="E1452" s="298"/>
      <c r="F1452" s="298"/>
      <c r="G1452" s="299"/>
      <c r="H1452" s="299"/>
      <c r="I1452" s="299"/>
      <c r="J1452" s="299"/>
      <c r="K1452" s="299"/>
      <c r="L1452" s="299"/>
      <c r="M1452" s="299"/>
      <c r="N1452" s="300"/>
      <c r="O1452" s="300"/>
      <c r="P1452" s="300"/>
      <c r="Q1452" s="299"/>
      <c r="R1452" s="299"/>
      <c r="S1452" s="299"/>
    </row>
    <row r="1453" spans="5:19" ht="12.75">
      <c r="E1453" s="298"/>
      <c r="F1453" s="298"/>
      <c r="G1453" s="299"/>
      <c r="H1453" s="299"/>
      <c r="I1453" s="299"/>
      <c r="J1453" s="299"/>
      <c r="K1453" s="299"/>
      <c r="L1453" s="299"/>
      <c r="M1453" s="299"/>
      <c r="N1453" s="300"/>
      <c r="O1453" s="300"/>
      <c r="P1453" s="300"/>
      <c r="Q1453" s="299"/>
      <c r="R1453" s="299"/>
      <c r="S1453" s="299"/>
    </row>
    <row r="1454" spans="5:19" ht="12.75">
      <c r="E1454" s="298"/>
      <c r="F1454" s="298"/>
      <c r="G1454" s="299"/>
      <c r="H1454" s="299"/>
      <c r="I1454" s="299"/>
      <c r="J1454" s="299"/>
      <c r="K1454" s="299"/>
      <c r="L1454" s="299"/>
      <c r="M1454" s="299"/>
      <c r="N1454" s="300"/>
      <c r="O1454" s="300"/>
      <c r="P1454" s="300"/>
      <c r="Q1454" s="299"/>
      <c r="R1454" s="299"/>
      <c r="S1454" s="299"/>
    </row>
    <row r="1455" spans="5:19" ht="12.75">
      <c r="E1455" s="298"/>
      <c r="F1455" s="298"/>
      <c r="G1455" s="299"/>
      <c r="H1455" s="299"/>
      <c r="I1455" s="299"/>
      <c r="J1455" s="299"/>
      <c r="K1455" s="299"/>
      <c r="L1455" s="299"/>
      <c r="M1455" s="299"/>
      <c r="N1455" s="300"/>
      <c r="O1455" s="300"/>
      <c r="P1455" s="300"/>
      <c r="Q1455" s="299"/>
      <c r="R1455" s="299"/>
      <c r="S1455" s="299"/>
    </row>
    <row r="1456" spans="5:19" ht="12.75">
      <c r="E1456" s="298"/>
      <c r="F1456" s="298"/>
      <c r="G1456" s="299"/>
      <c r="H1456" s="299"/>
      <c r="I1456" s="299"/>
      <c r="J1456" s="299"/>
      <c r="K1456" s="299"/>
      <c r="L1456" s="299"/>
      <c r="M1456" s="299"/>
      <c r="N1456" s="300"/>
      <c r="O1456" s="300"/>
      <c r="P1456" s="300"/>
      <c r="Q1456" s="299"/>
      <c r="R1456" s="299"/>
      <c r="S1456" s="299"/>
    </row>
    <row r="1457" spans="5:19" ht="12.75">
      <c r="E1457" s="298"/>
      <c r="F1457" s="298"/>
      <c r="G1457" s="299"/>
      <c r="H1457" s="299"/>
      <c r="I1457" s="299"/>
      <c r="J1457" s="299"/>
      <c r="K1457" s="299"/>
      <c r="L1457" s="299"/>
      <c r="M1457" s="299"/>
      <c r="N1457" s="300"/>
      <c r="O1457" s="300"/>
      <c r="P1457" s="300"/>
      <c r="Q1457" s="299"/>
      <c r="R1457" s="299"/>
      <c r="S1457" s="299"/>
    </row>
    <row r="1458" spans="5:19" ht="12.75">
      <c r="E1458" s="298"/>
      <c r="F1458" s="298"/>
      <c r="G1458" s="299"/>
      <c r="H1458" s="299"/>
      <c r="I1458" s="299"/>
      <c r="J1458" s="299"/>
      <c r="K1458" s="299"/>
      <c r="L1458" s="299"/>
      <c r="M1458" s="299"/>
      <c r="N1458" s="300"/>
      <c r="O1458" s="300"/>
      <c r="P1458" s="300"/>
      <c r="Q1458" s="299"/>
      <c r="R1458" s="299"/>
      <c r="S1458" s="299"/>
    </row>
    <row r="1459" spans="5:19" ht="12.75">
      <c r="E1459" s="298"/>
      <c r="F1459" s="298"/>
      <c r="G1459" s="299"/>
      <c r="H1459" s="299"/>
      <c r="I1459" s="299"/>
      <c r="J1459" s="299"/>
      <c r="K1459" s="299"/>
      <c r="L1459" s="299"/>
      <c r="M1459" s="299"/>
      <c r="N1459" s="300"/>
      <c r="O1459" s="300"/>
      <c r="P1459" s="300"/>
      <c r="Q1459" s="299"/>
      <c r="R1459" s="299"/>
      <c r="S1459" s="299"/>
    </row>
    <row r="1460" spans="5:19" ht="12.75">
      <c r="E1460" s="298"/>
      <c r="F1460" s="298"/>
      <c r="G1460" s="299"/>
      <c r="H1460" s="299"/>
      <c r="I1460" s="299"/>
      <c r="J1460" s="299"/>
      <c r="K1460" s="299"/>
      <c r="L1460" s="299"/>
      <c r="M1460" s="299"/>
      <c r="N1460" s="300"/>
      <c r="O1460" s="300"/>
      <c r="P1460" s="300"/>
      <c r="Q1460" s="299"/>
      <c r="R1460" s="299"/>
      <c r="S1460" s="299"/>
    </row>
    <row r="1461" spans="5:19" ht="12.75">
      <c r="E1461" s="298"/>
      <c r="F1461" s="298"/>
      <c r="G1461" s="299"/>
      <c r="H1461" s="299"/>
      <c r="I1461" s="299"/>
      <c r="J1461" s="299"/>
      <c r="K1461" s="299"/>
      <c r="L1461" s="299"/>
      <c r="M1461" s="299"/>
      <c r="N1461" s="300"/>
      <c r="O1461" s="300"/>
      <c r="P1461" s="300"/>
      <c r="Q1461" s="299"/>
      <c r="R1461" s="299"/>
      <c r="S1461" s="299"/>
    </row>
    <row r="1462" spans="5:19" ht="12.75">
      <c r="E1462" s="298"/>
      <c r="F1462" s="298"/>
      <c r="G1462" s="299"/>
      <c r="H1462" s="299"/>
      <c r="I1462" s="299"/>
      <c r="J1462" s="299"/>
      <c r="K1462" s="299"/>
      <c r="L1462" s="299"/>
      <c r="M1462" s="299"/>
      <c r="N1462" s="300"/>
      <c r="O1462" s="300"/>
      <c r="P1462" s="300"/>
      <c r="Q1462" s="299"/>
      <c r="R1462" s="299"/>
      <c r="S1462" s="299"/>
    </row>
    <row r="1463" spans="5:19" ht="12.75">
      <c r="E1463" s="298"/>
      <c r="F1463" s="298"/>
      <c r="G1463" s="299"/>
      <c r="H1463" s="299"/>
      <c r="I1463" s="299"/>
      <c r="J1463" s="299"/>
      <c r="K1463" s="299"/>
      <c r="L1463" s="299"/>
      <c r="M1463" s="299"/>
      <c r="N1463" s="300"/>
      <c r="O1463" s="300"/>
      <c r="P1463" s="300"/>
      <c r="Q1463" s="299"/>
      <c r="R1463" s="299"/>
      <c r="S1463" s="299"/>
    </row>
    <row r="1464" spans="5:19" ht="12.75">
      <c r="E1464" s="298"/>
      <c r="F1464" s="298"/>
      <c r="G1464" s="299"/>
      <c r="H1464" s="299"/>
      <c r="I1464" s="299"/>
      <c r="J1464" s="299"/>
      <c r="K1464" s="299"/>
      <c r="L1464" s="299"/>
      <c r="M1464" s="299"/>
      <c r="N1464" s="300"/>
      <c r="O1464" s="300"/>
      <c r="P1464" s="300"/>
      <c r="Q1464" s="299"/>
      <c r="R1464" s="299"/>
      <c r="S1464" s="299"/>
    </row>
    <row r="1465" spans="5:19" ht="12.75">
      <c r="E1465" s="298"/>
      <c r="F1465" s="298"/>
      <c r="G1465" s="299"/>
      <c r="H1465" s="299"/>
      <c r="I1465" s="299"/>
      <c r="J1465" s="299"/>
      <c r="K1465" s="299"/>
      <c r="L1465" s="299"/>
      <c r="M1465" s="299"/>
      <c r="N1465" s="300"/>
      <c r="O1465" s="300"/>
      <c r="P1465" s="300"/>
      <c r="Q1465" s="299"/>
      <c r="R1465" s="299"/>
      <c r="S1465" s="299"/>
    </row>
    <row r="1466" spans="5:19" ht="12.75">
      <c r="E1466" s="298"/>
      <c r="F1466" s="298"/>
      <c r="G1466" s="299"/>
      <c r="H1466" s="299"/>
      <c r="I1466" s="299"/>
      <c r="J1466" s="299"/>
      <c r="K1466" s="299"/>
      <c r="L1466" s="299"/>
      <c r="M1466" s="299"/>
      <c r="N1466" s="300"/>
      <c r="O1466" s="300"/>
      <c r="P1466" s="300"/>
      <c r="Q1466" s="299"/>
      <c r="R1466" s="299"/>
      <c r="S1466" s="299"/>
    </row>
    <row r="1467" spans="5:19" ht="12.75">
      <c r="E1467" s="298"/>
      <c r="F1467" s="298"/>
      <c r="G1467" s="299"/>
      <c r="H1467" s="299"/>
      <c r="I1467" s="299"/>
      <c r="J1467" s="299"/>
      <c r="K1467" s="299"/>
      <c r="L1467" s="299"/>
      <c r="M1467" s="299"/>
      <c r="N1467" s="300"/>
      <c r="O1467" s="300"/>
      <c r="P1467" s="300"/>
      <c r="Q1467" s="299"/>
      <c r="R1467" s="299"/>
      <c r="S1467" s="299"/>
    </row>
    <row r="1468" spans="5:19" ht="12.75">
      <c r="E1468" s="298"/>
      <c r="F1468" s="298"/>
      <c r="G1468" s="299"/>
      <c r="H1468" s="299"/>
      <c r="I1468" s="299"/>
      <c r="J1468" s="299"/>
      <c r="K1468" s="299"/>
      <c r="L1468" s="299"/>
      <c r="M1468" s="299"/>
      <c r="N1468" s="300"/>
      <c r="O1468" s="300"/>
      <c r="P1468" s="300"/>
      <c r="Q1468" s="299"/>
      <c r="R1468" s="299"/>
      <c r="S1468" s="299"/>
    </row>
    <row r="1469" spans="5:19" ht="12.75">
      <c r="E1469" s="298"/>
      <c r="F1469" s="298"/>
      <c r="G1469" s="299"/>
      <c r="H1469" s="299"/>
      <c r="I1469" s="299"/>
      <c r="J1469" s="299"/>
      <c r="K1469" s="299"/>
      <c r="L1469" s="299"/>
      <c r="M1469" s="299"/>
      <c r="N1469" s="300"/>
      <c r="O1469" s="300"/>
      <c r="P1469" s="300"/>
      <c r="Q1469" s="299"/>
      <c r="R1469" s="299"/>
      <c r="S1469" s="299"/>
    </row>
    <row r="1470" spans="5:19" ht="12.75">
      <c r="E1470" s="298"/>
      <c r="F1470" s="298"/>
      <c r="G1470" s="299"/>
      <c r="H1470" s="299"/>
      <c r="I1470" s="299"/>
      <c r="J1470" s="299"/>
      <c r="K1470" s="299"/>
      <c r="L1470" s="299"/>
      <c r="M1470" s="299"/>
      <c r="N1470" s="300"/>
      <c r="O1470" s="300"/>
      <c r="P1470" s="300"/>
      <c r="Q1470" s="299"/>
      <c r="R1470" s="299"/>
      <c r="S1470" s="299"/>
    </row>
    <row r="1471" spans="5:19" ht="12.75">
      <c r="E1471" s="298"/>
      <c r="F1471" s="298"/>
      <c r="G1471" s="299"/>
      <c r="H1471" s="299"/>
      <c r="I1471" s="299"/>
      <c r="J1471" s="299"/>
      <c r="K1471" s="299"/>
      <c r="L1471" s="299"/>
      <c r="M1471" s="299"/>
      <c r="N1471" s="300"/>
      <c r="O1471" s="300"/>
      <c r="P1471" s="300"/>
      <c r="Q1471" s="299"/>
      <c r="R1471" s="299"/>
      <c r="S1471" s="299"/>
    </row>
    <row r="1472" spans="5:19" ht="12.75">
      <c r="E1472" s="298"/>
      <c r="F1472" s="298"/>
      <c r="G1472" s="299"/>
      <c r="H1472" s="299"/>
      <c r="I1472" s="299"/>
      <c r="J1472" s="299"/>
      <c r="K1472" s="299"/>
      <c r="L1472" s="299"/>
      <c r="M1472" s="299"/>
      <c r="N1472" s="300"/>
      <c r="O1472" s="300"/>
      <c r="P1472" s="300"/>
      <c r="Q1472" s="299"/>
      <c r="R1472" s="299"/>
      <c r="S1472" s="299"/>
    </row>
    <row r="1473" spans="5:19" ht="12.75">
      <c r="E1473" s="298"/>
      <c r="F1473" s="298"/>
      <c r="G1473" s="299"/>
      <c r="H1473" s="299"/>
      <c r="I1473" s="299"/>
      <c r="J1473" s="299"/>
      <c r="K1473" s="299"/>
      <c r="L1473" s="299"/>
      <c r="M1473" s="299"/>
      <c r="N1473" s="300"/>
      <c r="O1473" s="300"/>
      <c r="P1473" s="300"/>
      <c r="Q1473" s="299"/>
      <c r="R1473" s="299"/>
      <c r="S1473" s="299"/>
    </row>
    <row r="1474" spans="5:19" ht="12.75">
      <c r="E1474" s="298"/>
      <c r="F1474" s="298"/>
      <c r="G1474" s="299"/>
      <c r="H1474" s="299"/>
      <c r="I1474" s="299"/>
      <c r="J1474" s="299"/>
      <c r="K1474" s="299"/>
      <c r="L1474" s="299"/>
      <c r="M1474" s="299"/>
      <c r="N1474" s="300"/>
      <c r="O1474" s="300"/>
      <c r="P1474" s="300"/>
      <c r="Q1474" s="299"/>
      <c r="R1474" s="299"/>
      <c r="S1474" s="299"/>
    </row>
    <row r="1475" spans="5:19" ht="12.75">
      <c r="E1475" s="298"/>
      <c r="F1475" s="298"/>
      <c r="G1475" s="299"/>
      <c r="H1475" s="299"/>
      <c r="I1475" s="299"/>
      <c r="J1475" s="299"/>
      <c r="K1475" s="299"/>
      <c r="L1475" s="299"/>
      <c r="M1475" s="299"/>
      <c r="N1475" s="300"/>
      <c r="O1475" s="300"/>
      <c r="P1475" s="300"/>
      <c r="Q1475" s="299"/>
      <c r="R1475" s="299"/>
      <c r="S1475" s="299"/>
    </row>
    <row r="1476" spans="5:19" ht="12.75">
      <c r="E1476" s="298"/>
      <c r="F1476" s="298"/>
      <c r="G1476" s="299"/>
      <c r="H1476" s="299"/>
      <c r="I1476" s="299"/>
      <c r="J1476" s="299"/>
      <c r="K1476" s="299"/>
      <c r="L1476" s="299"/>
      <c r="M1476" s="299"/>
      <c r="N1476" s="300"/>
      <c r="O1476" s="300"/>
      <c r="P1476" s="300"/>
      <c r="Q1476" s="299"/>
      <c r="R1476" s="299"/>
      <c r="S1476" s="299"/>
    </row>
    <row r="1477" spans="5:19" ht="12.75">
      <c r="E1477" s="298"/>
      <c r="F1477" s="298"/>
      <c r="G1477" s="299"/>
      <c r="H1477" s="299"/>
      <c r="I1477" s="299"/>
      <c r="J1477" s="299"/>
      <c r="K1477" s="299"/>
      <c r="L1477" s="299"/>
      <c r="M1477" s="299"/>
      <c r="N1477" s="300"/>
      <c r="O1477" s="300"/>
      <c r="P1477" s="300"/>
      <c r="Q1477" s="299"/>
      <c r="R1477" s="299"/>
      <c r="S1477" s="299"/>
    </row>
    <row r="1478" spans="5:19" ht="12.75">
      <c r="E1478" s="298"/>
      <c r="F1478" s="298"/>
      <c r="G1478" s="299"/>
      <c r="H1478" s="299"/>
      <c r="I1478" s="299"/>
      <c r="J1478" s="299"/>
      <c r="K1478" s="299"/>
      <c r="L1478" s="299"/>
      <c r="M1478" s="299"/>
      <c r="N1478" s="300"/>
      <c r="O1478" s="300"/>
      <c r="P1478" s="300"/>
      <c r="Q1478" s="299"/>
      <c r="R1478" s="299"/>
      <c r="S1478" s="299"/>
    </row>
    <row r="1479" spans="5:19" ht="12.75">
      <c r="E1479" s="298"/>
      <c r="F1479" s="298"/>
      <c r="G1479" s="299"/>
      <c r="H1479" s="299"/>
      <c r="I1479" s="299"/>
      <c r="J1479" s="299"/>
      <c r="K1479" s="299"/>
      <c r="L1479" s="299"/>
      <c r="M1479" s="299"/>
      <c r="N1479" s="300"/>
      <c r="O1479" s="300"/>
      <c r="P1479" s="300"/>
      <c r="Q1479" s="299"/>
      <c r="R1479" s="299"/>
      <c r="S1479" s="299"/>
    </row>
    <row r="1480" spans="5:19" ht="12.75">
      <c r="E1480" s="298"/>
      <c r="F1480" s="298"/>
      <c r="G1480" s="299"/>
      <c r="H1480" s="299"/>
      <c r="I1480" s="299"/>
      <c r="J1480" s="299"/>
      <c r="K1480" s="299"/>
      <c r="L1480" s="299"/>
      <c r="M1480" s="299"/>
      <c r="N1480" s="300"/>
      <c r="O1480" s="300"/>
      <c r="P1480" s="300"/>
      <c r="Q1480" s="299"/>
      <c r="R1480" s="299"/>
      <c r="S1480" s="299"/>
    </row>
    <row r="1481" spans="5:19" ht="12.75">
      <c r="E1481" s="298"/>
      <c r="F1481" s="298"/>
      <c r="G1481" s="299"/>
      <c r="H1481" s="299"/>
      <c r="I1481" s="299"/>
      <c r="J1481" s="299"/>
      <c r="K1481" s="299"/>
      <c r="L1481" s="299"/>
      <c r="M1481" s="299"/>
      <c r="N1481" s="300"/>
      <c r="O1481" s="300"/>
      <c r="P1481" s="300"/>
      <c r="Q1481" s="299"/>
      <c r="R1481" s="299"/>
      <c r="S1481" s="299"/>
    </row>
    <row r="1482" spans="5:19" ht="12.75">
      <c r="E1482" s="298"/>
      <c r="F1482" s="298"/>
      <c r="G1482" s="299"/>
      <c r="H1482" s="299"/>
      <c r="I1482" s="299"/>
      <c r="J1482" s="299"/>
      <c r="K1482" s="299"/>
      <c r="L1482" s="299"/>
      <c r="M1482" s="299"/>
      <c r="N1482" s="300"/>
      <c r="O1482" s="300"/>
      <c r="P1482" s="300"/>
      <c r="Q1482" s="299"/>
      <c r="R1482" s="299"/>
      <c r="S1482" s="299"/>
    </row>
    <row r="1483" spans="5:19" ht="12.75">
      <c r="E1483" s="298"/>
      <c r="F1483" s="298"/>
      <c r="G1483" s="299"/>
      <c r="H1483" s="299"/>
      <c r="I1483" s="299"/>
      <c r="J1483" s="299"/>
      <c r="K1483" s="299"/>
      <c r="L1483" s="299"/>
      <c r="M1483" s="299"/>
      <c r="N1483" s="300"/>
      <c r="O1483" s="300"/>
      <c r="P1483" s="300"/>
      <c r="Q1483" s="299"/>
      <c r="R1483" s="299"/>
      <c r="S1483" s="299"/>
    </row>
    <row r="1484" spans="5:19" ht="12.75">
      <c r="E1484" s="298"/>
      <c r="F1484" s="298"/>
      <c r="G1484" s="299"/>
      <c r="H1484" s="299"/>
      <c r="I1484" s="299"/>
      <c r="J1484" s="299"/>
      <c r="K1484" s="299"/>
      <c r="L1484" s="299"/>
      <c r="M1484" s="299"/>
      <c r="N1484" s="300"/>
      <c r="O1484" s="300"/>
      <c r="P1484" s="300"/>
      <c r="Q1484" s="299"/>
      <c r="R1484" s="299"/>
      <c r="S1484" s="299"/>
    </row>
    <row r="1485" spans="5:19" ht="12.75">
      <c r="E1485" s="298"/>
      <c r="F1485" s="298"/>
      <c r="G1485" s="299"/>
      <c r="H1485" s="299"/>
      <c r="I1485" s="299"/>
      <c r="J1485" s="299"/>
      <c r="K1485" s="299"/>
      <c r="L1485" s="299"/>
      <c r="M1485" s="299"/>
      <c r="N1485" s="300"/>
      <c r="O1485" s="300"/>
      <c r="P1485" s="300"/>
      <c r="Q1485" s="299"/>
      <c r="R1485" s="299"/>
      <c r="S1485" s="299"/>
    </row>
    <row r="1486" spans="5:19" ht="12.75">
      <c r="E1486" s="298"/>
      <c r="F1486" s="298"/>
      <c r="G1486" s="299"/>
      <c r="H1486" s="299"/>
      <c r="I1486" s="299"/>
      <c r="J1486" s="299"/>
      <c r="K1486" s="299"/>
      <c r="L1486" s="299"/>
      <c r="M1486" s="299"/>
      <c r="N1486" s="300"/>
      <c r="O1486" s="300"/>
      <c r="P1486" s="300"/>
      <c r="Q1486" s="299"/>
      <c r="R1486" s="299"/>
      <c r="S1486" s="299"/>
    </row>
    <row r="1487" spans="5:19" ht="12.75">
      <c r="E1487" s="298"/>
      <c r="F1487" s="298"/>
      <c r="G1487" s="299"/>
      <c r="H1487" s="299"/>
      <c r="I1487" s="299"/>
      <c r="J1487" s="299"/>
      <c r="K1487" s="299"/>
      <c r="L1487" s="299"/>
      <c r="M1487" s="299"/>
      <c r="N1487" s="300"/>
      <c r="O1487" s="300"/>
      <c r="P1487" s="300"/>
      <c r="Q1487" s="299"/>
      <c r="R1487" s="299"/>
      <c r="S1487" s="299"/>
    </row>
    <row r="1488" spans="5:19" ht="12.75">
      <c r="E1488" s="298"/>
      <c r="F1488" s="298"/>
      <c r="G1488" s="299"/>
      <c r="H1488" s="299"/>
      <c r="I1488" s="299"/>
      <c r="J1488" s="299"/>
      <c r="K1488" s="299"/>
      <c r="L1488" s="299"/>
      <c r="M1488" s="299"/>
      <c r="N1488" s="300"/>
      <c r="O1488" s="300"/>
      <c r="P1488" s="300"/>
      <c r="Q1488" s="299"/>
      <c r="R1488" s="299"/>
      <c r="S1488" s="299"/>
    </row>
    <row r="1489" spans="5:19" ht="12.75">
      <c r="E1489" s="298"/>
      <c r="F1489" s="298"/>
      <c r="G1489" s="299"/>
      <c r="H1489" s="299"/>
      <c r="I1489" s="299"/>
      <c r="J1489" s="299"/>
      <c r="K1489" s="299"/>
      <c r="L1489" s="299"/>
      <c r="M1489" s="299"/>
      <c r="N1489" s="300"/>
      <c r="O1489" s="300"/>
      <c r="P1489" s="300"/>
      <c r="Q1489" s="299"/>
      <c r="R1489" s="299"/>
      <c r="S1489" s="299"/>
    </row>
    <row r="1490" spans="5:19" ht="12.75">
      <c r="E1490" s="298"/>
      <c r="F1490" s="298"/>
      <c r="G1490" s="299"/>
      <c r="H1490" s="299"/>
      <c r="I1490" s="299"/>
      <c r="J1490" s="299"/>
      <c r="K1490" s="299"/>
      <c r="L1490" s="299"/>
      <c r="M1490" s="299"/>
      <c r="N1490" s="300"/>
      <c r="O1490" s="300"/>
      <c r="P1490" s="300"/>
      <c r="Q1490" s="299"/>
      <c r="R1490" s="299"/>
      <c r="S1490" s="299"/>
    </row>
    <row r="1491" spans="5:19" ht="12.75">
      <c r="E1491" s="298"/>
      <c r="F1491" s="298"/>
      <c r="G1491" s="299"/>
      <c r="H1491" s="299"/>
      <c r="I1491" s="299"/>
      <c r="J1491" s="299"/>
      <c r="K1491" s="299"/>
      <c r="L1491" s="299"/>
      <c r="M1491" s="299"/>
      <c r="N1491" s="300"/>
      <c r="O1491" s="300"/>
      <c r="P1491" s="300"/>
      <c r="Q1491" s="299"/>
      <c r="R1491" s="299"/>
      <c r="S1491" s="299"/>
    </row>
    <row r="1492" spans="5:19" ht="12.75">
      <c r="E1492" s="298"/>
      <c r="F1492" s="298"/>
      <c r="G1492" s="299"/>
      <c r="H1492" s="299"/>
      <c r="I1492" s="299"/>
      <c r="J1492" s="299"/>
      <c r="K1492" s="299"/>
      <c r="L1492" s="299"/>
      <c r="M1492" s="299"/>
      <c r="N1492" s="300"/>
      <c r="O1492" s="300"/>
      <c r="P1492" s="300"/>
      <c r="Q1492" s="299"/>
      <c r="R1492" s="299"/>
      <c r="S1492" s="299"/>
    </row>
    <row r="1493" spans="5:19" ht="12.75">
      <c r="E1493" s="298"/>
      <c r="F1493" s="298"/>
      <c r="G1493" s="299"/>
      <c r="H1493" s="299"/>
      <c r="I1493" s="299"/>
      <c r="J1493" s="299"/>
      <c r="K1493" s="299"/>
      <c r="L1493" s="299"/>
      <c r="M1493" s="299"/>
      <c r="N1493" s="300"/>
      <c r="O1493" s="300"/>
      <c r="P1493" s="300"/>
      <c r="Q1493" s="299"/>
      <c r="R1493" s="299"/>
      <c r="S1493" s="299"/>
    </row>
    <row r="1494" spans="5:19" ht="12.75">
      <c r="E1494" s="298"/>
      <c r="F1494" s="298"/>
      <c r="G1494" s="299"/>
      <c r="H1494" s="299"/>
      <c r="I1494" s="299"/>
      <c r="J1494" s="299"/>
      <c r="K1494" s="299"/>
      <c r="L1494" s="299"/>
      <c r="M1494" s="299"/>
      <c r="N1494" s="300"/>
      <c r="O1494" s="300"/>
      <c r="P1494" s="300"/>
      <c r="Q1494" s="299"/>
      <c r="R1494" s="299"/>
      <c r="S1494" s="299"/>
    </row>
    <row r="1495" spans="5:19" ht="12.75">
      <c r="E1495" s="298"/>
      <c r="F1495" s="298"/>
      <c r="G1495" s="299"/>
      <c r="H1495" s="299"/>
      <c r="I1495" s="299"/>
      <c r="J1495" s="299"/>
      <c r="K1495" s="299"/>
      <c r="L1495" s="299"/>
      <c r="M1495" s="299"/>
      <c r="N1495" s="300"/>
      <c r="O1495" s="300"/>
      <c r="P1495" s="300"/>
      <c r="Q1495" s="299"/>
      <c r="R1495" s="299"/>
      <c r="S1495" s="299"/>
    </row>
    <row r="1496" spans="5:19" ht="12.75">
      <c r="E1496" s="298"/>
      <c r="F1496" s="298"/>
      <c r="G1496" s="299"/>
      <c r="H1496" s="299"/>
      <c r="I1496" s="299"/>
      <c r="J1496" s="299"/>
      <c r="K1496" s="299"/>
      <c r="L1496" s="299"/>
      <c r="M1496" s="299"/>
      <c r="N1496" s="300"/>
      <c r="O1496" s="300"/>
      <c r="P1496" s="300"/>
      <c r="Q1496" s="299"/>
      <c r="R1496" s="299"/>
      <c r="S1496" s="299"/>
    </row>
    <row r="1497" spans="5:19" ht="12.75">
      <c r="E1497" s="298"/>
      <c r="F1497" s="298"/>
      <c r="G1497" s="299"/>
      <c r="H1497" s="299"/>
      <c r="I1497" s="299"/>
      <c r="J1497" s="299"/>
      <c r="K1497" s="299"/>
      <c r="L1497" s="299"/>
      <c r="M1497" s="299"/>
      <c r="N1497" s="300"/>
      <c r="O1497" s="300"/>
      <c r="P1497" s="300"/>
      <c r="Q1497" s="299"/>
      <c r="R1497" s="299"/>
      <c r="S1497" s="299"/>
    </row>
    <row r="1498" spans="5:19" ht="12.75">
      <c r="E1498" s="298"/>
      <c r="F1498" s="298"/>
      <c r="G1498" s="299"/>
      <c r="H1498" s="299"/>
      <c r="I1498" s="299"/>
      <c r="J1498" s="299"/>
      <c r="K1498" s="299"/>
      <c r="L1498" s="299"/>
      <c r="M1498" s="299"/>
      <c r="N1498" s="300"/>
      <c r="O1498" s="300"/>
      <c r="P1498" s="300"/>
      <c r="Q1498" s="299"/>
      <c r="R1498" s="299"/>
      <c r="S1498" s="299"/>
    </row>
    <row r="1499" spans="5:19" ht="12.75">
      <c r="E1499" s="298"/>
      <c r="F1499" s="298"/>
      <c r="G1499" s="299"/>
      <c r="H1499" s="299"/>
      <c r="I1499" s="299"/>
      <c r="J1499" s="299"/>
      <c r="K1499" s="299"/>
      <c r="L1499" s="299"/>
      <c r="M1499" s="299"/>
      <c r="N1499" s="300"/>
      <c r="O1499" s="300"/>
      <c r="P1499" s="300"/>
      <c r="Q1499" s="299"/>
      <c r="R1499" s="299"/>
      <c r="S1499" s="299"/>
    </row>
    <row r="1500" spans="5:19" ht="12.75">
      <c r="E1500" s="298"/>
      <c r="F1500" s="298"/>
      <c r="G1500" s="299"/>
      <c r="H1500" s="299"/>
      <c r="I1500" s="299"/>
      <c r="J1500" s="299"/>
      <c r="K1500" s="299"/>
      <c r="L1500" s="299"/>
      <c r="M1500" s="299"/>
      <c r="N1500" s="300"/>
      <c r="O1500" s="300"/>
      <c r="P1500" s="300"/>
      <c r="Q1500" s="299"/>
      <c r="R1500" s="299"/>
      <c r="S1500" s="299"/>
    </row>
    <row r="1501" spans="5:19" ht="12.75">
      <c r="E1501" s="298"/>
      <c r="F1501" s="298"/>
      <c r="G1501" s="299"/>
      <c r="H1501" s="299"/>
      <c r="I1501" s="299"/>
      <c r="J1501" s="299"/>
      <c r="K1501" s="299"/>
      <c r="L1501" s="299"/>
      <c r="M1501" s="299"/>
      <c r="N1501" s="300"/>
      <c r="O1501" s="300"/>
      <c r="P1501" s="300"/>
      <c r="Q1501" s="299"/>
      <c r="R1501" s="299"/>
      <c r="S1501" s="299"/>
    </row>
    <row r="1502" spans="5:19" ht="12.75">
      <c r="E1502" s="298"/>
      <c r="F1502" s="298"/>
      <c r="G1502" s="299"/>
      <c r="H1502" s="299"/>
      <c r="I1502" s="299"/>
      <c r="J1502" s="299"/>
      <c r="K1502" s="299"/>
      <c r="L1502" s="299"/>
      <c r="M1502" s="299"/>
      <c r="N1502" s="300"/>
      <c r="O1502" s="300"/>
      <c r="P1502" s="300"/>
      <c r="Q1502" s="299"/>
      <c r="R1502" s="299"/>
      <c r="S1502" s="299"/>
    </row>
    <row r="1503" spans="5:19" ht="12.75">
      <c r="E1503" s="298"/>
      <c r="F1503" s="298"/>
      <c r="G1503" s="299"/>
      <c r="H1503" s="299"/>
      <c r="I1503" s="299"/>
      <c r="J1503" s="299"/>
      <c r="K1503" s="299"/>
      <c r="L1503" s="299"/>
      <c r="M1503" s="299"/>
      <c r="N1503" s="300"/>
      <c r="O1503" s="300"/>
      <c r="P1503" s="300"/>
      <c r="Q1503" s="299"/>
      <c r="R1503" s="299"/>
      <c r="S1503" s="299"/>
    </row>
    <row r="1504" spans="5:19" ht="12.75">
      <c r="E1504" s="298"/>
      <c r="F1504" s="298"/>
      <c r="G1504" s="299"/>
      <c r="H1504" s="299"/>
      <c r="I1504" s="299"/>
      <c r="J1504" s="299"/>
      <c r="K1504" s="299"/>
      <c r="L1504" s="299"/>
      <c r="M1504" s="299"/>
      <c r="N1504" s="300"/>
      <c r="O1504" s="300"/>
      <c r="P1504" s="300"/>
      <c r="Q1504" s="299"/>
      <c r="R1504" s="299"/>
      <c r="S1504" s="299"/>
    </row>
    <row r="1505" spans="5:19" ht="12.75">
      <c r="E1505" s="298"/>
      <c r="F1505" s="298"/>
      <c r="G1505" s="299"/>
      <c r="H1505" s="299"/>
      <c r="I1505" s="299"/>
      <c r="J1505" s="299"/>
      <c r="K1505" s="299"/>
      <c r="L1505" s="299"/>
      <c r="M1505" s="299"/>
      <c r="N1505" s="300"/>
      <c r="O1505" s="300"/>
      <c r="P1505" s="300"/>
      <c r="Q1505" s="299"/>
      <c r="R1505" s="299"/>
      <c r="S1505" s="299"/>
    </row>
    <row r="1506" spans="5:19" ht="12.75">
      <c r="E1506" s="298"/>
      <c r="F1506" s="298"/>
      <c r="G1506" s="299"/>
      <c r="H1506" s="299"/>
      <c r="I1506" s="299"/>
      <c r="J1506" s="299"/>
      <c r="K1506" s="299"/>
      <c r="L1506" s="299"/>
      <c r="M1506" s="299"/>
      <c r="N1506" s="300"/>
      <c r="O1506" s="300"/>
      <c r="P1506" s="300"/>
      <c r="Q1506" s="299"/>
      <c r="R1506" s="299"/>
      <c r="S1506" s="299"/>
    </row>
    <row r="1507" spans="5:19" ht="12.75">
      <c r="E1507" s="298"/>
      <c r="F1507" s="298"/>
      <c r="G1507" s="299"/>
      <c r="H1507" s="299"/>
      <c r="I1507" s="299"/>
      <c r="J1507" s="299"/>
      <c r="K1507" s="299"/>
      <c r="L1507" s="299"/>
      <c r="M1507" s="299"/>
      <c r="N1507" s="300"/>
      <c r="O1507" s="300"/>
      <c r="P1507" s="300"/>
      <c r="Q1507" s="299"/>
      <c r="R1507" s="299"/>
      <c r="S1507" s="299"/>
    </row>
    <row r="1508" spans="5:19" ht="12.75">
      <c r="E1508" s="298"/>
      <c r="F1508" s="298"/>
      <c r="G1508" s="299"/>
      <c r="H1508" s="299"/>
      <c r="I1508" s="299"/>
      <c r="J1508" s="299"/>
      <c r="K1508" s="299"/>
      <c r="L1508" s="299"/>
      <c r="M1508" s="299"/>
      <c r="N1508" s="300"/>
      <c r="O1508" s="300"/>
      <c r="P1508" s="300"/>
      <c r="Q1508" s="299"/>
      <c r="R1508" s="299"/>
      <c r="S1508" s="299"/>
    </row>
    <row r="1509" spans="5:19" ht="12.75">
      <c r="E1509" s="298"/>
      <c r="F1509" s="298"/>
      <c r="G1509" s="299"/>
      <c r="H1509" s="299"/>
      <c r="I1509" s="299"/>
      <c r="J1509" s="299"/>
      <c r="K1509" s="299"/>
      <c r="L1509" s="299"/>
      <c r="M1509" s="299"/>
      <c r="N1509" s="300"/>
      <c r="O1509" s="300"/>
      <c r="P1509" s="300"/>
      <c r="Q1509" s="299"/>
      <c r="R1509" s="299"/>
      <c r="S1509" s="299"/>
    </row>
    <row r="1510" spans="5:19" ht="12.75">
      <c r="E1510" s="298"/>
      <c r="F1510" s="298"/>
      <c r="G1510" s="299"/>
      <c r="H1510" s="299"/>
      <c r="I1510" s="299"/>
      <c r="J1510" s="299"/>
      <c r="K1510" s="299"/>
      <c r="L1510" s="299"/>
      <c r="M1510" s="299"/>
      <c r="N1510" s="300"/>
      <c r="O1510" s="300"/>
      <c r="P1510" s="300"/>
      <c r="Q1510" s="299"/>
      <c r="R1510" s="299"/>
      <c r="S1510" s="299"/>
    </row>
    <row r="1511" spans="5:19" ht="12.75">
      <c r="E1511" s="298"/>
      <c r="F1511" s="298"/>
      <c r="G1511" s="299"/>
      <c r="H1511" s="299"/>
      <c r="I1511" s="299"/>
      <c r="J1511" s="299"/>
      <c r="K1511" s="299"/>
      <c r="L1511" s="299"/>
      <c r="M1511" s="299"/>
      <c r="N1511" s="300"/>
      <c r="O1511" s="300"/>
      <c r="P1511" s="300"/>
      <c r="Q1511" s="299"/>
      <c r="R1511" s="299"/>
      <c r="S1511" s="299"/>
    </row>
    <row r="1512" spans="5:19" ht="12.75">
      <c r="E1512" s="298"/>
      <c r="F1512" s="298"/>
      <c r="G1512" s="299"/>
      <c r="H1512" s="299"/>
      <c r="I1512" s="299"/>
      <c r="J1512" s="299"/>
      <c r="K1512" s="299"/>
      <c r="L1512" s="299"/>
      <c r="M1512" s="299"/>
      <c r="N1512" s="300"/>
      <c r="O1512" s="300"/>
      <c r="P1512" s="300"/>
      <c r="Q1512" s="299"/>
      <c r="R1512" s="299"/>
      <c r="S1512" s="299"/>
    </row>
    <row r="1513" spans="5:19" ht="12.75">
      <c r="E1513" s="298"/>
      <c r="F1513" s="298"/>
      <c r="G1513" s="299"/>
      <c r="H1513" s="299"/>
      <c r="I1513" s="299"/>
      <c r="J1513" s="299"/>
      <c r="K1513" s="299"/>
      <c r="L1513" s="299"/>
      <c r="M1513" s="299"/>
      <c r="N1513" s="300"/>
      <c r="O1513" s="300"/>
      <c r="P1513" s="300"/>
      <c r="Q1513" s="299"/>
      <c r="R1513" s="299"/>
      <c r="S1513" s="299"/>
    </row>
    <row r="1514" spans="5:19" ht="12.75">
      <c r="E1514" s="298"/>
      <c r="F1514" s="298"/>
      <c r="G1514" s="299"/>
      <c r="H1514" s="299"/>
      <c r="I1514" s="299"/>
      <c r="J1514" s="299"/>
      <c r="K1514" s="299"/>
      <c r="L1514" s="299"/>
      <c r="M1514" s="299"/>
      <c r="N1514" s="300"/>
      <c r="O1514" s="300"/>
      <c r="P1514" s="300"/>
      <c r="Q1514" s="299"/>
      <c r="R1514" s="299"/>
      <c r="S1514" s="299"/>
    </row>
    <row r="1515" spans="5:19" ht="12.75">
      <c r="E1515" s="298"/>
      <c r="F1515" s="298"/>
      <c r="G1515" s="299"/>
      <c r="H1515" s="299"/>
      <c r="I1515" s="299"/>
      <c r="J1515" s="299"/>
      <c r="K1515" s="299"/>
      <c r="L1515" s="299"/>
      <c r="M1515" s="299"/>
      <c r="N1515" s="300"/>
      <c r="O1515" s="300"/>
      <c r="P1515" s="300"/>
      <c r="Q1515" s="299"/>
      <c r="R1515" s="299"/>
      <c r="S1515" s="299"/>
    </row>
    <row r="1516" spans="5:19" ht="12.75">
      <c r="E1516" s="298"/>
      <c r="F1516" s="298"/>
      <c r="G1516" s="299"/>
      <c r="H1516" s="299"/>
      <c r="I1516" s="299"/>
      <c r="J1516" s="299"/>
      <c r="K1516" s="299"/>
      <c r="L1516" s="299"/>
      <c r="M1516" s="299"/>
      <c r="N1516" s="300"/>
      <c r="O1516" s="300"/>
      <c r="P1516" s="300"/>
      <c r="Q1516" s="299"/>
      <c r="R1516" s="299"/>
      <c r="S1516" s="299"/>
    </row>
    <row r="1517" spans="5:19" ht="12.75">
      <c r="E1517" s="298"/>
      <c r="F1517" s="298"/>
      <c r="G1517" s="299"/>
      <c r="H1517" s="299"/>
      <c r="I1517" s="299"/>
      <c r="J1517" s="299"/>
      <c r="K1517" s="299"/>
      <c r="L1517" s="299"/>
      <c r="M1517" s="299"/>
      <c r="N1517" s="300"/>
      <c r="O1517" s="300"/>
      <c r="P1517" s="300"/>
      <c r="Q1517" s="299"/>
      <c r="R1517" s="299"/>
      <c r="S1517" s="299"/>
    </row>
    <row r="1518" spans="5:19" ht="12.75">
      <c r="E1518" s="298"/>
      <c r="F1518" s="298"/>
      <c r="G1518" s="299"/>
      <c r="H1518" s="299"/>
      <c r="I1518" s="299"/>
      <c r="J1518" s="299"/>
      <c r="K1518" s="299"/>
      <c r="L1518" s="299"/>
      <c r="M1518" s="299"/>
      <c r="N1518" s="300"/>
      <c r="O1518" s="300"/>
      <c r="P1518" s="300"/>
      <c r="Q1518" s="299"/>
      <c r="R1518" s="299"/>
      <c r="S1518" s="299"/>
    </row>
    <row r="1519" spans="5:19" ht="12.75">
      <c r="E1519" s="298"/>
      <c r="F1519" s="298"/>
      <c r="G1519" s="299"/>
      <c r="H1519" s="299"/>
      <c r="I1519" s="299"/>
      <c r="J1519" s="299"/>
      <c r="K1519" s="299"/>
      <c r="L1519" s="299"/>
      <c r="M1519" s="299"/>
      <c r="N1519" s="300"/>
      <c r="O1519" s="300"/>
      <c r="P1519" s="300"/>
      <c r="Q1519" s="299"/>
      <c r="R1519" s="299"/>
      <c r="S1519" s="299"/>
    </row>
    <row r="1520" spans="5:19" ht="12.75">
      <c r="E1520" s="298"/>
      <c r="F1520" s="298"/>
      <c r="G1520" s="299"/>
      <c r="H1520" s="299"/>
      <c r="I1520" s="299"/>
      <c r="J1520" s="299"/>
      <c r="K1520" s="299"/>
      <c r="L1520" s="299"/>
      <c r="M1520" s="299"/>
      <c r="N1520" s="300"/>
      <c r="O1520" s="300"/>
      <c r="P1520" s="300"/>
      <c r="Q1520" s="299"/>
      <c r="R1520" s="299"/>
      <c r="S1520" s="299"/>
    </row>
    <row r="1521" spans="5:19" ht="12.75">
      <c r="E1521" s="298"/>
      <c r="F1521" s="298"/>
      <c r="G1521" s="299"/>
      <c r="H1521" s="299"/>
      <c r="I1521" s="299"/>
      <c r="J1521" s="299"/>
      <c r="K1521" s="299"/>
      <c r="L1521" s="299"/>
      <c r="M1521" s="299"/>
      <c r="N1521" s="300"/>
      <c r="O1521" s="300"/>
      <c r="P1521" s="300"/>
      <c r="Q1521" s="299"/>
      <c r="R1521" s="299"/>
      <c r="S1521" s="299"/>
    </row>
    <row r="1522" spans="5:19" ht="12.75">
      <c r="E1522" s="298"/>
      <c r="F1522" s="298"/>
      <c r="G1522" s="299"/>
      <c r="H1522" s="299"/>
      <c r="I1522" s="299"/>
      <c r="J1522" s="299"/>
      <c r="K1522" s="299"/>
      <c r="L1522" s="299"/>
      <c r="M1522" s="299"/>
      <c r="N1522" s="300"/>
      <c r="O1522" s="300"/>
      <c r="P1522" s="300"/>
      <c r="Q1522" s="299"/>
      <c r="R1522" s="299"/>
      <c r="S1522" s="299"/>
    </row>
    <row r="1523" spans="5:19" ht="12.75">
      <c r="E1523" s="298"/>
      <c r="F1523" s="298"/>
      <c r="G1523" s="299"/>
      <c r="H1523" s="299"/>
      <c r="I1523" s="299"/>
      <c r="J1523" s="299"/>
      <c r="K1523" s="299"/>
      <c r="L1523" s="299"/>
      <c r="M1523" s="299"/>
      <c r="N1523" s="300"/>
      <c r="O1523" s="300"/>
      <c r="P1523" s="300"/>
      <c r="Q1523" s="299"/>
      <c r="R1523" s="299"/>
      <c r="S1523" s="299"/>
    </row>
    <row r="1524" spans="5:19" ht="12.75">
      <c r="E1524" s="298"/>
      <c r="F1524" s="298"/>
      <c r="G1524" s="299"/>
      <c r="H1524" s="299"/>
      <c r="I1524" s="299"/>
      <c r="J1524" s="299"/>
      <c r="K1524" s="299"/>
      <c r="L1524" s="299"/>
      <c r="M1524" s="299"/>
      <c r="N1524" s="300"/>
      <c r="O1524" s="300"/>
      <c r="P1524" s="300"/>
      <c r="Q1524" s="299"/>
      <c r="R1524" s="299"/>
      <c r="S1524" s="299"/>
    </row>
    <row r="1525" spans="5:19" ht="12.75">
      <c r="E1525" s="298"/>
      <c r="F1525" s="298"/>
      <c r="G1525" s="299"/>
      <c r="H1525" s="299"/>
      <c r="I1525" s="299"/>
      <c r="J1525" s="299"/>
      <c r="K1525" s="299"/>
      <c r="L1525" s="299"/>
      <c r="M1525" s="299"/>
      <c r="N1525" s="300"/>
      <c r="O1525" s="300"/>
      <c r="P1525" s="300"/>
      <c r="Q1525" s="299"/>
      <c r="R1525" s="299"/>
      <c r="S1525" s="299"/>
    </row>
    <row r="1526" spans="5:19" ht="12.75">
      <c r="E1526" s="298"/>
      <c r="F1526" s="298"/>
      <c r="G1526" s="299"/>
      <c r="H1526" s="299"/>
      <c r="I1526" s="299"/>
      <c r="J1526" s="299"/>
      <c r="K1526" s="299"/>
      <c r="L1526" s="299"/>
      <c r="M1526" s="299"/>
      <c r="N1526" s="300"/>
      <c r="O1526" s="300"/>
      <c r="P1526" s="300"/>
      <c r="Q1526" s="299"/>
      <c r="R1526" s="299"/>
      <c r="S1526" s="299"/>
    </row>
    <row r="1527" spans="5:19" ht="12.75">
      <c r="E1527" s="298"/>
      <c r="F1527" s="298"/>
      <c r="G1527" s="299"/>
      <c r="H1527" s="299"/>
      <c r="I1527" s="299"/>
      <c r="J1527" s="299"/>
      <c r="K1527" s="299"/>
      <c r="L1527" s="299"/>
      <c r="M1527" s="299"/>
      <c r="N1527" s="300"/>
      <c r="O1527" s="300"/>
      <c r="P1527" s="300"/>
      <c r="Q1527" s="299"/>
      <c r="R1527" s="299"/>
      <c r="S1527" s="299"/>
    </row>
    <row r="1528" spans="5:19" ht="12.75">
      <c r="E1528" s="298"/>
      <c r="F1528" s="298"/>
      <c r="G1528" s="299"/>
      <c r="H1528" s="299"/>
      <c r="I1528" s="299"/>
      <c r="J1528" s="299"/>
      <c r="K1528" s="299"/>
      <c r="L1528" s="299"/>
      <c r="M1528" s="299"/>
      <c r="N1528" s="300"/>
      <c r="O1528" s="300"/>
      <c r="P1528" s="300"/>
      <c r="Q1528" s="299"/>
      <c r="R1528" s="299"/>
      <c r="S1528" s="299"/>
    </row>
    <row r="1529" spans="5:19" ht="12.75">
      <c r="E1529" s="298"/>
      <c r="F1529" s="298"/>
      <c r="G1529" s="299"/>
      <c r="H1529" s="299"/>
      <c r="I1529" s="299"/>
      <c r="J1529" s="299"/>
      <c r="K1529" s="299"/>
      <c r="L1529" s="299"/>
      <c r="M1529" s="299"/>
      <c r="N1529" s="300"/>
      <c r="O1529" s="300"/>
      <c r="P1529" s="300"/>
      <c r="Q1529" s="299"/>
      <c r="R1529" s="299"/>
      <c r="S1529" s="299"/>
    </row>
    <row r="1530" spans="5:19" ht="12.75">
      <c r="E1530" s="298"/>
      <c r="F1530" s="298"/>
      <c r="G1530" s="299"/>
      <c r="H1530" s="299"/>
      <c r="I1530" s="299"/>
      <c r="J1530" s="299"/>
      <c r="K1530" s="299"/>
      <c r="L1530" s="299"/>
      <c r="M1530" s="299"/>
      <c r="N1530" s="300"/>
      <c r="O1530" s="300"/>
      <c r="P1530" s="300"/>
      <c r="Q1530" s="299"/>
      <c r="R1530" s="299"/>
      <c r="S1530" s="299"/>
    </row>
    <row r="1531" spans="5:19" ht="12.75">
      <c r="E1531" s="298"/>
      <c r="F1531" s="298"/>
      <c r="G1531" s="299"/>
      <c r="H1531" s="299"/>
      <c r="I1531" s="299"/>
      <c r="J1531" s="299"/>
      <c r="K1531" s="299"/>
      <c r="L1531" s="299"/>
      <c r="M1531" s="299"/>
      <c r="N1531" s="300"/>
      <c r="O1531" s="300"/>
      <c r="P1531" s="300"/>
      <c r="Q1531" s="299"/>
      <c r="R1531" s="299"/>
      <c r="S1531" s="299"/>
    </row>
    <row r="1532" spans="5:19" ht="12.75">
      <c r="E1532" s="298"/>
      <c r="F1532" s="298"/>
      <c r="G1532" s="299"/>
      <c r="H1532" s="299"/>
      <c r="I1532" s="299"/>
      <c r="J1532" s="299"/>
      <c r="K1532" s="299"/>
      <c r="L1532" s="299"/>
      <c r="M1532" s="299"/>
      <c r="N1532" s="300"/>
      <c r="O1532" s="300"/>
      <c r="P1532" s="300"/>
      <c r="Q1532" s="299"/>
      <c r="R1532" s="299"/>
      <c r="S1532" s="299"/>
    </row>
    <row r="1533" spans="5:19" ht="12.75">
      <c r="E1533" s="298"/>
      <c r="F1533" s="298"/>
      <c r="G1533" s="299"/>
      <c r="H1533" s="299"/>
      <c r="I1533" s="299"/>
      <c r="J1533" s="299"/>
      <c r="K1533" s="299"/>
      <c r="L1533" s="299"/>
      <c r="M1533" s="299"/>
      <c r="N1533" s="300"/>
      <c r="O1533" s="300"/>
      <c r="P1533" s="300"/>
      <c r="Q1533" s="299"/>
      <c r="R1533" s="299"/>
      <c r="S1533" s="299"/>
    </row>
    <row r="1534" spans="5:19" ht="12.75">
      <c r="E1534" s="298"/>
      <c r="F1534" s="298"/>
      <c r="G1534" s="299"/>
      <c r="H1534" s="299"/>
      <c r="I1534" s="299"/>
      <c r="J1534" s="299"/>
      <c r="K1534" s="299"/>
      <c r="L1534" s="299"/>
      <c r="M1534" s="299"/>
      <c r="N1534" s="300"/>
      <c r="O1534" s="300"/>
      <c r="P1534" s="300"/>
      <c r="Q1534" s="299"/>
      <c r="R1534" s="299"/>
      <c r="S1534" s="299"/>
    </row>
    <row r="1535" spans="5:19" ht="12.75">
      <c r="E1535" s="298"/>
      <c r="F1535" s="298"/>
      <c r="G1535" s="299"/>
      <c r="H1535" s="299"/>
      <c r="I1535" s="299"/>
      <c r="J1535" s="299"/>
      <c r="K1535" s="299"/>
      <c r="L1535" s="299"/>
      <c r="M1535" s="299"/>
      <c r="N1535" s="300"/>
      <c r="O1535" s="300"/>
      <c r="P1535" s="300"/>
      <c r="Q1535" s="299"/>
      <c r="R1535" s="299"/>
      <c r="S1535" s="299"/>
    </row>
    <row r="1536" spans="5:19" ht="12.75">
      <c r="E1536" s="298"/>
      <c r="F1536" s="298"/>
      <c r="G1536" s="299"/>
      <c r="H1536" s="299"/>
      <c r="I1536" s="299"/>
      <c r="J1536" s="299"/>
      <c r="K1536" s="299"/>
      <c r="L1536" s="299"/>
      <c r="M1536" s="299"/>
      <c r="N1536" s="300"/>
      <c r="O1536" s="300"/>
      <c r="P1536" s="300"/>
      <c r="Q1536" s="299"/>
      <c r="R1536" s="299"/>
      <c r="S1536" s="299"/>
    </row>
    <row r="1537" spans="5:19" ht="12.75">
      <c r="E1537" s="298"/>
      <c r="F1537" s="298"/>
      <c r="G1537" s="299"/>
      <c r="H1537" s="299"/>
      <c r="I1537" s="299"/>
      <c r="J1537" s="299"/>
      <c r="K1537" s="299"/>
      <c r="L1537" s="299"/>
      <c r="M1537" s="299"/>
      <c r="N1537" s="300"/>
      <c r="O1537" s="300"/>
      <c r="P1537" s="300"/>
      <c r="Q1537" s="299"/>
      <c r="R1537" s="299"/>
      <c r="S1537" s="299"/>
    </row>
    <row r="1538" spans="5:19" ht="12.75">
      <c r="E1538" s="298"/>
      <c r="F1538" s="298"/>
      <c r="G1538" s="299"/>
      <c r="H1538" s="299"/>
      <c r="I1538" s="299"/>
      <c r="J1538" s="299"/>
      <c r="K1538" s="299"/>
      <c r="L1538" s="299"/>
      <c r="M1538" s="299"/>
      <c r="N1538" s="300"/>
      <c r="O1538" s="300"/>
      <c r="P1538" s="300"/>
      <c r="Q1538" s="299"/>
      <c r="R1538" s="299"/>
      <c r="S1538" s="299"/>
    </row>
    <row r="1539" spans="5:19" ht="12.75">
      <c r="E1539" s="298"/>
      <c r="F1539" s="298"/>
      <c r="G1539" s="299"/>
      <c r="H1539" s="299"/>
      <c r="I1539" s="299"/>
      <c r="J1539" s="299"/>
      <c r="K1539" s="299"/>
      <c r="L1539" s="299"/>
      <c r="M1539" s="299"/>
      <c r="N1539" s="300"/>
      <c r="O1539" s="300"/>
      <c r="P1539" s="300"/>
      <c r="Q1539" s="299"/>
      <c r="R1539" s="299"/>
      <c r="S1539" s="299"/>
    </row>
    <row r="1540" spans="5:19" ht="12.75">
      <c r="E1540" s="298"/>
      <c r="F1540" s="298"/>
      <c r="G1540" s="299"/>
      <c r="H1540" s="299"/>
      <c r="I1540" s="299"/>
      <c r="J1540" s="299"/>
      <c r="K1540" s="299"/>
      <c r="L1540" s="299"/>
      <c r="M1540" s="299"/>
      <c r="N1540" s="300"/>
      <c r="O1540" s="300"/>
      <c r="P1540" s="300"/>
      <c r="Q1540" s="299"/>
      <c r="R1540" s="299"/>
      <c r="S1540" s="299"/>
    </row>
    <row r="1541" spans="5:19" ht="12.75">
      <c r="E1541" s="298"/>
      <c r="F1541" s="298"/>
      <c r="G1541" s="299"/>
      <c r="H1541" s="299"/>
      <c r="I1541" s="299"/>
      <c r="J1541" s="299"/>
      <c r="K1541" s="299"/>
      <c r="L1541" s="299"/>
      <c r="M1541" s="299"/>
      <c r="N1541" s="300"/>
      <c r="O1541" s="300"/>
      <c r="P1541" s="300"/>
      <c r="Q1541" s="299"/>
      <c r="R1541" s="299"/>
      <c r="S1541" s="299"/>
    </row>
    <row r="1542" spans="5:19" ht="12.75">
      <c r="E1542" s="298"/>
      <c r="F1542" s="298"/>
      <c r="G1542" s="299"/>
      <c r="H1542" s="299"/>
      <c r="I1542" s="299"/>
      <c r="J1542" s="299"/>
      <c r="K1542" s="299"/>
      <c r="L1542" s="299"/>
      <c r="M1542" s="299"/>
      <c r="N1542" s="300"/>
      <c r="O1542" s="300"/>
      <c r="P1542" s="300"/>
      <c r="Q1542" s="299"/>
      <c r="R1542" s="299"/>
      <c r="S1542" s="299"/>
    </row>
    <row r="1543" spans="5:19" ht="12.75">
      <c r="E1543" s="298"/>
      <c r="F1543" s="298"/>
      <c r="G1543" s="299"/>
      <c r="H1543" s="299"/>
      <c r="I1543" s="299"/>
      <c r="J1543" s="299"/>
      <c r="K1543" s="299"/>
      <c r="L1543" s="299"/>
      <c r="M1543" s="299"/>
      <c r="N1543" s="300"/>
      <c r="O1543" s="300"/>
      <c r="P1543" s="300"/>
      <c r="Q1543" s="299"/>
      <c r="R1543" s="299"/>
      <c r="S1543" s="299"/>
    </row>
    <row r="1544" spans="5:19" ht="12.75">
      <c r="E1544" s="298"/>
      <c r="F1544" s="298"/>
      <c r="G1544" s="299"/>
      <c r="H1544" s="299"/>
      <c r="I1544" s="299"/>
      <c r="J1544" s="299"/>
      <c r="K1544" s="299"/>
      <c r="L1544" s="299"/>
      <c r="M1544" s="299"/>
      <c r="N1544" s="300"/>
      <c r="O1544" s="300"/>
      <c r="P1544" s="300"/>
      <c r="Q1544" s="299"/>
      <c r="R1544" s="299"/>
      <c r="S1544" s="299"/>
    </row>
    <row r="1545" spans="5:19" ht="12.75">
      <c r="E1545" s="298"/>
      <c r="F1545" s="298"/>
      <c r="G1545" s="299"/>
      <c r="H1545" s="299"/>
      <c r="I1545" s="299"/>
      <c r="J1545" s="299"/>
      <c r="K1545" s="299"/>
      <c r="L1545" s="299"/>
      <c r="M1545" s="299"/>
      <c r="N1545" s="300"/>
      <c r="O1545" s="300"/>
      <c r="P1545" s="300"/>
      <c r="Q1545" s="299"/>
      <c r="R1545" s="299"/>
      <c r="S1545" s="299"/>
    </row>
    <row r="1546" spans="5:19" ht="12.75">
      <c r="E1546" s="298"/>
      <c r="F1546" s="298"/>
      <c r="G1546" s="299"/>
      <c r="H1546" s="299"/>
      <c r="I1546" s="299"/>
      <c r="J1546" s="299"/>
      <c r="K1546" s="299"/>
      <c r="L1546" s="299"/>
      <c r="M1546" s="299"/>
      <c r="N1546" s="300"/>
      <c r="O1546" s="300"/>
      <c r="P1546" s="300"/>
      <c r="Q1546" s="299"/>
      <c r="R1546" s="299"/>
      <c r="S1546" s="299"/>
    </row>
    <row r="1547" spans="5:19" ht="12.75">
      <c r="E1547" s="298"/>
      <c r="F1547" s="298"/>
      <c r="G1547" s="299"/>
      <c r="H1547" s="299"/>
      <c r="I1547" s="299"/>
      <c r="J1547" s="299"/>
      <c r="K1547" s="299"/>
      <c r="L1547" s="299"/>
      <c r="M1547" s="299"/>
      <c r="N1547" s="300"/>
      <c r="O1547" s="300"/>
      <c r="P1547" s="300"/>
      <c r="Q1547" s="299"/>
      <c r="R1547" s="299"/>
      <c r="S1547" s="299"/>
    </row>
    <row r="1548" spans="5:19" ht="12.75">
      <c r="E1548" s="298"/>
      <c r="F1548" s="298"/>
      <c r="G1548" s="299"/>
      <c r="H1548" s="299"/>
      <c r="I1548" s="299"/>
      <c r="J1548" s="299"/>
      <c r="K1548" s="299"/>
      <c r="L1548" s="299"/>
      <c r="M1548" s="299"/>
      <c r="N1548" s="300"/>
      <c r="O1548" s="300"/>
      <c r="P1548" s="300"/>
      <c r="Q1548" s="299"/>
      <c r="R1548" s="299"/>
      <c r="S1548" s="299"/>
    </row>
    <row r="1549" spans="5:19" ht="12.75">
      <c r="E1549" s="298"/>
      <c r="F1549" s="298"/>
      <c r="G1549" s="299"/>
      <c r="H1549" s="299"/>
      <c r="I1549" s="299"/>
      <c r="J1549" s="299"/>
      <c r="K1549" s="299"/>
      <c r="L1549" s="299"/>
      <c r="M1549" s="299"/>
      <c r="N1549" s="300"/>
      <c r="O1549" s="300"/>
      <c r="P1549" s="300"/>
      <c r="Q1549" s="299"/>
      <c r="R1549" s="299"/>
      <c r="S1549" s="299"/>
    </row>
    <row r="1550" spans="5:19" ht="12.75">
      <c r="E1550" s="298"/>
      <c r="F1550" s="298"/>
      <c r="G1550" s="299"/>
      <c r="H1550" s="299"/>
      <c r="I1550" s="299"/>
      <c r="J1550" s="299"/>
      <c r="K1550" s="299"/>
      <c r="L1550" s="299"/>
      <c r="M1550" s="299"/>
      <c r="N1550" s="300"/>
      <c r="O1550" s="300"/>
      <c r="P1550" s="300"/>
      <c r="Q1550" s="299"/>
      <c r="R1550" s="299"/>
      <c r="S1550" s="299"/>
    </row>
    <row r="1551" spans="5:19" ht="12.75">
      <c r="E1551" s="298"/>
      <c r="F1551" s="298"/>
      <c r="G1551" s="299"/>
      <c r="H1551" s="299"/>
      <c r="I1551" s="299"/>
      <c r="J1551" s="299"/>
      <c r="K1551" s="299"/>
      <c r="L1551" s="299"/>
      <c r="M1551" s="299"/>
      <c r="N1551" s="300"/>
      <c r="O1551" s="300"/>
      <c r="P1551" s="300"/>
      <c r="Q1551" s="299"/>
      <c r="R1551" s="299"/>
      <c r="S1551" s="299"/>
    </row>
    <row r="1552" spans="5:19" ht="12.75">
      <c r="E1552" s="298"/>
      <c r="F1552" s="298"/>
      <c r="G1552" s="299"/>
      <c r="H1552" s="299"/>
      <c r="I1552" s="299"/>
      <c r="J1552" s="299"/>
      <c r="K1552" s="299"/>
      <c r="L1552" s="299"/>
      <c r="M1552" s="299"/>
      <c r="N1552" s="300"/>
      <c r="O1552" s="300"/>
      <c r="P1552" s="300"/>
      <c r="Q1552" s="299"/>
      <c r="R1552" s="299"/>
      <c r="S1552" s="299"/>
    </row>
    <row r="1553" spans="5:19" ht="12.75">
      <c r="E1553" s="298"/>
      <c r="F1553" s="298"/>
      <c r="G1553" s="299"/>
      <c r="H1553" s="299"/>
      <c r="I1553" s="299"/>
      <c r="J1553" s="299"/>
      <c r="K1553" s="299"/>
      <c r="L1553" s="299"/>
      <c r="M1553" s="299"/>
      <c r="N1553" s="300"/>
      <c r="O1553" s="300"/>
      <c r="P1553" s="300"/>
      <c r="Q1553" s="299"/>
      <c r="R1553" s="299"/>
      <c r="S1553" s="299"/>
    </row>
    <row r="1554" spans="5:19" ht="12.75">
      <c r="E1554" s="298"/>
      <c r="F1554" s="298"/>
      <c r="G1554" s="299"/>
      <c r="H1554" s="299"/>
      <c r="I1554" s="299"/>
      <c r="J1554" s="299"/>
      <c r="K1554" s="299"/>
      <c r="L1554" s="299"/>
      <c r="M1554" s="299"/>
      <c r="N1554" s="300"/>
      <c r="O1554" s="300"/>
      <c r="P1554" s="300"/>
      <c r="Q1554" s="299"/>
      <c r="R1554" s="299"/>
      <c r="S1554" s="299"/>
    </row>
    <row r="1555" spans="5:19" ht="12.75">
      <c r="E1555" s="298"/>
      <c r="F1555" s="298"/>
      <c r="G1555" s="299"/>
      <c r="H1555" s="299"/>
      <c r="I1555" s="299"/>
      <c r="J1555" s="299"/>
      <c r="K1555" s="299"/>
      <c r="L1555" s="299"/>
      <c r="M1555" s="299"/>
      <c r="N1555" s="300"/>
      <c r="O1555" s="300"/>
      <c r="P1555" s="300"/>
      <c r="Q1555" s="299"/>
      <c r="R1555" s="299"/>
      <c r="S1555" s="299"/>
    </row>
    <row r="1556" spans="5:19" ht="12.75">
      <c r="E1556" s="298"/>
      <c r="F1556" s="298"/>
      <c r="G1556" s="299"/>
      <c r="H1556" s="299"/>
      <c r="I1556" s="299"/>
      <c r="J1556" s="299"/>
      <c r="K1556" s="299"/>
      <c r="L1556" s="299"/>
      <c r="M1556" s="299"/>
      <c r="N1556" s="300"/>
      <c r="O1556" s="300"/>
      <c r="P1556" s="300"/>
      <c r="Q1556" s="299"/>
      <c r="R1556" s="299"/>
      <c r="S1556" s="299"/>
    </row>
    <row r="1557" spans="5:19" ht="12.75">
      <c r="E1557" s="298"/>
      <c r="F1557" s="298"/>
      <c r="G1557" s="299"/>
      <c r="H1557" s="299"/>
      <c r="I1557" s="299"/>
      <c r="J1557" s="299"/>
      <c r="K1557" s="299"/>
      <c r="L1557" s="299"/>
      <c r="M1557" s="299"/>
      <c r="N1557" s="300"/>
      <c r="O1557" s="300"/>
      <c r="P1557" s="300"/>
      <c r="Q1557" s="299"/>
      <c r="R1557" s="299"/>
      <c r="S1557" s="299"/>
    </row>
    <row r="1558" spans="5:19" ht="12.75">
      <c r="E1558" s="298"/>
      <c r="F1558" s="298"/>
      <c r="G1558" s="299"/>
      <c r="H1558" s="299"/>
      <c r="I1558" s="299"/>
      <c r="J1558" s="299"/>
      <c r="K1558" s="299"/>
      <c r="L1558" s="299"/>
      <c r="M1558" s="299"/>
      <c r="N1558" s="300"/>
      <c r="O1558" s="300"/>
      <c r="P1558" s="300"/>
      <c r="Q1558" s="299"/>
      <c r="R1558" s="299"/>
      <c r="S1558" s="299"/>
    </row>
    <row r="1559" spans="5:19" ht="12.75">
      <c r="E1559" s="298"/>
      <c r="F1559" s="298"/>
      <c r="G1559" s="299"/>
      <c r="H1559" s="299"/>
      <c r="I1559" s="299"/>
      <c r="J1559" s="299"/>
      <c r="K1559" s="299"/>
      <c r="L1559" s="299"/>
      <c r="M1559" s="299"/>
      <c r="N1559" s="300"/>
      <c r="O1559" s="300"/>
      <c r="P1559" s="300"/>
      <c r="Q1559" s="299"/>
      <c r="R1559" s="299"/>
      <c r="S1559" s="299"/>
    </row>
    <row r="1560" spans="5:19" ht="12.75">
      <c r="E1560" s="298"/>
      <c r="F1560" s="298"/>
      <c r="G1560" s="299"/>
      <c r="H1560" s="299"/>
      <c r="I1560" s="299"/>
      <c r="J1560" s="299"/>
      <c r="K1560" s="299"/>
      <c r="L1560" s="299"/>
      <c r="M1560" s="299"/>
      <c r="N1560" s="300"/>
      <c r="O1560" s="300"/>
      <c r="P1560" s="300"/>
      <c r="Q1560" s="299"/>
      <c r="R1560" s="299"/>
      <c r="S1560" s="299"/>
    </row>
    <row r="1561" spans="5:19" ht="12.75">
      <c r="E1561" s="298"/>
      <c r="F1561" s="298"/>
      <c r="G1561" s="299"/>
      <c r="H1561" s="299"/>
      <c r="I1561" s="299"/>
      <c r="J1561" s="299"/>
      <c r="K1561" s="299"/>
      <c r="L1561" s="299"/>
      <c r="M1561" s="299"/>
      <c r="N1561" s="300"/>
      <c r="O1561" s="300"/>
      <c r="P1561" s="300"/>
      <c r="Q1561" s="299"/>
      <c r="R1561" s="299"/>
      <c r="S1561" s="299"/>
    </row>
    <row r="1562" spans="5:19" ht="12.75">
      <c r="E1562" s="298"/>
      <c r="F1562" s="298"/>
      <c r="G1562" s="299"/>
      <c r="H1562" s="299"/>
      <c r="I1562" s="299"/>
      <c r="J1562" s="299"/>
      <c r="K1562" s="299"/>
      <c r="L1562" s="299"/>
      <c r="M1562" s="299"/>
      <c r="N1562" s="300"/>
      <c r="O1562" s="300"/>
      <c r="P1562" s="300"/>
      <c r="Q1562" s="299"/>
      <c r="R1562" s="299"/>
      <c r="S1562" s="299"/>
    </row>
    <row r="1563" spans="5:19" ht="12.75">
      <c r="E1563" s="298"/>
      <c r="F1563" s="298"/>
      <c r="G1563" s="299"/>
      <c r="H1563" s="299"/>
      <c r="I1563" s="299"/>
      <c r="J1563" s="299"/>
      <c r="K1563" s="299"/>
      <c r="L1563" s="299"/>
      <c r="M1563" s="299"/>
      <c r="N1563" s="300"/>
      <c r="O1563" s="300"/>
      <c r="P1563" s="300"/>
      <c r="Q1563" s="299"/>
      <c r="R1563" s="299"/>
      <c r="S1563" s="299"/>
    </row>
    <row r="1564" spans="5:19" ht="12.75">
      <c r="E1564" s="298"/>
      <c r="F1564" s="298"/>
      <c r="G1564" s="299"/>
      <c r="H1564" s="299"/>
      <c r="I1564" s="299"/>
      <c r="J1564" s="299"/>
      <c r="K1564" s="299"/>
      <c r="L1564" s="299"/>
      <c r="M1564" s="299"/>
      <c r="N1564" s="300"/>
      <c r="O1564" s="300"/>
      <c r="P1564" s="300"/>
      <c r="Q1564" s="299"/>
      <c r="R1564" s="299"/>
      <c r="S1564" s="299"/>
    </row>
    <row r="1565" spans="5:19" ht="12.75">
      <c r="E1565" s="298"/>
      <c r="F1565" s="298"/>
      <c r="G1565" s="299"/>
      <c r="H1565" s="299"/>
      <c r="I1565" s="299"/>
      <c r="J1565" s="299"/>
      <c r="K1565" s="299"/>
      <c r="L1565" s="299"/>
      <c r="M1565" s="299"/>
      <c r="N1565" s="300"/>
      <c r="O1565" s="300"/>
      <c r="P1565" s="300"/>
      <c r="Q1565" s="299"/>
      <c r="R1565" s="299"/>
      <c r="S1565" s="299"/>
    </row>
    <row r="1566" spans="5:19" ht="12.75">
      <c r="E1566" s="298"/>
      <c r="F1566" s="298"/>
      <c r="G1566" s="299"/>
      <c r="H1566" s="299"/>
      <c r="I1566" s="299"/>
      <c r="J1566" s="299"/>
      <c r="K1566" s="299"/>
      <c r="L1566" s="299"/>
      <c r="M1566" s="299"/>
      <c r="N1566" s="300"/>
      <c r="O1566" s="300"/>
      <c r="P1566" s="300"/>
      <c r="Q1566" s="299"/>
      <c r="R1566" s="299"/>
      <c r="S1566" s="299"/>
    </row>
    <row r="1567" spans="5:19" ht="12.75">
      <c r="E1567" s="298"/>
      <c r="F1567" s="298"/>
      <c r="G1567" s="299"/>
      <c r="H1567" s="299"/>
      <c r="I1567" s="299"/>
      <c r="J1567" s="299"/>
      <c r="K1567" s="299"/>
      <c r="L1567" s="299"/>
      <c r="M1567" s="299"/>
      <c r="N1567" s="300"/>
      <c r="O1567" s="300"/>
      <c r="P1567" s="300"/>
      <c r="Q1567" s="299"/>
      <c r="R1567" s="299"/>
      <c r="S1567" s="299"/>
    </row>
    <row r="1568" spans="5:19" ht="12.75">
      <c r="E1568" s="298"/>
      <c r="F1568" s="298"/>
      <c r="G1568" s="299"/>
      <c r="H1568" s="299"/>
      <c r="I1568" s="299"/>
      <c r="J1568" s="299"/>
      <c r="K1568" s="299"/>
      <c r="L1568" s="299"/>
      <c r="M1568" s="299"/>
      <c r="N1568" s="300"/>
      <c r="O1568" s="300"/>
      <c r="P1568" s="300"/>
      <c r="Q1568" s="299"/>
      <c r="R1568" s="299"/>
      <c r="S1568" s="299"/>
    </row>
    <row r="1569" spans="5:19" ht="12.75">
      <c r="E1569" s="298"/>
      <c r="F1569" s="298"/>
      <c r="G1569" s="299"/>
      <c r="H1569" s="299"/>
      <c r="I1569" s="299"/>
      <c r="J1569" s="299"/>
      <c r="K1569" s="299"/>
      <c r="L1569" s="299"/>
      <c r="M1569" s="299"/>
      <c r="N1569" s="300"/>
      <c r="O1569" s="300"/>
      <c r="P1569" s="300"/>
      <c r="Q1569" s="299"/>
      <c r="R1569" s="299"/>
      <c r="S1569" s="299"/>
    </row>
    <row r="1570" spans="5:19" ht="12.75">
      <c r="E1570" s="298"/>
      <c r="F1570" s="298"/>
      <c r="G1570" s="299"/>
      <c r="H1570" s="299"/>
      <c r="I1570" s="299"/>
      <c r="J1570" s="299"/>
      <c r="K1570" s="299"/>
      <c r="L1570" s="299"/>
      <c r="M1570" s="299"/>
      <c r="N1570" s="300"/>
      <c r="O1570" s="300"/>
      <c r="P1570" s="300"/>
      <c r="Q1570" s="299"/>
      <c r="R1570" s="299"/>
      <c r="S1570" s="299"/>
    </row>
    <row r="1571" spans="5:19" ht="12.75">
      <c r="E1571" s="298"/>
      <c r="F1571" s="298"/>
      <c r="G1571" s="299"/>
      <c r="H1571" s="299"/>
      <c r="I1571" s="299"/>
      <c r="J1571" s="299"/>
      <c r="K1571" s="299"/>
      <c r="L1571" s="299"/>
      <c r="M1571" s="299"/>
      <c r="N1571" s="300"/>
      <c r="O1571" s="300"/>
      <c r="P1571" s="300"/>
      <c r="Q1571" s="299"/>
      <c r="R1571" s="299"/>
      <c r="S1571" s="299"/>
    </row>
    <row r="1572" spans="5:19" ht="12.75">
      <c r="E1572" s="298"/>
      <c r="F1572" s="298"/>
      <c r="G1572" s="299"/>
      <c r="H1572" s="299"/>
      <c r="I1572" s="299"/>
      <c r="J1572" s="299"/>
      <c r="K1572" s="299"/>
      <c r="L1572" s="299"/>
      <c r="M1572" s="299"/>
      <c r="N1572" s="300"/>
      <c r="O1572" s="300"/>
      <c r="P1572" s="300"/>
      <c r="Q1572" s="299"/>
      <c r="R1572" s="299"/>
      <c r="S1572" s="299"/>
    </row>
    <row r="1573" spans="5:19" ht="12.75">
      <c r="E1573" s="298"/>
      <c r="F1573" s="298"/>
      <c r="G1573" s="299"/>
      <c r="H1573" s="299"/>
      <c r="I1573" s="299"/>
      <c r="J1573" s="299"/>
      <c r="K1573" s="299"/>
      <c r="L1573" s="299"/>
      <c r="M1573" s="299"/>
      <c r="N1573" s="300"/>
      <c r="O1573" s="300"/>
      <c r="P1573" s="300"/>
      <c r="Q1573" s="299"/>
      <c r="R1573" s="299"/>
      <c r="S1573" s="299"/>
    </row>
    <row r="1574" spans="5:19" ht="12.75">
      <c r="E1574" s="298"/>
      <c r="F1574" s="298"/>
      <c r="G1574" s="299"/>
      <c r="H1574" s="299"/>
      <c r="I1574" s="299"/>
      <c r="J1574" s="299"/>
      <c r="K1574" s="299"/>
      <c r="L1574" s="299"/>
      <c r="M1574" s="299"/>
      <c r="N1574" s="300"/>
      <c r="O1574" s="300"/>
      <c r="P1574" s="300"/>
      <c r="Q1574" s="299"/>
      <c r="R1574" s="299"/>
      <c r="S1574" s="299"/>
    </row>
    <row r="1575" spans="5:19" ht="12.75">
      <c r="E1575" s="298"/>
      <c r="F1575" s="298"/>
      <c r="G1575" s="299"/>
      <c r="H1575" s="299"/>
      <c r="I1575" s="299"/>
      <c r="J1575" s="299"/>
      <c r="K1575" s="299"/>
      <c r="L1575" s="299"/>
      <c r="M1575" s="299"/>
      <c r="N1575" s="300"/>
      <c r="O1575" s="300"/>
      <c r="P1575" s="300"/>
      <c r="Q1575" s="299"/>
      <c r="R1575" s="299"/>
      <c r="S1575" s="299"/>
    </row>
    <row r="1576" spans="5:19" ht="12.75">
      <c r="E1576" s="298"/>
      <c r="F1576" s="298"/>
      <c r="G1576" s="299"/>
      <c r="H1576" s="299"/>
      <c r="I1576" s="299"/>
      <c r="J1576" s="299"/>
      <c r="K1576" s="299"/>
      <c r="L1576" s="299"/>
      <c r="M1576" s="299"/>
      <c r="N1576" s="300"/>
      <c r="O1576" s="300"/>
      <c r="P1576" s="300"/>
      <c r="Q1576" s="299"/>
      <c r="R1576" s="299"/>
      <c r="S1576" s="299"/>
    </row>
    <row r="1577" spans="5:19" ht="12.75">
      <c r="E1577" s="298"/>
      <c r="F1577" s="298"/>
      <c r="G1577" s="299"/>
      <c r="H1577" s="299"/>
      <c r="I1577" s="299"/>
      <c r="J1577" s="299"/>
      <c r="K1577" s="299"/>
      <c r="L1577" s="299"/>
      <c r="M1577" s="299"/>
      <c r="N1577" s="300"/>
      <c r="O1577" s="300"/>
      <c r="P1577" s="300"/>
      <c r="Q1577" s="299"/>
      <c r="R1577" s="299"/>
      <c r="S1577" s="299"/>
    </row>
    <row r="1578" spans="5:19" ht="12.75">
      <c r="E1578" s="298"/>
      <c r="F1578" s="298"/>
      <c r="G1578" s="299"/>
      <c r="H1578" s="299"/>
      <c r="I1578" s="299"/>
      <c r="J1578" s="299"/>
      <c r="K1578" s="299"/>
      <c r="L1578" s="299"/>
      <c r="M1578" s="299"/>
      <c r="N1578" s="300"/>
      <c r="O1578" s="300"/>
      <c r="P1578" s="300"/>
      <c r="Q1578" s="299"/>
      <c r="R1578" s="299"/>
      <c r="S1578" s="299"/>
    </row>
    <row r="1579" spans="5:19" ht="12.75">
      <c r="E1579" s="298"/>
      <c r="F1579" s="298"/>
      <c r="G1579" s="299"/>
      <c r="H1579" s="299"/>
      <c r="I1579" s="299"/>
      <c r="J1579" s="299"/>
      <c r="K1579" s="299"/>
      <c r="L1579" s="299"/>
      <c r="M1579" s="299"/>
      <c r="N1579" s="300"/>
      <c r="O1579" s="300"/>
      <c r="P1579" s="300"/>
      <c r="Q1579" s="299"/>
      <c r="R1579" s="299"/>
      <c r="S1579" s="299"/>
    </row>
    <row r="1580" spans="5:19" ht="12.75">
      <c r="E1580" s="298"/>
      <c r="F1580" s="298"/>
      <c r="G1580" s="299"/>
      <c r="H1580" s="299"/>
      <c r="I1580" s="299"/>
      <c r="J1580" s="299"/>
      <c r="K1580" s="299"/>
      <c r="L1580" s="299"/>
      <c r="M1580" s="299"/>
      <c r="N1580" s="300"/>
      <c r="O1580" s="300"/>
      <c r="P1580" s="300"/>
      <c r="Q1580" s="299"/>
      <c r="R1580" s="299"/>
      <c r="S1580" s="299"/>
    </row>
    <row r="1581" spans="5:19" ht="12.75">
      <c r="E1581" s="298"/>
      <c r="F1581" s="298"/>
      <c r="G1581" s="299"/>
      <c r="H1581" s="299"/>
      <c r="I1581" s="299"/>
      <c r="J1581" s="299"/>
      <c r="K1581" s="299"/>
      <c r="L1581" s="299"/>
      <c r="M1581" s="299"/>
      <c r="N1581" s="300"/>
      <c r="O1581" s="300"/>
      <c r="P1581" s="300"/>
      <c r="Q1581" s="299"/>
      <c r="R1581" s="299"/>
      <c r="S1581" s="299"/>
    </row>
    <row r="1582" spans="5:19" ht="12.75">
      <c r="E1582" s="298"/>
      <c r="F1582" s="298"/>
      <c r="G1582" s="299"/>
      <c r="H1582" s="299"/>
      <c r="I1582" s="299"/>
      <c r="J1582" s="299"/>
      <c r="K1582" s="299"/>
      <c r="L1582" s="299"/>
      <c r="M1582" s="299"/>
      <c r="N1582" s="300"/>
      <c r="O1582" s="300"/>
      <c r="P1582" s="300"/>
      <c r="Q1582" s="299"/>
      <c r="R1582" s="299"/>
      <c r="S1582" s="299"/>
    </row>
    <row r="1583" spans="5:19" ht="12.75">
      <c r="E1583" s="298"/>
      <c r="F1583" s="298"/>
      <c r="G1583" s="299"/>
      <c r="H1583" s="299"/>
      <c r="I1583" s="299"/>
      <c r="J1583" s="299"/>
      <c r="K1583" s="299"/>
      <c r="L1583" s="299"/>
      <c r="M1583" s="299"/>
      <c r="N1583" s="300"/>
      <c r="O1583" s="300"/>
      <c r="P1583" s="300"/>
      <c r="Q1583" s="299"/>
      <c r="R1583" s="299"/>
      <c r="S1583" s="299"/>
    </row>
    <row r="1584" spans="5:19" ht="12.75">
      <c r="E1584" s="298"/>
      <c r="F1584" s="298"/>
      <c r="G1584" s="299"/>
      <c r="H1584" s="299"/>
      <c r="I1584" s="299"/>
      <c r="J1584" s="299"/>
      <c r="K1584" s="299"/>
      <c r="L1584" s="299"/>
      <c r="M1584" s="299"/>
      <c r="N1584" s="300"/>
      <c r="O1584" s="300"/>
      <c r="P1584" s="300"/>
      <c r="Q1584" s="299"/>
      <c r="R1584" s="299"/>
      <c r="S1584" s="299"/>
    </row>
    <row r="1585" spans="5:19" ht="12.75">
      <c r="E1585" s="298"/>
      <c r="F1585" s="298"/>
      <c r="G1585" s="299"/>
      <c r="H1585" s="299"/>
      <c r="I1585" s="299"/>
      <c r="J1585" s="299"/>
      <c r="K1585" s="299"/>
      <c r="L1585" s="299"/>
      <c r="M1585" s="299"/>
      <c r="N1585" s="300"/>
      <c r="O1585" s="300"/>
      <c r="P1585" s="300"/>
      <c r="Q1585" s="299"/>
      <c r="R1585" s="299"/>
      <c r="S1585" s="299"/>
    </row>
    <row r="1586" spans="5:19" ht="12.75">
      <c r="E1586" s="298"/>
      <c r="F1586" s="298"/>
      <c r="G1586" s="299"/>
      <c r="H1586" s="299"/>
      <c r="I1586" s="299"/>
      <c r="J1586" s="299"/>
      <c r="K1586" s="299"/>
      <c r="L1586" s="299"/>
      <c r="M1586" s="299"/>
      <c r="N1586" s="300"/>
      <c r="O1586" s="300"/>
      <c r="P1586" s="300"/>
      <c r="Q1586" s="299"/>
      <c r="R1586" s="299"/>
      <c r="S1586" s="299"/>
    </row>
    <row r="1587" spans="5:19" ht="12.75">
      <c r="E1587" s="298"/>
      <c r="F1587" s="298"/>
      <c r="G1587" s="299"/>
      <c r="H1587" s="299"/>
      <c r="I1587" s="299"/>
      <c r="J1587" s="299"/>
      <c r="K1587" s="299"/>
      <c r="L1587" s="299"/>
      <c r="M1587" s="299"/>
      <c r="N1587" s="300"/>
      <c r="O1587" s="300"/>
      <c r="P1587" s="300"/>
      <c r="Q1587" s="299"/>
      <c r="R1587" s="299"/>
      <c r="S1587" s="299"/>
    </row>
    <row r="1588" spans="5:19" ht="12.75">
      <c r="E1588" s="298"/>
      <c r="F1588" s="298"/>
      <c r="G1588" s="299"/>
      <c r="H1588" s="299"/>
      <c r="I1588" s="299"/>
      <c r="J1588" s="299"/>
      <c r="K1588" s="299"/>
      <c r="L1588" s="299"/>
      <c r="M1588" s="299"/>
      <c r="N1588" s="300"/>
      <c r="O1588" s="300"/>
      <c r="P1588" s="300"/>
      <c r="Q1588" s="299"/>
      <c r="R1588" s="299"/>
      <c r="S1588" s="299"/>
    </row>
    <row r="1589" spans="5:19" ht="12.75">
      <c r="E1589" s="298"/>
      <c r="F1589" s="298"/>
      <c r="G1589" s="299"/>
      <c r="H1589" s="299"/>
      <c r="I1589" s="299"/>
      <c r="J1589" s="299"/>
      <c r="K1589" s="299"/>
      <c r="L1589" s="299"/>
      <c r="M1589" s="299"/>
      <c r="N1589" s="300"/>
      <c r="O1589" s="300"/>
      <c r="P1589" s="300"/>
      <c r="Q1589" s="299"/>
      <c r="R1589" s="299"/>
      <c r="S1589" s="299"/>
    </row>
    <row r="1590" spans="5:19" ht="12.75">
      <c r="E1590" s="298"/>
      <c r="F1590" s="298"/>
      <c r="G1590" s="299"/>
      <c r="H1590" s="299"/>
      <c r="I1590" s="299"/>
      <c r="J1590" s="299"/>
      <c r="K1590" s="299"/>
      <c r="L1590" s="299"/>
      <c r="M1590" s="299"/>
      <c r="N1590" s="300"/>
      <c r="O1590" s="300"/>
      <c r="P1590" s="300"/>
      <c r="Q1590" s="299"/>
      <c r="R1590" s="299"/>
      <c r="S1590" s="299"/>
    </row>
    <row r="1591" spans="5:19" ht="12.75">
      <c r="E1591" s="298"/>
      <c r="F1591" s="298"/>
      <c r="G1591" s="299"/>
      <c r="H1591" s="299"/>
      <c r="I1591" s="299"/>
      <c r="J1591" s="299"/>
      <c r="K1591" s="299"/>
      <c r="L1591" s="299"/>
      <c r="M1591" s="299"/>
      <c r="N1591" s="300"/>
      <c r="O1591" s="300"/>
      <c r="P1591" s="300"/>
      <c r="Q1591" s="299"/>
      <c r="R1591" s="299"/>
      <c r="S1591" s="299"/>
    </row>
    <row r="1592" spans="5:19" ht="12.75">
      <c r="E1592" s="298"/>
      <c r="F1592" s="298"/>
      <c r="G1592" s="299"/>
      <c r="H1592" s="299"/>
      <c r="I1592" s="299"/>
      <c r="J1592" s="299"/>
      <c r="K1592" s="299"/>
      <c r="L1592" s="299"/>
      <c r="M1592" s="299"/>
      <c r="N1592" s="300"/>
      <c r="O1592" s="300"/>
      <c r="P1592" s="300"/>
      <c r="Q1592" s="299"/>
      <c r="R1592" s="299"/>
      <c r="S1592" s="299"/>
    </row>
    <row r="1593" spans="5:19" ht="12.75">
      <c r="E1593" s="298"/>
      <c r="F1593" s="298"/>
      <c r="G1593" s="299"/>
      <c r="H1593" s="299"/>
      <c r="I1593" s="299"/>
      <c r="J1593" s="299"/>
      <c r="K1593" s="299"/>
      <c r="L1593" s="299"/>
      <c r="M1593" s="299"/>
      <c r="N1593" s="300"/>
      <c r="O1593" s="300"/>
      <c r="P1593" s="300"/>
      <c r="Q1593" s="299"/>
      <c r="R1593" s="299"/>
      <c r="S1593" s="299"/>
    </row>
    <row r="1594" spans="5:19" ht="12.75">
      <c r="E1594" s="298"/>
      <c r="F1594" s="298"/>
      <c r="G1594" s="299"/>
      <c r="H1594" s="299"/>
      <c r="I1594" s="299"/>
      <c r="J1594" s="299"/>
      <c r="K1594" s="299"/>
      <c r="L1594" s="299"/>
      <c r="M1594" s="299"/>
      <c r="N1594" s="300"/>
      <c r="O1594" s="300"/>
      <c r="P1594" s="300"/>
      <c r="Q1594" s="299"/>
      <c r="R1594" s="299"/>
      <c r="S1594" s="299"/>
    </row>
    <row r="1595" spans="5:19" ht="12.75">
      <c r="E1595" s="298"/>
      <c r="F1595" s="298"/>
      <c r="G1595" s="299"/>
      <c r="H1595" s="299"/>
      <c r="I1595" s="299"/>
      <c r="J1595" s="299"/>
      <c r="K1595" s="299"/>
      <c r="L1595" s="299"/>
      <c r="M1595" s="299"/>
      <c r="N1595" s="300"/>
      <c r="O1595" s="300"/>
      <c r="P1595" s="300"/>
      <c r="Q1595" s="299"/>
      <c r="R1595" s="299"/>
      <c r="S1595" s="299"/>
    </row>
    <row r="1596" spans="5:19" ht="12.75">
      <c r="E1596" s="298"/>
      <c r="F1596" s="298"/>
      <c r="G1596" s="299"/>
      <c r="H1596" s="299"/>
      <c r="I1596" s="299"/>
      <c r="J1596" s="299"/>
      <c r="K1596" s="299"/>
      <c r="L1596" s="299"/>
      <c r="M1596" s="299"/>
      <c r="N1596" s="300"/>
      <c r="O1596" s="300"/>
      <c r="P1596" s="300"/>
      <c r="Q1596" s="299"/>
      <c r="R1596" s="299"/>
      <c r="S1596" s="299"/>
    </row>
    <row r="1597" spans="5:19" ht="12.75">
      <c r="E1597" s="298"/>
      <c r="F1597" s="298"/>
      <c r="G1597" s="299"/>
      <c r="H1597" s="299"/>
      <c r="I1597" s="299"/>
      <c r="J1597" s="299"/>
      <c r="K1597" s="299"/>
      <c r="L1597" s="299"/>
      <c r="M1597" s="299"/>
      <c r="N1597" s="300"/>
      <c r="O1597" s="300"/>
      <c r="P1597" s="300"/>
      <c r="Q1597" s="299"/>
      <c r="R1597" s="299"/>
      <c r="S1597" s="299"/>
    </row>
    <row r="1598" spans="5:19" ht="12.75">
      <c r="E1598" s="298"/>
      <c r="F1598" s="298"/>
      <c r="G1598" s="299"/>
      <c r="H1598" s="299"/>
      <c r="I1598" s="299"/>
      <c r="J1598" s="299"/>
      <c r="K1598" s="299"/>
      <c r="L1598" s="299"/>
      <c r="M1598" s="299"/>
      <c r="N1598" s="300"/>
      <c r="O1598" s="300"/>
      <c r="P1598" s="300"/>
      <c r="Q1598" s="299"/>
      <c r="R1598" s="299"/>
      <c r="S1598" s="299"/>
    </row>
    <row r="1599" spans="5:19" ht="12.75">
      <c r="E1599" s="298"/>
      <c r="F1599" s="298"/>
      <c r="G1599" s="299"/>
      <c r="H1599" s="299"/>
      <c r="I1599" s="299"/>
      <c r="J1599" s="299"/>
      <c r="K1599" s="299"/>
      <c r="L1599" s="299"/>
      <c r="M1599" s="299"/>
      <c r="N1599" s="300"/>
      <c r="O1599" s="300"/>
      <c r="P1599" s="300"/>
      <c r="Q1599" s="299"/>
      <c r="R1599" s="299"/>
      <c r="S1599" s="299"/>
    </row>
    <row r="1600" spans="5:19" ht="12.75">
      <c r="E1600" s="298"/>
      <c r="F1600" s="298"/>
      <c r="G1600" s="299"/>
      <c r="H1600" s="299"/>
      <c r="I1600" s="299"/>
      <c r="J1600" s="299"/>
      <c r="K1600" s="299"/>
      <c r="L1600" s="299"/>
      <c r="M1600" s="299"/>
      <c r="N1600" s="300"/>
      <c r="O1600" s="300"/>
      <c r="P1600" s="300"/>
      <c r="Q1600" s="299"/>
      <c r="R1600" s="299"/>
      <c r="S1600" s="299"/>
    </row>
    <row r="1601" spans="5:19" ht="12.75">
      <c r="E1601" s="298"/>
      <c r="F1601" s="298"/>
      <c r="G1601" s="299"/>
      <c r="H1601" s="299"/>
      <c r="I1601" s="299"/>
      <c r="J1601" s="299"/>
      <c r="K1601" s="299"/>
      <c r="L1601" s="299"/>
      <c r="M1601" s="299"/>
      <c r="N1601" s="300"/>
      <c r="O1601" s="300"/>
      <c r="P1601" s="300"/>
      <c r="Q1601" s="299"/>
      <c r="R1601" s="299"/>
      <c r="S1601" s="299"/>
    </row>
    <row r="1602" spans="5:19" ht="12.75">
      <c r="E1602" s="298"/>
      <c r="F1602" s="298"/>
      <c r="G1602" s="299"/>
      <c r="H1602" s="299"/>
      <c r="I1602" s="299"/>
      <c r="J1602" s="299"/>
      <c r="K1602" s="299"/>
      <c r="L1602" s="299"/>
      <c r="M1602" s="299"/>
      <c r="N1602" s="300"/>
      <c r="O1602" s="300"/>
      <c r="P1602" s="300"/>
      <c r="Q1602" s="299"/>
      <c r="R1602" s="299"/>
      <c r="S1602" s="299"/>
    </row>
    <row r="1603" spans="5:19" ht="12.75">
      <c r="E1603" s="298"/>
      <c r="F1603" s="298"/>
      <c r="G1603" s="299"/>
      <c r="H1603" s="299"/>
      <c r="I1603" s="299"/>
      <c r="J1603" s="299"/>
      <c r="K1603" s="299"/>
      <c r="L1603" s="299"/>
      <c r="M1603" s="299"/>
      <c r="N1603" s="300"/>
      <c r="O1603" s="300"/>
      <c r="P1603" s="300"/>
      <c r="Q1603" s="299"/>
      <c r="R1603" s="299"/>
      <c r="S1603" s="299"/>
    </row>
    <row r="1604" spans="5:19" ht="12.75">
      <c r="E1604" s="298"/>
      <c r="F1604" s="298"/>
      <c r="G1604" s="299"/>
      <c r="H1604" s="299"/>
      <c r="I1604" s="299"/>
      <c r="J1604" s="299"/>
      <c r="K1604" s="299"/>
      <c r="L1604" s="299"/>
      <c r="M1604" s="299"/>
      <c r="N1604" s="300"/>
      <c r="O1604" s="300"/>
      <c r="P1604" s="300"/>
      <c r="Q1604" s="299"/>
      <c r="R1604" s="299"/>
      <c r="S1604" s="299"/>
    </row>
    <row r="1605" spans="5:19" ht="12.75">
      <c r="E1605" s="298"/>
      <c r="F1605" s="298"/>
      <c r="G1605" s="299"/>
      <c r="H1605" s="299"/>
      <c r="I1605" s="299"/>
      <c r="J1605" s="299"/>
      <c r="K1605" s="299"/>
      <c r="L1605" s="299"/>
      <c r="M1605" s="299"/>
      <c r="N1605" s="300"/>
      <c r="O1605" s="300"/>
      <c r="P1605" s="300"/>
      <c r="Q1605" s="299"/>
      <c r="R1605" s="299"/>
      <c r="S1605" s="299"/>
    </row>
    <row r="1606" spans="5:19" ht="12.75">
      <c r="E1606" s="298"/>
      <c r="F1606" s="298"/>
      <c r="G1606" s="299"/>
      <c r="H1606" s="299"/>
      <c r="I1606" s="299"/>
      <c r="J1606" s="299"/>
      <c r="K1606" s="299"/>
      <c r="L1606" s="299"/>
      <c r="M1606" s="299"/>
      <c r="N1606" s="300"/>
      <c r="O1606" s="300"/>
      <c r="P1606" s="300"/>
      <c r="Q1606" s="299"/>
      <c r="R1606" s="299"/>
      <c r="S1606" s="299"/>
    </row>
    <row r="1607" spans="5:19" ht="12.75">
      <c r="E1607" s="298"/>
      <c r="F1607" s="298"/>
      <c r="G1607" s="299"/>
      <c r="H1607" s="299"/>
      <c r="I1607" s="299"/>
      <c r="J1607" s="299"/>
      <c r="K1607" s="299"/>
      <c r="L1607" s="299"/>
      <c r="M1607" s="299"/>
      <c r="N1607" s="300"/>
      <c r="O1607" s="300"/>
      <c r="P1607" s="300"/>
      <c r="Q1607" s="299"/>
      <c r="R1607" s="299"/>
      <c r="S1607" s="299"/>
    </row>
    <row r="1608" spans="5:19" ht="12.75">
      <c r="E1608" s="298"/>
      <c r="F1608" s="298"/>
      <c r="G1608" s="299"/>
      <c r="H1608" s="299"/>
      <c r="I1608" s="299"/>
      <c r="J1608" s="299"/>
      <c r="K1608" s="299"/>
      <c r="L1608" s="299"/>
      <c r="M1608" s="299"/>
      <c r="N1608" s="300"/>
      <c r="O1608" s="300"/>
      <c r="P1608" s="300"/>
      <c r="Q1608" s="299"/>
      <c r="R1608" s="299"/>
      <c r="S1608" s="299"/>
    </row>
    <row r="1609" spans="5:19" ht="12.75">
      <c r="E1609" s="298"/>
      <c r="F1609" s="298"/>
      <c r="G1609" s="299"/>
      <c r="H1609" s="299"/>
      <c r="I1609" s="299"/>
      <c r="J1609" s="299"/>
      <c r="K1609" s="299"/>
      <c r="L1609" s="299"/>
      <c r="M1609" s="299"/>
      <c r="N1609" s="300"/>
      <c r="O1609" s="300"/>
      <c r="P1609" s="300"/>
      <c r="Q1609" s="299"/>
      <c r="R1609" s="299"/>
      <c r="S1609" s="299"/>
    </row>
    <row r="1610" spans="5:19" ht="12.75">
      <c r="E1610" s="298"/>
      <c r="F1610" s="298"/>
      <c r="G1610" s="299"/>
      <c r="H1610" s="299"/>
      <c r="I1610" s="299"/>
      <c r="J1610" s="299"/>
      <c r="K1610" s="299"/>
      <c r="L1610" s="299"/>
      <c r="M1610" s="299"/>
      <c r="N1610" s="300"/>
      <c r="O1610" s="300"/>
      <c r="P1610" s="300"/>
      <c r="Q1610" s="299"/>
      <c r="R1610" s="299"/>
      <c r="S1610" s="299"/>
    </row>
    <row r="1611" spans="5:19" ht="12.75">
      <c r="E1611" s="298"/>
      <c r="F1611" s="298"/>
      <c r="G1611" s="299"/>
      <c r="H1611" s="299"/>
      <c r="I1611" s="299"/>
      <c r="J1611" s="299"/>
      <c r="K1611" s="299"/>
      <c r="L1611" s="299"/>
      <c r="M1611" s="299"/>
      <c r="N1611" s="300"/>
      <c r="O1611" s="300"/>
      <c r="P1611" s="300"/>
      <c r="Q1611" s="299"/>
      <c r="R1611" s="299"/>
      <c r="S1611" s="299"/>
    </row>
    <row r="1612" spans="5:19" ht="12.75">
      <c r="E1612" s="298"/>
      <c r="F1612" s="298"/>
      <c r="G1612" s="299"/>
      <c r="H1612" s="299"/>
      <c r="I1612" s="299"/>
      <c r="J1612" s="299"/>
      <c r="K1612" s="299"/>
      <c r="L1612" s="299"/>
      <c r="M1612" s="299"/>
      <c r="N1612" s="300"/>
      <c r="O1612" s="300"/>
      <c r="P1612" s="300"/>
      <c r="Q1612" s="299"/>
      <c r="R1612" s="299"/>
      <c r="S1612" s="299"/>
    </row>
    <row r="1613" spans="5:19" ht="12.75">
      <c r="E1613" s="298"/>
      <c r="F1613" s="298"/>
      <c r="G1613" s="299"/>
      <c r="H1613" s="299"/>
      <c r="I1613" s="299"/>
      <c r="J1613" s="299"/>
      <c r="K1613" s="299"/>
      <c r="L1613" s="299"/>
      <c r="M1613" s="299"/>
      <c r="N1613" s="300"/>
      <c r="O1613" s="300"/>
      <c r="P1613" s="300"/>
      <c r="Q1613" s="299"/>
      <c r="R1613" s="299"/>
      <c r="S1613" s="299"/>
    </row>
    <row r="1614" spans="5:19" ht="12.75">
      <c r="E1614" s="298"/>
      <c r="F1614" s="298"/>
      <c r="G1614" s="299"/>
      <c r="H1614" s="299"/>
      <c r="I1614" s="299"/>
      <c r="J1614" s="299"/>
      <c r="K1614" s="299"/>
      <c r="L1614" s="299"/>
      <c r="M1614" s="299"/>
      <c r="N1614" s="300"/>
      <c r="O1614" s="300"/>
      <c r="P1614" s="300"/>
      <c r="Q1614" s="299"/>
      <c r="R1614" s="299"/>
      <c r="S1614" s="299"/>
    </row>
    <row r="1615" spans="5:19" ht="12.75">
      <c r="E1615" s="298"/>
      <c r="F1615" s="298"/>
      <c r="G1615" s="299"/>
      <c r="H1615" s="299"/>
      <c r="I1615" s="299"/>
      <c r="J1615" s="299"/>
      <c r="K1615" s="299"/>
      <c r="L1615" s="299"/>
      <c r="M1615" s="299"/>
      <c r="N1615" s="300"/>
      <c r="O1615" s="300"/>
      <c r="P1615" s="300"/>
      <c r="Q1615" s="299"/>
      <c r="R1615" s="299"/>
      <c r="S1615" s="299"/>
    </row>
    <row r="1616" spans="5:19" ht="12.75">
      <c r="E1616" s="298"/>
      <c r="F1616" s="298"/>
      <c r="G1616" s="299"/>
      <c r="H1616" s="299"/>
      <c r="I1616" s="299"/>
      <c r="J1616" s="299"/>
      <c r="K1616" s="299"/>
      <c r="L1616" s="299"/>
      <c r="M1616" s="299"/>
      <c r="N1616" s="300"/>
      <c r="O1616" s="300"/>
      <c r="P1616" s="300"/>
      <c r="Q1616" s="299"/>
      <c r="R1616" s="299"/>
      <c r="S1616" s="299"/>
    </row>
    <row r="1617" spans="5:19" ht="12.75">
      <c r="E1617" s="298"/>
      <c r="F1617" s="298"/>
      <c r="G1617" s="299"/>
      <c r="H1617" s="299"/>
      <c r="I1617" s="299"/>
      <c r="J1617" s="299"/>
      <c r="K1617" s="299"/>
      <c r="L1617" s="299"/>
      <c r="M1617" s="299"/>
      <c r="N1617" s="300"/>
      <c r="O1617" s="300"/>
      <c r="P1617" s="300"/>
      <c r="Q1617" s="299"/>
      <c r="R1617" s="299"/>
      <c r="S1617" s="299"/>
    </row>
    <row r="1618" spans="5:19" ht="12.75">
      <c r="E1618" s="298"/>
      <c r="F1618" s="298"/>
      <c r="G1618" s="299"/>
      <c r="H1618" s="299"/>
      <c r="I1618" s="299"/>
      <c r="J1618" s="299"/>
      <c r="K1618" s="299"/>
      <c r="L1618" s="299"/>
      <c r="M1618" s="299"/>
      <c r="N1618" s="300"/>
      <c r="O1618" s="300"/>
      <c r="P1618" s="300"/>
      <c r="Q1618" s="299"/>
      <c r="R1618" s="299"/>
      <c r="S1618" s="299"/>
    </row>
    <row r="1619" spans="5:19" ht="12.75">
      <c r="E1619" s="298"/>
      <c r="F1619" s="298"/>
      <c r="G1619" s="299"/>
      <c r="H1619" s="299"/>
      <c r="I1619" s="299"/>
      <c r="J1619" s="299"/>
      <c r="K1619" s="299"/>
      <c r="L1619" s="299"/>
      <c r="M1619" s="299"/>
      <c r="N1619" s="300"/>
      <c r="O1619" s="300"/>
      <c r="P1619" s="300"/>
      <c r="Q1619" s="299"/>
      <c r="R1619" s="299"/>
      <c r="S1619" s="299"/>
    </row>
    <row r="1620" spans="5:19" ht="12.75">
      <c r="E1620" s="298"/>
      <c r="F1620" s="298"/>
      <c r="G1620" s="299"/>
      <c r="H1620" s="299"/>
      <c r="I1620" s="299"/>
      <c r="J1620" s="299"/>
      <c r="K1620" s="299"/>
      <c r="L1620" s="299"/>
      <c r="M1620" s="299"/>
      <c r="N1620" s="300"/>
      <c r="O1620" s="300"/>
      <c r="P1620" s="300"/>
      <c r="Q1620" s="299"/>
      <c r="R1620" s="299"/>
      <c r="S1620" s="299"/>
    </row>
    <row r="1621" spans="5:19" ht="12.75">
      <c r="E1621" s="298"/>
      <c r="F1621" s="298"/>
      <c r="G1621" s="299"/>
      <c r="H1621" s="299"/>
      <c r="I1621" s="299"/>
      <c r="J1621" s="299"/>
      <c r="K1621" s="299"/>
      <c r="L1621" s="299"/>
      <c r="M1621" s="299"/>
      <c r="N1621" s="300"/>
      <c r="O1621" s="300"/>
      <c r="P1621" s="300"/>
      <c r="Q1621" s="299"/>
      <c r="R1621" s="299"/>
      <c r="S1621" s="299"/>
    </row>
    <row r="1622" spans="5:19" ht="12.75">
      <c r="E1622" s="298"/>
      <c r="F1622" s="298"/>
      <c r="G1622" s="299"/>
      <c r="H1622" s="299"/>
      <c r="I1622" s="299"/>
      <c r="J1622" s="299"/>
      <c r="K1622" s="299"/>
      <c r="L1622" s="299"/>
      <c r="M1622" s="299"/>
      <c r="N1622" s="300"/>
      <c r="O1622" s="300"/>
      <c r="P1622" s="300"/>
      <c r="Q1622" s="299"/>
      <c r="R1622" s="299"/>
      <c r="S1622" s="299"/>
    </row>
    <row r="1623" spans="5:19" ht="12.75">
      <c r="E1623" s="298"/>
      <c r="F1623" s="298"/>
      <c r="G1623" s="299"/>
      <c r="H1623" s="299"/>
      <c r="I1623" s="299"/>
      <c r="J1623" s="299"/>
      <c r="K1623" s="299"/>
      <c r="L1623" s="299"/>
      <c r="M1623" s="299"/>
      <c r="N1623" s="300"/>
      <c r="O1623" s="300"/>
      <c r="P1623" s="300"/>
      <c r="Q1623" s="299"/>
      <c r="R1623" s="299"/>
      <c r="S1623" s="299"/>
    </row>
    <row r="1624" spans="5:19" ht="12.75">
      <c r="E1624" s="298"/>
      <c r="F1624" s="298"/>
      <c r="G1624" s="299"/>
      <c r="H1624" s="299"/>
      <c r="I1624" s="299"/>
      <c r="J1624" s="299"/>
      <c r="K1624" s="299"/>
      <c r="L1624" s="299"/>
      <c r="M1624" s="299"/>
      <c r="N1624" s="300"/>
      <c r="O1624" s="300"/>
      <c r="P1624" s="300"/>
      <c r="Q1624" s="299"/>
      <c r="R1624" s="299"/>
      <c r="S1624" s="299"/>
    </row>
    <row r="1625" spans="5:19" ht="12.75">
      <c r="E1625" s="298"/>
      <c r="F1625" s="298"/>
      <c r="G1625" s="299"/>
      <c r="H1625" s="299"/>
      <c r="I1625" s="299"/>
      <c r="J1625" s="299"/>
      <c r="K1625" s="299"/>
      <c r="L1625" s="299"/>
      <c r="M1625" s="299"/>
      <c r="N1625" s="300"/>
      <c r="O1625" s="300"/>
      <c r="P1625" s="300"/>
      <c r="Q1625" s="299"/>
      <c r="R1625" s="299"/>
      <c r="S1625" s="299"/>
    </row>
    <row r="1626" spans="5:19" ht="12.75">
      <c r="E1626" s="298"/>
      <c r="F1626" s="298"/>
      <c r="G1626" s="299"/>
      <c r="H1626" s="299"/>
      <c r="I1626" s="299"/>
      <c r="J1626" s="299"/>
      <c r="K1626" s="299"/>
      <c r="L1626" s="299"/>
      <c r="M1626" s="299"/>
      <c r="N1626" s="300"/>
      <c r="O1626" s="300"/>
      <c r="P1626" s="300"/>
      <c r="Q1626" s="299"/>
      <c r="R1626" s="299"/>
      <c r="S1626" s="299"/>
    </row>
    <row r="1627" spans="5:19" ht="12.75">
      <c r="E1627" s="298"/>
      <c r="F1627" s="298"/>
      <c r="G1627" s="299"/>
      <c r="H1627" s="299"/>
      <c r="I1627" s="299"/>
      <c r="J1627" s="299"/>
      <c r="K1627" s="299"/>
      <c r="L1627" s="299"/>
      <c r="M1627" s="299"/>
      <c r="N1627" s="300"/>
      <c r="O1627" s="300"/>
      <c r="P1627" s="300"/>
      <c r="Q1627" s="299"/>
      <c r="R1627" s="299"/>
      <c r="S1627" s="299"/>
    </row>
    <row r="1628" spans="5:19" ht="12.75">
      <c r="E1628" s="298"/>
      <c r="F1628" s="298"/>
      <c r="G1628" s="299"/>
      <c r="H1628" s="299"/>
      <c r="I1628" s="299"/>
      <c r="J1628" s="299"/>
      <c r="K1628" s="299"/>
      <c r="L1628" s="299"/>
      <c r="M1628" s="299"/>
      <c r="N1628" s="300"/>
      <c r="O1628" s="300"/>
      <c r="P1628" s="300"/>
      <c r="Q1628" s="299"/>
      <c r="R1628" s="299"/>
      <c r="S1628" s="299"/>
    </row>
    <row r="1629" spans="5:19" ht="12.75">
      <c r="E1629" s="298"/>
      <c r="F1629" s="298"/>
      <c r="G1629" s="299"/>
      <c r="H1629" s="299"/>
      <c r="I1629" s="299"/>
      <c r="J1629" s="299"/>
      <c r="K1629" s="299"/>
      <c r="L1629" s="299"/>
      <c r="M1629" s="299"/>
      <c r="N1629" s="300"/>
      <c r="O1629" s="300"/>
      <c r="P1629" s="300"/>
      <c r="Q1629" s="299"/>
      <c r="R1629" s="299"/>
      <c r="S1629" s="299"/>
    </row>
    <row r="1630" spans="5:19" ht="12.75">
      <c r="E1630" s="298"/>
      <c r="F1630" s="298"/>
      <c r="G1630" s="299"/>
      <c r="H1630" s="299"/>
      <c r="I1630" s="299"/>
      <c r="J1630" s="299"/>
      <c r="K1630" s="299"/>
      <c r="L1630" s="299"/>
      <c r="M1630" s="299"/>
      <c r="N1630" s="300"/>
      <c r="O1630" s="300"/>
      <c r="P1630" s="300"/>
      <c r="Q1630" s="299"/>
      <c r="R1630" s="299"/>
      <c r="S1630" s="299"/>
    </row>
    <row r="1631" spans="5:19" ht="12.75">
      <c r="E1631" s="298"/>
      <c r="F1631" s="298"/>
      <c r="G1631" s="299"/>
      <c r="H1631" s="299"/>
      <c r="I1631" s="299"/>
      <c r="J1631" s="299"/>
      <c r="K1631" s="299"/>
      <c r="L1631" s="299"/>
      <c r="M1631" s="299"/>
      <c r="N1631" s="300"/>
      <c r="O1631" s="300"/>
      <c r="P1631" s="300"/>
      <c r="Q1631" s="299"/>
      <c r="R1631" s="299"/>
      <c r="S1631" s="299"/>
    </row>
    <row r="1632" spans="5:19" ht="12.75">
      <c r="E1632" s="298"/>
      <c r="F1632" s="298"/>
      <c r="G1632" s="299"/>
      <c r="H1632" s="299"/>
      <c r="I1632" s="299"/>
      <c r="J1632" s="299"/>
      <c r="K1632" s="299"/>
      <c r="L1632" s="299"/>
      <c r="M1632" s="299"/>
      <c r="N1632" s="300"/>
      <c r="O1632" s="300"/>
      <c r="P1632" s="300"/>
      <c r="Q1632" s="299"/>
      <c r="R1632" s="299"/>
      <c r="S1632" s="299"/>
    </row>
    <row r="1633" spans="5:19" ht="12.75">
      <c r="E1633" s="298"/>
      <c r="F1633" s="298"/>
      <c r="G1633" s="299"/>
      <c r="H1633" s="299"/>
      <c r="I1633" s="299"/>
      <c r="J1633" s="299"/>
      <c r="K1633" s="299"/>
      <c r="L1633" s="299"/>
      <c r="M1633" s="299"/>
      <c r="N1633" s="300"/>
      <c r="O1633" s="300"/>
      <c r="P1633" s="300"/>
      <c r="Q1633" s="299"/>
      <c r="R1633" s="299"/>
      <c r="S1633" s="299"/>
    </row>
    <row r="1634" spans="5:19" ht="12.75">
      <c r="E1634" s="298"/>
      <c r="F1634" s="298"/>
      <c r="G1634" s="299"/>
      <c r="H1634" s="299"/>
      <c r="I1634" s="299"/>
      <c r="J1634" s="299"/>
      <c r="K1634" s="299"/>
      <c r="L1634" s="299"/>
      <c r="M1634" s="299"/>
      <c r="N1634" s="300"/>
      <c r="O1634" s="300"/>
      <c r="P1634" s="300"/>
      <c r="Q1634" s="299"/>
      <c r="R1634" s="299"/>
      <c r="S1634" s="299"/>
    </row>
    <row r="1635" spans="5:19" ht="12.75">
      <c r="E1635" s="298"/>
      <c r="F1635" s="298"/>
      <c r="G1635" s="299"/>
      <c r="H1635" s="299"/>
      <c r="I1635" s="299"/>
      <c r="J1635" s="299"/>
      <c r="K1635" s="299"/>
      <c r="L1635" s="299"/>
      <c r="M1635" s="299"/>
      <c r="N1635" s="300"/>
      <c r="O1635" s="300"/>
      <c r="P1635" s="300"/>
      <c r="Q1635" s="299"/>
      <c r="R1635" s="299"/>
      <c r="S1635" s="299"/>
    </row>
    <row r="1636" spans="5:19" ht="12.75">
      <c r="E1636" s="298"/>
      <c r="F1636" s="298"/>
      <c r="G1636" s="299"/>
      <c r="H1636" s="299"/>
      <c r="I1636" s="299"/>
      <c r="J1636" s="299"/>
      <c r="K1636" s="299"/>
      <c r="L1636" s="299"/>
      <c r="M1636" s="299"/>
      <c r="N1636" s="300"/>
      <c r="O1636" s="300"/>
      <c r="P1636" s="300"/>
      <c r="Q1636" s="299"/>
      <c r="R1636" s="299"/>
      <c r="S1636" s="299"/>
    </row>
    <row r="1637" spans="5:19" ht="12.75">
      <c r="E1637" s="298"/>
      <c r="F1637" s="298"/>
      <c r="G1637" s="299"/>
      <c r="H1637" s="299"/>
      <c r="I1637" s="299"/>
      <c r="J1637" s="299"/>
      <c r="K1637" s="299"/>
      <c r="L1637" s="299"/>
      <c r="M1637" s="299"/>
      <c r="N1637" s="300"/>
      <c r="O1637" s="300"/>
      <c r="P1637" s="300"/>
      <c r="Q1637" s="299"/>
      <c r="R1637" s="299"/>
      <c r="S1637" s="299"/>
    </row>
    <row r="1638" spans="5:19" ht="12.75">
      <c r="E1638" s="298"/>
      <c r="F1638" s="298"/>
      <c r="G1638" s="299"/>
      <c r="H1638" s="299"/>
      <c r="I1638" s="299"/>
      <c r="J1638" s="299"/>
      <c r="K1638" s="299"/>
      <c r="L1638" s="299"/>
      <c r="M1638" s="299"/>
      <c r="N1638" s="300"/>
      <c r="O1638" s="300"/>
      <c r="P1638" s="300"/>
      <c r="Q1638" s="299"/>
      <c r="R1638" s="299"/>
      <c r="S1638" s="299"/>
    </row>
    <row r="1639" spans="5:19" ht="12.75">
      <c r="E1639" s="298"/>
      <c r="F1639" s="298"/>
      <c r="G1639" s="299"/>
      <c r="H1639" s="299"/>
      <c r="I1639" s="299"/>
      <c r="J1639" s="299"/>
      <c r="K1639" s="299"/>
      <c r="L1639" s="299"/>
      <c r="M1639" s="299"/>
      <c r="N1639" s="300"/>
      <c r="O1639" s="300"/>
      <c r="P1639" s="300"/>
      <c r="Q1639" s="299"/>
      <c r="R1639" s="299"/>
      <c r="S1639" s="299"/>
    </row>
    <row r="1640" spans="5:19" ht="12.75">
      <c r="E1640" s="298"/>
      <c r="F1640" s="298"/>
      <c r="G1640" s="299"/>
      <c r="H1640" s="299"/>
      <c r="I1640" s="299"/>
      <c r="J1640" s="299"/>
      <c r="K1640" s="299"/>
      <c r="L1640" s="299"/>
      <c r="M1640" s="299"/>
      <c r="N1640" s="300"/>
      <c r="O1640" s="300"/>
      <c r="P1640" s="300"/>
      <c r="Q1640" s="299"/>
      <c r="R1640" s="299"/>
      <c r="S1640" s="299"/>
    </row>
    <row r="1641" spans="5:19" ht="12.75">
      <c r="E1641" s="298"/>
      <c r="F1641" s="298"/>
      <c r="G1641" s="299"/>
      <c r="H1641" s="299"/>
      <c r="I1641" s="299"/>
      <c r="J1641" s="299"/>
      <c r="K1641" s="299"/>
      <c r="L1641" s="299"/>
      <c r="M1641" s="299"/>
      <c r="N1641" s="300"/>
      <c r="O1641" s="300"/>
      <c r="P1641" s="300"/>
      <c r="Q1641" s="299"/>
      <c r="R1641" s="299"/>
      <c r="S1641" s="299"/>
    </row>
    <row r="1642" spans="5:19" ht="12.75">
      <c r="E1642" s="298"/>
      <c r="F1642" s="298"/>
      <c r="G1642" s="299"/>
      <c r="H1642" s="299"/>
      <c r="I1642" s="299"/>
      <c r="J1642" s="299"/>
      <c r="K1642" s="299"/>
      <c r="L1642" s="299"/>
      <c r="M1642" s="299"/>
      <c r="N1642" s="300"/>
      <c r="O1642" s="300"/>
      <c r="P1642" s="300"/>
      <c r="Q1642" s="299"/>
      <c r="R1642" s="299"/>
      <c r="S1642" s="299"/>
    </row>
    <row r="1643" spans="5:19" ht="12.75">
      <c r="E1643" s="298"/>
      <c r="F1643" s="298"/>
      <c r="G1643" s="299"/>
      <c r="H1643" s="299"/>
      <c r="I1643" s="299"/>
      <c r="J1643" s="299"/>
      <c r="K1643" s="299"/>
      <c r="L1643" s="299"/>
      <c r="M1643" s="299"/>
      <c r="N1643" s="300"/>
      <c r="O1643" s="300"/>
      <c r="P1643" s="300"/>
      <c r="Q1643" s="299"/>
      <c r="R1643" s="299"/>
      <c r="S1643" s="299"/>
    </row>
    <row r="1644" spans="5:19" ht="12.75">
      <c r="E1644" s="298"/>
      <c r="F1644" s="298"/>
      <c r="G1644" s="299"/>
      <c r="H1644" s="299"/>
      <c r="I1644" s="299"/>
      <c r="J1644" s="299"/>
      <c r="K1644" s="299"/>
      <c r="L1644" s="299"/>
      <c r="M1644" s="299"/>
      <c r="N1644" s="300"/>
      <c r="O1644" s="300"/>
      <c r="P1644" s="300"/>
      <c r="Q1644" s="299"/>
      <c r="R1644" s="299"/>
      <c r="S1644" s="299"/>
    </row>
    <row r="1645" spans="5:19" ht="12.75">
      <c r="E1645" s="298"/>
      <c r="F1645" s="298"/>
      <c r="G1645" s="299"/>
      <c r="H1645" s="299"/>
      <c r="I1645" s="299"/>
      <c r="J1645" s="299"/>
      <c r="K1645" s="299"/>
      <c r="L1645" s="299"/>
      <c r="M1645" s="299"/>
      <c r="N1645" s="300"/>
      <c r="O1645" s="300"/>
      <c r="P1645" s="300"/>
      <c r="Q1645" s="299"/>
      <c r="R1645" s="299"/>
      <c r="S1645" s="299"/>
    </row>
    <row r="1646" spans="5:19" ht="12.75">
      <c r="E1646" s="298"/>
      <c r="F1646" s="298"/>
      <c r="G1646" s="299"/>
      <c r="H1646" s="299"/>
      <c r="I1646" s="299"/>
      <c r="J1646" s="299"/>
      <c r="K1646" s="299"/>
      <c r="L1646" s="299"/>
      <c r="M1646" s="299"/>
      <c r="N1646" s="300"/>
      <c r="O1646" s="300"/>
      <c r="P1646" s="300"/>
      <c r="Q1646" s="299"/>
      <c r="R1646" s="299"/>
      <c r="S1646" s="299"/>
    </row>
    <row r="1647" spans="5:19" ht="12.75">
      <c r="E1647" s="298"/>
      <c r="F1647" s="298"/>
      <c r="G1647" s="299"/>
      <c r="H1647" s="299"/>
      <c r="I1647" s="299"/>
      <c r="J1647" s="299"/>
      <c r="K1647" s="299"/>
      <c r="L1647" s="299"/>
      <c r="M1647" s="299"/>
      <c r="N1647" s="300"/>
      <c r="O1647" s="300"/>
      <c r="P1647" s="300"/>
      <c r="Q1647" s="299"/>
      <c r="R1647" s="299"/>
      <c r="S1647" s="299"/>
    </row>
    <row r="1648" spans="5:19" ht="12.75">
      <c r="E1648" s="298"/>
      <c r="F1648" s="298"/>
      <c r="G1648" s="299"/>
      <c r="H1648" s="299"/>
      <c r="I1648" s="299"/>
      <c r="J1648" s="299"/>
      <c r="K1648" s="299"/>
      <c r="L1648" s="299"/>
      <c r="M1648" s="299"/>
      <c r="N1648" s="300"/>
      <c r="O1648" s="300"/>
      <c r="P1648" s="300"/>
      <c r="Q1648" s="299"/>
      <c r="R1648" s="299"/>
      <c r="S1648" s="299"/>
    </row>
    <row r="1649" spans="5:19" ht="12.75">
      <c r="E1649" s="298"/>
      <c r="F1649" s="298"/>
      <c r="G1649" s="299"/>
      <c r="H1649" s="299"/>
      <c r="I1649" s="299"/>
      <c r="J1649" s="299"/>
      <c r="K1649" s="299"/>
      <c r="L1649" s="299"/>
      <c r="M1649" s="299"/>
      <c r="N1649" s="300"/>
      <c r="O1649" s="300"/>
      <c r="P1649" s="300"/>
      <c r="Q1649" s="299"/>
      <c r="R1649" s="299"/>
      <c r="S1649" s="299"/>
    </row>
    <row r="1650" spans="5:19" ht="12.75">
      <c r="E1650" s="298"/>
      <c r="F1650" s="298"/>
      <c r="G1650" s="299"/>
      <c r="H1650" s="299"/>
      <c r="I1650" s="299"/>
      <c r="J1650" s="299"/>
      <c r="K1650" s="299"/>
      <c r="L1650" s="299"/>
      <c r="M1650" s="299"/>
      <c r="N1650" s="300"/>
      <c r="O1650" s="300"/>
      <c r="P1650" s="300"/>
      <c r="Q1650" s="299"/>
      <c r="R1650" s="299"/>
      <c r="S1650" s="299"/>
    </row>
    <row r="1651" spans="5:19" ht="12.75">
      <c r="E1651" s="298"/>
      <c r="F1651" s="298"/>
      <c r="G1651" s="299"/>
      <c r="H1651" s="299"/>
      <c r="I1651" s="299"/>
      <c r="J1651" s="299"/>
      <c r="K1651" s="299"/>
      <c r="L1651" s="299"/>
      <c r="M1651" s="299"/>
      <c r="N1651" s="300"/>
      <c r="O1651" s="300"/>
      <c r="P1651" s="300"/>
      <c r="Q1651" s="299"/>
      <c r="R1651" s="299"/>
      <c r="S1651" s="299"/>
    </row>
    <row r="1652" spans="5:19" ht="12.75">
      <c r="E1652" s="298"/>
      <c r="F1652" s="298"/>
      <c r="G1652" s="299"/>
      <c r="H1652" s="299"/>
      <c r="I1652" s="299"/>
      <c r="J1652" s="299"/>
      <c r="K1652" s="299"/>
      <c r="L1652" s="299"/>
      <c r="M1652" s="299"/>
      <c r="N1652" s="300"/>
      <c r="O1652" s="300"/>
      <c r="P1652" s="300"/>
      <c r="Q1652" s="299"/>
      <c r="R1652" s="299"/>
      <c r="S1652" s="299"/>
    </row>
    <row r="1653" spans="5:19" ht="12.75">
      <c r="E1653" s="298"/>
      <c r="F1653" s="298"/>
      <c r="G1653" s="299"/>
      <c r="H1653" s="299"/>
      <c r="I1653" s="299"/>
      <c r="J1653" s="299"/>
      <c r="K1653" s="299"/>
      <c r="L1653" s="299"/>
      <c r="M1653" s="299"/>
      <c r="N1653" s="300"/>
      <c r="O1653" s="300"/>
      <c r="P1653" s="300"/>
      <c r="Q1653" s="299"/>
      <c r="R1653" s="299"/>
      <c r="S1653" s="299"/>
    </row>
    <row r="1654" spans="5:19" ht="12.75">
      <c r="E1654" s="298"/>
      <c r="F1654" s="298"/>
      <c r="G1654" s="299"/>
      <c r="H1654" s="299"/>
      <c r="I1654" s="299"/>
      <c r="J1654" s="299"/>
      <c r="K1654" s="299"/>
      <c r="L1654" s="299"/>
      <c r="M1654" s="299"/>
      <c r="N1654" s="300"/>
      <c r="O1654" s="300"/>
      <c r="P1654" s="300"/>
      <c r="Q1654" s="299"/>
      <c r="R1654" s="299"/>
      <c r="S1654" s="299"/>
    </row>
    <row r="1655" spans="5:19" ht="12.75">
      <c r="E1655" s="298"/>
      <c r="F1655" s="298"/>
      <c r="G1655" s="299"/>
      <c r="H1655" s="299"/>
      <c r="I1655" s="299"/>
      <c r="J1655" s="299"/>
      <c r="K1655" s="299"/>
      <c r="L1655" s="299"/>
      <c r="M1655" s="299"/>
      <c r="N1655" s="300"/>
      <c r="O1655" s="300"/>
      <c r="P1655" s="300"/>
      <c r="Q1655" s="299"/>
      <c r="R1655" s="299"/>
      <c r="S1655" s="299"/>
    </row>
    <row r="1656" spans="5:19" ht="12.75">
      <c r="E1656" s="298"/>
      <c r="F1656" s="298"/>
      <c r="G1656" s="299"/>
      <c r="H1656" s="299"/>
      <c r="I1656" s="299"/>
      <c r="J1656" s="299"/>
      <c r="K1656" s="299"/>
      <c r="L1656" s="299"/>
      <c r="M1656" s="299"/>
      <c r="N1656" s="300"/>
      <c r="O1656" s="300"/>
      <c r="P1656" s="300"/>
      <c r="Q1656" s="299"/>
      <c r="R1656" s="299"/>
      <c r="S1656" s="299"/>
    </row>
    <row r="1657" spans="5:19" ht="12.75">
      <c r="E1657" s="298"/>
      <c r="F1657" s="298"/>
      <c r="G1657" s="299"/>
      <c r="H1657" s="299"/>
      <c r="I1657" s="299"/>
      <c r="J1657" s="299"/>
      <c r="K1657" s="299"/>
      <c r="L1657" s="299"/>
      <c r="M1657" s="299"/>
      <c r="N1657" s="300"/>
      <c r="O1657" s="300"/>
      <c r="P1657" s="300"/>
      <c r="Q1657" s="299"/>
      <c r="R1657" s="299"/>
      <c r="S1657" s="299"/>
    </row>
    <row r="1658" spans="5:19" ht="12.75">
      <c r="E1658" s="298"/>
      <c r="F1658" s="298"/>
      <c r="G1658" s="299"/>
      <c r="H1658" s="299"/>
      <c r="I1658" s="299"/>
      <c r="J1658" s="299"/>
      <c r="K1658" s="299"/>
      <c r="L1658" s="299"/>
      <c r="M1658" s="299"/>
      <c r="N1658" s="300"/>
      <c r="O1658" s="300"/>
      <c r="P1658" s="300"/>
      <c r="Q1658" s="299"/>
      <c r="R1658" s="299"/>
      <c r="S1658" s="299"/>
    </row>
    <row r="1659" spans="5:19" ht="12.75">
      <c r="E1659" s="298"/>
      <c r="F1659" s="298"/>
      <c r="G1659" s="299"/>
      <c r="H1659" s="299"/>
      <c r="I1659" s="299"/>
      <c r="J1659" s="299"/>
      <c r="K1659" s="299"/>
      <c r="L1659" s="299"/>
      <c r="M1659" s="299"/>
      <c r="N1659" s="300"/>
      <c r="O1659" s="300"/>
      <c r="P1659" s="300"/>
      <c r="Q1659" s="299"/>
      <c r="R1659" s="299"/>
      <c r="S1659" s="299"/>
    </row>
    <row r="1660" spans="5:19" ht="12.75">
      <c r="E1660" s="298"/>
      <c r="F1660" s="298"/>
      <c r="G1660" s="299"/>
      <c r="H1660" s="299"/>
      <c r="I1660" s="299"/>
      <c r="J1660" s="299"/>
      <c r="K1660" s="299"/>
      <c r="L1660" s="299"/>
      <c r="M1660" s="299"/>
      <c r="N1660" s="300"/>
      <c r="O1660" s="300"/>
      <c r="P1660" s="300"/>
      <c r="Q1660" s="299"/>
      <c r="R1660" s="299"/>
      <c r="S1660" s="299"/>
    </row>
    <row r="1661" spans="5:19" ht="12.75">
      <c r="E1661" s="298"/>
      <c r="F1661" s="298"/>
      <c r="G1661" s="299"/>
      <c r="H1661" s="299"/>
      <c r="I1661" s="299"/>
      <c r="J1661" s="299"/>
      <c r="K1661" s="299"/>
      <c r="L1661" s="299"/>
      <c r="M1661" s="299"/>
      <c r="N1661" s="300"/>
      <c r="O1661" s="300"/>
      <c r="P1661" s="300"/>
      <c r="Q1661" s="299"/>
      <c r="R1661" s="299"/>
      <c r="S1661" s="299"/>
    </row>
    <row r="1662" spans="5:19" ht="12.75">
      <c r="E1662" s="298"/>
      <c r="F1662" s="298"/>
      <c r="G1662" s="299"/>
      <c r="H1662" s="299"/>
      <c r="I1662" s="299"/>
      <c r="J1662" s="299"/>
      <c r="K1662" s="299"/>
      <c r="L1662" s="299"/>
      <c r="M1662" s="299"/>
      <c r="N1662" s="300"/>
      <c r="O1662" s="300"/>
      <c r="P1662" s="300"/>
      <c r="Q1662" s="299"/>
      <c r="R1662" s="299"/>
      <c r="S1662" s="299"/>
    </row>
    <row r="1663" spans="5:19" ht="12.75">
      <c r="E1663" s="298"/>
      <c r="F1663" s="298"/>
      <c r="G1663" s="299"/>
      <c r="H1663" s="299"/>
      <c r="I1663" s="299"/>
      <c r="J1663" s="299"/>
      <c r="K1663" s="299"/>
      <c r="L1663" s="299"/>
      <c r="M1663" s="299"/>
      <c r="N1663" s="300"/>
      <c r="O1663" s="300"/>
      <c r="P1663" s="300"/>
      <c r="Q1663" s="299"/>
      <c r="R1663" s="299"/>
      <c r="S1663" s="299"/>
    </row>
    <row r="1664" spans="5:19" ht="12.75">
      <c r="E1664" s="298"/>
      <c r="F1664" s="298"/>
      <c r="G1664" s="299"/>
      <c r="H1664" s="299"/>
      <c r="I1664" s="299"/>
      <c r="J1664" s="299"/>
      <c r="K1664" s="299"/>
      <c r="L1664" s="299"/>
      <c r="M1664" s="299"/>
      <c r="N1664" s="300"/>
      <c r="O1664" s="300"/>
      <c r="P1664" s="300"/>
      <c r="Q1664" s="299"/>
      <c r="R1664" s="299"/>
      <c r="S1664" s="299"/>
    </row>
    <row r="1665" spans="5:19" ht="12.75">
      <c r="E1665" s="298"/>
      <c r="F1665" s="298"/>
      <c r="G1665" s="299"/>
      <c r="H1665" s="299"/>
      <c r="I1665" s="299"/>
      <c r="J1665" s="299"/>
      <c r="K1665" s="299"/>
      <c r="L1665" s="299"/>
      <c r="M1665" s="299"/>
      <c r="N1665" s="300"/>
      <c r="O1665" s="300"/>
      <c r="P1665" s="300"/>
      <c r="Q1665" s="299"/>
      <c r="R1665" s="299"/>
      <c r="S1665" s="299"/>
    </row>
    <row r="1666" spans="5:19" ht="12.75">
      <c r="E1666" s="298"/>
      <c r="F1666" s="298"/>
      <c r="G1666" s="299"/>
      <c r="H1666" s="299"/>
      <c r="I1666" s="299"/>
      <c r="J1666" s="299"/>
      <c r="K1666" s="299"/>
      <c r="L1666" s="299"/>
      <c r="M1666" s="299"/>
      <c r="N1666" s="300"/>
      <c r="O1666" s="300"/>
      <c r="P1666" s="300"/>
      <c r="Q1666" s="299"/>
      <c r="R1666" s="299"/>
      <c r="S1666" s="299"/>
    </row>
    <row r="1667" spans="5:19" ht="12.75">
      <c r="E1667" s="298"/>
      <c r="F1667" s="298"/>
      <c r="G1667" s="299"/>
      <c r="H1667" s="299"/>
      <c r="I1667" s="299"/>
      <c r="J1667" s="299"/>
      <c r="K1667" s="299"/>
      <c r="L1667" s="299"/>
      <c r="M1667" s="299"/>
      <c r="N1667" s="300"/>
      <c r="O1667" s="300"/>
      <c r="P1667" s="300"/>
      <c r="Q1667" s="299"/>
      <c r="R1667" s="299"/>
      <c r="S1667" s="299"/>
    </row>
    <row r="1668" spans="5:19" ht="12.75">
      <c r="E1668" s="298"/>
      <c r="F1668" s="298"/>
      <c r="G1668" s="299"/>
      <c r="H1668" s="299"/>
      <c r="I1668" s="299"/>
      <c r="J1668" s="299"/>
      <c r="K1668" s="299"/>
      <c r="L1668" s="299"/>
      <c r="M1668" s="299"/>
      <c r="N1668" s="300"/>
      <c r="O1668" s="300"/>
      <c r="P1668" s="300"/>
      <c r="Q1668" s="299"/>
      <c r="R1668" s="299"/>
      <c r="S1668" s="299"/>
    </row>
    <row r="1669" spans="5:19" ht="12.75">
      <c r="E1669" s="298"/>
      <c r="F1669" s="298"/>
      <c r="G1669" s="299"/>
      <c r="H1669" s="299"/>
      <c r="I1669" s="299"/>
      <c r="J1669" s="299"/>
      <c r="K1669" s="299"/>
      <c r="L1669" s="299"/>
      <c r="M1669" s="299"/>
      <c r="N1669" s="300"/>
      <c r="O1669" s="300"/>
      <c r="P1669" s="300"/>
      <c r="Q1669" s="299"/>
      <c r="R1669" s="299"/>
      <c r="S1669" s="299"/>
    </row>
    <row r="1670" spans="5:19" ht="12.75">
      <c r="E1670" s="298"/>
      <c r="F1670" s="298"/>
      <c r="G1670" s="299"/>
      <c r="H1670" s="299"/>
      <c r="I1670" s="299"/>
      <c r="J1670" s="299"/>
      <c r="K1670" s="299"/>
      <c r="L1670" s="299"/>
      <c r="M1670" s="299"/>
      <c r="N1670" s="300"/>
      <c r="O1670" s="300"/>
      <c r="P1670" s="300"/>
      <c r="Q1670" s="299"/>
      <c r="R1670" s="299"/>
      <c r="S1670" s="299"/>
    </row>
    <row r="1671" spans="5:19" ht="12.75">
      <c r="E1671" s="298"/>
      <c r="F1671" s="298"/>
      <c r="G1671" s="299"/>
      <c r="H1671" s="299"/>
      <c r="I1671" s="299"/>
      <c r="J1671" s="299"/>
      <c r="K1671" s="299"/>
      <c r="L1671" s="299"/>
      <c r="M1671" s="299"/>
      <c r="N1671" s="300"/>
      <c r="O1671" s="300"/>
      <c r="P1671" s="300"/>
      <c r="Q1671" s="299"/>
      <c r="R1671" s="299"/>
      <c r="S1671" s="299"/>
    </row>
    <row r="1672" spans="5:19" ht="12.75">
      <c r="E1672" s="298"/>
      <c r="F1672" s="298"/>
      <c r="G1672" s="299"/>
      <c r="H1672" s="299"/>
      <c r="I1672" s="299"/>
      <c r="J1672" s="299"/>
      <c r="K1672" s="299"/>
      <c r="L1672" s="299"/>
      <c r="M1672" s="299"/>
      <c r="N1672" s="300"/>
      <c r="O1672" s="300"/>
      <c r="P1672" s="300"/>
      <c r="Q1672" s="299"/>
      <c r="R1672" s="299"/>
      <c r="S1672" s="299"/>
    </row>
    <row r="1673" spans="5:19" ht="12.75">
      <c r="E1673" s="298"/>
      <c r="F1673" s="298"/>
      <c r="G1673" s="299"/>
      <c r="H1673" s="299"/>
      <c r="I1673" s="299"/>
      <c r="J1673" s="299"/>
      <c r="K1673" s="299"/>
      <c r="L1673" s="299"/>
      <c r="M1673" s="299"/>
      <c r="N1673" s="300"/>
      <c r="O1673" s="300"/>
      <c r="P1673" s="300"/>
      <c r="Q1673" s="299"/>
      <c r="R1673" s="299"/>
      <c r="S1673" s="299"/>
    </row>
    <row r="1674" spans="5:19" ht="12.75">
      <c r="E1674" s="298"/>
      <c r="F1674" s="298"/>
      <c r="G1674" s="299"/>
      <c r="H1674" s="299"/>
      <c r="I1674" s="299"/>
      <c r="J1674" s="299"/>
      <c r="K1674" s="299"/>
      <c r="L1674" s="299"/>
      <c r="M1674" s="299"/>
      <c r="N1674" s="300"/>
      <c r="O1674" s="300"/>
      <c r="P1674" s="300"/>
      <c r="Q1674" s="299"/>
      <c r="R1674" s="299"/>
      <c r="S1674" s="299"/>
    </row>
    <row r="1675" spans="5:19" ht="12.75">
      <c r="E1675" s="298"/>
      <c r="F1675" s="298"/>
      <c r="G1675" s="299"/>
      <c r="H1675" s="299"/>
      <c r="I1675" s="299"/>
      <c r="J1675" s="299"/>
      <c r="K1675" s="299"/>
      <c r="L1675" s="299"/>
      <c r="M1675" s="299"/>
      <c r="N1675" s="300"/>
      <c r="O1675" s="300"/>
      <c r="P1675" s="300"/>
      <c r="Q1675" s="299"/>
      <c r="R1675" s="299"/>
      <c r="S1675" s="299"/>
    </row>
    <row r="1676" spans="5:19" ht="12.75">
      <c r="E1676" s="298"/>
      <c r="F1676" s="298"/>
      <c r="G1676" s="299"/>
      <c r="H1676" s="299"/>
      <c r="I1676" s="299"/>
      <c r="J1676" s="299"/>
      <c r="K1676" s="299"/>
      <c r="L1676" s="299"/>
      <c r="M1676" s="299"/>
      <c r="N1676" s="300"/>
      <c r="O1676" s="300"/>
      <c r="P1676" s="300"/>
      <c r="Q1676" s="299"/>
      <c r="R1676" s="299"/>
      <c r="S1676" s="299"/>
    </row>
    <row r="1677" spans="5:19" ht="12.75">
      <c r="E1677" s="298"/>
      <c r="F1677" s="298"/>
      <c r="G1677" s="299"/>
      <c r="H1677" s="299"/>
      <c r="I1677" s="299"/>
      <c r="J1677" s="299"/>
      <c r="K1677" s="299"/>
      <c r="L1677" s="299"/>
      <c r="M1677" s="299"/>
      <c r="N1677" s="300"/>
      <c r="O1677" s="300"/>
      <c r="P1677" s="300"/>
      <c r="Q1677" s="299"/>
      <c r="R1677" s="299"/>
      <c r="S1677" s="299"/>
    </row>
    <row r="1678" spans="5:19" ht="12.75">
      <c r="E1678" s="298"/>
      <c r="F1678" s="298"/>
      <c r="G1678" s="299"/>
      <c r="H1678" s="299"/>
      <c r="I1678" s="299"/>
      <c r="J1678" s="299"/>
      <c r="K1678" s="299"/>
      <c r="L1678" s="299"/>
      <c r="M1678" s="299"/>
      <c r="N1678" s="300"/>
      <c r="O1678" s="300"/>
      <c r="P1678" s="300"/>
      <c r="Q1678" s="299"/>
      <c r="R1678" s="299"/>
      <c r="S1678" s="299"/>
    </row>
    <row r="1679" spans="5:19" ht="12.75">
      <c r="E1679" s="298"/>
      <c r="F1679" s="298"/>
      <c r="G1679" s="299"/>
      <c r="H1679" s="299"/>
      <c r="I1679" s="299"/>
      <c r="J1679" s="299"/>
      <c r="K1679" s="299"/>
      <c r="L1679" s="299"/>
      <c r="M1679" s="299"/>
      <c r="N1679" s="300"/>
      <c r="O1679" s="300"/>
      <c r="P1679" s="300"/>
      <c r="Q1679" s="299"/>
      <c r="R1679" s="299"/>
      <c r="S1679" s="299"/>
    </row>
    <row r="1680" spans="5:19" ht="12.75">
      <c r="E1680" s="298"/>
      <c r="F1680" s="298"/>
      <c r="G1680" s="299"/>
      <c r="H1680" s="299"/>
      <c r="I1680" s="299"/>
      <c r="J1680" s="299"/>
      <c r="K1680" s="299"/>
      <c r="L1680" s="299"/>
      <c r="M1680" s="299"/>
      <c r="N1680" s="300"/>
      <c r="O1680" s="300"/>
      <c r="P1680" s="300"/>
      <c r="Q1680" s="299"/>
      <c r="R1680" s="299"/>
      <c r="S1680" s="299"/>
    </row>
    <row r="1681" spans="5:19" ht="12.75">
      <c r="E1681" s="298"/>
      <c r="F1681" s="298"/>
      <c r="G1681" s="299"/>
      <c r="H1681" s="299"/>
      <c r="I1681" s="299"/>
      <c r="J1681" s="299"/>
      <c r="K1681" s="299"/>
      <c r="L1681" s="299"/>
      <c r="M1681" s="299"/>
      <c r="N1681" s="300"/>
      <c r="O1681" s="300"/>
      <c r="P1681" s="300"/>
      <c r="Q1681" s="299"/>
      <c r="R1681" s="299"/>
      <c r="S1681" s="299"/>
    </row>
    <row r="1682" spans="5:19" ht="12.75">
      <c r="E1682" s="298"/>
      <c r="F1682" s="298"/>
      <c r="G1682" s="299"/>
      <c r="H1682" s="299"/>
      <c r="I1682" s="299"/>
      <c r="J1682" s="299"/>
      <c r="K1682" s="299"/>
      <c r="L1682" s="299"/>
      <c r="M1682" s="299"/>
      <c r="N1682" s="300"/>
      <c r="O1682" s="300"/>
      <c r="P1682" s="300"/>
      <c r="Q1682" s="299"/>
      <c r="R1682" s="299"/>
      <c r="S1682" s="299"/>
    </row>
    <row r="1683" spans="5:19" ht="12.75">
      <c r="E1683" s="298"/>
      <c r="F1683" s="298"/>
      <c r="G1683" s="299"/>
      <c r="H1683" s="299"/>
      <c r="I1683" s="299"/>
      <c r="J1683" s="299"/>
      <c r="K1683" s="299"/>
      <c r="L1683" s="299"/>
      <c r="M1683" s="299"/>
      <c r="N1683" s="300"/>
      <c r="O1683" s="300"/>
      <c r="P1683" s="300"/>
      <c r="Q1683" s="299"/>
      <c r="R1683" s="299"/>
      <c r="S1683" s="299"/>
    </row>
    <row r="1684" spans="5:19" ht="12.75">
      <c r="E1684" s="298"/>
      <c r="F1684" s="298"/>
      <c r="G1684" s="299"/>
      <c r="H1684" s="299"/>
      <c r="I1684" s="299"/>
      <c r="J1684" s="299"/>
      <c r="K1684" s="299"/>
      <c r="L1684" s="299"/>
      <c r="M1684" s="299"/>
      <c r="N1684" s="300"/>
      <c r="O1684" s="300"/>
      <c r="P1684" s="300"/>
      <c r="Q1684" s="299"/>
      <c r="R1684" s="299"/>
      <c r="S1684" s="299"/>
    </row>
    <row r="1685" spans="5:19" ht="12.75">
      <c r="E1685" s="298"/>
      <c r="F1685" s="298"/>
      <c r="G1685" s="299"/>
      <c r="H1685" s="299"/>
      <c r="I1685" s="299"/>
      <c r="J1685" s="299"/>
      <c r="K1685" s="299"/>
      <c r="L1685" s="299"/>
      <c r="M1685" s="299"/>
      <c r="N1685" s="300"/>
      <c r="O1685" s="300"/>
      <c r="P1685" s="300"/>
      <c r="Q1685" s="299"/>
      <c r="R1685" s="299"/>
      <c r="S1685" s="299"/>
    </row>
    <row r="1686" spans="5:19" ht="12.75">
      <c r="E1686" s="298"/>
      <c r="F1686" s="298"/>
      <c r="G1686" s="299"/>
      <c r="H1686" s="299"/>
      <c r="I1686" s="299"/>
      <c r="J1686" s="299"/>
      <c r="K1686" s="299"/>
      <c r="L1686" s="299"/>
      <c r="M1686" s="299"/>
      <c r="N1686" s="300"/>
      <c r="O1686" s="300"/>
      <c r="P1686" s="300"/>
      <c r="Q1686" s="299"/>
      <c r="R1686" s="299"/>
      <c r="S1686" s="299"/>
    </row>
    <row r="1687" spans="5:19" ht="12.75">
      <c r="E1687" s="298"/>
      <c r="F1687" s="298"/>
      <c r="G1687" s="299"/>
      <c r="H1687" s="299"/>
      <c r="I1687" s="299"/>
      <c r="J1687" s="299"/>
      <c r="K1687" s="299"/>
      <c r="L1687" s="299"/>
      <c r="M1687" s="299"/>
      <c r="N1687" s="300"/>
      <c r="O1687" s="300"/>
      <c r="P1687" s="300"/>
      <c r="Q1687" s="299"/>
      <c r="R1687" s="299"/>
      <c r="S1687" s="299"/>
    </row>
    <row r="1688" spans="5:19" ht="12.75">
      <c r="E1688" s="298"/>
      <c r="F1688" s="298"/>
      <c r="G1688" s="299"/>
      <c r="H1688" s="299"/>
      <c r="I1688" s="299"/>
      <c r="J1688" s="299"/>
      <c r="K1688" s="299"/>
      <c r="L1688" s="299"/>
      <c r="M1688" s="299"/>
      <c r="N1688" s="300"/>
      <c r="O1688" s="300"/>
      <c r="P1688" s="300"/>
      <c r="Q1688" s="299"/>
      <c r="R1688" s="299"/>
      <c r="S1688" s="299"/>
    </row>
    <row r="1689" spans="5:19" ht="12.75">
      <c r="E1689" s="298"/>
      <c r="F1689" s="298"/>
      <c r="G1689" s="299"/>
      <c r="H1689" s="299"/>
      <c r="I1689" s="299"/>
      <c r="J1689" s="299"/>
      <c r="K1689" s="299"/>
      <c r="L1689" s="299"/>
      <c r="M1689" s="299"/>
      <c r="N1689" s="300"/>
      <c r="O1689" s="300"/>
      <c r="P1689" s="300"/>
      <c r="Q1689" s="299"/>
      <c r="R1689" s="299"/>
      <c r="S1689" s="299"/>
    </row>
    <row r="1690" spans="5:19" ht="12.75">
      <c r="E1690" s="298"/>
      <c r="F1690" s="298"/>
      <c r="G1690" s="299"/>
      <c r="H1690" s="299"/>
      <c r="I1690" s="299"/>
      <c r="J1690" s="299"/>
      <c r="K1690" s="299"/>
      <c r="L1690" s="299"/>
      <c r="M1690" s="299"/>
      <c r="N1690" s="300"/>
      <c r="O1690" s="300"/>
      <c r="P1690" s="300"/>
      <c r="Q1690" s="299"/>
      <c r="R1690" s="299"/>
      <c r="S1690" s="299"/>
    </row>
    <row r="1691" spans="5:19" ht="12.75">
      <c r="E1691" s="298"/>
      <c r="F1691" s="298"/>
      <c r="G1691" s="299"/>
      <c r="H1691" s="299"/>
      <c r="I1691" s="299"/>
      <c r="J1691" s="299"/>
      <c r="K1691" s="299"/>
      <c r="L1691" s="299"/>
      <c r="M1691" s="299"/>
      <c r="N1691" s="300"/>
      <c r="O1691" s="300"/>
      <c r="P1691" s="300"/>
      <c r="Q1691" s="299"/>
      <c r="R1691" s="299"/>
      <c r="S1691" s="299"/>
    </row>
    <row r="1692" spans="5:19" ht="12.75">
      <c r="E1692" s="298"/>
      <c r="F1692" s="298"/>
      <c r="G1692" s="299"/>
      <c r="H1692" s="299"/>
      <c r="I1692" s="299"/>
      <c r="J1692" s="299"/>
      <c r="K1692" s="299"/>
      <c r="L1692" s="299"/>
      <c r="M1692" s="299"/>
      <c r="N1692" s="300"/>
      <c r="O1692" s="300"/>
      <c r="P1692" s="300"/>
      <c r="Q1692" s="299"/>
      <c r="R1692" s="299"/>
      <c r="S1692" s="299"/>
    </row>
    <row r="1693" spans="5:19" ht="12.75">
      <c r="E1693" s="298"/>
      <c r="F1693" s="298"/>
      <c r="G1693" s="299"/>
      <c r="H1693" s="299"/>
      <c r="I1693" s="299"/>
      <c r="J1693" s="299"/>
      <c r="K1693" s="299"/>
      <c r="L1693" s="299"/>
      <c r="M1693" s="299"/>
      <c r="N1693" s="300"/>
      <c r="O1693" s="300"/>
      <c r="P1693" s="300"/>
      <c r="Q1693" s="299"/>
      <c r="R1693" s="299"/>
      <c r="S1693" s="299"/>
    </row>
    <row r="1694" spans="5:19" ht="12.75">
      <c r="E1694" s="298"/>
      <c r="F1694" s="298"/>
      <c r="G1694" s="299"/>
      <c r="H1694" s="299"/>
      <c r="I1694" s="299"/>
      <c r="J1694" s="299"/>
      <c r="K1694" s="299"/>
      <c r="L1694" s="299"/>
      <c r="M1694" s="299"/>
      <c r="N1694" s="300"/>
      <c r="O1694" s="300"/>
      <c r="P1694" s="300"/>
      <c r="Q1694" s="299"/>
      <c r="R1694" s="299"/>
      <c r="S1694" s="299"/>
    </row>
    <row r="1695" spans="5:19" ht="12.75">
      <c r="E1695" s="298"/>
      <c r="F1695" s="298"/>
      <c r="G1695" s="299"/>
      <c r="H1695" s="299"/>
      <c r="I1695" s="299"/>
      <c r="J1695" s="299"/>
      <c r="K1695" s="299"/>
      <c r="L1695" s="299"/>
      <c r="M1695" s="299"/>
      <c r="N1695" s="300"/>
      <c r="O1695" s="300"/>
      <c r="P1695" s="300"/>
      <c r="Q1695" s="299"/>
      <c r="R1695" s="299"/>
      <c r="S1695" s="299"/>
    </row>
    <row r="1696" spans="5:19" ht="12.75">
      <c r="E1696" s="298"/>
      <c r="F1696" s="298"/>
      <c r="G1696" s="299"/>
      <c r="H1696" s="299"/>
      <c r="I1696" s="299"/>
      <c r="J1696" s="299"/>
      <c r="K1696" s="299"/>
      <c r="L1696" s="299"/>
      <c r="M1696" s="299"/>
      <c r="N1696" s="300"/>
      <c r="O1696" s="300"/>
      <c r="P1696" s="300"/>
      <c r="Q1696" s="299"/>
      <c r="R1696" s="299"/>
      <c r="S1696" s="299"/>
    </row>
    <row r="1697" spans="5:19" ht="12.75">
      <c r="E1697" s="298"/>
      <c r="F1697" s="298"/>
      <c r="G1697" s="299"/>
      <c r="H1697" s="299"/>
      <c r="I1697" s="299"/>
      <c r="J1697" s="299"/>
      <c r="K1697" s="299"/>
      <c r="L1697" s="299"/>
      <c r="M1697" s="299"/>
      <c r="N1697" s="300"/>
      <c r="O1697" s="300"/>
      <c r="P1697" s="300"/>
      <c r="Q1697" s="299"/>
      <c r="R1697" s="299"/>
      <c r="S1697" s="299"/>
    </row>
    <row r="1698" spans="5:19" ht="12.75">
      <c r="E1698" s="298"/>
      <c r="F1698" s="298"/>
      <c r="G1698" s="299"/>
      <c r="H1698" s="299"/>
      <c r="I1698" s="299"/>
      <c r="J1698" s="299"/>
      <c r="K1698" s="299"/>
      <c r="L1698" s="299"/>
      <c r="M1698" s="299"/>
      <c r="N1698" s="300"/>
      <c r="O1698" s="300"/>
      <c r="P1698" s="300"/>
      <c r="Q1698" s="299"/>
      <c r="R1698" s="299"/>
      <c r="S1698" s="299"/>
    </row>
    <row r="1699" spans="5:19" ht="12.75">
      <c r="E1699" s="298"/>
      <c r="F1699" s="298"/>
      <c r="G1699" s="299"/>
      <c r="H1699" s="299"/>
      <c r="I1699" s="299"/>
      <c r="J1699" s="299"/>
      <c r="K1699" s="299"/>
      <c r="L1699" s="299"/>
      <c r="M1699" s="299"/>
      <c r="N1699" s="300"/>
      <c r="O1699" s="300"/>
      <c r="P1699" s="300"/>
      <c r="Q1699" s="299"/>
      <c r="R1699" s="299"/>
      <c r="S1699" s="299"/>
    </row>
    <row r="1700" spans="5:19" ht="12.75">
      <c r="E1700" s="298"/>
      <c r="F1700" s="298"/>
      <c r="G1700" s="299"/>
      <c r="H1700" s="299"/>
      <c r="I1700" s="299"/>
      <c r="J1700" s="299"/>
      <c r="K1700" s="299"/>
      <c r="L1700" s="299"/>
      <c r="M1700" s="299"/>
      <c r="N1700" s="300"/>
      <c r="O1700" s="300"/>
      <c r="P1700" s="300"/>
      <c r="Q1700" s="299"/>
      <c r="R1700" s="299"/>
      <c r="S1700" s="299"/>
    </row>
    <row r="1701" spans="5:19" ht="12.75">
      <c r="E1701" s="298"/>
      <c r="F1701" s="298"/>
      <c r="G1701" s="299"/>
      <c r="H1701" s="299"/>
      <c r="I1701" s="299"/>
      <c r="J1701" s="299"/>
      <c r="K1701" s="299"/>
      <c r="L1701" s="299"/>
      <c r="M1701" s="299"/>
      <c r="N1701" s="300"/>
      <c r="O1701" s="300"/>
      <c r="P1701" s="300"/>
      <c r="Q1701" s="299"/>
      <c r="R1701" s="299"/>
      <c r="S1701" s="299"/>
    </row>
    <row r="1702" spans="5:19" ht="12.75">
      <c r="E1702" s="298"/>
      <c r="F1702" s="298"/>
      <c r="G1702" s="299"/>
      <c r="H1702" s="299"/>
      <c r="I1702" s="299"/>
      <c r="J1702" s="299"/>
      <c r="K1702" s="299"/>
      <c r="L1702" s="299"/>
      <c r="M1702" s="299"/>
      <c r="N1702" s="300"/>
      <c r="O1702" s="300"/>
      <c r="P1702" s="300"/>
      <c r="Q1702" s="299"/>
      <c r="R1702" s="299"/>
      <c r="S1702" s="299"/>
    </row>
    <row r="1703" spans="5:19" ht="12.75">
      <c r="E1703" s="298"/>
      <c r="F1703" s="298"/>
      <c r="G1703" s="299"/>
      <c r="H1703" s="299"/>
      <c r="I1703" s="299"/>
      <c r="J1703" s="299"/>
      <c r="K1703" s="299"/>
      <c r="L1703" s="299"/>
      <c r="M1703" s="299"/>
      <c r="N1703" s="300"/>
      <c r="O1703" s="300"/>
      <c r="P1703" s="300"/>
      <c r="Q1703" s="299"/>
      <c r="R1703" s="299"/>
      <c r="S1703" s="299"/>
    </row>
    <row r="1704" spans="5:19" ht="12.75">
      <c r="E1704" s="298"/>
      <c r="F1704" s="298"/>
      <c r="G1704" s="299"/>
      <c r="H1704" s="299"/>
      <c r="I1704" s="299"/>
      <c r="J1704" s="299"/>
      <c r="K1704" s="299"/>
      <c r="L1704" s="299"/>
      <c r="M1704" s="299"/>
      <c r="N1704" s="300"/>
      <c r="O1704" s="300"/>
      <c r="P1704" s="300"/>
      <c r="Q1704" s="299"/>
      <c r="R1704" s="299"/>
      <c r="S1704" s="299"/>
    </row>
    <row r="1705" spans="5:19" ht="12.75">
      <c r="E1705" s="298"/>
      <c r="F1705" s="298"/>
      <c r="G1705" s="299"/>
      <c r="H1705" s="299"/>
      <c r="I1705" s="299"/>
      <c r="J1705" s="299"/>
      <c r="K1705" s="299"/>
      <c r="L1705" s="299"/>
      <c r="M1705" s="299"/>
      <c r="N1705" s="300"/>
      <c r="O1705" s="300"/>
      <c r="P1705" s="300"/>
      <c r="Q1705" s="299"/>
      <c r="R1705" s="299"/>
      <c r="S1705" s="299"/>
    </row>
    <row r="1706" spans="5:19" ht="12.75">
      <c r="E1706" s="298"/>
      <c r="F1706" s="298"/>
      <c r="G1706" s="299"/>
      <c r="H1706" s="299"/>
      <c r="I1706" s="299"/>
      <c r="J1706" s="299"/>
      <c r="K1706" s="299"/>
      <c r="L1706" s="299"/>
      <c r="M1706" s="299"/>
      <c r="N1706" s="300"/>
      <c r="O1706" s="300"/>
      <c r="P1706" s="300"/>
      <c r="Q1706" s="299"/>
      <c r="R1706" s="299"/>
      <c r="S1706" s="299"/>
    </row>
    <row r="1707" spans="5:19" ht="12.75">
      <c r="E1707" s="298"/>
      <c r="F1707" s="298"/>
      <c r="G1707" s="299"/>
      <c r="H1707" s="299"/>
      <c r="I1707" s="299"/>
      <c r="J1707" s="299"/>
      <c r="K1707" s="299"/>
      <c r="L1707" s="299"/>
      <c r="M1707" s="299"/>
      <c r="N1707" s="300"/>
      <c r="O1707" s="300"/>
      <c r="P1707" s="300"/>
      <c r="Q1707" s="299"/>
      <c r="R1707" s="299"/>
      <c r="S1707" s="299"/>
    </row>
    <row r="1708" spans="5:19" ht="12.75">
      <c r="E1708" s="298"/>
      <c r="F1708" s="298"/>
      <c r="G1708" s="299"/>
      <c r="H1708" s="299"/>
      <c r="I1708" s="299"/>
      <c r="J1708" s="299"/>
      <c r="K1708" s="299"/>
      <c r="L1708" s="299"/>
      <c r="M1708" s="299"/>
      <c r="N1708" s="300"/>
      <c r="O1708" s="300"/>
      <c r="P1708" s="300"/>
      <c r="Q1708" s="299"/>
      <c r="R1708" s="299"/>
      <c r="S1708" s="299"/>
    </row>
    <row r="1709" spans="5:19" ht="12.75">
      <c r="E1709" s="298"/>
      <c r="F1709" s="298"/>
      <c r="G1709" s="299"/>
      <c r="H1709" s="299"/>
      <c r="I1709" s="299"/>
      <c r="J1709" s="299"/>
      <c r="K1709" s="299"/>
      <c r="L1709" s="299"/>
      <c r="M1709" s="299"/>
      <c r="N1709" s="300"/>
      <c r="O1709" s="300"/>
      <c r="P1709" s="300"/>
      <c r="Q1709" s="299"/>
      <c r="R1709" s="299"/>
      <c r="S1709" s="299"/>
    </row>
    <row r="1710" spans="5:19" ht="12.75">
      <c r="E1710" s="298"/>
      <c r="F1710" s="298"/>
      <c r="G1710" s="299"/>
      <c r="H1710" s="299"/>
      <c r="I1710" s="299"/>
      <c r="J1710" s="299"/>
      <c r="K1710" s="299"/>
      <c r="L1710" s="299"/>
      <c r="M1710" s="299"/>
      <c r="N1710" s="300"/>
      <c r="O1710" s="300"/>
      <c r="P1710" s="300"/>
      <c r="Q1710" s="299"/>
      <c r="R1710" s="299"/>
      <c r="S1710" s="299"/>
    </row>
    <row r="1711" spans="5:19" ht="12.75">
      <c r="E1711" s="298"/>
      <c r="F1711" s="298"/>
      <c r="G1711" s="299"/>
      <c r="H1711" s="299"/>
      <c r="I1711" s="299"/>
      <c r="J1711" s="299"/>
      <c r="K1711" s="299"/>
      <c r="L1711" s="299"/>
      <c r="M1711" s="299"/>
      <c r="N1711" s="300"/>
      <c r="O1711" s="300"/>
      <c r="P1711" s="300"/>
      <c r="Q1711" s="299"/>
      <c r="R1711" s="299"/>
      <c r="S1711" s="299"/>
    </row>
    <row r="1712" spans="5:19" ht="12.75">
      <c r="E1712" s="298"/>
      <c r="F1712" s="298"/>
      <c r="G1712" s="299"/>
      <c r="H1712" s="299"/>
      <c r="I1712" s="299"/>
      <c r="J1712" s="299"/>
      <c r="K1712" s="299"/>
      <c r="L1712" s="299"/>
      <c r="M1712" s="299"/>
      <c r="N1712" s="300"/>
      <c r="O1712" s="300"/>
      <c r="P1712" s="300"/>
      <c r="Q1712" s="299"/>
      <c r="R1712" s="299"/>
      <c r="S1712" s="299"/>
    </row>
    <row r="1713" spans="5:19" ht="12.75">
      <c r="E1713" s="298"/>
      <c r="F1713" s="298"/>
      <c r="G1713" s="299"/>
      <c r="H1713" s="299"/>
      <c r="I1713" s="299"/>
      <c r="J1713" s="299"/>
      <c r="K1713" s="299"/>
      <c r="L1713" s="299"/>
      <c r="M1713" s="299"/>
      <c r="N1713" s="300"/>
      <c r="O1713" s="300"/>
      <c r="P1713" s="300"/>
      <c r="Q1713" s="299"/>
      <c r="R1713" s="299"/>
      <c r="S1713" s="299"/>
    </row>
    <row r="1714" spans="5:19" ht="12.75">
      <c r="E1714" s="298"/>
      <c r="F1714" s="298"/>
      <c r="G1714" s="299"/>
      <c r="H1714" s="299"/>
      <c r="I1714" s="299"/>
      <c r="J1714" s="299"/>
      <c r="K1714" s="299"/>
      <c r="L1714" s="299"/>
      <c r="M1714" s="299"/>
      <c r="N1714" s="300"/>
      <c r="O1714" s="300"/>
      <c r="P1714" s="300"/>
      <c r="Q1714" s="299"/>
      <c r="R1714" s="299"/>
      <c r="S1714" s="299"/>
    </row>
    <row r="1715" spans="5:19" ht="12.75">
      <c r="E1715" s="298"/>
      <c r="F1715" s="298"/>
      <c r="G1715" s="299"/>
      <c r="H1715" s="299"/>
      <c r="I1715" s="299"/>
      <c r="J1715" s="299"/>
      <c r="K1715" s="299"/>
      <c r="L1715" s="299"/>
      <c r="M1715" s="299"/>
      <c r="N1715" s="300"/>
      <c r="O1715" s="300"/>
      <c r="P1715" s="300"/>
      <c r="Q1715" s="299"/>
      <c r="R1715" s="299"/>
      <c r="S1715" s="299"/>
    </row>
    <row r="1716" spans="5:19" ht="12.75">
      <c r="E1716" s="298"/>
      <c r="F1716" s="298"/>
      <c r="G1716" s="299"/>
      <c r="H1716" s="299"/>
      <c r="I1716" s="299"/>
      <c r="J1716" s="299"/>
      <c r="K1716" s="299"/>
      <c r="L1716" s="299"/>
      <c r="M1716" s="299"/>
      <c r="N1716" s="300"/>
      <c r="O1716" s="300"/>
      <c r="P1716" s="300"/>
      <c r="Q1716" s="299"/>
      <c r="R1716" s="299"/>
      <c r="S1716" s="299"/>
    </row>
    <row r="1717" spans="5:19" ht="12.75">
      <c r="E1717" s="298"/>
      <c r="F1717" s="298"/>
      <c r="G1717" s="299"/>
      <c r="H1717" s="299"/>
      <c r="I1717" s="299"/>
      <c r="J1717" s="299"/>
      <c r="K1717" s="299"/>
      <c r="L1717" s="299"/>
      <c r="M1717" s="299"/>
      <c r="N1717" s="300"/>
      <c r="O1717" s="300"/>
      <c r="P1717" s="300"/>
      <c r="Q1717" s="299"/>
      <c r="R1717" s="299"/>
      <c r="S1717" s="299"/>
    </row>
    <row r="1718" spans="5:19" ht="12.75">
      <c r="E1718" s="298"/>
      <c r="F1718" s="298"/>
      <c r="G1718" s="299"/>
      <c r="H1718" s="299"/>
      <c r="I1718" s="299"/>
      <c r="J1718" s="299"/>
      <c r="K1718" s="299"/>
      <c r="L1718" s="299"/>
      <c r="M1718" s="299"/>
      <c r="N1718" s="300"/>
      <c r="O1718" s="300"/>
      <c r="P1718" s="300"/>
      <c r="Q1718" s="299"/>
      <c r="R1718" s="299"/>
      <c r="S1718" s="299"/>
    </row>
    <row r="1719" spans="5:19" ht="12.75">
      <c r="E1719" s="298"/>
      <c r="F1719" s="298"/>
      <c r="G1719" s="299"/>
      <c r="H1719" s="299"/>
      <c r="I1719" s="299"/>
      <c r="J1719" s="299"/>
      <c r="K1719" s="299"/>
      <c r="L1719" s="299"/>
      <c r="M1719" s="299"/>
      <c r="N1719" s="300"/>
      <c r="O1719" s="300"/>
      <c r="P1719" s="300"/>
      <c r="Q1719" s="299"/>
      <c r="R1719" s="299"/>
      <c r="S1719" s="299"/>
    </row>
    <row r="1720" spans="5:19" ht="12.75">
      <c r="E1720" s="298"/>
      <c r="F1720" s="298"/>
      <c r="G1720" s="299"/>
      <c r="H1720" s="299"/>
      <c r="I1720" s="299"/>
      <c r="J1720" s="299"/>
      <c r="K1720" s="299"/>
      <c r="L1720" s="299"/>
      <c r="M1720" s="299"/>
      <c r="N1720" s="300"/>
      <c r="O1720" s="300"/>
      <c r="P1720" s="300"/>
      <c r="Q1720" s="299"/>
      <c r="R1720" s="299"/>
      <c r="S1720" s="299"/>
    </row>
    <row r="1721" spans="5:19" ht="12.75">
      <c r="E1721" s="298"/>
      <c r="F1721" s="298"/>
      <c r="G1721" s="299"/>
      <c r="H1721" s="299"/>
      <c r="I1721" s="299"/>
      <c r="J1721" s="299"/>
      <c r="K1721" s="299"/>
      <c r="L1721" s="299"/>
      <c r="M1721" s="299"/>
      <c r="N1721" s="300"/>
      <c r="O1721" s="300"/>
      <c r="P1721" s="300"/>
      <c r="Q1721" s="299"/>
      <c r="R1721" s="299"/>
      <c r="S1721" s="299"/>
    </row>
    <row r="1722" spans="5:19" ht="12.75">
      <c r="E1722" s="298"/>
      <c r="F1722" s="298"/>
      <c r="G1722" s="299"/>
      <c r="H1722" s="299"/>
      <c r="I1722" s="299"/>
      <c r="J1722" s="299"/>
      <c r="K1722" s="299"/>
      <c r="L1722" s="299"/>
      <c r="M1722" s="299"/>
      <c r="N1722" s="300"/>
      <c r="O1722" s="300"/>
      <c r="P1722" s="300"/>
      <c r="Q1722" s="299"/>
      <c r="R1722" s="299"/>
      <c r="S1722" s="299"/>
    </row>
    <row r="1723" spans="5:19" ht="12.75">
      <c r="E1723" s="298"/>
      <c r="F1723" s="298"/>
      <c r="G1723" s="299"/>
      <c r="H1723" s="299"/>
      <c r="I1723" s="299"/>
      <c r="J1723" s="299"/>
      <c r="K1723" s="299"/>
      <c r="L1723" s="299"/>
      <c r="M1723" s="299"/>
      <c r="N1723" s="300"/>
      <c r="O1723" s="300"/>
      <c r="P1723" s="300"/>
      <c r="Q1723" s="299"/>
      <c r="R1723" s="299"/>
      <c r="S1723" s="299"/>
    </row>
    <row r="1724" spans="5:19" ht="12.75">
      <c r="E1724" s="298"/>
      <c r="F1724" s="298"/>
      <c r="G1724" s="299"/>
      <c r="H1724" s="299"/>
      <c r="I1724" s="299"/>
      <c r="J1724" s="299"/>
      <c r="K1724" s="299"/>
      <c r="L1724" s="299"/>
      <c r="M1724" s="299"/>
      <c r="N1724" s="300"/>
      <c r="O1724" s="300"/>
      <c r="P1724" s="300"/>
      <c r="Q1724" s="299"/>
      <c r="R1724" s="299"/>
      <c r="S1724" s="299"/>
    </row>
    <row r="1725" spans="5:19" ht="12.75">
      <c r="E1725" s="298"/>
      <c r="F1725" s="298"/>
      <c r="G1725" s="299"/>
      <c r="H1725" s="299"/>
      <c r="I1725" s="299"/>
      <c r="J1725" s="299"/>
      <c r="K1725" s="299"/>
      <c r="L1725" s="299"/>
      <c r="M1725" s="299"/>
      <c r="N1725" s="300"/>
      <c r="O1725" s="300"/>
      <c r="P1725" s="300"/>
      <c r="Q1725" s="299"/>
      <c r="R1725" s="299"/>
      <c r="S1725" s="299"/>
    </row>
    <row r="1726" spans="5:19" ht="12.75">
      <c r="E1726" s="298"/>
      <c r="F1726" s="298"/>
      <c r="G1726" s="299"/>
      <c r="H1726" s="299"/>
      <c r="I1726" s="299"/>
      <c r="J1726" s="299"/>
      <c r="K1726" s="299"/>
      <c r="L1726" s="299"/>
      <c r="M1726" s="299"/>
      <c r="N1726" s="300"/>
      <c r="O1726" s="300"/>
      <c r="P1726" s="300"/>
      <c r="Q1726" s="299"/>
      <c r="R1726" s="299"/>
      <c r="S1726" s="299"/>
    </row>
    <row r="1727" spans="5:19" ht="12.75">
      <c r="E1727" s="298"/>
      <c r="F1727" s="298"/>
      <c r="G1727" s="299"/>
      <c r="H1727" s="299"/>
      <c r="I1727" s="299"/>
      <c r="J1727" s="299"/>
      <c r="K1727" s="299"/>
      <c r="L1727" s="299"/>
      <c r="M1727" s="299"/>
      <c r="N1727" s="300"/>
      <c r="O1727" s="300"/>
      <c r="P1727" s="300"/>
      <c r="Q1727" s="299"/>
      <c r="R1727" s="299"/>
      <c r="S1727" s="299"/>
    </row>
    <row r="1728" spans="5:19" ht="12.75">
      <c r="E1728" s="298"/>
      <c r="F1728" s="298"/>
      <c r="G1728" s="299"/>
      <c r="H1728" s="299"/>
      <c r="I1728" s="299"/>
      <c r="J1728" s="299"/>
      <c r="K1728" s="299"/>
      <c r="L1728" s="299"/>
      <c r="M1728" s="299"/>
      <c r="N1728" s="300"/>
      <c r="O1728" s="300"/>
      <c r="P1728" s="300"/>
      <c r="Q1728" s="299"/>
      <c r="R1728" s="299"/>
      <c r="S1728" s="299"/>
    </row>
    <row r="1729" spans="5:19" ht="12.75">
      <c r="E1729" s="298"/>
      <c r="F1729" s="298"/>
      <c r="G1729" s="299"/>
      <c r="H1729" s="299"/>
      <c r="I1729" s="299"/>
      <c r="J1729" s="299"/>
      <c r="K1729" s="299"/>
      <c r="L1729" s="299"/>
      <c r="M1729" s="299"/>
      <c r="N1729" s="300"/>
      <c r="O1729" s="300"/>
      <c r="P1729" s="300"/>
      <c r="Q1729" s="299"/>
      <c r="R1729" s="299"/>
      <c r="S1729" s="299"/>
    </row>
    <row r="1730" spans="5:19" ht="12.75">
      <c r="E1730" s="298"/>
      <c r="F1730" s="298"/>
      <c r="G1730" s="299"/>
      <c r="H1730" s="299"/>
      <c r="I1730" s="299"/>
      <c r="J1730" s="299"/>
      <c r="K1730" s="299"/>
      <c r="L1730" s="299"/>
      <c r="M1730" s="299"/>
      <c r="N1730" s="300"/>
      <c r="O1730" s="300"/>
      <c r="P1730" s="300"/>
      <c r="Q1730" s="299"/>
      <c r="R1730" s="299"/>
      <c r="S1730" s="299"/>
    </row>
    <row r="1731" spans="5:19" ht="12.75">
      <c r="E1731" s="298"/>
      <c r="F1731" s="298"/>
      <c r="G1731" s="299"/>
      <c r="H1731" s="299"/>
      <c r="I1731" s="299"/>
      <c r="J1731" s="299"/>
      <c r="K1731" s="299"/>
      <c r="L1731" s="299"/>
      <c r="M1731" s="299"/>
      <c r="N1731" s="300"/>
      <c r="O1731" s="300"/>
      <c r="P1731" s="300"/>
      <c r="Q1731" s="299"/>
      <c r="R1731" s="299"/>
      <c r="S1731" s="299"/>
    </row>
    <row r="1732" spans="5:19" ht="12.75">
      <c r="E1732" s="298"/>
      <c r="F1732" s="298"/>
      <c r="G1732" s="299"/>
      <c r="H1732" s="299"/>
      <c r="I1732" s="299"/>
      <c r="J1732" s="299"/>
      <c r="K1732" s="299"/>
      <c r="L1732" s="299"/>
      <c r="M1732" s="299"/>
      <c r="N1732" s="300"/>
      <c r="O1732" s="300"/>
      <c r="P1732" s="300"/>
      <c r="Q1732" s="299"/>
      <c r="R1732" s="299"/>
      <c r="S1732" s="299"/>
    </row>
    <row r="1733" spans="5:19" ht="12.75">
      <c r="E1733" s="298"/>
      <c r="F1733" s="298"/>
      <c r="G1733" s="299"/>
      <c r="H1733" s="299"/>
      <c r="I1733" s="299"/>
      <c r="J1733" s="299"/>
      <c r="K1733" s="299"/>
      <c r="L1733" s="299"/>
      <c r="M1733" s="299"/>
      <c r="N1733" s="300"/>
      <c r="O1733" s="300"/>
      <c r="P1733" s="300"/>
      <c r="Q1733" s="299"/>
      <c r="R1733" s="299"/>
      <c r="S1733" s="299"/>
    </row>
    <row r="1734" spans="5:19" ht="12.75">
      <c r="E1734" s="298"/>
      <c r="F1734" s="298"/>
      <c r="G1734" s="299"/>
      <c r="H1734" s="299"/>
      <c r="I1734" s="299"/>
      <c r="J1734" s="299"/>
      <c r="K1734" s="299"/>
      <c r="L1734" s="299"/>
      <c r="M1734" s="299"/>
      <c r="N1734" s="300"/>
      <c r="O1734" s="300"/>
      <c r="P1734" s="300"/>
      <c r="Q1734" s="299"/>
      <c r="R1734" s="299"/>
      <c r="S1734" s="299"/>
    </row>
    <row r="1735" spans="5:19" ht="12.75">
      <c r="E1735" s="298"/>
      <c r="F1735" s="298"/>
      <c r="G1735" s="299"/>
      <c r="H1735" s="299"/>
      <c r="I1735" s="299"/>
      <c r="J1735" s="299"/>
      <c r="K1735" s="299"/>
      <c r="L1735" s="299"/>
      <c r="M1735" s="299"/>
      <c r="N1735" s="300"/>
      <c r="O1735" s="300"/>
      <c r="P1735" s="300"/>
      <c r="Q1735" s="299"/>
      <c r="R1735" s="299"/>
      <c r="S1735" s="299"/>
    </row>
    <row r="1736" spans="5:19" ht="12.75">
      <c r="E1736" s="298"/>
      <c r="F1736" s="298"/>
      <c r="G1736" s="299"/>
      <c r="H1736" s="299"/>
      <c r="I1736" s="299"/>
      <c r="J1736" s="299"/>
      <c r="K1736" s="299"/>
      <c r="L1736" s="299"/>
      <c r="M1736" s="299"/>
      <c r="N1736" s="300"/>
      <c r="O1736" s="300"/>
      <c r="P1736" s="300"/>
      <c r="Q1736" s="299"/>
      <c r="R1736" s="299"/>
      <c r="S1736" s="299"/>
    </row>
    <row r="1737" spans="5:19" ht="12.75">
      <c r="E1737" s="298"/>
      <c r="F1737" s="298"/>
      <c r="G1737" s="299"/>
      <c r="H1737" s="299"/>
      <c r="I1737" s="299"/>
      <c r="J1737" s="299"/>
      <c r="K1737" s="299"/>
      <c r="L1737" s="299"/>
      <c r="M1737" s="299"/>
      <c r="N1737" s="300"/>
      <c r="O1737" s="300"/>
      <c r="P1737" s="300"/>
      <c r="Q1737" s="299"/>
      <c r="R1737" s="299"/>
      <c r="S1737" s="299"/>
    </row>
    <row r="1738" spans="5:19" ht="12.75">
      <c r="E1738" s="298"/>
      <c r="F1738" s="298"/>
      <c r="G1738" s="299"/>
      <c r="H1738" s="299"/>
      <c r="I1738" s="299"/>
      <c r="J1738" s="299"/>
      <c r="K1738" s="299"/>
      <c r="L1738" s="299"/>
      <c r="M1738" s="299"/>
      <c r="N1738" s="300"/>
      <c r="O1738" s="300"/>
      <c r="P1738" s="300"/>
      <c r="Q1738" s="299"/>
      <c r="R1738" s="299"/>
      <c r="S1738" s="299"/>
    </row>
    <row r="1739" spans="5:19" ht="12.75">
      <c r="E1739" s="298"/>
      <c r="F1739" s="298"/>
      <c r="G1739" s="299"/>
      <c r="H1739" s="299"/>
      <c r="I1739" s="299"/>
      <c r="J1739" s="299"/>
      <c r="K1739" s="299"/>
      <c r="L1739" s="299"/>
      <c r="M1739" s="299"/>
      <c r="N1739" s="300"/>
      <c r="O1739" s="300"/>
      <c r="P1739" s="300"/>
      <c r="Q1739" s="299"/>
      <c r="R1739" s="299"/>
      <c r="S1739" s="299"/>
    </row>
    <row r="1740" spans="5:19" ht="12.75">
      <c r="E1740" s="298"/>
      <c r="F1740" s="298"/>
      <c r="G1740" s="299"/>
      <c r="H1740" s="299"/>
      <c r="I1740" s="299"/>
      <c r="J1740" s="299"/>
      <c r="K1740" s="299"/>
      <c r="L1740" s="299"/>
      <c r="M1740" s="299"/>
      <c r="N1740" s="300"/>
      <c r="O1740" s="300"/>
      <c r="P1740" s="300"/>
      <c r="Q1740" s="299"/>
      <c r="R1740" s="299"/>
      <c r="S1740" s="299"/>
    </row>
    <row r="1741" spans="5:19" ht="12.75">
      <c r="E1741" s="298"/>
      <c r="F1741" s="298"/>
      <c r="G1741" s="299"/>
      <c r="H1741" s="299"/>
      <c r="I1741" s="299"/>
      <c r="J1741" s="299"/>
      <c r="K1741" s="299"/>
      <c r="L1741" s="299"/>
      <c r="M1741" s="299"/>
      <c r="N1741" s="300"/>
      <c r="O1741" s="300"/>
      <c r="P1741" s="300"/>
      <c r="Q1741" s="299"/>
      <c r="R1741" s="299"/>
      <c r="S1741" s="299"/>
    </row>
    <row r="1742" spans="5:19" ht="12.75">
      <c r="E1742" s="298"/>
      <c r="F1742" s="298"/>
      <c r="G1742" s="299"/>
      <c r="H1742" s="299"/>
      <c r="I1742" s="299"/>
      <c r="J1742" s="299"/>
      <c r="K1742" s="299"/>
      <c r="L1742" s="299"/>
      <c r="M1742" s="299"/>
      <c r="N1742" s="300"/>
      <c r="O1742" s="300"/>
      <c r="P1742" s="300"/>
      <c r="Q1742" s="299"/>
      <c r="R1742" s="299"/>
      <c r="S1742" s="299"/>
    </row>
    <row r="1743" spans="5:19" ht="12.75">
      <c r="E1743" s="298"/>
      <c r="F1743" s="298"/>
      <c r="G1743" s="299"/>
      <c r="H1743" s="299"/>
      <c r="I1743" s="299"/>
      <c r="J1743" s="299"/>
      <c r="K1743" s="299"/>
      <c r="L1743" s="299"/>
      <c r="M1743" s="299"/>
      <c r="N1743" s="300"/>
      <c r="O1743" s="300"/>
      <c r="P1743" s="300"/>
      <c r="Q1743" s="299"/>
      <c r="R1743" s="299"/>
      <c r="S1743" s="299"/>
    </row>
    <row r="1744" spans="5:19" ht="12.75">
      <c r="E1744" s="298"/>
      <c r="F1744" s="298"/>
      <c r="G1744" s="299"/>
      <c r="H1744" s="299"/>
      <c r="I1744" s="299"/>
      <c r="J1744" s="299"/>
      <c r="K1744" s="299"/>
      <c r="L1744" s="299"/>
      <c r="M1744" s="299"/>
      <c r="N1744" s="300"/>
      <c r="O1744" s="300"/>
      <c r="P1744" s="300"/>
      <c r="Q1744" s="299"/>
      <c r="R1744" s="299"/>
      <c r="S1744" s="299"/>
    </row>
    <row r="1745" spans="5:19" ht="12.75">
      <c r="E1745" s="298"/>
      <c r="F1745" s="298"/>
      <c r="G1745" s="299"/>
      <c r="H1745" s="299"/>
      <c r="I1745" s="299"/>
      <c r="J1745" s="299"/>
      <c r="K1745" s="299"/>
      <c r="L1745" s="299"/>
      <c r="M1745" s="299"/>
      <c r="N1745" s="300"/>
      <c r="O1745" s="300"/>
      <c r="P1745" s="300"/>
      <c r="Q1745" s="299"/>
      <c r="R1745" s="299"/>
      <c r="S1745" s="299"/>
    </row>
    <row r="1746" spans="5:19" ht="12.75">
      <c r="E1746" s="298"/>
      <c r="F1746" s="298"/>
      <c r="G1746" s="299"/>
      <c r="H1746" s="299"/>
      <c r="I1746" s="299"/>
      <c r="J1746" s="299"/>
      <c r="K1746" s="299"/>
      <c r="L1746" s="299"/>
      <c r="M1746" s="299"/>
      <c r="N1746" s="300"/>
      <c r="O1746" s="300"/>
      <c r="P1746" s="300"/>
      <c r="Q1746" s="299"/>
      <c r="R1746" s="299"/>
      <c r="S1746" s="299"/>
    </row>
    <row r="1747" spans="5:19" ht="12.75">
      <c r="E1747" s="298"/>
      <c r="F1747" s="298"/>
      <c r="G1747" s="299"/>
      <c r="H1747" s="299"/>
      <c r="I1747" s="299"/>
      <c r="J1747" s="299"/>
      <c r="K1747" s="299"/>
      <c r="L1747" s="299"/>
      <c r="M1747" s="299"/>
      <c r="N1747" s="300"/>
      <c r="O1747" s="300"/>
      <c r="P1747" s="300"/>
      <c r="Q1747" s="299"/>
      <c r="R1747" s="299"/>
      <c r="S1747" s="299"/>
    </row>
    <row r="1748" spans="5:19" ht="12.75">
      <c r="E1748" s="298"/>
      <c r="F1748" s="298"/>
      <c r="G1748" s="299"/>
      <c r="H1748" s="299"/>
      <c r="I1748" s="299"/>
      <c r="J1748" s="299"/>
      <c r="K1748" s="299"/>
      <c r="L1748" s="299"/>
      <c r="M1748" s="299"/>
      <c r="N1748" s="300"/>
      <c r="O1748" s="300"/>
      <c r="P1748" s="300"/>
      <c r="Q1748" s="299"/>
      <c r="R1748" s="299"/>
      <c r="S1748" s="299"/>
    </row>
    <row r="1749" spans="5:19" ht="12.75">
      <c r="E1749" s="298"/>
      <c r="F1749" s="298"/>
      <c r="G1749" s="299"/>
      <c r="H1749" s="299"/>
      <c r="I1749" s="299"/>
      <c r="J1749" s="299"/>
      <c r="K1749" s="299"/>
      <c r="L1749" s="299"/>
      <c r="M1749" s="299"/>
      <c r="N1749" s="300"/>
      <c r="O1749" s="300"/>
      <c r="P1749" s="300"/>
      <c r="Q1749" s="299"/>
      <c r="R1749" s="299"/>
      <c r="S1749" s="299"/>
    </row>
    <row r="1750" spans="5:19" ht="12.75">
      <c r="E1750" s="298"/>
      <c r="F1750" s="298"/>
      <c r="G1750" s="299"/>
      <c r="H1750" s="299"/>
      <c r="I1750" s="299"/>
      <c r="J1750" s="299"/>
      <c r="K1750" s="299"/>
      <c r="L1750" s="299"/>
      <c r="M1750" s="299"/>
      <c r="N1750" s="300"/>
      <c r="O1750" s="300"/>
      <c r="P1750" s="300"/>
      <c r="Q1750" s="299"/>
      <c r="R1750" s="299"/>
      <c r="S1750" s="299"/>
    </row>
    <row r="1751" spans="5:19" ht="12.75">
      <c r="E1751" s="298"/>
      <c r="F1751" s="298"/>
      <c r="G1751" s="299"/>
      <c r="H1751" s="299"/>
      <c r="I1751" s="299"/>
      <c r="J1751" s="299"/>
      <c r="K1751" s="299"/>
      <c r="L1751" s="299"/>
      <c r="M1751" s="299"/>
      <c r="N1751" s="300"/>
      <c r="O1751" s="300"/>
      <c r="P1751" s="300"/>
      <c r="Q1751" s="299"/>
      <c r="R1751" s="299"/>
      <c r="S1751" s="299"/>
    </row>
    <row r="1752" spans="5:19" ht="12.75">
      <c r="E1752" s="298"/>
      <c r="F1752" s="298"/>
      <c r="G1752" s="299"/>
      <c r="H1752" s="299"/>
      <c r="I1752" s="299"/>
      <c r="J1752" s="299"/>
      <c r="K1752" s="299"/>
      <c r="L1752" s="299"/>
      <c r="M1752" s="299"/>
      <c r="N1752" s="300"/>
      <c r="O1752" s="300"/>
      <c r="P1752" s="300"/>
      <c r="Q1752" s="299"/>
      <c r="R1752" s="299"/>
      <c r="S1752" s="299"/>
    </row>
    <row r="1753" spans="5:19" ht="12.75">
      <c r="E1753" s="298"/>
      <c r="F1753" s="298"/>
      <c r="G1753" s="299"/>
      <c r="H1753" s="299"/>
      <c r="I1753" s="299"/>
      <c r="J1753" s="299"/>
      <c r="K1753" s="299"/>
      <c r="L1753" s="299"/>
      <c r="M1753" s="299"/>
      <c r="N1753" s="300"/>
      <c r="O1753" s="300"/>
      <c r="P1753" s="300"/>
      <c r="Q1753" s="299"/>
      <c r="R1753" s="299"/>
      <c r="S1753" s="299"/>
    </row>
    <row r="1754" spans="5:19" ht="12.75">
      <c r="E1754" s="298"/>
      <c r="F1754" s="298"/>
      <c r="G1754" s="299"/>
      <c r="H1754" s="299"/>
      <c r="I1754" s="299"/>
      <c r="J1754" s="299"/>
      <c r="K1754" s="299"/>
      <c r="L1754" s="299"/>
      <c r="M1754" s="299"/>
      <c r="N1754" s="300"/>
      <c r="O1754" s="300"/>
      <c r="P1754" s="300"/>
      <c r="Q1754" s="299"/>
      <c r="R1754" s="299"/>
      <c r="S1754" s="299"/>
    </row>
    <row r="1755" spans="5:19" ht="12.75">
      <c r="E1755" s="298"/>
      <c r="F1755" s="298"/>
      <c r="G1755" s="299"/>
      <c r="H1755" s="299"/>
      <c r="I1755" s="299"/>
      <c r="J1755" s="299"/>
      <c r="K1755" s="299"/>
      <c r="L1755" s="299"/>
      <c r="M1755" s="299"/>
      <c r="N1755" s="300"/>
      <c r="O1755" s="300"/>
      <c r="P1755" s="300"/>
      <c r="Q1755" s="299"/>
      <c r="R1755" s="299"/>
      <c r="S1755" s="299"/>
    </row>
    <row r="1756" spans="5:19" ht="12.75">
      <c r="E1756" s="298"/>
      <c r="F1756" s="298"/>
      <c r="G1756" s="299"/>
      <c r="H1756" s="299"/>
      <c r="I1756" s="299"/>
      <c r="J1756" s="299"/>
      <c r="K1756" s="299"/>
      <c r="L1756" s="299"/>
      <c r="M1756" s="299"/>
      <c r="N1756" s="300"/>
      <c r="O1756" s="300"/>
      <c r="P1756" s="300"/>
      <c r="Q1756" s="299"/>
      <c r="R1756" s="299"/>
      <c r="S1756" s="299"/>
    </row>
    <row r="1757" spans="5:19" ht="12.75">
      <c r="E1757" s="298"/>
      <c r="F1757" s="298"/>
      <c r="G1757" s="299"/>
      <c r="H1757" s="299"/>
      <c r="I1757" s="299"/>
      <c r="J1757" s="299"/>
      <c r="K1757" s="299"/>
      <c r="L1757" s="299"/>
      <c r="M1757" s="299"/>
      <c r="N1757" s="300"/>
      <c r="O1757" s="300"/>
      <c r="P1757" s="300"/>
      <c r="Q1757" s="299"/>
      <c r="R1757" s="299"/>
      <c r="S1757" s="299"/>
    </row>
    <row r="1758" spans="5:19" ht="12.75">
      <c r="E1758" s="298"/>
      <c r="F1758" s="298"/>
      <c r="G1758" s="299"/>
      <c r="H1758" s="299"/>
      <c r="I1758" s="299"/>
      <c r="J1758" s="299"/>
      <c r="K1758" s="299"/>
      <c r="L1758" s="299"/>
      <c r="M1758" s="299"/>
      <c r="N1758" s="300"/>
      <c r="O1758" s="300"/>
      <c r="P1758" s="300"/>
      <c r="Q1758" s="299"/>
      <c r="R1758" s="299"/>
      <c r="S1758" s="299"/>
    </row>
    <row r="1759" spans="5:19" ht="12.75">
      <c r="E1759" s="298"/>
      <c r="F1759" s="298"/>
      <c r="G1759" s="299"/>
      <c r="H1759" s="299"/>
      <c r="I1759" s="299"/>
      <c r="J1759" s="299"/>
      <c r="K1759" s="299"/>
      <c r="L1759" s="299"/>
      <c r="M1759" s="299"/>
      <c r="N1759" s="300"/>
      <c r="O1759" s="300"/>
      <c r="P1759" s="300"/>
      <c r="Q1759" s="299"/>
      <c r="R1759" s="299"/>
      <c r="S1759" s="299"/>
    </row>
    <row r="1760" spans="5:19" ht="12.75">
      <c r="E1760" s="298"/>
      <c r="F1760" s="298"/>
      <c r="G1760" s="299"/>
      <c r="H1760" s="299"/>
      <c r="I1760" s="299"/>
      <c r="J1760" s="299"/>
      <c r="K1760" s="299"/>
      <c r="L1760" s="299"/>
      <c r="M1760" s="299"/>
      <c r="N1760" s="300"/>
      <c r="O1760" s="300"/>
      <c r="P1760" s="300"/>
      <c r="Q1760" s="299"/>
      <c r="R1760" s="299"/>
      <c r="S1760" s="299"/>
    </row>
    <row r="1761" spans="5:19" ht="12.75">
      <c r="E1761" s="298"/>
      <c r="F1761" s="298"/>
      <c r="G1761" s="299"/>
      <c r="H1761" s="299"/>
      <c r="I1761" s="299"/>
      <c r="J1761" s="299"/>
      <c r="K1761" s="299"/>
      <c r="L1761" s="299"/>
      <c r="M1761" s="299"/>
      <c r="N1761" s="300"/>
      <c r="O1761" s="300"/>
      <c r="P1761" s="300"/>
      <c r="Q1761" s="299"/>
      <c r="R1761" s="299"/>
      <c r="S1761" s="299"/>
    </row>
    <row r="1762" spans="5:19" ht="12.75">
      <c r="E1762" s="298"/>
      <c r="F1762" s="298"/>
      <c r="G1762" s="299"/>
      <c r="H1762" s="299"/>
      <c r="I1762" s="299"/>
      <c r="J1762" s="299"/>
      <c r="K1762" s="299"/>
      <c r="L1762" s="299"/>
      <c r="M1762" s="299"/>
      <c r="N1762" s="300"/>
      <c r="O1762" s="300"/>
      <c r="P1762" s="300"/>
      <c r="Q1762" s="299"/>
      <c r="R1762" s="299"/>
      <c r="S1762" s="299"/>
    </row>
    <row r="1763" spans="5:19" ht="12.75">
      <c r="E1763" s="298"/>
      <c r="F1763" s="298"/>
      <c r="G1763" s="299"/>
      <c r="H1763" s="299"/>
      <c r="I1763" s="299"/>
      <c r="J1763" s="299"/>
      <c r="K1763" s="299"/>
      <c r="L1763" s="299"/>
      <c r="M1763" s="299"/>
      <c r="N1763" s="300"/>
      <c r="O1763" s="300"/>
      <c r="P1763" s="300"/>
      <c r="Q1763" s="299"/>
      <c r="R1763" s="299"/>
      <c r="S1763" s="299"/>
    </row>
    <row r="1764" spans="5:19" ht="12.75">
      <c r="E1764" s="298"/>
      <c r="F1764" s="298"/>
      <c r="G1764" s="299"/>
      <c r="H1764" s="299"/>
      <c r="I1764" s="299"/>
      <c r="J1764" s="299"/>
      <c r="K1764" s="299"/>
      <c r="L1764" s="299"/>
      <c r="M1764" s="299"/>
      <c r="N1764" s="300"/>
      <c r="O1764" s="300"/>
      <c r="P1764" s="300"/>
      <c r="Q1764" s="299"/>
      <c r="R1764" s="299"/>
      <c r="S1764" s="299"/>
    </row>
    <row r="1765" spans="5:19" ht="12.75">
      <c r="E1765" s="298"/>
      <c r="F1765" s="298"/>
      <c r="G1765" s="299"/>
      <c r="H1765" s="299"/>
      <c r="I1765" s="299"/>
      <c r="J1765" s="299"/>
      <c r="K1765" s="299"/>
      <c r="L1765" s="299"/>
      <c r="M1765" s="299"/>
      <c r="N1765" s="300"/>
      <c r="O1765" s="300"/>
      <c r="P1765" s="300"/>
      <c r="Q1765" s="299"/>
      <c r="R1765" s="299"/>
      <c r="S1765" s="299"/>
    </row>
    <row r="1766" spans="5:19" ht="12.75">
      <c r="E1766" s="298"/>
      <c r="F1766" s="298"/>
      <c r="G1766" s="299"/>
      <c r="H1766" s="299"/>
      <c r="I1766" s="299"/>
      <c r="J1766" s="299"/>
      <c r="K1766" s="299"/>
      <c r="L1766" s="299"/>
      <c r="M1766" s="299"/>
      <c r="N1766" s="300"/>
      <c r="O1766" s="300"/>
      <c r="P1766" s="300"/>
      <c r="Q1766" s="299"/>
      <c r="R1766" s="299"/>
      <c r="S1766" s="299"/>
    </row>
    <row r="1767" spans="5:19" ht="12.75">
      <c r="E1767" s="298"/>
      <c r="F1767" s="298"/>
      <c r="G1767" s="299"/>
      <c r="H1767" s="299"/>
      <c r="I1767" s="299"/>
      <c r="J1767" s="299"/>
      <c r="K1767" s="299"/>
      <c r="L1767" s="299"/>
      <c r="M1767" s="299"/>
      <c r="N1767" s="300"/>
      <c r="O1767" s="300"/>
      <c r="P1767" s="300"/>
      <c r="Q1767" s="299"/>
      <c r="R1767" s="299"/>
      <c r="S1767" s="299"/>
    </row>
    <row r="1768" spans="5:19" ht="12.75">
      <c r="E1768" s="298"/>
      <c r="F1768" s="298"/>
      <c r="G1768" s="299"/>
      <c r="H1768" s="299"/>
      <c r="I1768" s="299"/>
      <c r="J1768" s="299"/>
      <c r="K1768" s="299"/>
      <c r="L1768" s="299"/>
      <c r="M1768" s="299"/>
      <c r="N1768" s="300"/>
      <c r="O1768" s="300"/>
      <c r="P1768" s="300"/>
      <c r="Q1768" s="299"/>
      <c r="R1768" s="299"/>
      <c r="S1768" s="299"/>
    </row>
    <row r="1769" spans="5:19" ht="12.75">
      <c r="E1769" s="298"/>
      <c r="F1769" s="298"/>
      <c r="G1769" s="299"/>
      <c r="H1769" s="299"/>
      <c r="I1769" s="299"/>
      <c r="J1769" s="299"/>
      <c r="K1769" s="299"/>
      <c r="L1769" s="299"/>
      <c r="M1769" s="299"/>
      <c r="N1769" s="300"/>
      <c r="O1769" s="300"/>
      <c r="P1769" s="300"/>
      <c r="Q1769" s="299"/>
      <c r="R1769" s="299"/>
      <c r="S1769" s="299"/>
    </row>
    <row r="1770" spans="5:19" ht="12.75">
      <c r="E1770" s="298"/>
      <c r="F1770" s="298"/>
      <c r="G1770" s="299"/>
      <c r="H1770" s="299"/>
      <c r="I1770" s="299"/>
      <c r="J1770" s="299"/>
      <c r="K1770" s="299"/>
      <c r="L1770" s="299"/>
      <c r="M1770" s="299"/>
      <c r="N1770" s="300"/>
      <c r="O1770" s="300"/>
      <c r="P1770" s="300"/>
      <c r="Q1770" s="299"/>
      <c r="R1770" s="299"/>
      <c r="S1770" s="299"/>
    </row>
    <row r="1771" spans="5:19" ht="12.75">
      <c r="E1771" s="298"/>
      <c r="F1771" s="298"/>
      <c r="G1771" s="299"/>
      <c r="H1771" s="299"/>
      <c r="I1771" s="299"/>
      <c r="J1771" s="299"/>
      <c r="K1771" s="299"/>
      <c r="L1771" s="299"/>
      <c r="M1771" s="299"/>
      <c r="N1771" s="300"/>
      <c r="O1771" s="300"/>
      <c r="P1771" s="300"/>
      <c r="Q1771" s="299"/>
      <c r="R1771" s="299"/>
      <c r="S1771" s="299"/>
    </row>
    <row r="1772" spans="5:19" ht="12.75">
      <c r="E1772" s="298"/>
      <c r="F1772" s="298"/>
      <c r="G1772" s="299"/>
      <c r="H1772" s="299"/>
      <c r="I1772" s="299"/>
      <c r="J1772" s="299"/>
      <c r="K1772" s="299"/>
      <c r="L1772" s="299"/>
      <c r="M1772" s="299"/>
      <c r="N1772" s="300"/>
      <c r="O1772" s="300"/>
      <c r="P1772" s="300"/>
      <c r="Q1772" s="299"/>
      <c r="R1772" s="299"/>
      <c r="S1772" s="299"/>
    </row>
    <row r="1773" spans="5:19" ht="12.75">
      <c r="E1773" s="298"/>
      <c r="F1773" s="298"/>
      <c r="G1773" s="299"/>
      <c r="H1773" s="299"/>
      <c r="I1773" s="299"/>
      <c r="J1773" s="299"/>
      <c r="K1773" s="299"/>
      <c r="L1773" s="299"/>
      <c r="M1773" s="299"/>
      <c r="N1773" s="300"/>
      <c r="O1773" s="300"/>
      <c r="P1773" s="300"/>
      <c r="Q1773" s="299"/>
      <c r="R1773" s="299"/>
      <c r="S1773" s="299"/>
    </row>
    <row r="1774" spans="5:19" ht="12.75">
      <c r="E1774" s="298"/>
      <c r="F1774" s="298"/>
      <c r="G1774" s="299"/>
      <c r="H1774" s="299"/>
      <c r="I1774" s="299"/>
      <c r="J1774" s="299"/>
      <c r="K1774" s="299"/>
      <c r="L1774" s="299"/>
      <c r="M1774" s="299"/>
      <c r="N1774" s="300"/>
      <c r="O1774" s="300"/>
      <c r="P1774" s="300"/>
      <c r="Q1774" s="299"/>
      <c r="R1774" s="299"/>
      <c r="S1774" s="299"/>
    </row>
    <row r="1775" spans="5:19" ht="12.75">
      <c r="E1775" s="298"/>
      <c r="F1775" s="298"/>
      <c r="G1775" s="299"/>
      <c r="H1775" s="299"/>
      <c r="I1775" s="299"/>
      <c r="J1775" s="299"/>
      <c r="K1775" s="299"/>
      <c r="L1775" s="299"/>
      <c r="M1775" s="299"/>
      <c r="N1775" s="300"/>
      <c r="O1775" s="300"/>
      <c r="P1775" s="300"/>
      <c r="Q1775" s="299"/>
      <c r="R1775" s="299"/>
      <c r="S1775" s="299"/>
    </row>
    <row r="1776" spans="5:19" ht="12.75">
      <c r="E1776" s="298"/>
      <c r="F1776" s="298"/>
      <c r="G1776" s="299"/>
      <c r="H1776" s="299"/>
      <c r="I1776" s="299"/>
      <c r="J1776" s="299"/>
      <c r="K1776" s="299"/>
      <c r="L1776" s="299"/>
      <c r="M1776" s="299"/>
      <c r="N1776" s="300"/>
      <c r="O1776" s="300"/>
      <c r="P1776" s="300"/>
      <c r="Q1776" s="299"/>
      <c r="R1776" s="299"/>
      <c r="S1776" s="299"/>
    </row>
    <row r="1777" spans="5:19" ht="12.75">
      <c r="E1777" s="298"/>
      <c r="F1777" s="298"/>
      <c r="G1777" s="299"/>
      <c r="H1777" s="299"/>
      <c r="I1777" s="299"/>
      <c r="J1777" s="299"/>
      <c r="K1777" s="299"/>
      <c r="L1777" s="299"/>
      <c r="M1777" s="299"/>
      <c r="N1777" s="300"/>
      <c r="O1777" s="300"/>
      <c r="P1777" s="300"/>
      <c r="Q1777" s="299"/>
      <c r="R1777" s="299"/>
      <c r="S1777" s="299"/>
    </row>
    <row r="1778" spans="5:19" ht="12.75">
      <c r="E1778" s="298"/>
      <c r="F1778" s="298"/>
      <c r="G1778" s="299"/>
      <c r="H1778" s="299"/>
      <c r="I1778" s="299"/>
      <c r="J1778" s="299"/>
      <c r="K1778" s="299"/>
      <c r="L1778" s="299"/>
      <c r="M1778" s="299"/>
      <c r="N1778" s="300"/>
      <c r="O1778" s="300"/>
      <c r="P1778" s="300"/>
      <c r="Q1778" s="299"/>
      <c r="R1778" s="299"/>
      <c r="S1778" s="299"/>
    </row>
    <row r="1779" spans="5:19" ht="12.75">
      <c r="E1779" s="298"/>
      <c r="F1779" s="298"/>
      <c r="G1779" s="299"/>
      <c r="H1779" s="299"/>
      <c r="I1779" s="299"/>
      <c r="J1779" s="299"/>
      <c r="K1779" s="299"/>
      <c r="L1779" s="299"/>
      <c r="M1779" s="299"/>
      <c r="N1779" s="300"/>
      <c r="O1779" s="300"/>
      <c r="P1779" s="300"/>
      <c r="Q1779" s="299"/>
      <c r="R1779" s="299"/>
      <c r="S1779" s="299"/>
    </row>
    <row r="1780" spans="5:19" ht="12.75">
      <c r="E1780" s="298"/>
      <c r="F1780" s="298"/>
      <c r="G1780" s="299"/>
      <c r="H1780" s="299"/>
      <c r="I1780" s="299"/>
      <c r="J1780" s="299"/>
      <c r="K1780" s="299"/>
      <c r="L1780" s="299"/>
      <c r="M1780" s="299"/>
      <c r="N1780" s="300"/>
      <c r="O1780" s="300"/>
      <c r="P1780" s="300"/>
      <c r="Q1780" s="299"/>
      <c r="R1780" s="299"/>
      <c r="S1780" s="299"/>
    </row>
    <row r="1781" spans="5:19" ht="12.75">
      <c r="E1781" s="298"/>
      <c r="F1781" s="298"/>
      <c r="G1781" s="299"/>
      <c r="H1781" s="299"/>
      <c r="I1781" s="299"/>
      <c r="J1781" s="299"/>
      <c r="K1781" s="299"/>
      <c r="L1781" s="299"/>
      <c r="M1781" s="299"/>
      <c r="N1781" s="300"/>
      <c r="O1781" s="300"/>
      <c r="P1781" s="300"/>
      <c r="Q1781" s="299"/>
      <c r="R1781" s="299"/>
      <c r="S1781" s="299"/>
    </row>
    <row r="1782" spans="5:19" ht="12.75">
      <c r="E1782" s="298"/>
      <c r="F1782" s="298"/>
      <c r="G1782" s="299"/>
      <c r="H1782" s="299"/>
      <c r="I1782" s="299"/>
      <c r="J1782" s="299"/>
      <c r="K1782" s="299"/>
      <c r="L1782" s="299"/>
      <c r="M1782" s="299"/>
      <c r="N1782" s="300"/>
      <c r="O1782" s="300"/>
      <c r="P1782" s="300"/>
      <c r="Q1782" s="299"/>
      <c r="R1782" s="299"/>
      <c r="S1782" s="299"/>
    </row>
    <row r="1783" spans="5:19" ht="12.75">
      <c r="E1783" s="298"/>
      <c r="F1783" s="298"/>
      <c r="G1783" s="299"/>
      <c r="H1783" s="299"/>
      <c r="I1783" s="299"/>
      <c r="J1783" s="299"/>
      <c r="K1783" s="299"/>
      <c r="L1783" s="299"/>
      <c r="M1783" s="299"/>
      <c r="N1783" s="300"/>
      <c r="O1783" s="300"/>
      <c r="P1783" s="300"/>
      <c r="Q1783" s="299"/>
      <c r="R1783" s="299"/>
      <c r="S1783" s="299"/>
    </row>
    <row r="1784" spans="5:19" ht="12.75">
      <c r="E1784" s="298"/>
      <c r="F1784" s="298"/>
      <c r="G1784" s="299"/>
      <c r="H1784" s="299"/>
      <c r="I1784" s="299"/>
      <c r="J1784" s="299"/>
      <c r="K1784" s="299"/>
      <c r="L1784" s="299"/>
      <c r="M1784" s="299"/>
      <c r="N1784" s="300"/>
      <c r="O1784" s="300"/>
      <c r="P1784" s="300"/>
      <c r="Q1784" s="299"/>
      <c r="R1784" s="299"/>
      <c r="S1784" s="299"/>
    </row>
    <row r="1785" spans="5:19" ht="12.75">
      <c r="E1785" s="298"/>
      <c r="F1785" s="298"/>
      <c r="G1785" s="299"/>
      <c r="H1785" s="299"/>
      <c r="I1785" s="299"/>
      <c r="J1785" s="299"/>
      <c r="K1785" s="299"/>
      <c r="L1785" s="299"/>
      <c r="M1785" s="299"/>
      <c r="N1785" s="300"/>
      <c r="O1785" s="300"/>
      <c r="P1785" s="300"/>
      <c r="Q1785" s="299"/>
      <c r="R1785" s="299"/>
      <c r="S1785" s="299"/>
    </row>
    <row r="1786" spans="5:19" ht="12.75">
      <c r="E1786" s="298"/>
      <c r="F1786" s="298"/>
      <c r="G1786" s="299"/>
      <c r="H1786" s="299"/>
      <c r="I1786" s="299"/>
      <c r="J1786" s="299"/>
      <c r="K1786" s="299"/>
      <c r="L1786" s="299"/>
      <c r="M1786" s="299"/>
      <c r="N1786" s="300"/>
      <c r="O1786" s="300"/>
      <c r="P1786" s="300"/>
      <c r="Q1786" s="299"/>
      <c r="R1786" s="299"/>
      <c r="S1786" s="299"/>
    </row>
    <row r="1787" spans="5:19" ht="12.75">
      <c r="E1787" s="298"/>
      <c r="F1787" s="298"/>
      <c r="G1787" s="299"/>
      <c r="H1787" s="299"/>
      <c r="I1787" s="299"/>
      <c r="J1787" s="299"/>
      <c r="K1787" s="299"/>
      <c r="L1787" s="299"/>
      <c r="M1787" s="299"/>
      <c r="N1787" s="300"/>
      <c r="O1787" s="300"/>
      <c r="P1787" s="300"/>
      <c r="Q1787" s="299"/>
      <c r="R1787" s="299"/>
      <c r="S1787" s="299"/>
    </row>
    <row r="1788" spans="5:19" ht="12.75">
      <c r="E1788" s="298"/>
      <c r="F1788" s="298"/>
      <c r="G1788" s="299"/>
      <c r="H1788" s="299"/>
      <c r="I1788" s="299"/>
      <c r="J1788" s="299"/>
      <c r="K1788" s="299"/>
      <c r="L1788" s="299"/>
      <c r="M1788" s="299"/>
      <c r="N1788" s="300"/>
      <c r="O1788" s="300"/>
      <c r="P1788" s="300"/>
      <c r="Q1788" s="299"/>
      <c r="R1788" s="299"/>
      <c r="S1788" s="299"/>
    </row>
    <row r="1789" spans="5:19" ht="12.75">
      <c r="E1789" s="298"/>
      <c r="F1789" s="298"/>
      <c r="G1789" s="299"/>
      <c r="H1789" s="299"/>
      <c r="I1789" s="299"/>
      <c r="J1789" s="299"/>
      <c r="K1789" s="299"/>
      <c r="L1789" s="299"/>
      <c r="M1789" s="299"/>
      <c r="N1789" s="300"/>
      <c r="O1789" s="300"/>
      <c r="P1789" s="300"/>
      <c r="Q1789" s="299"/>
      <c r="R1789" s="299"/>
      <c r="S1789" s="299"/>
    </row>
    <row r="1790" spans="5:19" ht="12.75">
      <c r="E1790" s="298"/>
      <c r="F1790" s="298"/>
      <c r="G1790" s="299"/>
      <c r="H1790" s="299"/>
      <c r="I1790" s="299"/>
      <c r="J1790" s="299"/>
      <c r="K1790" s="299"/>
      <c r="L1790" s="299"/>
      <c r="M1790" s="299"/>
      <c r="N1790" s="300"/>
      <c r="O1790" s="300"/>
      <c r="P1790" s="300"/>
      <c r="Q1790" s="299"/>
      <c r="R1790" s="299"/>
      <c r="S1790" s="299"/>
    </row>
    <row r="1791" spans="5:19" ht="12.75">
      <c r="E1791" s="298"/>
      <c r="F1791" s="298"/>
      <c r="G1791" s="299"/>
      <c r="H1791" s="299"/>
      <c r="I1791" s="299"/>
      <c r="J1791" s="299"/>
      <c r="K1791" s="299"/>
      <c r="L1791" s="299"/>
      <c r="M1791" s="299"/>
      <c r="N1791" s="300"/>
      <c r="O1791" s="300"/>
      <c r="P1791" s="300"/>
      <c r="Q1791" s="299"/>
      <c r="R1791" s="299"/>
      <c r="S1791" s="299"/>
    </row>
    <row r="1792" spans="5:19" ht="12.75">
      <c r="E1792" s="298"/>
      <c r="F1792" s="298"/>
      <c r="G1792" s="299"/>
      <c r="H1792" s="299"/>
      <c r="I1792" s="299"/>
      <c r="J1792" s="299"/>
      <c r="K1792" s="299"/>
      <c r="L1792" s="299"/>
      <c r="M1792" s="299"/>
      <c r="N1792" s="300"/>
      <c r="O1792" s="300"/>
      <c r="P1792" s="300"/>
      <c r="Q1792" s="299"/>
      <c r="R1792" s="299"/>
      <c r="S1792" s="299"/>
    </row>
    <row r="1793" spans="5:19" ht="12.75">
      <c r="E1793" s="298"/>
      <c r="F1793" s="298"/>
      <c r="G1793" s="299"/>
      <c r="H1793" s="299"/>
      <c r="I1793" s="299"/>
      <c r="J1793" s="299"/>
      <c r="K1793" s="299"/>
      <c r="L1793" s="299"/>
      <c r="M1793" s="299"/>
      <c r="N1793" s="300"/>
      <c r="O1793" s="300"/>
      <c r="P1793" s="300"/>
      <c r="Q1793" s="299"/>
      <c r="R1793" s="299"/>
      <c r="S1793" s="299"/>
    </row>
    <row r="1794" spans="5:19" ht="12.75">
      <c r="E1794" s="298"/>
      <c r="F1794" s="298"/>
      <c r="G1794" s="299"/>
      <c r="H1794" s="299"/>
      <c r="I1794" s="299"/>
      <c r="J1794" s="299"/>
      <c r="K1794" s="299"/>
      <c r="L1794" s="299"/>
      <c r="M1794" s="299"/>
      <c r="N1794" s="300"/>
      <c r="O1794" s="300"/>
      <c r="P1794" s="300"/>
      <c r="Q1794" s="299"/>
      <c r="R1794" s="299"/>
      <c r="S1794" s="299"/>
    </row>
    <row r="1795" spans="5:19" ht="12.75">
      <c r="E1795" s="298"/>
      <c r="F1795" s="298"/>
      <c r="G1795" s="299"/>
      <c r="H1795" s="299"/>
      <c r="I1795" s="299"/>
      <c r="J1795" s="299"/>
      <c r="K1795" s="299"/>
      <c r="L1795" s="299"/>
      <c r="M1795" s="299"/>
      <c r="N1795" s="300"/>
      <c r="O1795" s="300"/>
      <c r="P1795" s="300"/>
      <c r="Q1795" s="299"/>
      <c r="R1795" s="299"/>
      <c r="S1795" s="299"/>
    </row>
    <row r="1796" spans="5:19" ht="12.75">
      <c r="E1796" s="298"/>
      <c r="F1796" s="298"/>
      <c r="G1796" s="299"/>
      <c r="H1796" s="299"/>
      <c r="I1796" s="299"/>
      <c r="J1796" s="299"/>
      <c r="K1796" s="299"/>
      <c r="L1796" s="299"/>
      <c r="M1796" s="299"/>
      <c r="N1796" s="300"/>
      <c r="O1796" s="300"/>
      <c r="P1796" s="300"/>
      <c r="Q1796" s="299"/>
      <c r="R1796" s="299"/>
      <c r="S1796" s="299"/>
    </row>
    <row r="1797" spans="5:19" ht="12.75">
      <c r="E1797" s="298"/>
      <c r="F1797" s="298"/>
      <c r="G1797" s="299"/>
      <c r="H1797" s="299"/>
      <c r="I1797" s="299"/>
      <c r="J1797" s="299"/>
      <c r="K1797" s="299"/>
      <c r="L1797" s="299"/>
      <c r="M1797" s="299"/>
      <c r="N1797" s="300"/>
      <c r="O1797" s="300"/>
      <c r="P1797" s="300"/>
      <c r="Q1797" s="299"/>
      <c r="R1797" s="299"/>
      <c r="S1797" s="299"/>
    </row>
    <row r="1798" spans="5:19" ht="12.75">
      <c r="E1798" s="298"/>
      <c r="F1798" s="298"/>
      <c r="G1798" s="299"/>
      <c r="H1798" s="299"/>
      <c r="I1798" s="299"/>
      <c r="J1798" s="299"/>
      <c r="K1798" s="299"/>
      <c r="L1798" s="299"/>
      <c r="M1798" s="299"/>
      <c r="N1798" s="300"/>
      <c r="O1798" s="300"/>
      <c r="P1798" s="300"/>
      <c r="Q1798" s="299"/>
      <c r="R1798" s="299"/>
      <c r="S1798" s="299"/>
    </row>
    <row r="1799" spans="5:19" ht="12.75">
      <c r="E1799" s="298"/>
      <c r="F1799" s="298"/>
      <c r="G1799" s="299"/>
      <c r="H1799" s="299"/>
      <c r="I1799" s="299"/>
      <c r="J1799" s="299"/>
      <c r="K1799" s="299"/>
      <c r="L1799" s="299"/>
      <c r="M1799" s="299"/>
      <c r="N1799" s="300"/>
      <c r="O1799" s="300"/>
      <c r="P1799" s="300"/>
      <c r="Q1799" s="299"/>
      <c r="R1799" s="299"/>
      <c r="S1799" s="299"/>
    </row>
    <row r="1800" spans="5:19" ht="12.75">
      <c r="E1800" s="298"/>
      <c r="F1800" s="298"/>
      <c r="G1800" s="299"/>
      <c r="H1800" s="299"/>
      <c r="I1800" s="299"/>
      <c r="J1800" s="299"/>
      <c r="K1800" s="299"/>
      <c r="L1800" s="299"/>
      <c r="M1800" s="299"/>
      <c r="N1800" s="300"/>
      <c r="O1800" s="300"/>
      <c r="P1800" s="300"/>
      <c r="Q1800" s="299"/>
      <c r="R1800" s="299"/>
      <c r="S1800" s="299"/>
    </row>
    <row r="1801" spans="5:19" ht="12.75">
      <c r="E1801" s="298"/>
      <c r="F1801" s="298"/>
      <c r="G1801" s="299"/>
      <c r="H1801" s="299"/>
      <c r="I1801" s="299"/>
      <c r="J1801" s="299"/>
      <c r="K1801" s="299"/>
      <c r="L1801" s="299"/>
      <c r="M1801" s="299"/>
      <c r="N1801" s="300"/>
      <c r="O1801" s="300"/>
      <c r="P1801" s="300"/>
      <c r="Q1801" s="299"/>
      <c r="R1801" s="299"/>
      <c r="S1801" s="299"/>
    </row>
    <row r="1802" spans="5:19" ht="12.75">
      <c r="E1802" s="298"/>
      <c r="F1802" s="298"/>
      <c r="G1802" s="299"/>
      <c r="H1802" s="299"/>
      <c r="I1802" s="299"/>
      <c r="J1802" s="299"/>
      <c r="K1802" s="299"/>
      <c r="L1802" s="299"/>
      <c r="M1802" s="299"/>
      <c r="N1802" s="300"/>
      <c r="O1802" s="300"/>
      <c r="P1802" s="300"/>
      <c r="Q1802" s="299"/>
      <c r="R1802" s="299"/>
      <c r="S1802" s="299"/>
    </row>
    <row r="1803" spans="5:19" ht="12.75">
      <c r="E1803" s="298"/>
      <c r="F1803" s="298"/>
      <c r="G1803" s="299"/>
      <c r="H1803" s="299"/>
      <c r="I1803" s="299"/>
      <c r="J1803" s="299"/>
      <c r="K1803" s="299"/>
      <c r="L1803" s="299"/>
      <c r="M1803" s="299"/>
      <c r="N1803" s="300"/>
      <c r="O1803" s="300"/>
      <c r="P1803" s="300"/>
      <c r="Q1803" s="299"/>
      <c r="R1803" s="299"/>
      <c r="S1803" s="299"/>
    </row>
    <row r="1804" spans="5:19" ht="12.75">
      <c r="E1804" s="298"/>
      <c r="F1804" s="298"/>
      <c r="G1804" s="299"/>
      <c r="H1804" s="299"/>
      <c r="I1804" s="299"/>
      <c r="J1804" s="299"/>
      <c r="K1804" s="299"/>
      <c r="L1804" s="299"/>
      <c r="M1804" s="299"/>
      <c r="N1804" s="300"/>
      <c r="O1804" s="300"/>
      <c r="P1804" s="300"/>
      <c r="Q1804" s="299"/>
      <c r="R1804" s="299"/>
      <c r="S1804" s="299"/>
    </row>
    <row r="1805" spans="5:19" ht="12.75">
      <c r="E1805" s="298"/>
      <c r="F1805" s="298"/>
      <c r="G1805" s="299"/>
      <c r="H1805" s="299"/>
      <c r="I1805" s="299"/>
      <c r="J1805" s="299"/>
      <c r="K1805" s="299"/>
      <c r="L1805" s="299"/>
      <c r="M1805" s="299"/>
      <c r="N1805" s="300"/>
      <c r="O1805" s="300"/>
      <c r="P1805" s="300"/>
      <c r="Q1805" s="299"/>
      <c r="R1805" s="299"/>
      <c r="S1805" s="299"/>
    </row>
    <row r="1806" spans="5:19" ht="12.75">
      <c r="E1806" s="298"/>
      <c r="F1806" s="298"/>
      <c r="G1806" s="299"/>
      <c r="H1806" s="299"/>
      <c r="I1806" s="299"/>
      <c r="J1806" s="299"/>
      <c r="K1806" s="299"/>
      <c r="L1806" s="299"/>
      <c r="M1806" s="299"/>
      <c r="N1806" s="300"/>
      <c r="O1806" s="300"/>
      <c r="P1806" s="300"/>
      <c r="Q1806" s="299"/>
      <c r="R1806" s="299"/>
      <c r="S1806" s="299"/>
    </row>
    <row r="1807" spans="5:19" ht="12.75">
      <c r="E1807" s="298"/>
      <c r="F1807" s="298"/>
      <c r="G1807" s="299"/>
      <c r="H1807" s="299"/>
      <c r="I1807" s="299"/>
      <c r="J1807" s="299"/>
      <c r="K1807" s="299"/>
      <c r="L1807" s="299"/>
      <c r="M1807" s="299"/>
      <c r="N1807" s="300"/>
      <c r="O1807" s="300"/>
      <c r="P1807" s="300"/>
      <c r="Q1807" s="299"/>
      <c r="R1807" s="299"/>
      <c r="S1807" s="299"/>
    </row>
    <row r="1808" spans="5:19" ht="12.75">
      <c r="E1808" s="298"/>
      <c r="F1808" s="298"/>
      <c r="G1808" s="299"/>
      <c r="H1808" s="299"/>
      <c r="I1808" s="299"/>
      <c r="J1808" s="299"/>
      <c r="K1808" s="299"/>
      <c r="L1808" s="299"/>
      <c r="M1808" s="299"/>
      <c r="N1808" s="300"/>
      <c r="O1808" s="300"/>
      <c r="P1808" s="300"/>
      <c r="Q1808" s="299"/>
      <c r="R1808" s="299"/>
      <c r="S1808" s="299"/>
    </row>
    <row r="1809" spans="5:19" ht="12.75">
      <c r="E1809" s="298"/>
      <c r="F1809" s="298"/>
      <c r="G1809" s="299"/>
      <c r="H1809" s="299"/>
      <c r="I1809" s="299"/>
      <c r="J1809" s="299"/>
      <c r="K1809" s="299"/>
      <c r="L1809" s="299"/>
      <c r="M1809" s="299"/>
      <c r="N1809" s="300"/>
      <c r="O1809" s="300"/>
      <c r="P1809" s="300"/>
      <c r="Q1809" s="299"/>
      <c r="R1809" s="299"/>
      <c r="S1809" s="299"/>
    </row>
    <row r="1810" spans="5:19" ht="12.75">
      <c r="E1810" s="298"/>
      <c r="F1810" s="298"/>
      <c r="G1810" s="299"/>
      <c r="H1810" s="299"/>
      <c r="I1810" s="299"/>
      <c r="J1810" s="299"/>
      <c r="K1810" s="299"/>
      <c r="L1810" s="299"/>
      <c r="M1810" s="299"/>
      <c r="N1810" s="300"/>
      <c r="O1810" s="300"/>
      <c r="P1810" s="300"/>
      <c r="Q1810" s="299"/>
      <c r="R1810" s="299"/>
      <c r="S1810" s="299"/>
    </row>
    <row r="1811" spans="5:19" ht="12.75">
      <c r="E1811" s="298"/>
      <c r="F1811" s="298"/>
      <c r="G1811" s="299"/>
      <c r="H1811" s="299"/>
      <c r="I1811" s="299"/>
      <c r="J1811" s="299"/>
      <c r="K1811" s="299"/>
      <c r="L1811" s="299"/>
      <c r="M1811" s="299"/>
      <c r="N1811" s="300"/>
      <c r="O1811" s="300"/>
      <c r="P1811" s="300"/>
      <c r="Q1811" s="299"/>
      <c r="R1811" s="299"/>
      <c r="S1811" s="299"/>
    </row>
    <row r="1812" spans="5:19" ht="12.75">
      <c r="E1812" s="298"/>
      <c r="F1812" s="298"/>
      <c r="G1812" s="299"/>
      <c r="H1812" s="299"/>
      <c r="I1812" s="299"/>
      <c r="J1812" s="299"/>
      <c r="K1812" s="299"/>
      <c r="L1812" s="299"/>
      <c r="M1812" s="299"/>
      <c r="N1812" s="300"/>
      <c r="O1812" s="300"/>
      <c r="P1812" s="300"/>
      <c r="Q1812" s="299"/>
      <c r="R1812" s="299"/>
      <c r="S1812" s="299"/>
    </row>
    <row r="1813" spans="5:19" ht="12.75">
      <c r="E1813" s="298"/>
      <c r="F1813" s="298"/>
      <c r="G1813" s="299"/>
      <c r="H1813" s="299"/>
      <c r="I1813" s="299"/>
      <c r="J1813" s="299"/>
      <c r="K1813" s="299"/>
      <c r="L1813" s="299"/>
      <c r="M1813" s="299"/>
      <c r="N1813" s="300"/>
      <c r="O1813" s="300"/>
      <c r="P1813" s="300"/>
      <c r="Q1813" s="299"/>
      <c r="R1813" s="299"/>
      <c r="S1813" s="299"/>
    </row>
    <row r="1814" spans="5:19" ht="12.75">
      <c r="E1814" s="298"/>
      <c r="F1814" s="298"/>
      <c r="G1814" s="299"/>
      <c r="H1814" s="299"/>
      <c r="I1814" s="299"/>
      <c r="J1814" s="299"/>
      <c r="K1814" s="299"/>
      <c r="L1814" s="299"/>
      <c r="M1814" s="299"/>
      <c r="N1814" s="300"/>
      <c r="O1814" s="300"/>
      <c r="P1814" s="300"/>
      <c r="Q1814" s="299"/>
      <c r="R1814" s="299"/>
      <c r="S1814" s="299"/>
    </row>
    <row r="1815" spans="5:19" ht="12.75">
      <c r="E1815" s="298"/>
      <c r="F1815" s="298"/>
      <c r="G1815" s="299"/>
      <c r="H1815" s="299"/>
      <c r="I1815" s="299"/>
      <c r="J1815" s="299"/>
      <c r="K1815" s="299"/>
      <c r="L1815" s="299"/>
      <c r="M1815" s="299"/>
      <c r="N1815" s="300"/>
      <c r="O1815" s="300"/>
      <c r="P1815" s="300"/>
      <c r="Q1815" s="299"/>
      <c r="R1815" s="299"/>
      <c r="S1815" s="299"/>
    </row>
    <row r="1816" spans="5:19" ht="12.75">
      <c r="E1816" s="298"/>
      <c r="F1816" s="298"/>
      <c r="G1816" s="299"/>
      <c r="H1816" s="299"/>
      <c r="I1816" s="299"/>
      <c r="J1816" s="299"/>
      <c r="K1816" s="299"/>
      <c r="L1816" s="299"/>
      <c r="M1816" s="299"/>
      <c r="N1816" s="300"/>
      <c r="O1816" s="300"/>
      <c r="P1816" s="300"/>
      <c r="Q1816" s="299"/>
      <c r="R1816" s="299"/>
      <c r="S1816" s="299"/>
    </row>
    <row r="1817" spans="5:19" ht="12.75">
      <c r="E1817" s="298"/>
      <c r="F1817" s="298"/>
      <c r="G1817" s="299"/>
      <c r="H1817" s="299"/>
      <c r="I1817" s="299"/>
      <c r="J1817" s="299"/>
      <c r="K1817" s="299"/>
      <c r="L1817" s="299"/>
      <c r="M1817" s="299"/>
      <c r="N1817" s="300"/>
      <c r="O1817" s="300"/>
      <c r="P1817" s="300"/>
      <c r="Q1817" s="299"/>
      <c r="R1817" s="299"/>
      <c r="S1817" s="299"/>
    </row>
    <row r="1818" spans="5:19" ht="12.75">
      <c r="E1818" s="298"/>
      <c r="F1818" s="298"/>
      <c r="G1818" s="299"/>
      <c r="H1818" s="299"/>
      <c r="I1818" s="299"/>
      <c r="J1818" s="299"/>
      <c r="K1818" s="299"/>
      <c r="L1818" s="299"/>
      <c r="M1818" s="299"/>
      <c r="N1818" s="300"/>
      <c r="O1818" s="300"/>
      <c r="P1818" s="300"/>
      <c r="Q1818" s="299"/>
      <c r="R1818" s="299"/>
      <c r="S1818" s="299"/>
    </row>
    <row r="1819" spans="5:19" ht="12.75">
      <c r="E1819" s="298"/>
      <c r="F1819" s="298"/>
      <c r="G1819" s="299"/>
      <c r="H1819" s="299"/>
      <c r="I1819" s="299"/>
      <c r="J1819" s="299"/>
      <c r="K1819" s="299"/>
      <c r="L1819" s="299"/>
      <c r="M1819" s="299"/>
      <c r="N1819" s="300"/>
      <c r="O1819" s="300"/>
      <c r="P1819" s="300"/>
      <c r="Q1819" s="299"/>
      <c r="R1819" s="299"/>
      <c r="S1819" s="299"/>
    </row>
    <row r="1820" spans="5:19" ht="12.75">
      <c r="E1820" s="298"/>
      <c r="F1820" s="298"/>
      <c r="G1820" s="299"/>
      <c r="H1820" s="299"/>
      <c r="I1820" s="299"/>
      <c r="J1820" s="299"/>
      <c r="K1820" s="299"/>
      <c r="L1820" s="299"/>
      <c r="M1820" s="299"/>
      <c r="N1820" s="300"/>
      <c r="O1820" s="300"/>
      <c r="P1820" s="300"/>
      <c r="Q1820" s="299"/>
      <c r="R1820" s="299"/>
      <c r="S1820" s="299"/>
    </row>
    <row r="1821" spans="5:19" ht="12.75">
      <c r="E1821" s="298"/>
      <c r="F1821" s="298"/>
      <c r="G1821" s="299"/>
      <c r="H1821" s="299"/>
      <c r="I1821" s="299"/>
      <c r="J1821" s="299"/>
      <c r="K1821" s="299"/>
      <c r="L1821" s="299"/>
      <c r="M1821" s="299"/>
      <c r="N1821" s="300"/>
      <c r="O1821" s="300"/>
      <c r="P1821" s="300"/>
      <c r="Q1821" s="299"/>
      <c r="R1821" s="299"/>
      <c r="S1821" s="299"/>
    </row>
    <row r="1822" spans="5:19" ht="12.75">
      <c r="E1822" s="298"/>
      <c r="F1822" s="298"/>
      <c r="G1822" s="299"/>
      <c r="H1822" s="299"/>
      <c r="I1822" s="299"/>
      <c r="J1822" s="299"/>
      <c r="K1822" s="299"/>
      <c r="L1822" s="299"/>
      <c r="M1822" s="299"/>
      <c r="N1822" s="300"/>
      <c r="O1822" s="300"/>
      <c r="P1822" s="300"/>
      <c r="Q1822" s="299"/>
      <c r="R1822" s="299"/>
      <c r="S1822" s="299"/>
    </row>
    <row r="1823" spans="5:19" ht="12.75">
      <c r="E1823" s="298"/>
      <c r="F1823" s="298"/>
      <c r="G1823" s="299"/>
      <c r="H1823" s="299"/>
      <c r="I1823" s="299"/>
      <c r="J1823" s="299"/>
      <c r="K1823" s="299"/>
      <c r="L1823" s="299"/>
      <c r="M1823" s="299"/>
      <c r="N1823" s="300"/>
      <c r="O1823" s="300"/>
      <c r="P1823" s="300"/>
      <c r="Q1823" s="299"/>
      <c r="R1823" s="299"/>
      <c r="S1823" s="299"/>
    </row>
    <row r="1824" spans="5:19" ht="12.75">
      <c r="E1824" s="298"/>
      <c r="F1824" s="298"/>
      <c r="G1824" s="299"/>
      <c r="H1824" s="299"/>
      <c r="I1824" s="299"/>
      <c r="J1824" s="299"/>
      <c r="K1824" s="299"/>
      <c r="L1824" s="299"/>
      <c r="M1824" s="299"/>
      <c r="N1824" s="300"/>
      <c r="O1824" s="300"/>
      <c r="P1824" s="300"/>
      <c r="Q1824" s="299"/>
      <c r="R1824" s="299"/>
      <c r="S1824" s="299"/>
    </row>
    <row r="1825" spans="5:19" ht="12.75">
      <c r="E1825" s="298"/>
      <c r="F1825" s="298"/>
      <c r="G1825" s="299"/>
      <c r="H1825" s="299"/>
      <c r="I1825" s="299"/>
      <c r="J1825" s="299"/>
      <c r="K1825" s="299"/>
      <c r="L1825" s="299"/>
      <c r="M1825" s="299"/>
      <c r="N1825" s="300"/>
      <c r="O1825" s="300"/>
      <c r="P1825" s="300"/>
      <c r="Q1825" s="299"/>
      <c r="R1825" s="299"/>
      <c r="S1825" s="299"/>
    </row>
    <row r="1826" spans="5:19" ht="12.75">
      <c r="E1826" s="298"/>
      <c r="F1826" s="298"/>
      <c r="G1826" s="299"/>
      <c r="H1826" s="299"/>
      <c r="I1826" s="299"/>
      <c r="J1826" s="299"/>
      <c r="K1826" s="299"/>
      <c r="L1826" s="299"/>
      <c r="M1826" s="299"/>
      <c r="N1826" s="300"/>
      <c r="O1826" s="300"/>
      <c r="P1826" s="300"/>
      <c r="Q1826" s="299"/>
      <c r="R1826" s="299"/>
      <c r="S1826" s="299"/>
    </row>
    <row r="1827" spans="5:19" ht="12.75">
      <c r="E1827" s="298"/>
      <c r="F1827" s="298"/>
      <c r="G1827" s="299"/>
      <c r="H1827" s="299"/>
      <c r="I1827" s="299"/>
      <c r="J1827" s="299"/>
      <c r="K1827" s="299"/>
      <c r="L1827" s="299"/>
      <c r="M1827" s="299"/>
      <c r="N1827" s="300"/>
      <c r="O1827" s="300"/>
      <c r="P1827" s="300"/>
      <c r="Q1827" s="299"/>
      <c r="R1827" s="299"/>
      <c r="S1827" s="299"/>
    </row>
    <row r="1828" spans="5:19" ht="12.75">
      <c r="E1828" s="298"/>
      <c r="F1828" s="298"/>
      <c r="G1828" s="299"/>
      <c r="H1828" s="299"/>
      <c r="I1828" s="299"/>
      <c r="J1828" s="299"/>
      <c r="K1828" s="299"/>
      <c r="L1828" s="299"/>
      <c r="M1828" s="299"/>
      <c r="N1828" s="300"/>
      <c r="O1828" s="300"/>
      <c r="P1828" s="300"/>
      <c r="Q1828" s="299"/>
      <c r="R1828" s="299"/>
      <c r="S1828" s="299"/>
    </row>
    <row r="1829" spans="5:19" ht="12.75">
      <c r="E1829" s="298"/>
      <c r="F1829" s="298"/>
      <c r="G1829" s="299"/>
      <c r="H1829" s="299"/>
      <c r="I1829" s="299"/>
      <c r="J1829" s="299"/>
      <c r="K1829" s="299"/>
      <c r="L1829" s="299"/>
      <c r="M1829" s="299"/>
      <c r="N1829" s="300"/>
      <c r="O1829" s="300"/>
      <c r="P1829" s="300"/>
      <c r="Q1829" s="299"/>
      <c r="R1829" s="299"/>
      <c r="S1829" s="299"/>
    </row>
    <row r="1830" spans="5:19" ht="12.75">
      <c r="E1830" s="298"/>
      <c r="F1830" s="298"/>
      <c r="G1830" s="299"/>
      <c r="H1830" s="299"/>
      <c r="I1830" s="299"/>
      <c r="J1830" s="299"/>
      <c r="K1830" s="299"/>
      <c r="L1830" s="299"/>
      <c r="M1830" s="299"/>
      <c r="N1830" s="300"/>
      <c r="O1830" s="300"/>
      <c r="P1830" s="300"/>
      <c r="Q1830" s="299"/>
      <c r="R1830" s="299"/>
      <c r="S1830" s="299"/>
    </row>
    <row r="1831" spans="5:19" ht="12.75">
      <c r="E1831" s="298"/>
      <c r="F1831" s="298"/>
      <c r="G1831" s="299"/>
      <c r="H1831" s="299"/>
      <c r="I1831" s="299"/>
      <c r="J1831" s="299"/>
      <c r="K1831" s="299"/>
      <c r="L1831" s="299"/>
      <c r="M1831" s="299"/>
      <c r="N1831" s="300"/>
      <c r="O1831" s="300"/>
      <c r="P1831" s="300"/>
      <c r="Q1831" s="299"/>
      <c r="R1831" s="299"/>
      <c r="S1831" s="299"/>
    </row>
    <row r="1832" spans="5:19" ht="12.75">
      <c r="E1832" s="298"/>
      <c r="F1832" s="298"/>
      <c r="G1832" s="299"/>
      <c r="H1832" s="299"/>
      <c r="I1832" s="299"/>
      <c r="J1832" s="299"/>
      <c r="K1832" s="299"/>
      <c r="L1832" s="299"/>
      <c r="M1832" s="299"/>
      <c r="N1832" s="300"/>
      <c r="O1832" s="300"/>
      <c r="P1832" s="300"/>
      <c r="Q1832" s="299"/>
      <c r="R1832" s="299"/>
      <c r="S1832" s="299"/>
    </row>
    <row r="1833" spans="5:19" ht="12.75">
      <c r="E1833" s="298"/>
      <c r="F1833" s="298"/>
      <c r="G1833" s="299"/>
      <c r="H1833" s="299"/>
      <c r="I1833" s="299"/>
      <c r="J1833" s="299"/>
      <c r="K1833" s="299"/>
      <c r="L1833" s="299"/>
      <c r="M1833" s="299"/>
      <c r="N1833" s="300"/>
      <c r="O1833" s="300"/>
      <c r="P1833" s="300"/>
      <c r="Q1833" s="299"/>
      <c r="R1833" s="299"/>
      <c r="S1833" s="299"/>
    </row>
    <row r="1834" spans="5:19" ht="12.75">
      <c r="E1834" s="298"/>
      <c r="F1834" s="298"/>
      <c r="G1834" s="299"/>
      <c r="H1834" s="299"/>
      <c r="I1834" s="299"/>
      <c r="J1834" s="299"/>
      <c r="K1834" s="299"/>
      <c r="L1834" s="299"/>
      <c r="M1834" s="299"/>
      <c r="N1834" s="300"/>
      <c r="O1834" s="300"/>
      <c r="P1834" s="300"/>
      <c r="Q1834" s="299"/>
      <c r="R1834" s="299"/>
      <c r="S1834" s="299"/>
    </row>
    <row r="1835" spans="5:19" ht="12.75">
      <c r="E1835" s="298"/>
      <c r="F1835" s="298"/>
      <c r="G1835" s="299"/>
      <c r="H1835" s="299"/>
      <c r="I1835" s="299"/>
      <c r="J1835" s="299"/>
      <c r="K1835" s="299"/>
      <c r="L1835" s="299"/>
      <c r="M1835" s="299"/>
      <c r="N1835" s="300"/>
      <c r="O1835" s="300"/>
      <c r="P1835" s="300"/>
      <c r="Q1835" s="299"/>
      <c r="R1835" s="299"/>
      <c r="S1835" s="299"/>
    </row>
    <row r="1836" spans="5:19" ht="12.75">
      <c r="E1836" s="298"/>
      <c r="F1836" s="298"/>
      <c r="G1836" s="299"/>
      <c r="H1836" s="299"/>
      <c r="I1836" s="299"/>
      <c r="J1836" s="299"/>
      <c r="K1836" s="299"/>
      <c r="L1836" s="299"/>
      <c r="M1836" s="299"/>
      <c r="N1836" s="300"/>
      <c r="O1836" s="300"/>
      <c r="P1836" s="300"/>
      <c r="Q1836" s="299"/>
      <c r="R1836" s="299"/>
      <c r="S1836" s="299"/>
    </row>
    <row r="1837" spans="5:19" ht="12.75">
      <c r="E1837" s="298"/>
      <c r="F1837" s="298"/>
      <c r="G1837" s="299"/>
      <c r="H1837" s="299"/>
      <c r="I1837" s="299"/>
      <c r="J1837" s="299"/>
      <c r="K1837" s="299"/>
      <c r="L1837" s="299"/>
      <c r="M1837" s="299"/>
      <c r="N1837" s="300"/>
      <c r="O1837" s="300"/>
      <c r="P1837" s="300"/>
      <c r="Q1837" s="299"/>
      <c r="R1837" s="299"/>
      <c r="S1837" s="299"/>
    </row>
    <row r="1838" spans="5:19" ht="12.75">
      <c r="E1838" s="298"/>
      <c r="F1838" s="298"/>
      <c r="G1838" s="299"/>
      <c r="H1838" s="299"/>
      <c r="I1838" s="299"/>
      <c r="J1838" s="299"/>
      <c r="K1838" s="299"/>
      <c r="L1838" s="299"/>
      <c r="M1838" s="299"/>
      <c r="N1838" s="300"/>
      <c r="O1838" s="300"/>
      <c r="P1838" s="300"/>
      <c r="Q1838" s="299"/>
      <c r="R1838" s="299"/>
      <c r="S1838" s="299"/>
    </row>
    <row r="1839" spans="5:19" ht="12.75">
      <c r="E1839" s="298"/>
      <c r="F1839" s="298"/>
      <c r="G1839" s="299"/>
      <c r="H1839" s="299"/>
      <c r="I1839" s="299"/>
      <c r="J1839" s="299"/>
      <c r="K1839" s="299"/>
      <c r="L1839" s="299"/>
      <c r="M1839" s="299"/>
      <c r="N1839" s="300"/>
      <c r="O1839" s="300"/>
      <c r="P1839" s="300"/>
      <c r="Q1839" s="299"/>
      <c r="R1839" s="299"/>
      <c r="S1839" s="299"/>
    </row>
    <row r="1840" spans="5:19" ht="12.75">
      <c r="E1840" s="298"/>
      <c r="F1840" s="298"/>
      <c r="G1840" s="299"/>
      <c r="H1840" s="299"/>
      <c r="I1840" s="299"/>
      <c r="J1840" s="299"/>
      <c r="K1840" s="299"/>
      <c r="L1840" s="299"/>
      <c r="M1840" s="299"/>
      <c r="N1840" s="300"/>
      <c r="O1840" s="300"/>
      <c r="P1840" s="300"/>
      <c r="Q1840" s="299"/>
      <c r="R1840" s="299"/>
      <c r="S1840" s="299"/>
    </row>
    <row r="1841" spans="5:19" ht="12.75">
      <c r="E1841" s="298"/>
      <c r="F1841" s="298"/>
      <c r="G1841" s="299"/>
      <c r="H1841" s="299"/>
      <c r="I1841" s="299"/>
      <c r="J1841" s="299"/>
      <c r="K1841" s="299"/>
      <c r="L1841" s="299"/>
      <c r="M1841" s="299"/>
      <c r="N1841" s="300"/>
      <c r="O1841" s="300"/>
      <c r="P1841" s="300"/>
      <c r="Q1841" s="299"/>
      <c r="R1841" s="299"/>
      <c r="S1841" s="299"/>
    </row>
    <row r="1842" spans="5:19" ht="12.75">
      <c r="E1842" s="298"/>
      <c r="F1842" s="298"/>
      <c r="G1842" s="299"/>
      <c r="H1842" s="299"/>
      <c r="I1842" s="299"/>
      <c r="J1842" s="299"/>
      <c r="K1842" s="299"/>
      <c r="L1842" s="299"/>
      <c r="M1842" s="299"/>
      <c r="N1842" s="300"/>
      <c r="O1842" s="300"/>
      <c r="P1842" s="300"/>
      <c r="Q1842" s="299"/>
      <c r="R1842" s="299"/>
      <c r="S1842" s="299"/>
    </row>
    <row r="1843" spans="5:19" ht="12.75">
      <c r="E1843" s="298"/>
      <c r="F1843" s="298"/>
      <c r="G1843" s="299"/>
      <c r="H1843" s="299"/>
      <c r="I1843" s="299"/>
      <c r="J1843" s="299"/>
      <c r="K1843" s="299"/>
      <c r="L1843" s="299"/>
      <c r="M1843" s="299"/>
      <c r="N1843" s="300"/>
      <c r="O1843" s="300"/>
      <c r="P1843" s="300"/>
      <c r="Q1843" s="299"/>
      <c r="R1843" s="299"/>
      <c r="S1843" s="299"/>
    </row>
    <row r="1844" spans="5:19" ht="12.75">
      <c r="E1844" s="298"/>
      <c r="F1844" s="298"/>
      <c r="G1844" s="299"/>
      <c r="H1844" s="299"/>
      <c r="I1844" s="299"/>
      <c r="J1844" s="299"/>
      <c r="K1844" s="299"/>
      <c r="L1844" s="299"/>
      <c r="M1844" s="299"/>
      <c r="N1844" s="300"/>
      <c r="O1844" s="300"/>
      <c r="P1844" s="300"/>
      <c r="Q1844" s="299"/>
      <c r="R1844" s="299"/>
      <c r="S1844" s="299"/>
    </row>
    <row r="1845" spans="5:19" ht="12.75">
      <c r="E1845" s="298"/>
      <c r="F1845" s="298"/>
      <c r="G1845" s="299"/>
      <c r="H1845" s="299"/>
      <c r="I1845" s="299"/>
      <c r="J1845" s="299"/>
      <c r="K1845" s="299"/>
      <c r="L1845" s="299"/>
      <c r="M1845" s="299"/>
      <c r="N1845" s="300"/>
      <c r="O1845" s="300"/>
      <c r="P1845" s="300"/>
      <c r="Q1845" s="299"/>
      <c r="R1845" s="299"/>
      <c r="S1845" s="299"/>
    </row>
    <row r="1846" spans="5:19" ht="12.75">
      <c r="E1846" s="298"/>
      <c r="F1846" s="298"/>
      <c r="G1846" s="299"/>
      <c r="H1846" s="299"/>
      <c r="I1846" s="299"/>
      <c r="J1846" s="299"/>
      <c r="K1846" s="299"/>
      <c r="L1846" s="299"/>
      <c r="M1846" s="299"/>
      <c r="N1846" s="300"/>
      <c r="O1846" s="300"/>
      <c r="P1846" s="300"/>
      <c r="Q1846" s="299"/>
      <c r="R1846" s="299"/>
      <c r="S1846" s="299"/>
    </row>
    <row r="1847" spans="5:19" ht="12.75">
      <c r="E1847" s="298"/>
      <c r="F1847" s="298"/>
      <c r="G1847" s="299"/>
      <c r="H1847" s="299"/>
      <c r="I1847" s="299"/>
      <c r="J1847" s="299"/>
      <c r="K1847" s="299"/>
      <c r="L1847" s="299"/>
      <c r="M1847" s="299"/>
      <c r="N1847" s="300"/>
      <c r="O1847" s="300"/>
      <c r="P1847" s="300"/>
      <c r="Q1847" s="299"/>
      <c r="R1847" s="299"/>
      <c r="S1847" s="299"/>
    </row>
    <row r="1848" spans="5:19" ht="12.75">
      <c r="E1848" s="298"/>
      <c r="F1848" s="298"/>
      <c r="G1848" s="299"/>
      <c r="H1848" s="299"/>
      <c r="I1848" s="299"/>
      <c r="J1848" s="299"/>
      <c r="K1848" s="299"/>
      <c r="L1848" s="299"/>
      <c r="M1848" s="299"/>
      <c r="N1848" s="300"/>
      <c r="O1848" s="300"/>
      <c r="P1848" s="300"/>
      <c r="Q1848" s="299"/>
      <c r="R1848" s="299"/>
      <c r="S1848" s="299"/>
    </row>
    <row r="1849" spans="5:19" ht="12.75">
      <c r="E1849" s="298"/>
      <c r="F1849" s="298"/>
      <c r="G1849" s="299"/>
      <c r="H1849" s="299"/>
      <c r="I1849" s="299"/>
      <c r="J1849" s="299"/>
      <c r="K1849" s="299"/>
      <c r="L1849" s="299"/>
      <c r="M1849" s="299"/>
      <c r="N1849" s="300"/>
      <c r="O1849" s="300"/>
      <c r="P1849" s="300"/>
      <c r="Q1849" s="299"/>
      <c r="R1849" s="299"/>
      <c r="S1849" s="299"/>
    </row>
    <row r="1850" spans="5:19" ht="12.75">
      <c r="E1850" s="298"/>
      <c r="F1850" s="298"/>
      <c r="G1850" s="299"/>
      <c r="H1850" s="299"/>
      <c r="I1850" s="299"/>
      <c r="J1850" s="299"/>
      <c r="K1850" s="299"/>
      <c r="L1850" s="299"/>
      <c r="M1850" s="299"/>
      <c r="N1850" s="300"/>
      <c r="O1850" s="300"/>
      <c r="P1850" s="300"/>
      <c r="Q1850" s="299"/>
      <c r="R1850" s="299"/>
      <c r="S1850" s="299"/>
    </row>
    <row r="1851" spans="5:19" ht="12.75">
      <c r="E1851" s="298"/>
      <c r="F1851" s="298"/>
      <c r="G1851" s="299"/>
      <c r="H1851" s="299"/>
      <c r="I1851" s="299"/>
      <c r="J1851" s="299"/>
      <c r="K1851" s="299"/>
      <c r="L1851" s="299"/>
      <c r="M1851" s="299"/>
      <c r="N1851" s="300"/>
      <c r="O1851" s="300"/>
      <c r="P1851" s="300"/>
      <c r="Q1851" s="299"/>
      <c r="R1851" s="299"/>
      <c r="S1851" s="299"/>
    </row>
    <row r="1852" spans="5:19" ht="12.75">
      <c r="E1852" s="298"/>
      <c r="F1852" s="298"/>
      <c r="G1852" s="299"/>
      <c r="H1852" s="299"/>
      <c r="I1852" s="299"/>
      <c r="J1852" s="299"/>
      <c r="K1852" s="299"/>
      <c r="L1852" s="299"/>
      <c r="M1852" s="299"/>
      <c r="N1852" s="300"/>
      <c r="O1852" s="300"/>
      <c r="P1852" s="300"/>
      <c r="Q1852" s="299"/>
      <c r="R1852" s="299"/>
      <c r="S1852" s="299"/>
    </row>
    <row r="1853" spans="5:19" ht="12.75">
      <c r="E1853" s="298"/>
      <c r="F1853" s="298"/>
      <c r="G1853" s="299"/>
      <c r="H1853" s="299"/>
      <c r="I1853" s="299"/>
      <c r="J1853" s="299"/>
      <c r="K1853" s="299"/>
      <c r="L1853" s="299"/>
      <c r="M1853" s="299"/>
      <c r="N1853" s="300"/>
      <c r="O1853" s="300"/>
      <c r="P1853" s="300"/>
      <c r="Q1853" s="299"/>
      <c r="R1853" s="299"/>
      <c r="S1853" s="299"/>
    </row>
    <row r="1854" spans="5:19" ht="12.75">
      <c r="E1854" s="298"/>
      <c r="F1854" s="298"/>
      <c r="G1854" s="299"/>
      <c r="H1854" s="299"/>
      <c r="I1854" s="299"/>
      <c r="J1854" s="299"/>
      <c r="K1854" s="299"/>
      <c r="L1854" s="299"/>
      <c r="M1854" s="299"/>
      <c r="N1854" s="300"/>
      <c r="O1854" s="300"/>
      <c r="P1854" s="300"/>
      <c r="Q1854" s="299"/>
      <c r="R1854" s="299"/>
      <c r="S1854" s="299"/>
    </row>
    <row r="1855" spans="5:19" ht="12.75">
      <c r="E1855" s="298"/>
      <c r="F1855" s="298"/>
      <c r="G1855" s="299"/>
      <c r="H1855" s="299"/>
      <c r="I1855" s="299"/>
      <c r="J1855" s="299"/>
      <c r="K1855" s="299"/>
      <c r="L1855" s="299"/>
      <c r="M1855" s="299"/>
      <c r="N1855" s="300"/>
      <c r="O1855" s="300"/>
      <c r="P1855" s="300"/>
      <c r="Q1855" s="299"/>
      <c r="R1855" s="299"/>
      <c r="S1855" s="299"/>
    </row>
    <row r="1856" spans="5:19" ht="12.75">
      <c r="E1856" s="298"/>
      <c r="F1856" s="298"/>
      <c r="G1856" s="299"/>
      <c r="H1856" s="299"/>
      <c r="I1856" s="299"/>
      <c r="J1856" s="299"/>
      <c r="K1856" s="299"/>
      <c r="L1856" s="299"/>
      <c r="M1856" s="299"/>
      <c r="N1856" s="300"/>
      <c r="O1856" s="300"/>
      <c r="P1856" s="300"/>
      <c r="Q1856" s="299"/>
      <c r="R1856" s="299"/>
      <c r="S1856" s="299"/>
    </row>
    <row r="1857" spans="5:19" ht="12.75">
      <c r="E1857" s="298"/>
      <c r="F1857" s="298"/>
      <c r="G1857" s="299"/>
      <c r="H1857" s="299"/>
      <c r="I1857" s="299"/>
      <c r="J1857" s="299"/>
      <c r="K1857" s="299"/>
      <c r="L1857" s="299"/>
      <c r="M1857" s="299"/>
      <c r="N1857" s="300"/>
      <c r="O1857" s="300"/>
      <c r="P1857" s="300"/>
      <c r="Q1857" s="299"/>
      <c r="R1857" s="299"/>
      <c r="S1857" s="299"/>
    </row>
    <row r="1858" spans="5:19" ht="12.75">
      <c r="E1858" s="298"/>
      <c r="F1858" s="298"/>
      <c r="G1858" s="299"/>
      <c r="H1858" s="299"/>
      <c r="I1858" s="299"/>
      <c r="J1858" s="299"/>
      <c r="K1858" s="299"/>
      <c r="L1858" s="299"/>
      <c r="M1858" s="299"/>
      <c r="N1858" s="300"/>
      <c r="O1858" s="300"/>
      <c r="P1858" s="300"/>
      <c r="Q1858" s="299"/>
      <c r="R1858" s="299"/>
      <c r="S1858" s="299"/>
    </row>
    <row r="1859" spans="5:19" ht="12.75">
      <c r="E1859" s="298"/>
      <c r="F1859" s="298"/>
      <c r="G1859" s="299"/>
      <c r="H1859" s="299"/>
      <c r="I1859" s="299"/>
      <c r="J1859" s="299"/>
      <c r="K1859" s="299"/>
      <c r="L1859" s="299"/>
      <c r="M1859" s="299"/>
      <c r="N1859" s="300"/>
      <c r="O1859" s="300"/>
      <c r="P1859" s="300"/>
      <c r="Q1859" s="299"/>
      <c r="R1859" s="299"/>
      <c r="S1859" s="299"/>
    </row>
    <row r="1860" spans="5:19" ht="12.75">
      <c r="E1860" s="298"/>
      <c r="F1860" s="298"/>
      <c r="G1860" s="299"/>
      <c r="H1860" s="299"/>
      <c r="I1860" s="299"/>
      <c r="J1860" s="299"/>
      <c r="K1860" s="299"/>
      <c r="L1860" s="299"/>
      <c r="M1860" s="299"/>
      <c r="N1860" s="300"/>
      <c r="O1860" s="300"/>
      <c r="P1860" s="300"/>
      <c r="Q1860" s="299"/>
      <c r="R1860" s="299"/>
      <c r="S1860" s="299"/>
    </row>
    <row r="1861" spans="5:19" ht="12.75">
      <c r="E1861" s="298"/>
      <c r="F1861" s="298"/>
      <c r="G1861" s="299"/>
      <c r="H1861" s="299"/>
      <c r="I1861" s="299"/>
      <c r="J1861" s="299"/>
      <c r="K1861" s="299"/>
      <c r="L1861" s="299"/>
      <c r="M1861" s="299"/>
      <c r="N1861" s="300"/>
      <c r="O1861" s="300"/>
      <c r="P1861" s="300"/>
      <c r="Q1861" s="299"/>
      <c r="R1861" s="299"/>
      <c r="S1861" s="299"/>
    </row>
    <row r="1862" spans="5:19" ht="12.75">
      <c r="E1862" s="298"/>
      <c r="F1862" s="298"/>
      <c r="G1862" s="299"/>
      <c r="H1862" s="299"/>
      <c r="I1862" s="299"/>
      <c r="J1862" s="299"/>
      <c r="K1862" s="299"/>
      <c r="L1862" s="299"/>
      <c r="M1862" s="299"/>
      <c r="N1862" s="300"/>
      <c r="O1862" s="300"/>
      <c r="P1862" s="300"/>
      <c r="Q1862" s="299"/>
      <c r="R1862" s="299"/>
      <c r="S1862" s="299"/>
    </row>
    <row r="1863" spans="5:19" ht="12.75">
      <c r="E1863" s="298"/>
      <c r="F1863" s="298"/>
      <c r="G1863" s="299"/>
      <c r="H1863" s="299"/>
      <c r="I1863" s="299"/>
      <c r="J1863" s="299"/>
      <c r="K1863" s="299"/>
      <c r="L1863" s="299"/>
      <c r="M1863" s="299"/>
      <c r="N1863" s="300"/>
      <c r="O1863" s="300"/>
      <c r="P1863" s="300"/>
      <c r="Q1863" s="299"/>
      <c r="R1863" s="299"/>
      <c r="S1863" s="299"/>
    </row>
    <row r="1864" spans="5:19" ht="12.75">
      <c r="E1864" s="298"/>
      <c r="F1864" s="298"/>
      <c r="G1864" s="299"/>
      <c r="H1864" s="299"/>
      <c r="I1864" s="299"/>
      <c r="J1864" s="299"/>
      <c r="K1864" s="299"/>
      <c r="L1864" s="299"/>
      <c r="M1864" s="299"/>
      <c r="N1864" s="300"/>
      <c r="O1864" s="300"/>
      <c r="P1864" s="300"/>
      <c r="Q1864" s="299"/>
      <c r="R1864" s="299"/>
      <c r="S1864" s="299"/>
    </row>
    <row r="1865" spans="5:19" ht="12.75">
      <c r="E1865" s="298"/>
      <c r="F1865" s="298"/>
      <c r="G1865" s="299"/>
      <c r="H1865" s="299"/>
      <c r="I1865" s="299"/>
      <c r="J1865" s="299"/>
      <c r="K1865" s="299"/>
      <c r="L1865" s="299"/>
      <c r="M1865" s="299"/>
      <c r="N1865" s="300"/>
      <c r="O1865" s="300"/>
      <c r="P1865" s="300"/>
      <c r="Q1865" s="299"/>
      <c r="R1865" s="299"/>
      <c r="S1865" s="299"/>
    </row>
    <row r="1866" spans="5:19" ht="12.75">
      <c r="E1866" s="298"/>
      <c r="F1866" s="298"/>
      <c r="G1866" s="299"/>
      <c r="H1866" s="299"/>
      <c r="I1866" s="299"/>
      <c r="J1866" s="299"/>
      <c r="K1866" s="299"/>
      <c r="L1866" s="299"/>
      <c r="M1866" s="299"/>
      <c r="N1866" s="300"/>
      <c r="O1866" s="300"/>
      <c r="P1866" s="300"/>
      <c r="Q1866" s="299"/>
      <c r="R1866" s="299"/>
      <c r="S1866" s="299"/>
    </row>
    <row r="1867" spans="5:19" ht="12.75">
      <c r="E1867" s="298"/>
      <c r="F1867" s="298"/>
      <c r="G1867" s="299"/>
      <c r="H1867" s="299"/>
      <c r="I1867" s="299"/>
      <c r="J1867" s="299"/>
      <c r="K1867" s="299"/>
      <c r="L1867" s="299"/>
      <c r="M1867" s="299"/>
      <c r="N1867" s="300"/>
      <c r="O1867" s="300"/>
      <c r="P1867" s="300"/>
      <c r="Q1867" s="299"/>
      <c r="R1867" s="299"/>
      <c r="S1867" s="299"/>
    </row>
    <row r="1868" spans="5:19" ht="12.75">
      <c r="E1868" s="298"/>
      <c r="F1868" s="298"/>
      <c r="G1868" s="299"/>
      <c r="H1868" s="299"/>
      <c r="I1868" s="299"/>
      <c r="J1868" s="299"/>
      <c r="K1868" s="299"/>
      <c r="L1868" s="299"/>
      <c r="M1868" s="299"/>
      <c r="N1868" s="300"/>
      <c r="O1868" s="300"/>
      <c r="P1868" s="300"/>
      <c r="Q1868" s="299"/>
      <c r="R1868" s="299"/>
      <c r="S1868" s="299"/>
    </row>
    <row r="1869" spans="5:19" ht="12.75">
      <c r="E1869" s="298"/>
      <c r="F1869" s="298"/>
      <c r="G1869" s="299"/>
      <c r="H1869" s="299"/>
      <c r="I1869" s="299"/>
      <c r="J1869" s="299"/>
      <c r="K1869" s="299"/>
      <c r="L1869" s="299"/>
      <c r="M1869" s="299"/>
      <c r="N1869" s="300"/>
      <c r="O1869" s="300"/>
      <c r="P1869" s="300"/>
      <c r="Q1869" s="299"/>
      <c r="R1869" s="299"/>
      <c r="S1869" s="299"/>
    </row>
    <row r="1870" spans="5:19" ht="12.75">
      <c r="E1870" s="298"/>
      <c r="F1870" s="298"/>
      <c r="G1870" s="299"/>
      <c r="H1870" s="299"/>
      <c r="I1870" s="299"/>
      <c r="J1870" s="299"/>
      <c r="K1870" s="299"/>
      <c r="L1870" s="299"/>
      <c r="M1870" s="299"/>
      <c r="N1870" s="300"/>
      <c r="O1870" s="300"/>
      <c r="P1870" s="300"/>
      <c r="Q1870" s="299"/>
      <c r="R1870" s="299"/>
      <c r="S1870" s="299"/>
    </row>
    <row r="1871" spans="5:19" ht="12.75">
      <c r="E1871" s="298"/>
      <c r="F1871" s="298"/>
      <c r="G1871" s="299"/>
      <c r="H1871" s="299"/>
      <c r="I1871" s="299"/>
      <c r="J1871" s="299"/>
      <c r="K1871" s="299"/>
      <c r="L1871" s="299"/>
      <c r="M1871" s="299"/>
      <c r="N1871" s="300"/>
      <c r="O1871" s="300"/>
      <c r="P1871" s="300"/>
      <c r="Q1871" s="299"/>
      <c r="R1871" s="299"/>
      <c r="S1871" s="299"/>
    </row>
    <row r="1872" spans="5:19" ht="12.75">
      <c r="E1872" s="298"/>
      <c r="F1872" s="298"/>
      <c r="G1872" s="299"/>
      <c r="H1872" s="299"/>
      <c r="I1872" s="299"/>
      <c r="J1872" s="299"/>
      <c r="K1872" s="299"/>
      <c r="L1872" s="299"/>
      <c r="M1872" s="299"/>
      <c r="N1872" s="300"/>
      <c r="O1872" s="300"/>
      <c r="P1872" s="300"/>
      <c r="Q1872" s="299"/>
      <c r="R1872" s="299"/>
      <c r="S1872" s="299"/>
    </row>
    <row r="1873" spans="5:19" ht="12.75">
      <c r="E1873" s="298"/>
      <c r="F1873" s="298"/>
      <c r="G1873" s="299"/>
      <c r="H1873" s="299"/>
      <c r="I1873" s="299"/>
      <c r="J1873" s="299"/>
      <c r="K1873" s="299"/>
      <c r="L1873" s="299"/>
      <c r="M1873" s="299"/>
      <c r="N1873" s="300"/>
      <c r="O1873" s="300"/>
      <c r="P1873" s="300"/>
      <c r="Q1873" s="299"/>
      <c r="R1873" s="299"/>
      <c r="S1873" s="299"/>
    </row>
    <row r="1874" spans="5:19" ht="12.75">
      <c r="E1874" s="298"/>
      <c r="F1874" s="298"/>
      <c r="G1874" s="299"/>
      <c r="H1874" s="299"/>
      <c r="I1874" s="299"/>
      <c r="J1874" s="299"/>
      <c r="K1874" s="299"/>
      <c r="L1874" s="299"/>
      <c r="M1874" s="299"/>
      <c r="N1874" s="300"/>
      <c r="O1874" s="300"/>
      <c r="P1874" s="300"/>
      <c r="Q1874" s="299"/>
      <c r="R1874" s="299"/>
      <c r="S1874" s="299"/>
    </row>
    <row r="1875" spans="5:19" ht="12.75">
      <c r="E1875" s="298"/>
      <c r="F1875" s="298"/>
      <c r="G1875" s="299"/>
      <c r="H1875" s="299"/>
      <c r="I1875" s="299"/>
      <c r="J1875" s="299"/>
      <c r="K1875" s="299"/>
      <c r="L1875" s="299"/>
      <c r="M1875" s="299"/>
      <c r="N1875" s="300"/>
      <c r="O1875" s="300"/>
      <c r="P1875" s="300"/>
      <c r="Q1875" s="299"/>
      <c r="R1875" s="299"/>
      <c r="S1875" s="299"/>
    </row>
    <row r="1876" spans="5:19" ht="12.75">
      <c r="E1876" s="298"/>
      <c r="F1876" s="298"/>
      <c r="G1876" s="299"/>
      <c r="H1876" s="299"/>
      <c r="I1876" s="299"/>
      <c r="J1876" s="299"/>
      <c r="K1876" s="299"/>
      <c r="L1876" s="299"/>
      <c r="M1876" s="299"/>
      <c r="N1876" s="300"/>
      <c r="O1876" s="300"/>
      <c r="P1876" s="300"/>
      <c r="Q1876" s="299"/>
      <c r="R1876" s="299"/>
      <c r="S1876" s="299"/>
    </row>
    <row r="1877" spans="5:19" ht="12.75">
      <c r="E1877" s="298"/>
      <c r="F1877" s="298"/>
      <c r="G1877" s="299"/>
      <c r="H1877" s="299"/>
      <c r="I1877" s="299"/>
      <c r="J1877" s="299"/>
      <c r="K1877" s="299"/>
      <c r="L1877" s="299"/>
      <c r="M1877" s="299"/>
      <c r="N1877" s="300"/>
      <c r="O1877" s="300"/>
      <c r="P1877" s="300"/>
      <c r="Q1877" s="299"/>
      <c r="R1877" s="299"/>
      <c r="S1877" s="299"/>
    </row>
    <row r="1878" spans="5:19" ht="12.75">
      <c r="E1878" s="298"/>
      <c r="F1878" s="298"/>
      <c r="G1878" s="299"/>
      <c r="H1878" s="299"/>
      <c r="I1878" s="299"/>
      <c r="J1878" s="299"/>
      <c r="K1878" s="299"/>
      <c r="L1878" s="299"/>
      <c r="M1878" s="299"/>
      <c r="N1878" s="300"/>
      <c r="O1878" s="300"/>
      <c r="P1878" s="300"/>
      <c r="Q1878" s="299"/>
      <c r="R1878" s="299"/>
      <c r="S1878" s="299"/>
    </row>
    <row r="1879" spans="5:19" ht="12.75">
      <c r="E1879" s="298"/>
      <c r="F1879" s="298"/>
      <c r="G1879" s="299"/>
      <c r="H1879" s="299"/>
      <c r="I1879" s="299"/>
      <c r="J1879" s="299"/>
      <c r="K1879" s="299"/>
      <c r="L1879" s="299"/>
      <c r="M1879" s="299"/>
      <c r="N1879" s="300"/>
      <c r="O1879" s="300"/>
      <c r="P1879" s="300"/>
      <c r="Q1879" s="299"/>
      <c r="R1879" s="299"/>
      <c r="S1879" s="299"/>
    </row>
    <row r="1880" spans="5:19" ht="12.75">
      <c r="E1880" s="298"/>
      <c r="F1880" s="298"/>
      <c r="G1880" s="299"/>
      <c r="H1880" s="299"/>
      <c r="I1880" s="299"/>
      <c r="J1880" s="299"/>
      <c r="K1880" s="299"/>
      <c r="L1880" s="299"/>
      <c r="M1880" s="299"/>
      <c r="N1880" s="300"/>
      <c r="O1880" s="300"/>
      <c r="P1880" s="300"/>
      <c r="Q1880" s="299"/>
      <c r="R1880" s="299"/>
      <c r="S1880" s="299"/>
    </row>
    <row r="1881" spans="5:19" ht="12.75">
      <c r="E1881" s="298"/>
      <c r="F1881" s="298"/>
      <c r="G1881" s="299"/>
      <c r="H1881" s="299"/>
      <c r="I1881" s="299"/>
      <c r="J1881" s="299"/>
      <c r="K1881" s="299"/>
      <c r="L1881" s="299"/>
      <c r="M1881" s="299"/>
      <c r="N1881" s="300"/>
      <c r="O1881" s="300"/>
      <c r="P1881" s="300"/>
      <c r="Q1881" s="299"/>
      <c r="R1881" s="299"/>
      <c r="S1881" s="299"/>
    </row>
    <row r="1882" spans="5:19" ht="12.75">
      <c r="E1882" s="298"/>
      <c r="F1882" s="298"/>
      <c r="G1882" s="299"/>
      <c r="H1882" s="299"/>
      <c r="I1882" s="299"/>
      <c r="J1882" s="299"/>
      <c r="K1882" s="299"/>
      <c r="L1882" s="299"/>
      <c r="M1882" s="299"/>
      <c r="N1882" s="300"/>
      <c r="O1882" s="300"/>
      <c r="P1882" s="300"/>
      <c r="Q1882" s="299"/>
      <c r="R1882" s="299"/>
      <c r="S1882" s="299"/>
    </row>
    <row r="1883" spans="5:19" ht="12.75">
      <c r="E1883" s="298"/>
      <c r="F1883" s="298"/>
      <c r="G1883" s="299"/>
      <c r="H1883" s="299"/>
      <c r="I1883" s="299"/>
      <c r="J1883" s="299"/>
      <c r="K1883" s="299"/>
      <c r="L1883" s="299"/>
      <c r="M1883" s="299"/>
      <c r="N1883" s="300"/>
      <c r="O1883" s="300"/>
      <c r="P1883" s="300"/>
      <c r="Q1883" s="299"/>
      <c r="R1883" s="299"/>
      <c r="S1883" s="299"/>
    </row>
    <row r="1884" spans="5:19" ht="12.75">
      <c r="E1884" s="298"/>
      <c r="F1884" s="298"/>
      <c r="G1884" s="299"/>
      <c r="H1884" s="299"/>
      <c r="I1884" s="299"/>
      <c r="J1884" s="299"/>
      <c r="K1884" s="299"/>
      <c r="L1884" s="299"/>
      <c r="M1884" s="299"/>
      <c r="N1884" s="300"/>
      <c r="O1884" s="300"/>
      <c r="P1884" s="300"/>
      <c r="Q1884" s="299"/>
      <c r="R1884" s="299"/>
      <c r="S1884" s="299"/>
    </row>
    <row r="1885" spans="5:19" ht="12.75">
      <c r="E1885" s="298"/>
      <c r="F1885" s="298"/>
      <c r="G1885" s="299"/>
      <c r="H1885" s="299"/>
      <c r="I1885" s="299"/>
      <c r="J1885" s="299"/>
      <c r="K1885" s="299"/>
      <c r="L1885" s="299"/>
      <c r="M1885" s="299"/>
      <c r="N1885" s="300"/>
      <c r="O1885" s="300"/>
      <c r="P1885" s="300"/>
      <c r="Q1885" s="299"/>
      <c r="R1885" s="299"/>
      <c r="S1885" s="299"/>
    </row>
    <row r="1886" spans="5:19" ht="12.75">
      <c r="E1886" s="298"/>
      <c r="F1886" s="298"/>
      <c r="G1886" s="299"/>
      <c r="H1886" s="299"/>
      <c r="I1886" s="299"/>
      <c r="J1886" s="299"/>
      <c r="K1886" s="299"/>
      <c r="L1886" s="299"/>
      <c r="M1886" s="299"/>
      <c r="N1886" s="300"/>
      <c r="O1886" s="300"/>
      <c r="P1886" s="300"/>
      <c r="Q1886" s="299"/>
      <c r="R1886" s="299"/>
      <c r="S1886" s="299"/>
    </row>
    <row r="1887" spans="5:19" ht="12.75">
      <c r="E1887" s="298"/>
      <c r="F1887" s="298"/>
      <c r="G1887" s="299"/>
      <c r="H1887" s="299"/>
      <c r="I1887" s="299"/>
      <c r="J1887" s="299"/>
      <c r="K1887" s="299"/>
      <c r="L1887" s="299"/>
      <c r="M1887" s="299"/>
      <c r="N1887" s="300"/>
      <c r="O1887" s="300"/>
      <c r="P1887" s="300"/>
      <c r="Q1887" s="299"/>
      <c r="R1887" s="299"/>
      <c r="S1887" s="299"/>
    </row>
    <row r="1888" spans="5:19" ht="12.75">
      <c r="E1888" s="298"/>
      <c r="F1888" s="298"/>
      <c r="G1888" s="299"/>
      <c r="H1888" s="299"/>
      <c r="I1888" s="299"/>
      <c r="J1888" s="299"/>
      <c r="K1888" s="299"/>
      <c r="L1888" s="299"/>
      <c r="M1888" s="299"/>
      <c r="N1888" s="300"/>
      <c r="O1888" s="300"/>
      <c r="P1888" s="300"/>
      <c r="Q1888" s="299"/>
      <c r="R1888" s="299"/>
      <c r="S1888" s="299"/>
    </row>
    <row r="1889" spans="5:19" ht="12.75">
      <c r="E1889" s="298"/>
      <c r="F1889" s="298"/>
      <c r="G1889" s="299"/>
      <c r="H1889" s="299"/>
      <c r="I1889" s="299"/>
      <c r="J1889" s="299"/>
      <c r="K1889" s="299"/>
      <c r="L1889" s="299"/>
      <c r="M1889" s="299"/>
      <c r="N1889" s="300"/>
      <c r="O1889" s="300"/>
      <c r="P1889" s="300"/>
      <c r="Q1889" s="299"/>
      <c r="R1889" s="299"/>
      <c r="S1889" s="299"/>
    </row>
    <row r="1890" spans="5:19" ht="12.75">
      <c r="E1890" s="298"/>
      <c r="F1890" s="298"/>
      <c r="G1890" s="299"/>
      <c r="H1890" s="299"/>
      <c r="I1890" s="299"/>
      <c r="J1890" s="299"/>
      <c r="K1890" s="299"/>
      <c r="L1890" s="299"/>
      <c r="M1890" s="299"/>
      <c r="N1890" s="300"/>
      <c r="O1890" s="300"/>
      <c r="P1890" s="300"/>
      <c r="Q1890" s="299"/>
      <c r="R1890" s="299"/>
      <c r="S1890" s="299"/>
    </row>
    <row r="1891" spans="5:19" ht="12.75">
      <c r="E1891" s="298"/>
      <c r="F1891" s="298"/>
      <c r="G1891" s="299"/>
      <c r="H1891" s="299"/>
      <c r="I1891" s="299"/>
      <c r="J1891" s="299"/>
      <c r="K1891" s="299"/>
      <c r="L1891" s="299"/>
      <c r="M1891" s="299"/>
      <c r="N1891" s="300"/>
      <c r="O1891" s="300"/>
      <c r="P1891" s="300"/>
      <c r="Q1891" s="299"/>
      <c r="R1891" s="299"/>
      <c r="S1891" s="299"/>
    </row>
    <row r="1892" spans="5:19" ht="12.75">
      <c r="E1892" s="298"/>
      <c r="F1892" s="298"/>
      <c r="G1892" s="299"/>
      <c r="H1892" s="299"/>
      <c r="I1892" s="299"/>
      <c r="J1892" s="299"/>
      <c r="K1892" s="299"/>
      <c r="L1892" s="299"/>
      <c r="M1892" s="299"/>
      <c r="N1892" s="300"/>
      <c r="O1892" s="300"/>
      <c r="P1892" s="300"/>
      <c r="Q1892" s="299"/>
      <c r="R1892" s="299"/>
      <c r="S1892" s="299"/>
    </row>
    <row r="1893" spans="5:19" ht="12.75">
      <c r="E1893" s="298"/>
      <c r="F1893" s="298"/>
      <c r="G1893" s="299"/>
      <c r="H1893" s="299"/>
      <c r="I1893" s="299"/>
      <c r="J1893" s="299"/>
      <c r="K1893" s="299"/>
      <c r="L1893" s="299"/>
      <c r="M1893" s="299"/>
      <c r="N1893" s="300"/>
      <c r="O1893" s="300"/>
      <c r="P1893" s="300"/>
      <c r="Q1893" s="299"/>
      <c r="R1893" s="299"/>
      <c r="S1893" s="299"/>
    </row>
    <row r="1894" spans="5:19" ht="12.75">
      <c r="E1894" s="298"/>
      <c r="F1894" s="298"/>
      <c r="G1894" s="299"/>
      <c r="H1894" s="299"/>
      <c r="I1894" s="299"/>
      <c r="J1894" s="299"/>
      <c r="K1894" s="299"/>
      <c r="L1894" s="299"/>
      <c r="M1894" s="299"/>
      <c r="N1894" s="300"/>
      <c r="O1894" s="300"/>
      <c r="P1894" s="300"/>
      <c r="Q1894" s="299"/>
      <c r="R1894" s="299"/>
      <c r="S1894" s="299"/>
    </row>
    <row r="1895" spans="5:19" ht="12.75">
      <c r="E1895" s="298"/>
      <c r="F1895" s="298"/>
      <c r="G1895" s="299"/>
      <c r="H1895" s="299"/>
      <c r="I1895" s="299"/>
      <c r="J1895" s="299"/>
      <c r="K1895" s="299"/>
      <c r="L1895" s="299"/>
      <c r="M1895" s="299"/>
      <c r="N1895" s="300"/>
      <c r="O1895" s="300"/>
      <c r="P1895" s="300"/>
      <c r="Q1895" s="299"/>
      <c r="R1895" s="299"/>
      <c r="S1895" s="299"/>
    </row>
    <row r="1896" spans="5:19" ht="12.75">
      <c r="E1896" s="298"/>
      <c r="F1896" s="298"/>
      <c r="G1896" s="299"/>
      <c r="H1896" s="299"/>
      <c r="I1896" s="299"/>
      <c r="J1896" s="299"/>
      <c r="K1896" s="299"/>
      <c r="L1896" s="299"/>
      <c r="M1896" s="299"/>
      <c r="N1896" s="300"/>
      <c r="O1896" s="300"/>
      <c r="P1896" s="300"/>
      <c r="Q1896" s="299"/>
      <c r="R1896" s="299"/>
      <c r="S1896" s="299"/>
    </row>
    <row r="1897" spans="5:19" ht="12.75">
      <c r="E1897" s="298"/>
      <c r="F1897" s="298"/>
      <c r="G1897" s="299"/>
      <c r="H1897" s="299"/>
      <c r="I1897" s="299"/>
      <c r="J1897" s="299"/>
      <c r="K1897" s="299"/>
      <c r="L1897" s="299"/>
      <c r="M1897" s="299"/>
      <c r="N1897" s="300"/>
      <c r="O1897" s="300"/>
      <c r="P1897" s="300"/>
      <c r="Q1897" s="299"/>
      <c r="R1897" s="299"/>
      <c r="S1897" s="299"/>
    </row>
    <row r="1898" spans="5:19" ht="12.75">
      <c r="E1898" s="298"/>
      <c r="F1898" s="298"/>
      <c r="G1898" s="299"/>
      <c r="H1898" s="299"/>
      <c r="I1898" s="299"/>
      <c r="J1898" s="299"/>
      <c r="K1898" s="299"/>
      <c r="L1898" s="299"/>
      <c r="M1898" s="299"/>
      <c r="N1898" s="300"/>
      <c r="O1898" s="300"/>
      <c r="P1898" s="300"/>
      <c r="Q1898" s="299"/>
      <c r="R1898" s="299"/>
      <c r="S1898" s="299"/>
    </row>
    <row r="1899" spans="5:19" ht="12.75">
      <c r="E1899" s="298"/>
      <c r="F1899" s="298"/>
      <c r="G1899" s="299"/>
      <c r="H1899" s="299"/>
      <c r="I1899" s="299"/>
      <c r="J1899" s="299"/>
      <c r="K1899" s="299"/>
      <c r="L1899" s="299"/>
      <c r="M1899" s="299"/>
      <c r="N1899" s="300"/>
      <c r="O1899" s="300"/>
      <c r="P1899" s="300"/>
      <c r="Q1899" s="299"/>
      <c r="R1899" s="299"/>
      <c r="S1899" s="299"/>
    </row>
    <row r="1900" spans="5:19" ht="12.75">
      <c r="E1900" s="298"/>
      <c r="F1900" s="298"/>
      <c r="G1900" s="299"/>
      <c r="H1900" s="299"/>
      <c r="I1900" s="299"/>
      <c r="J1900" s="299"/>
      <c r="K1900" s="299"/>
      <c r="L1900" s="299"/>
      <c r="M1900" s="299"/>
      <c r="N1900" s="300"/>
      <c r="O1900" s="300"/>
      <c r="P1900" s="300"/>
      <c r="Q1900" s="299"/>
      <c r="R1900" s="299"/>
      <c r="S1900" s="299"/>
    </row>
    <row r="1901" spans="5:19" ht="12.75">
      <c r="E1901" s="298"/>
      <c r="F1901" s="298"/>
      <c r="G1901" s="299"/>
      <c r="H1901" s="299"/>
      <c r="I1901" s="299"/>
      <c r="J1901" s="299"/>
      <c r="K1901" s="299"/>
      <c r="L1901" s="299"/>
      <c r="M1901" s="299"/>
      <c r="N1901" s="300"/>
      <c r="O1901" s="300"/>
      <c r="P1901" s="300"/>
      <c r="Q1901" s="299"/>
      <c r="R1901" s="299"/>
      <c r="S1901" s="299"/>
    </row>
    <row r="1902" spans="5:19" ht="12.75">
      <c r="E1902" s="298"/>
      <c r="F1902" s="298"/>
      <c r="G1902" s="299"/>
      <c r="H1902" s="299"/>
      <c r="I1902" s="299"/>
      <c r="J1902" s="299"/>
      <c r="K1902" s="299"/>
      <c r="L1902" s="299"/>
      <c r="M1902" s="299"/>
      <c r="N1902" s="300"/>
      <c r="O1902" s="300"/>
      <c r="P1902" s="300"/>
      <c r="Q1902" s="299"/>
      <c r="R1902" s="299"/>
      <c r="S1902" s="299"/>
    </row>
    <row r="1903" spans="5:19" ht="12.75">
      <c r="E1903" s="298"/>
      <c r="F1903" s="298"/>
      <c r="G1903" s="299"/>
      <c r="H1903" s="299"/>
      <c r="I1903" s="299"/>
      <c r="J1903" s="299"/>
      <c r="K1903" s="299"/>
      <c r="L1903" s="299"/>
      <c r="M1903" s="299"/>
      <c r="N1903" s="300"/>
      <c r="O1903" s="300"/>
      <c r="P1903" s="300"/>
      <c r="Q1903" s="299"/>
      <c r="R1903" s="299"/>
      <c r="S1903" s="299"/>
    </row>
    <row r="1904" spans="5:19" ht="12.75">
      <c r="E1904" s="298"/>
      <c r="F1904" s="298"/>
      <c r="G1904" s="299"/>
      <c r="H1904" s="299"/>
      <c r="I1904" s="299"/>
      <c r="J1904" s="299"/>
      <c r="K1904" s="299"/>
      <c r="L1904" s="299"/>
      <c r="M1904" s="299"/>
      <c r="N1904" s="300"/>
      <c r="O1904" s="300"/>
      <c r="P1904" s="300"/>
      <c r="Q1904" s="299"/>
      <c r="R1904" s="299"/>
      <c r="S1904" s="299"/>
    </row>
    <row r="1905" spans="5:19" ht="12.75">
      <c r="E1905" s="298"/>
      <c r="F1905" s="298"/>
      <c r="G1905" s="299"/>
      <c r="H1905" s="299"/>
      <c r="I1905" s="299"/>
      <c r="J1905" s="299"/>
      <c r="K1905" s="299"/>
      <c r="L1905" s="299"/>
      <c r="M1905" s="299"/>
      <c r="N1905" s="300"/>
      <c r="O1905" s="300"/>
      <c r="P1905" s="300"/>
      <c r="Q1905" s="299"/>
      <c r="R1905" s="299"/>
      <c r="S1905" s="299"/>
    </row>
    <row r="1906" spans="5:19" ht="12.75">
      <c r="E1906" s="298"/>
      <c r="F1906" s="298"/>
      <c r="G1906" s="299"/>
      <c r="H1906" s="299"/>
      <c r="I1906" s="299"/>
      <c r="J1906" s="299"/>
      <c r="K1906" s="299"/>
      <c r="L1906" s="299"/>
      <c r="M1906" s="299"/>
      <c r="N1906" s="300"/>
      <c r="O1906" s="300"/>
      <c r="P1906" s="300"/>
      <c r="Q1906" s="299"/>
      <c r="R1906" s="299"/>
      <c r="S1906" s="299"/>
    </row>
    <row r="1907" spans="5:19" ht="12.75">
      <c r="E1907" s="298"/>
      <c r="F1907" s="298"/>
      <c r="G1907" s="299"/>
      <c r="H1907" s="299"/>
      <c r="I1907" s="299"/>
      <c r="J1907" s="299"/>
      <c r="K1907" s="299"/>
      <c r="L1907" s="299"/>
      <c r="M1907" s="299"/>
      <c r="N1907" s="300"/>
      <c r="O1907" s="300"/>
      <c r="P1907" s="300"/>
      <c r="Q1907" s="299"/>
      <c r="R1907" s="299"/>
      <c r="S1907" s="299"/>
    </row>
    <row r="1908" spans="5:19" ht="12.75">
      <c r="E1908" s="298"/>
      <c r="F1908" s="298"/>
      <c r="G1908" s="299"/>
      <c r="H1908" s="299"/>
      <c r="I1908" s="299"/>
      <c r="J1908" s="299"/>
      <c r="K1908" s="299"/>
      <c r="L1908" s="299"/>
      <c r="M1908" s="299"/>
      <c r="N1908" s="300"/>
      <c r="O1908" s="300"/>
      <c r="P1908" s="300"/>
      <c r="Q1908" s="299"/>
      <c r="R1908" s="299"/>
      <c r="S1908" s="299"/>
    </row>
    <row r="1909" spans="5:19" ht="12.75">
      <c r="E1909" s="298"/>
      <c r="F1909" s="298"/>
      <c r="G1909" s="299"/>
      <c r="H1909" s="299"/>
      <c r="I1909" s="299"/>
      <c r="J1909" s="299"/>
      <c r="K1909" s="299"/>
      <c r="L1909" s="299"/>
      <c r="M1909" s="299"/>
      <c r="N1909" s="300"/>
      <c r="O1909" s="300"/>
      <c r="P1909" s="300"/>
      <c r="Q1909" s="299"/>
      <c r="R1909" s="299"/>
      <c r="S1909" s="299"/>
    </row>
    <row r="1910" spans="5:19" ht="12.75">
      <c r="E1910" s="298"/>
      <c r="F1910" s="298"/>
      <c r="G1910" s="299"/>
      <c r="H1910" s="299"/>
      <c r="I1910" s="299"/>
      <c r="J1910" s="299"/>
      <c r="K1910" s="299"/>
      <c r="L1910" s="299"/>
      <c r="M1910" s="299"/>
      <c r="N1910" s="300"/>
      <c r="O1910" s="300"/>
      <c r="P1910" s="300"/>
      <c r="Q1910" s="299"/>
      <c r="R1910" s="299"/>
      <c r="S1910" s="299"/>
    </row>
    <row r="1911" spans="5:19" ht="12.75">
      <c r="E1911" s="298"/>
      <c r="F1911" s="298"/>
      <c r="G1911" s="299"/>
      <c r="H1911" s="299"/>
      <c r="I1911" s="299"/>
      <c r="J1911" s="299"/>
      <c r="K1911" s="299"/>
      <c r="L1911" s="299"/>
      <c r="M1911" s="299"/>
      <c r="N1911" s="300"/>
      <c r="O1911" s="300"/>
      <c r="P1911" s="300"/>
      <c r="Q1911" s="299"/>
      <c r="R1911" s="299"/>
      <c r="S1911" s="299"/>
    </row>
    <row r="1912" spans="5:19" ht="12.75">
      <c r="E1912" s="298"/>
      <c r="F1912" s="298"/>
      <c r="G1912" s="299"/>
      <c r="H1912" s="299"/>
      <c r="I1912" s="299"/>
      <c r="J1912" s="299"/>
      <c r="K1912" s="299"/>
      <c r="L1912" s="299"/>
      <c r="M1912" s="299"/>
      <c r="N1912" s="300"/>
      <c r="O1912" s="300"/>
      <c r="P1912" s="300"/>
      <c r="Q1912" s="299"/>
      <c r="R1912" s="299"/>
      <c r="S1912" s="299"/>
    </row>
    <row r="1913" spans="5:19" ht="12.75">
      <c r="E1913" s="298"/>
      <c r="F1913" s="298"/>
      <c r="G1913" s="299"/>
      <c r="H1913" s="299"/>
      <c r="I1913" s="299"/>
      <c r="J1913" s="299"/>
      <c r="K1913" s="299"/>
      <c r="L1913" s="299"/>
      <c r="M1913" s="299"/>
      <c r="N1913" s="300"/>
      <c r="O1913" s="300"/>
      <c r="P1913" s="300"/>
      <c r="Q1913" s="299"/>
      <c r="R1913" s="299"/>
      <c r="S1913" s="299"/>
    </row>
    <row r="1914" spans="5:19" ht="12.75">
      <c r="E1914" s="298"/>
      <c r="F1914" s="298"/>
      <c r="G1914" s="299"/>
      <c r="H1914" s="299"/>
      <c r="I1914" s="299"/>
      <c r="J1914" s="299"/>
      <c r="K1914" s="299"/>
      <c r="L1914" s="299"/>
      <c r="M1914" s="299"/>
      <c r="N1914" s="300"/>
      <c r="O1914" s="300"/>
      <c r="P1914" s="300"/>
      <c r="Q1914" s="299"/>
      <c r="R1914" s="299"/>
      <c r="S1914" s="299"/>
    </row>
    <row r="1915" spans="5:19" ht="12.75">
      <c r="E1915" s="298"/>
      <c r="F1915" s="298"/>
      <c r="G1915" s="299"/>
      <c r="H1915" s="299"/>
      <c r="I1915" s="299"/>
      <c r="J1915" s="299"/>
      <c r="K1915" s="299"/>
      <c r="L1915" s="299"/>
      <c r="M1915" s="299"/>
      <c r="N1915" s="300"/>
      <c r="O1915" s="300"/>
      <c r="P1915" s="300"/>
      <c r="Q1915" s="299"/>
      <c r="R1915" s="299"/>
      <c r="S1915" s="299"/>
    </row>
    <row r="1916" spans="5:19" ht="12.75">
      <c r="E1916" s="298"/>
      <c r="F1916" s="298"/>
      <c r="G1916" s="299"/>
      <c r="H1916" s="299"/>
      <c r="I1916" s="299"/>
      <c r="J1916" s="299"/>
      <c r="K1916" s="299"/>
      <c r="L1916" s="299"/>
      <c r="M1916" s="299"/>
      <c r="N1916" s="300"/>
      <c r="O1916" s="300"/>
      <c r="P1916" s="300"/>
      <c r="Q1916" s="299"/>
      <c r="R1916" s="299"/>
      <c r="S1916" s="299"/>
    </row>
    <row r="1917" spans="5:19" ht="12.75">
      <c r="E1917" s="298"/>
      <c r="F1917" s="298"/>
      <c r="G1917" s="299"/>
      <c r="H1917" s="299"/>
      <c r="I1917" s="299"/>
      <c r="J1917" s="299"/>
      <c r="K1917" s="299"/>
      <c r="L1917" s="299"/>
      <c r="M1917" s="299"/>
      <c r="N1917" s="300"/>
      <c r="O1917" s="300"/>
      <c r="P1917" s="300"/>
      <c r="Q1917" s="299"/>
      <c r="R1917" s="299"/>
      <c r="S1917" s="299"/>
    </row>
    <row r="1918" spans="5:19" ht="12.75">
      <c r="E1918" s="298"/>
      <c r="F1918" s="298"/>
      <c r="G1918" s="299"/>
      <c r="H1918" s="299"/>
      <c r="I1918" s="299"/>
      <c r="J1918" s="299"/>
      <c r="K1918" s="299"/>
      <c r="L1918" s="299"/>
      <c r="M1918" s="299"/>
      <c r="N1918" s="300"/>
      <c r="O1918" s="300"/>
      <c r="P1918" s="300"/>
      <c r="Q1918" s="299"/>
      <c r="R1918" s="299"/>
      <c r="S1918" s="299"/>
    </row>
    <row r="1919" spans="5:19" ht="12.75">
      <c r="E1919" s="298"/>
      <c r="F1919" s="298"/>
      <c r="G1919" s="299"/>
      <c r="H1919" s="299"/>
      <c r="I1919" s="299"/>
      <c r="J1919" s="299"/>
      <c r="K1919" s="299"/>
      <c r="L1919" s="299"/>
      <c r="M1919" s="299"/>
      <c r="N1919" s="300"/>
      <c r="O1919" s="300"/>
      <c r="P1919" s="300"/>
      <c r="Q1919" s="299"/>
      <c r="R1919" s="299"/>
      <c r="S1919" s="299"/>
    </row>
    <row r="1920" spans="5:19" ht="12.75">
      <c r="E1920" s="298"/>
      <c r="F1920" s="298"/>
      <c r="G1920" s="299"/>
      <c r="H1920" s="299"/>
      <c r="I1920" s="299"/>
      <c r="J1920" s="299"/>
      <c r="K1920" s="299"/>
      <c r="L1920" s="299"/>
      <c r="M1920" s="299"/>
      <c r="N1920" s="300"/>
      <c r="O1920" s="300"/>
      <c r="P1920" s="300"/>
      <c r="Q1920" s="299"/>
      <c r="R1920" s="299"/>
      <c r="S1920" s="299"/>
    </row>
    <row r="1921" spans="5:19" ht="12.75">
      <c r="E1921" s="298"/>
      <c r="F1921" s="298"/>
      <c r="G1921" s="299"/>
      <c r="H1921" s="299"/>
      <c r="I1921" s="299"/>
      <c r="J1921" s="299"/>
      <c r="K1921" s="299"/>
      <c r="L1921" s="299"/>
      <c r="M1921" s="299"/>
      <c r="N1921" s="300"/>
      <c r="O1921" s="300"/>
      <c r="P1921" s="300"/>
      <c r="Q1921" s="299"/>
      <c r="R1921" s="299"/>
      <c r="S1921" s="299"/>
    </row>
    <row r="1922" spans="5:19" ht="12.75">
      <c r="E1922" s="298"/>
      <c r="F1922" s="298"/>
      <c r="G1922" s="299"/>
      <c r="H1922" s="299"/>
      <c r="I1922" s="299"/>
      <c r="J1922" s="299"/>
      <c r="K1922" s="299"/>
      <c r="L1922" s="299"/>
      <c r="M1922" s="299"/>
      <c r="N1922" s="300"/>
      <c r="O1922" s="300"/>
      <c r="P1922" s="300"/>
      <c r="Q1922" s="299"/>
      <c r="R1922" s="299"/>
      <c r="S1922" s="299"/>
    </row>
    <row r="1923" spans="5:19" ht="12.75">
      <c r="E1923" s="298"/>
      <c r="F1923" s="298"/>
      <c r="G1923" s="299"/>
      <c r="H1923" s="299"/>
      <c r="I1923" s="299"/>
      <c r="J1923" s="299"/>
      <c r="K1923" s="299"/>
      <c r="L1923" s="299"/>
      <c r="M1923" s="299"/>
      <c r="N1923" s="300"/>
      <c r="O1923" s="300"/>
      <c r="P1923" s="300"/>
      <c r="Q1923" s="299"/>
      <c r="R1923" s="299"/>
      <c r="S1923" s="299"/>
    </row>
    <row r="1924" spans="5:19" ht="12.75">
      <c r="E1924" s="298"/>
      <c r="F1924" s="298"/>
      <c r="G1924" s="299"/>
      <c r="H1924" s="299"/>
      <c r="I1924" s="299"/>
      <c r="J1924" s="299"/>
      <c r="K1924" s="299"/>
      <c r="L1924" s="299"/>
      <c r="M1924" s="299"/>
      <c r="N1924" s="300"/>
      <c r="O1924" s="300"/>
      <c r="P1924" s="300"/>
      <c r="Q1924" s="299"/>
      <c r="R1924" s="299"/>
      <c r="S1924" s="299"/>
    </row>
    <row r="1925" spans="5:19" ht="12.75">
      <c r="E1925" s="298"/>
      <c r="F1925" s="298"/>
      <c r="G1925" s="299"/>
      <c r="H1925" s="299"/>
      <c r="I1925" s="299"/>
      <c r="J1925" s="299"/>
      <c r="K1925" s="299"/>
      <c r="L1925" s="299"/>
      <c r="M1925" s="299"/>
      <c r="N1925" s="300"/>
      <c r="O1925" s="300"/>
      <c r="P1925" s="300"/>
      <c r="Q1925" s="299"/>
      <c r="R1925" s="299"/>
      <c r="S1925" s="299"/>
    </row>
    <row r="1926" spans="5:19" ht="12.75">
      <c r="E1926" s="298"/>
      <c r="F1926" s="298"/>
      <c r="G1926" s="299"/>
      <c r="H1926" s="299"/>
      <c r="I1926" s="299"/>
      <c r="J1926" s="299"/>
      <c r="K1926" s="299"/>
      <c r="L1926" s="299"/>
      <c r="M1926" s="299"/>
      <c r="N1926" s="300"/>
      <c r="O1926" s="300"/>
      <c r="P1926" s="300"/>
      <c r="Q1926" s="299"/>
      <c r="R1926" s="299"/>
      <c r="S1926" s="299"/>
    </row>
    <row r="1927" spans="5:19" ht="12.75">
      <c r="E1927" s="298"/>
      <c r="F1927" s="298"/>
      <c r="G1927" s="299"/>
      <c r="H1927" s="299"/>
      <c r="I1927" s="299"/>
      <c r="J1927" s="299"/>
      <c r="K1927" s="299"/>
      <c r="L1927" s="299"/>
      <c r="M1927" s="299"/>
      <c r="N1927" s="300"/>
      <c r="O1927" s="300"/>
      <c r="P1927" s="300"/>
      <c r="Q1927" s="299"/>
      <c r="R1927" s="299"/>
      <c r="S1927" s="299"/>
    </row>
    <row r="1928" spans="5:19" ht="12.75">
      <c r="E1928" s="298"/>
      <c r="F1928" s="298"/>
      <c r="G1928" s="299"/>
      <c r="H1928" s="299"/>
      <c r="I1928" s="299"/>
      <c r="J1928" s="299"/>
      <c r="K1928" s="299"/>
      <c r="L1928" s="299"/>
      <c r="M1928" s="299"/>
      <c r="N1928" s="300"/>
      <c r="O1928" s="300"/>
      <c r="P1928" s="300"/>
      <c r="Q1928" s="299"/>
      <c r="R1928" s="299"/>
      <c r="S1928" s="299"/>
    </row>
    <row r="1929" spans="5:19" ht="12.75">
      <c r="E1929" s="298"/>
      <c r="F1929" s="298"/>
      <c r="G1929" s="299"/>
      <c r="H1929" s="299"/>
      <c r="I1929" s="299"/>
      <c r="J1929" s="299"/>
      <c r="K1929" s="299"/>
      <c r="L1929" s="299"/>
      <c r="M1929" s="299"/>
      <c r="N1929" s="300"/>
      <c r="O1929" s="300"/>
      <c r="P1929" s="300"/>
      <c r="Q1929" s="299"/>
      <c r="R1929" s="299"/>
      <c r="S1929" s="299"/>
    </row>
    <row r="1930" spans="5:19" ht="12.75">
      <c r="E1930" s="298"/>
      <c r="F1930" s="298"/>
      <c r="G1930" s="299"/>
      <c r="H1930" s="299"/>
      <c r="I1930" s="299"/>
      <c r="J1930" s="299"/>
      <c r="K1930" s="299"/>
      <c r="L1930" s="299"/>
      <c r="M1930" s="299"/>
      <c r="N1930" s="300"/>
      <c r="O1930" s="300"/>
      <c r="P1930" s="300"/>
      <c r="Q1930" s="299"/>
      <c r="R1930" s="299"/>
      <c r="S1930" s="299"/>
    </row>
    <row r="1931" spans="5:19" ht="12.75">
      <c r="E1931" s="298"/>
      <c r="F1931" s="298"/>
      <c r="G1931" s="299"/>
      <c r="H1931" s="299"/>
      <c r="I1931" s="299"/>
      <c r="J1931" s="299"/>
      <c r="K1931" s="299"/>
      <c r="L1931" s="299"/>
      <c r="M1931" s="299"/>
      <c r="N1931" s="300"/>
      <c r="O1931" s="300"/>
      <c r="P1931" s="300"/>
      <c r="Q1931" s="299"/>
      <c r="R1931" s="299"/>
      <c r="S1931" s="299"/>
    </row>
    <row r="1932" spans="5:19" ht="12.75">
      <c r="E1932" s="298"/>
      <c r="F1932" s="298"/>
      <c r="G1932" s="299"/>
      <c r="H1932" s="299"/>
      <c r="I1932" s="299"/>
      <c r="J1932" s="299"/>
      <c r="K1932" s="299"/>
      <c r="L1932" s="299"/>
      <c r="M1932" s="299"/>
      <c r="N1932" s="300"/>
      <c r="O1932" s="300"/>
      <c r="P1932" s="300"/>
      <c r="Q1932" s="299"/>
      <c r="R1932" s="299"/>
      <c r="S1932" s="299"/>
    </row>
    <row r="1933" spans="5:19" ht="12.75">
      <c r="E1933" s="298"/>
      <c r="F1933" s="298"/>
      <c r="G1933" s="299"/>
      <c r="H1933" s="299"/>
      <c r="I1933" s="299"/>
      <c r="J1933" s="299"/>
      <c r="K1933" s="299"/>
      <c r="L1933" s="299"/>
      <c r="M1933" s="299"/>
      <c r="N1933" s="300"/>
      <c r="O1933" s="300"/>
      <c r="P1933" s="300"/>
      <c r="Q1933" s="299"/>
      <c r="R1933" s="299"/>
      <c r="S1933" s="299"/>
    </row>
    <row r="1934" spans="5:19" ht="12.75">
      <c r="E1934" s="298"/>
      <c r="F1934" s="298"/>
      <c r="G1934" s="299"/>
      <c r="H1934" s="299"/>
      <c r="I1934" s="299"/>
      <c r="J1934" s="299"/>
      <c r="K1934" s="299"/>
      <c r="L1934" s="299"/>
      <c r="M1934" s="299"/>
      <c r="N1934" s="300"/>
      <c r="O1934" s="300"/>
      <c r="P1934" s="300"/>
      <c r="Q1934" s="299"/>
      <c r="R1934" s="299"/>
      <c r="S1934" s="299"/>
    </row>
    <row r="1935" spans="5:19" ht="12.75">
      <c r="E1935" s="298"/>
      <c r="F1935" s="298"/>
      <c r="G1935" s="299"/>
      <c r="H1935" s="299"/>
      <c r="I1935" s="299"/>
      <c r="J1935" s="299"/>
      <c r="K1935" s="299"/>
      <c r="L1935" s="299"/>
      <c r="M1935" s="299"/>
      <c r="N1935" s="300"/>
      <c r="O1935" s="300"/>
      <c r="P1935" s="300"/>
      <c r="Q1935" s="299"/>
      <c r="R1935" s="299"/>
      <c r="S1935" s="299"/>
    </row>
    <row r="1936" spans="5:19" ht="12.75">
      <c r="E1936" s="298"/>
      <c r="F1936" s="298"/>
      <c r="G1936" s="299"/>
      <c r="H1936" s="299"/>
      <c r="I1936" s="299"/>
      <c r="J1936" s="299"/>
      <c r="K1936" s="299"/>
      <c r="L1936" s="299"/>
      <c r="M1936" s="299"/>
      <c r="N1936" s="300"/>
      <c r="O1936" s="300"/>
      <c r="P1936" s="300"/>
      <c r="Q1936" s="299"/>
      <c r="R1936" s="299"/>
      <c r="S1936" s="299"/>
    </row>
    <row r="1937" spans="5:19" ht="12.75">
      <c r="E1937" s="298"/>
      <c r="F1937" s="298"/>
      <c r="G1937" s="299"/>
      <c r="H1937" s="299"/>
      <c r="I1937" s="299"/>
      <c r="J1937" s="299"/>
      <c r="K1937" s="299"/>
      <c r="L1937" s="299"/>
      <c r="M1937" s="299"/>
      <c r="N1937" s="300"/>
      <c r="O1937" s="300"/>
      <c r="P1937" s="300"/>
      <c r="Q1937" s="299"/>
      <c r="R1937" s="299"/>
      <c r="S1937" s="299"/>
    </row>
    <row r="1938" spans="5:19" ht="12.75">
      <c r="E1938" s="298"/>
      <c r="F1938" s="298"/>
      <c r="G1938" s="299"/>
      <c r="H1938" s="299"/>
      <c r="I1938" s="299"/>
      <c r="J1938" s="299"/>
      <c r="K1938" s="299"/>
      <c r="L1938" s="299"/>
      <c r="M1938" s="299"/>
      <c r="N1938" s="300"/>
      <c r="O1938" s="300"/>
      <c r="P1938" s="300"/>
      <c r="Q1938" s="299"/>
      <c r="R1938" s="299"/>
      <c r="S1938" s="299"/>
    </row>
    <row r="1939" spans="5:19" ht="12.75">
      <c r="E1939" s="298"/>
      <c r="F1939" s="298"/>
      <c r="G1939" s="299"/>
      <c r="H1939" s="299"/>
      <c r="I1939" s="299"/>
      <c r="J1939" s="299"/>
      <c r="K1939" s="299"/>
      <c r="L1939" s="299"/>
      <c r="M1939" s="299"/>
      <c r="N1939" s="300"/>
      <c r="O1939" s="300"/>
      <c r="P1939" s="300"/>
      <c r="Q1939" s="299"/>
      <c r="R1939" s="299"/>
      <c r="S1939" s="299"/>
    </row>
    <row r="1940" spans="5:19" ht="12.75">
      <c r="E1940" s="298"/>
      <c r="F1940" s="298"/>
      <c r="G1940" s="299"/>
      <c r="H1940" s="299"/>
      <c r="I1940" s="299"/>
      <c r="J1940" s="299"/>
      <c r="K1940" s="299"/>
      <c r="L1940" s="299"/>
      <c r="M1940" s="299"/>
      <c r="N1940" s="300"/>
      <c r="O1940" s="300"/>
      <c r="P1940" s="300"/>
      <c r="Q1940" s="299"/>
      <c r="R1940" s="299"/>
      <c r="S1940" s="299"/>
    </row>
    <row r="1941" spans="5:19" ht="12.75">
      <c r="E1941" s="298"/>
      <c r="F1941" s="298"/>
      <c r="G1941" s="299"/>
      <c r="H1941" s="299"/>
      <c r="I1941" s="299"/>
      <c r="J1941" s="299"/>
      <c r="K1941" s="299"/>
      <c r="L1941" s="299"/>
      <c r="M1941" s="299"/>
      <c r="N1941" s="300"/>
      <c r="O1941" s="300"/>
      <c r="P1941" s="300"/>
      <c r="Q1941" s="299"/>
      <c r="R1941" s="299"/>
      <c r="S1941" s="299"/>
    </row>
    <row r="1942" spans="5:19" ht="12.75">
      <c r="E1942" s="298"/>
      <c r="F1942" s="298"/>
      <c r="G1942" s="299"/>
      <c r="H1942" s="299"/>
      <c r="I1942" s="299"/>
      <c r="J1942" s="299"/>
      <c r="K1942" s="299"/>
      <c r="L1942" s="299"/>
      <c r="M1942" s="299"/>
      <c r="N1942" s="300"/>
      <c r="O1942" s="300"/>
      <c r="P1942" s="300"/>
      <c r="Q1942" s="299"/>
      <c r="R1942" s="299"/>
      <c r="S1942" s="299"/>
    </row>
    <row r="1943" spans="5:19" ht="12.75">
      <c r="E1943" s="298"/>
      <c r="F1943" s="298"/>
      <c r="G1943" s="299"/>
      <c r="H1943" s="299"/>
      <c r="I1943" s="299"/>
      <c r="J1943" s="299"/>
      <c r="K1943" s="299"/>
      <c r="L1943" s="299"/>
      <c r="M1943" s="299"/>
      <c r="N1943" s="300"/>
      <c r="O1943" s="300"/>
      <c r="P1943" s="300"/>
      <c r="Q1943" s="299"/>
      <c r="R1943" s="299"/>
      <c r="S1943" s="299"/>
    </row>
    <row r="1944" spans="5:19" ht="12.75">
      <c r="E1944" s="298"/>
      <c r="F1944" s="298"/>
      <c r="G1944" s="299"/>
      <c r="H1944" s="299"/>
      <c r="I1944" s="299"/>
      <c r="J1944" s="299"/>
      <c r="K1944" s="299"/>
      <c r="L1944" s="299"/>
      <c r="M1944" s="299"/>
      <c r="N1944" s="300"/>
      <c r="O1944" s="300"/>
      <c r="P1944" s="300"/>
      <c r="Q1944" s="299"/>
      <c r="R1944" s="299"/>
      <c r="S1944" s="299"/>
    </row>
    <row r="1945" spans="5:19" ht="12.75">
      <c r="E1945" s="298"/>
      <c r="F1945" s="298"/>
      <c r="G1945" s="299"/>
      <c r="H1945" s="299"/>
      <c r="I1945" s="299"/>
      <c r="J1945" s="299"/>
      <c r="K1945" s="299"/>
      <c r="L1945" s="299"/>
      <c r="M1945" s="299"/>
      <c r="N1945" s="300"/>
      <c r="O1945" s="300"/>
      <c r="P1945" s="300"/>
      <c r="Q1945" s="299"/>
      <c r="R1945" s="299"/>
      <c r="S1945" s="299"/>
    </row>
    <row r="1946" spans="5:19" ht="12.75">
      <c r="E1946" s="298"/>
      <c r="F1946" s="298"/>
      <c r="G1946" s="299"/>
      <c r="H1946" s="299"/>
      <c r="I1946" s="299"/>
      <c r="J1946" s="299"/>
      <c r="K1946" s="299"/>
      <c r="L1946" s="299"/>
      <c r="M1946" s="299"/>
      <c r="N1946" s="300"/>
      <c r="O1946" s="300"/>
      <c r="P1946" s="300"/>
      <c r="Q1946" s="299"/>
      <c r="R1946" s="299"/>
      <c r="S1946" s="299"/>
    </row>
    <row r="1947" spans="5:19" ht="12.75">
      <c r="E1947" s="298"/>
      <c r="F1947" s="298"/>
      <c r="G1947" s="299"/>
      <c r="H1947" s="299"/>
      <c r="I1947" s="299"/>
      <c r="J1947" s="299"/>
      <c r="K1947" s="299"/>
      <c r="L1947" s="299"/>
      <c r="M1947" s="299"/>
      <c r="N1947" s="300"/>
      <c r="O1947" s="300"/>
      <c r="P1947" s="300"/>
      <c r="Q1947" s="299"/>
      <c r="R1947" s="299"/>
      <c r="S1947" s="299"/>
    </row>
    <row r="1948" spans="5:19" ht="12.75">
      <c r="E1948" s="298"/>
      <c r="F1948" s="298"/>
      <c r="G1948" s="299"/>
      <c r="H1948" s="299"/>
      <c r="I1948" s="299"/>
      <c r="J1948" s="299"/>
      <c r="K1948" s="299"/>
      <c r="L1948" s="299"/>
      <c r="M1948" s="299"/>
      <c r="N1948" s="300"/>
      <c r="O1948" s="300"/>
      <c r="P1948" s="300"/>
      <c r="Q1948" s="299"/>
      <c r="R1948" s="299"/>
      <c r="S1948" s="299"/>
    </row>
    <row r="1949" spans="5:19" ht="12.75">
      <c r="E1949" s="298"/>
      <c r="F1949" s="298"/>
      <c r="G1949" s="299"/>
      <c r="H1949" s="299"/>
      <c r="I1949" s="299"/>
      <c r="J1949" s="299"/>
      <c r="K1949" s="299"/>
      <c r="L1949" s="299"/>
      <c r="M1949" s="299"/>
      <c r="N1949" s="300"/>
      <c r="O1949" s="300"/>
      <c r="P1949" s="300"/>
      <c r="Q1949" s="299"/>
      <c r="R1949" s="299"/>
      <c r="S1949" s="299"/>
    </row>
    <row r="1950" spans="5:19" ht="12.75">
      <c r="E1950" s="298"/>
      <c r="F1950" s="298"/>
      <c r="G1950" s="299"/>
      <c r="H1950" s="299"/>
      <c r="I1950" s="299"/>
      <c r="J1950" s="299"/>
      <c r="K1950" s="299"/>
      <c r="L1950" s="299"/>
      <c r="M1950" s="299"/>
      <c r="N1950" s="300"/>
      <c r="O1950" s="300"/>
      <c r="P1950" s="300"/>
      <c r="Q1950" s="299"/>
      <c r="R1950" s="299"/>
      <c r="S1950" s="299"/>
    </row>
    <row r="1951" spans="5:19" ht="12.75">
      <c r="E1951" s="298"/>
      <c r="F1951" s="298"/>
      <c r="G1951" s="299"/>
      <c r="H1951" s="299"/>
      <c r="I1951" s="299"/>
      <c r="J1951" s="299"/>
      <c r="K1951" s="299"/>
      <c r="L1951" s="299"/>
      <c r="M1951" s="299"/>
      <c r="N1951" s="300"/>
      <c r="O1951" s="300"/>
      <c r="P1951" s="300"/>
      <c r="Q1951" s="299"/>
      <c r="R1951" s="299"/>
      <c r="S1951" s="299"/>
    </row>
    <row r="1952" spans="5:19" ht="12.75">
      <c r="E1952" s="298"/>
      <c r="F1952" s="298"/>
      <c r="G1952" s="299"/>
      <c r="H1952" s="299"/>
      <c r="I1952" s="299"/>
      <c r="J1952" s="299"/>
      <c r="K1952" s="299"/>
      <c r="L1952" s="299"/>
      <c r="M1952" s="299"/>
      <c r="N1952" s="300"/>
      <c r="O1952" s="300"/>
      <c r="P1952" s="300"/>
      <c r="Q1952" s="299"/>
      <c r="R1952" s="299"/>
      <c r="S1952" s="299"/>
    </row>
    <row r="1953" spans="5:19" ht="12.75">
      <c r="E1953" s="298"/>
      <c r="F1953" s="298"/>
      <c r="G1953" s="299"/>
      <c r="H1953" s="299"/>
      <c r="I1953" s="299"/>
      <c r="J1953" s="299"/>
      <c r="K1953" s="299"/>
      <c r="L1953" s="299"/>
      <c r="M1953" s="299"/>
      <c r="N1953" s="300"/>
      <c r="O1953" s="300"/>
      <c r="P1953" s="300"/>
      <c r="Q1953" s="299"/>
      <c r="R1953" s="299"/>
      <c r="S1953" s="299"/>
    </row>
    <row r="1954" spans="5:19" ht="12.75">
      <c r="E1954" s="298"/>
      <c r="F1954" s="298"/>
      <c r="G1954" s="299"/>
      <c r="H1954" s="299"/>
      <c r="I1954" s="299"/>
      <c r="J1954" s="299"/>
      <c r="K1954" s="299"/>
      <c r="L1954" s="299"/>
      <c r="M1954" s="299"/>
      <c r="N1954" s="300"/>
      <c r="O1954" s="300"/>
      <c r="P1954" s="300"/>
      <c r="Q1954" s="299"/>
      <c r="R1954" s="299"/>
      <c r="S1954" s="299"/>
    </row>
    <row r="1955" spans="5:19" ht="12.75">
      <c r="E1955" s="298"/>
      <c r="F1955" s="298"/>
      <c r="G1955" s="299"/>
      <c r="H1955" s="299"/>
      <c r="I1955" s="299"/>
      <c r="J1955" s="299"/>
      <c r="K1955" s="299"/>
      <c r="L1955" s="299"/>
      <c r="M1955" s="299"/>
      <c r="N1955" s="300"/>
      <c r="O1955" s="300"/>
      <c r="P1955" s="300"/>
      <c r="Q1955" s="299"/>
      <c r="R1955" s="299"/>
      <c r="S1955" s="299"/>
    </row>
    <row r="1956" spans="5:19" ht="12.75">
      <c r="E1956" s="298"/>
      <c r="F1956" s="298"/>
      <c r="G1956" s="299"/>
      <c r="H1956" s="299"/>
      <c r="I1956" s="299"/>
      <c r="J1956" s="299"/>
      <c r="K1956" s="299"/>
      <c r="L1956" s="299"/>
      <c r="M1956" s="299"/>
      <c r="N1956" s="300"/>
      <c r="O1956" s="300"/>
      <c r="P1956" s="300"/>
      <c r="Q1956" s="299"/>
      <c r="R1956" s="299"/>
      <c r="S1956" s="299"/>
    </row>
    <row r="1957" spans="5:19" ht="12.75">
      <c r="E1957" s="298"/>
      <c r="F1957" s="298"/>
      <c r="G1957" s="299"/>
      <c r="H1957" s="299"/>
      <c r="I1957" s="299"/>
      <c r="J1957" s="299"/>
      <c r="K1957" s="299"/>
      <c r="L1957" s="299"/>
      <c r="M1957" s="299"/>
      <c r="N1957" s="300"/>
      <c r="O1957" s="300"/>
      <c r="P1957" s="300"/>
      <c r="Q1957" s="299"/>
      <c r="R1957" s="299"/>
      <c r="S1957" s="299"/>
    </row>
    <row r="1958" spans="5:19" ht="12.75">
      <c r="E1958" s="298"/>
      <c r="F1958" s="298"/>
      <c r="G1958" s="299"/>
      <c r="H1958" s="299"/>
      <c r="I1958" s="299"/>
      <c r="J1958" s="299"/>
      <c r="K1958" s="299"/>
      <c r="L1958" s="299"/>
      <c r="M1958" s="299"/>
      <c r="N1958" s="300"/>
      <c r="O1958" s="300"/>
      <c r="P1958" s="300"/>
      <c r="Q1958" s="299"/>
      <c r="R1958" s="299"/>
      <c r="S1958" s="299"/>
    </row>
    <row r="1959" spans="5:19" ht="12.75">
      <c r="E1959" s="298"/>
      <c r="F1959" s="298"/>
      <c r="G1959" s="299"/>
      <c r="H1959" s="299"/>
      <c r="I1959" s="299"/>
      <c r="J1959" s="299"/>
      <c r="K1959" s="299"/>
      <c r="L1959" s="299"/>
      <c r="M1959" s="299"/>
      <c r="N1959" s="300"/>
      <c r="O1959" s="300"/>
      <c r="P1959" s="300"/>
      <c r="Q1959" s="299"/>
      <c r="R1959" s="299"/>
      <c r="S1959" s="299"/>
    </row>
    <row r="1960" spans="5:19" ht="12.75">
      <c r="E1960" s="298"/>
      <c r="F1960" s="298"/>
      <c r="G1960" s="299"/>
      <c r="H1960" s="299"/>
      <c r="I1960" s="299"/>
      <c r="J1960" s="299"/>
      <c r="K1960" s="299"/>
      <c r="L1960" s="299"/>
      <c r="M1960" s="299"/>
      <c r="N1960" s="300"/>
      <c r="O1960" s="300"/>
      <c r="P1960" s="300"/>
      <c r="Q1960" s="299"/>
      <c r="R1960" s="299"/>
      <c r="S1960" s="299"/>
    </row>
    <row r="1961" spans="5:19" ht="12.75">
      <c r="E1961" s="298"/>
      <c r="F1961" s="298"/>
      <c r="G1961" s="299"/>
      <c r="H1961" s="299"/>
      <c r="I1961" s="299"/>
      <c r="J1961" s="299"/>
      <c r="K1961" s="299"/>
      <c r="L1961" s="299"/>
      <c r="M1961" s="299"/>
      <c r="N1961" s="300"/>
      <c r="O1961" s="300"/>
      <c r="P1961" s="300"/>
      <c r="Q1961" s="299"/>
      <c r="R1961" s="299"/>
      <c r="S1961" s="299"/>
    </row>
    <row r="1962" spans="5:19" ht="12.75">
      <c r="E1962" s="298"/>
      <c r="F1962" s="298"/>
      <c r="G1962" s="299"/>
      <c r="H1962" s="299"/>
      <c r="I1962" s="299"/>
      <c r="J1962" s="299"/>
      <c r="K1962" s="299"/>
      <c r="L1962" s="299"/>
      <c r="M1962" s="299"/>
      <c r="N1962" s="300"/>
      <c r="O1962" s="300"/>
      <c r="P1962" s="300"/>
      <c r="Q1962" s="299"/>
      <c r="R1962" s="299"/>
      <c r="S1962" s="299"/>
    </row>
    <row r="1963" spans="5:19" ht="12.75">
      <c r="E1963" s="298"/>
      <c r="F1963" s="298"/>
      <c r="G1963" s="299"/>
      <c r="H1963" s="299"/>
      <c r="I1963" s="299"/>
      <c r="J1963" s="299"/>
      <c r="K1963" s="299"/>
      <c r="L1963" s="299"/>
      <c r="M1963" s="299"/>
      <c r="N1963" s="300"/>
      <c r="O1963" s="300"/>
      <c r="P1963" s="300"/>
      <c r="Q1963" s="299"/>
      <c r="R1963" s="299"/>
      <c r="S1963" s="299"/>
    </row>
    <row r="1964" spans="5:19" ht="12.75">
      <c r="E1964" s="298"/>
      <c r="F1964" s="298"/>
      <c r="G1964" s="299"/>
      <c r="H1964" s="299"/>
      <c r="I1964" s="299"/>
      <c r="J1964" s="299"/>
      <c r="K1964" s="299"/>
      <c r="L1964" s="299"/>
      <c r="M1964" s="299"/>
      <c r="N1964" s="300"/>
      <c r="O1964" s="300"/>
      <c r="P1964" s="300"/>
      <c r="Q1964" s="299"/>
      <c r="R1964" s="299"/>
      <c r="S1964" s="299"/>
    </row>
    <row r="1965" spans="5:19" ht="12.75">
      <c r="E1965" s="298"/>
      <c r="F1965" s="298"/>
      <c r="G1965" s="299"/>
      <c r="H1965" s="299"/>
      <c r="I1965" s="299"/>
      <c r="J1965" s="299"/>
      <c r="K1965" s="299"/>
      <c r="L1965" s="299"/>
      <c r="M1965" s="299"/>
      <c r="N1965" s="300"/>
      <c r="O1965" s="300"/>
      <c r="P1965" s="300"/>
      <c r="Q1965" s="299"/>
      <c r="R1965" s="299"/>
      <c r="S1965" s="299"/>
    </row>
    <row r="1966" spans="5:19" ht="12.75">
      <c r="E1966" s="298"/>
      <c r="F1966" s="298"/>
      <c r="G1966" s="299"/>
      <c r="H1966" s="299"/>
      <c r="I1966" s="299"/>
      <c r="J1966" s="299"/>
      <c r="K1966" s="299"/>
      <c r="L1966" s="299"/>
      <c r="M1966" s="299"/>
      <c r="N1966" s="300"/>
      <c r="O1966" s="300"/>
      <c r="P1966" s="300"/>
      <c r="Q1966" s="299"/>
      <c r="R1966" s="299"/>
      <c r="S1966" s="299"/>
    </row>
    <row r="1967" spans="5:19" ht="12.75">
      <c r="E1967" s="298"/>
      <c r="F1967" s="298"/>
      <c r="G1967" s="299"/>
      <c r="H1967" s="299"/>
      <c r="I1967" s="299"/>
      <c r="J1967" s="299"/>
      <c r="K1967" s="299"/>
      <c r="L1967" s="299"/>
      <c r="M1967" s="299"/>
      <c r="N1967" s="300"/>
      <c r="O1967" s="300"/>
      <c r="P1967" s="300"/>
      <c r="Q1967" s="299"/>
      <c r="R1967" s="299"/>
      <c r="S1967" s="299"/>
    </row>
    <row r="1968" spans="5:19" ht="12.75">
      <c r="E1968" s="298"/>
      <c r="F1968" s="298"/>
      <c r="G1968" s="299"/>
      <c r="H1968" s="299"/>
      <c r="I1968" s="299"/>
      <c r="J1968" s="299"/>
      <c r="K1968" s="299"/>
      <c r="L1968" s="299"/>
      <c r="M1968" s="299"/>
      <c r="N1968" s="300"/>
      <c r="O1968" s="300"/>
      <c r="P1968" s="300"/>
      <c r="Q1968" s="299"/>
      <c r="R1968" s="299"/>
      <c r="S1968" s="299"/>
    </row>
    <row r="1969" spans="5:19" ht="12.75">
      <c r="E1969" s="298"/>
      <c r="F1969" s="298"/>
      <c r="G1969" s="299"/>
      <c r="H1969" s="299"/>
      <c r="I1969" s="299"/>
      <c r="J1969" s="299"/>
      <c r="K1969" s="299"/>
      <c r="L1969" s="299"/>
      <c r="M1969" s="299"/>
      <c r="N1969" s="300"/>
      <c r="O1969" s="300"/>
      <c r="P1969" s="300"/>
      <c r="Q1969" s="299"/>
      <c r="R1969" s="299"/>
      <c r="S1969" s="299"/>
    </row>
    <row r="1970" spans="5:19" ht="12.75">
      <c r="E1970" s="298"/>
      <c r="F1970" s="298"/>
      <c r="G1970" s="299"/>
      <c r="H1970" s="299"/>
      <c r="I1970" s="299"/>
      <c r="J1970" s="299"/>
      <c r="K1970" s="299"/>
      <c r="L1970" s="299"/>
      <c r="M1970" s="299"/>
      <c r="N1970" s="300"/>
      <c r="O1970" s="300"/>
      <c r="P1970" s="300"/>
      <c r="Q1970" s="299"/>
      <c r="R1970" s="299"/>
      <c r="S1970" s="299"/>
    </row>
    <row r="1971" spans="5:19" ht="12.75">
      <c r="E1971" s="298"/>
      <c r="F1971" s="298"/>
      <c r="G1971" s="299"/>
      <c r="H1971" s="299"/>
      <c r="I1971" s="299"/>
      <c r="J1971" s="299"/>
      <c r="K1971" s="299"/>
      <c r="L1971" s="299"/>
      <c r="M1971" s="299"/>
      <c r="N1971" s="300"/>
      <c r="O1971" s="300"/>
      <c r="P1971" s="300"/>
      <c r="Q1971" s="299"/>
      <c r="R1971" s="299"/>
      <c r="S1971" s="299"/>
    </row>
    <row r="1972" spans="5:19" ht="12.75">
      <c r="E1972" s="298"/>
      <c r="F1972" s="298"/>
      <c r="G1972" s="299"/>
      <c r="H1972" s="299"/>
      <c r="I1972" s="299"/>
      <c r="J1972" s="299"/>
      <c r="K1972" s="299"/>
      <c r="L1972" s="299"/>
      <c r="M1972" s="299"/>
      <c r="N1972" s="300"/>
      <c r="O1972" s="300"/>
      <c r="P1972" s="300"/>
      <c r="Q1972" s="299"/>
      <c r="R1972" s="299"/>
      <c r="S1972" s="299"/>
    </row>
    <row r="1973" spans="5:19" ht="12.75">
      <c r="E1973" s="298"/>
      <c r="F1973" s="298"/>
      <c r="G1973" s="299"/>
      <c r="H1973" s="299"/>
      <c r="I1973" s="299"/>
      <c r="J1973" s="299"/>
      <c r="K1973" s="299"/>
      <c r="L1973" s="299"/>
      <c r="M1973" s="299"/>
      <c r="N1973" s="300"/>
      <c r="O1973" s="300"/>
      <c r="P1973" s="300"/>
      <c r="Q1973" s="299"/>
      <c r="R1973" s="299"/>
      <c r="S1973" s="299"/>
    </row>
    <row r="1974" spans="5:19" ht="12.75">
      <c r="E1974" s="298"/>
      <c r="F1974" s="298"/>
      <c r="G1974" s="299"/>
      <c r="H1974" s="299"/>
      <c r="I1974" s="299"/>
      <c r="J1974" s="299"/>
      <c r="K1974" s="299"/>
      <c r="L1974" s="299"/>
      <c r="M1974" s="299"/>
      <c r="N1974" s="300"/>
      <c r="O1974" s="300"/>
      <c r="P1974" s="300"/>
      <c r="Q1974" s="299"/>
      <c r="R1974" s="299"/>
      <c r="S1974" s="299"/>
    </row>
    <row r="1975" spans="5:19" ht="12.75">
      <c r="E1975" s="298"/>
      <c r="F1975" s="298"/>
      <c r="G1975" s="299"/>
      <c r="H1975" s="299"/>
      <c r="I1975" s="299"/>
      <c r="J1975" s="299"/>
      <c r="K1975" s="299"/>
      <c r="L1975" s="299"/>
      <c r="M1975" s="299"/>
      <c r="N1975" s="300"/>
      <c r="O1975" s="300"/>
      <c r="P1975" s="300"/>
      <c r="Q1975" s="299"/>
      <c r="R1975" s="299"/>
      <c r="S1975" s="299"/>
    </row>
    <row r="1976" spans="5:19" ht="12.75">
      <c r="E1976" s="298"/>
      <c r="F1976" s="298"/>
      <c r="G1976" s="299"/>
      <c r="H1976" s="299"/>
      <c r="I1976" s="299"/>
      <c r="J1976" s="299"/>
      <c r="K1976" s="299"/>
      <c r="L1976" s="299"/>
      <c r="M1976" s="299"/>
      <c r="N1976" s="300"/>
      <c r="O1976" s="300"/>
      <c r="P1976" s="300"/>
      <c r="Q1976" s="299"/>
      <c r="R1976" s="299"/>
      <c r="S1976" s="299"/>
    </row>
    <row r="1977" spans="5:19" ht="12.75">
      <c r="E1977" s="298"/>
      <c r="F1977" s="298"/>
      <c r="G1977" s="299"/>
      <c r="H1977" s="299"/>
      <c r="I1977" s="299"/>
      <c r="J1977" s="299"/>
      <c r="K1977" s="299"/>
      <c r="L1977" s="299"/>
      <c r="M1977" s="299"/>
      <c r="N1977" s="300"/>
      <c r="O1977" s="300"/>
      <c r="P1977" s="300"/>
      <c r="Q1977" s="299"/>
      <c r="R1977" s="299"/>
      <c r="S1977" s="299"/>
    </row>
    <row r="1978" spans="5:19" ht="12.75">
      <c r="E1978" s="298"/>
      <c r="F1978" s="298"/>
      <c r="G1978" s="299"/>
      <c r="H1978" s="299"/>
      <c r="I1978" s="299"/>
      <c r="J1978" s="299"/>
      <c r="K1978" s="299"/>
      <c r="L1978" s="299"/>
      <c r="M1978" s="299"/>
      <c r="N1978" s="300"/>
      <c r="O1978" s="300"/>
      <c r="P1978" s="300"/>
      <c r="Q1978" s="299"/>
      <c r="R1978" s="299"/>
      <c r="S1978" s="299"/>
    </row>
    <row r="1979" spans="5:19" ht="12.75">
      <c r="E1979" s="298"/>
      <c r="F1979" s="298"/>
      <c r="G1979" s="299"/>
      <c r="H1979" s="299"/>
      <c r="I1979" s="299"/>
      <c r="J1979" s="299"/>
      <c r="K1979" s="299"/>
      <c r="L1979" s="299"/>
      <c r="M1979" s="299"/>
      <c r="N1979" s="300"/>
      <c r="O1979" s="300"/>
      <c r="P1979" s="300"/>
      <c r="Q1979" s="299"/>
      <c r="R1979" s="299"/>
      <c r="S1979" s="299"/>
    </row>
    <row r="1980" spans="5:19" ht="12.75">
      <c r="E1980" s="298"/>
      <c r="F1980" s="298"/>
      <c r="G1980" s="299"/>
      <c r="H1980" s="299"/>
      <c r="I1980" s="299"/>
      <c r="J1980" s="299"/>
      <c r="K1980" s="299"/>
      <c r="L1980" s="299"/>
      <c r="M1980" s="299"/>
      <c r="N1980" s="300"/>
      <c r="O1980" s="300"/>
      <c r="P1980" s="300"/>
      <c r="Q1980" s="299"/>
      <c r="R1980" s="299"/>
      <c r="S1980" s="299"/>
    </row>
    <row r="1981" spans="5:19" ht="12.75">
      <c r="E1981" s="298"/>
      <c r="F1981" s="298"/>
      <c r="G1981" s="299"/>
      <c r="H1981" s="299"/>
      <c r="I1981" s="299"/>
      <c r="J1981" s="299"/>
      <c r="K1981" s="299"/>
      <c r="L1981" s="299"/>
      <c r="M1981" s="299"/>
      <c r="N1981" s="300"/>
      <c r="O1981" s="300"/>
      <c r="P1981" s="300"/>
      <c r="Q1981" s="299"/>
      <c r="R1981" s="299"/>
      <c r="S1981" s="299"/>
    </row>
    <row r="1982" spans="5:19" ht="12.75">
      <c r="E1982" s="298"/>
      <c r="F1982" s="298"/>
      <c r="G1982" s="299"/>
      <c r="H1982" s="299"/>
      <c r="I1982" s="299"/>
      <c r="J1982" s="299"/>
      <c r="K1982" s="299"/>
      <c r="L1982" s="299"/>
      <c r="M1982" s="299"/>
      <c r="N1982" s="300"/>
      <c r="O1982" s="300"/>
      <c r="P1982" s="300"/>
      <c r="Q1982" s="299"/>
      <c r="R1982" s="299"/>
      <c r="S1982" s="299"/>
    </row>
    <row r="1983" spans="5:19" ht="12.75">
      <c r="E1983" s="298"/>
      <c r="F1983" s="298"/>
      <c r="G1983" s="299"/>
      <c r="H1983" s="299"/>
      <c r="I1983" s="299"/>
      <c r="J1983" s="299"/>
      <c r="K1983" s="299"/>
      <c r="L1983" s="299"/>
      <c r="M1983" s="299"/>
      <c r="N1983" s="300"/>
      <c r="O1983" s="300"/>
      <c r="P1983" s="300"/>
      <c r="Q1983" s="299"/>
      <c r="R1983" s="299"/>
      <c r="S1983" s="299"/>
    </row>
    <row r="1984" spans="5:19" ht="12.75">
      <c r="E1984" s="298"/>
      <c r="F1984" s="298"/>
      <c r="G1984" s="299"/>
      <c r="H1984" s="299"/>
      <c r="I1984" s="299"/>
      <c r="J1984" s="299"/>
      <c r="K1984" s="299"/>
      <c r="L1984" s="299"/>
      <c r="M1984" s="299"/>
      <c r="N1984" s="300"/>
      <c r="O1984" s="300"/>
      <c r="P1984" s="300"/>
      <c r="Q1984" s="299"/>
      <c r="R1984" s="299"/>
      <c r="S1984" s="299"/>
    </row>
    <row r="1985" spans="5:19" ht="12.75">
      <c r="E1985" s="298"/>
      <c r="F1985" s="298"/>
      <c r="G1985" s="299"/>
      <c r="H1985" s="299"/>
      <c r="I1985" s="299"/>
      <c r="J1985" s="299"/>
      <c r="K1985" s="299"/>
      <c r="L1985" s="299"/>
      <c r="M1985" s="299"/>
      <c r="N1985" s="300"/>
      <c r="O1985" s="300"/>
      <c r="P1985" s="300"/>
      <c r="Q1985" s="299"/>
      <c r="R1985" s="299"/>
      <c r="S1985" s="299"/>
    </row>
    <row r="1986" spans="5:19" ht="12.75">
      <c r="E1986" s="298"/>
      <c r="F1986" s="298"/>
      <c r="G1986" s="299"/>
      <c r="H1986" s="299"/>
      <c r="I1986" s="299"/>
      <c r="J1986" s="299"/>
      <c r="K1986" s="299"/>
      <c r="L1986" s="299"/>
      <c r="M1986" s="299"/>
      <c r="N1986" s="300"/>
      <c r="O1986" s="300"/>
      <c r="P1986" s="300"/>
      <c r="Q1986" s="299"/>
      <c r="R1986" s="299"/>
      <c r="S1986" s="299"/>
    </row>
    <row r="1987" spans="5:19" ht="12.75">
      <c r="E1987" s="298"/>
      <c r="F1987" s="298"/>
      <c r="G1987" s="299"/>
      <c r="H1987" s="299"/>
      <c r="I1987" s="299"/>
      <c r="J1987" s="299"/>
      <c r="K1987" s="299"/>
      <c r="L1987" s="299"/>
      <c r="M1987" s="299"/>
      <c r="N1987" s="300"/>
      <c r="O1987" s="300"/>
      <c r="P1987" s="300"/>
      <c r="Q1987" s="299"/>
      <c r="R1987" s="299"/>
      <c r="S1987" s="299"/>
    </row>
    <row r="1988" spans="5:19" ht="12.75">
      <c r="E1988" s="298"/>
      <c r="F1988" s="298"/>
      <c r="G1988" s="299"/>
      <c r="H1988" s="299"/>
      <c r="I1988" s="299"/>
      <c r="J1988" s="299"/>
      <c r="K1988" s="299"/>
      <c r="L1988" s="299"/>
      <c r="M1988" s="299"/>
      <c r="N1988" s="300"/>
      <c r="O1988" s="300"/>
      <c r="P1988" s="300"/>
      <c r="Q1988" s="299"/>
      <c r="R1988" s="299"/>
      <c r="S1988" s="299"/>
    </row>
    <row r="1989" spans="5:19" ht="12.75">
      <c r="E1989" s="298"/>
      <c r="F1989" s="298"/>
      <c r="G1989" s="299"/>
      <c r="H1989" s="299"/>
      <c r="I1989" s="299"/>
      <c r="J1989" s="299"/>
      <c r="K1989" s="299"/>
      <c r="L1989" s="299"/>
      <c r="M1989" s="299"/>
      <c r="N1989" s="300"/>
      <c r="O1989" s="300"/>
      <c r="P1989" s="300"/>
      <c r="Q1989" s="299"/>
      <c r="R1989" s="299"/>
      <c r="S1989" s="299"/>
    </row>
    <row r="1990" spans="5:19" ht="12.75">
      <c r="E1990" s="298"/>
      <c r="F1990" s="298"/>
      <c r="G1990" s="299"/>
      <c r="H1990" s="299"/>
      <c r="I1990" s="299"/>
      <c r="J1990" s="299"/>
      <c r="K1990" s="299"/>
      <c r="L1990" s="299"/>
      <c r="M1990" s="299"/>
      <c r="N1990" s="300"/>
      <c r="O1990" s="300"/>
      <c r="P1990" s="300"/>
      <c r="Q1990" s="299"/>
      <c r="R1990" s="299"/>
      <c r="S1990" s="299"/>
    </row>
    <row r="1991" spans="5:19" ht="12.75">
      <c r="E1991" s="298"/>
      <c r="F1991" s="298"/>
      <c r="G1991" s="299"/>
      <c r="H1991" s="299"/>
      <c r="I1991" s="299"/>
      <c r="J1991" s="299"/>
      <c r="K1991" s="299"/>
      <c r="L1991" s="299"/>
      <c r="M1991" s="299"/>
      <c r="N1991" s="300"/>
      <c r="O1991" s="300"/>
      <c r="P1991" s="300"/>
      <c r="Q1991" s="299"/>
      <c r="R1991" s="299"/>
      <c r="S1991" s="299"/>
    </row>
    <row r="1992" spans="5:19" ht="12.75">
      <c r="E1992" s="298"/>
      <c r="F1992" s="298"/>
      <c r="G1992" s="299"/>
      <c r="H1992" s="299"/>
      <c r="I1992" s="299"/>
      <c r="J1992" s="299"/>
      <c r="K1992" s="299"/>
      <c r="L1992" s="299"/>
      <c r="M1992" s="299"/>
      <c r="N1992" s="300"/>
      <c r="O1992" s="300"/>
      <c r="P1992" s="300"/>
      <c r="Q1992" s="299"/>
      <c r="R1992" s="299"/>
      <c r="S1992" s="299"/>
    </row>
    <row r="1993" spans="5:19" ht="12.75">
      <c r="E1993" s="298"/>
      <c r="F1993" s="298"/>
      <c r="G1993" s="299"/>
      <c r="H1993" s="299"/>
      <c r="I1993" s="299"/>
      <c r="J1993" s="299"/>
      <c r="K1993" s="299"/>
      <c r="L1993" s="299"/>
      <c r="M1993" s="299"/>
      <c r="N1993" s="300"/>
      <c r="O1993" s="300"/>
      <c r="P1993" s="300"/>
      <c r="Q1993" s="299"/>
      <c r="R1993" s="299"/>
      <c r="S1993" s="299"/>
    </row>
    <row r="1994" spans="5:19" ht="12.75">
      <c r="E1994" s="298"/>
      <c r="F1994" s="298"/>
      <c r="G1994" s="299"/>
      <c r="H1994" s="299"/>
      <c r="I1994" s="299"/>
      <c r="J1994" s="299"/>
      <c r="K1994" s="299"/>
      <c r="L1994" s="299"/>
      <c r="M1994" s="299"/>
      <c r="N1994" s="300"/>
      <c r="O1994" s="300"/>
      <c r="P1994" s="300"/>
      <c r="Q1994" s="299"/>
      <c r="R1994" s="299"/>
      <c r="S1994" s="299"/>
    </row>
    <row r="1995" spans="5:19" ht="12.75">
      <c r="E1995" s="298"/>
      <c r="F1995" s="298"/>
      <c r="G1995" s="299"/>
      <c r="H1995" s="299"/>
      <c r="I1995" s="299"/>
      <c r="J1995" s="299"/>
      <c r="K1995" s="299"/>
      <c r="L1995" s="299"/>
      <c r="M1995" s="299"/>
      <c r="N1995" s="300"/>
      <c r="O1995" s="300"/>
      <c r="P1995" s="300"/>
      <c r="Q1995" s="299"/>
      <c r="R1995" s="299"/>
      <c r="S1995" s="299"/>
    </row>
    <row r="1996" spans="5:19" ht="12.75">
      <c r="E1996" s="298"/>
      <c r="F1996" s="298"/>
      <c r="G1996" s="299"/>
      <c r="H1996" s="299"/>
      <c r="I1996" s="299"/>
      <c r="J1996" s="299"/>
      <c r="K1996" s="299"/>
      <c r="L1996" s="299"/>
      <c r="M1996" s="299"/>
      <c r="N1996" s="300"/>
      <c r="O1996" s="300"/>
      <c r="P1996" s="300"/>
      <c r="Q1996" s="299"/>
      <c r="R1996" s="299"/>
      <c r="S1996" s="299"/>
    </row>
    <row r="1997" spans="5:19" ht="12.75">
      <c r="E1997" s="298"/>
      <c r="F1997" s="298"/>
      <c r="G1997" s="299"/>
      <c r="H1997" s="299"/>
      <c r="I1997" s="299"/>
      <c r="J1997" s="299"/>
      <c r="K1997" s="299"/>
      <c r="L1997" s="299"/>
      <c r="M1997" s="299"/>
      <c r="N1997" s="300"/>
      <c r="O1997" s="300"/>
      <c r="P1997" s="300"/>
      <c r="Q1997" s="299"/>
      <c r="R1997" s="299"/>
      <c r="S1997" s="299"/>
    </row>
    <row r="1998" spans="5:19" ht="12.75">
      <c r="E1998" s="298"/>
      <c r="F1998" s="298"/>
      <c r="G1998" s="299"/>
      <c r="H1998" s="299"/>
      <c r="I1998" s="299"/>
      <c r="J1998" s="299"/>
      <c r="K1998" s="299"/>
      <c r="L1998" s="299"/>
      <c r="M1998" s="299"/>
      <c r="N1998" s="300"/>
      <c r="O1998" s="300"/>
      <c r="P1998" s="300"/>
      <c r="Q1998" s="299"/>
      <c r="R1998" s="299"/>
      <c r="S1998" s="299"/>
    </row>
    <row r="1999" spans="5:19" ht="12.75">
      <c r="E1999" s="298"/>
      <c r="F1999" s="298"/>
      <c r="G1999" s="299"/>
      <c r="H1999" s="299"/>
      <c r="I1999" s="299"/>
      <c r="J1999" s="299"/>
      <c r="K1999" s="299"/>
      <c r="L1999" s="299"/>
      <c r="M1999" s="299"/>
      <c r="N1999" s="300"/>
      <c r="O1999" s="300"/>
      <c r="P1999" s="300"/>
      <c r="Q1999" s="299"/>
      <c r="R1999" s="299"/>
      <c r="S1999" s="299"/>
    </row>
    <row r="2000" spans="5:19" ht="12.75">
      <c r="E2000" s="298"/>
      <c r="F2000" s="298"/>
      <c r="G2000" s="299"/>
      <c r="H2000" s="299"/>
      <c r="I2000" s="299"/>
      <c r="J2000" s="299"/>
      <c r="K2000" s="299"/>
      <c r="L2000" s="299"/>
      <c r="M2000" s="299"/>
      <c r="N2000" s="300"/>
      <c r="O2000" s="300"/>
      <c r="P2000" s="300"/>
      <c r="Q2000" s="299"/>
      <c r="R2000" s="299"/>
      <c r="S2000" s="299"/>
    </row>
    <row r="2001" spans="5:19" ht="12.75">
      <c r="E2001" s="298"/>
      <c r="F2001" s="298"/>
      <c r="G2001" s="299"/>
      <c r="H2001" s="299"/>
      <c r="I2001" s="299"/>
      <c r="J2001" s="299"/>
      <c r="K2001" s="299"/>
      <c r="L2001" s="299"/>
      <c r="M2001" s="299"/>
      <c r="N2001" s="300"/>
      <c r="O2001" s="300"/>
      <c r="P2001" s="300"/>
      <c r="Q2001" s="299"/>
      <c r="R2001" s="299"/>
      <c r="S2001" s="299"/>
    </row>
    <row r="2002" spans="5:19" ht="12.75">
      <c r="E2002" s="298"/>
      <c r="F2002" s="298"/>
      <c r="G2002" s="299"/>
      <c r="H2002" s="299"/>
      <c r="I2002" s="299"/>
      <c r="J2002" s="299"/>
      <c r="K2002" s="299"/>
      <c r="L2002" s="299"/>
      <c r="M2002" s="299"/>
      <c r="N2002" s="300"/>
      <c r="O2002" s="300"/>
      <c r="P2002" s="300"/>
      <c r="Q2002" s="299"/>
      <c r="R2002" s="299"/>
      <c r="S2002" s="299"/>
    </row>
    <row r="2003" spans="5:19" ht="12.75">
      <c r="E2003" s="298"/>
      <c r="F2003" s="298"/>
      <c r="G2003" s="299"/>
      <c r="H2003" s="299"/>
      <c r="I2003" s="299"/>
      <c r="J2003" s="299"/>
      <c r="K2003" s="299"/>
      <c r="L2003" s="299"/>
      <c r="M2003" s="299"/>
      <c r="N2003" s="300"/>
      <c r="O2003" s="300"/>
      <c r="P2003" s="300"/>
      <c r="Q2003" s="299"/>
      <c r="R2003" s="299"/>
      <c r="S2003" s="299"/>
    </row>
    <row r="2004" spans="5:19" ht="12.75">
      <c r="E2004" s="298"/>
      <c r="F2004" s="298"/>
      <c r="G2004" s="299"/>
      <c r="H2004" s="299"/>
      <c r="I2004" s="299"/>
      <c r="J2004" s="299"/>
      <c r="K2004" s="299"/>
      <c r="L2004" s="299"/>
      <c r="M2004" s="299"/>
      <c r="N2004" s="300"/>
      <c r="O2004" s="300"/>
      <c r="P2004" s="300"/>
      <c r="Q2004" s="299"/>
      <c r="R2004" s="299"/>
      <c r="S2004" s="299"/>
    </row>
    <row r="2005" spans="5:19" ht="12.75">
      <c r="E2005" s="298"/>
      <c r="F2005" s="298"/>
      <c r="G2005" s="299"/>
      <c r="H2005" s="299"/>
      <c r="I2005" s="299"/>
      <c r="J2005" s="299"/>
      <c r="K2005" s="299"/>
      <c r="L2005" s="299"/>
      <c r="M2005" s="299"/>
      <c r="N2005" s="300"/>
      <c r="O2005" s="300"/>
      <c r="P2005" s="300"/>
      <c r="Q2005" s="299"/>
      <c r="R2005" s="299"/>
      <c r="S2005" s="299"/>
    </row>
    <row r="2006" spans="5:19" ht="12.75">
      <c r="E2006" s="298"/>
      <c r="F2006" s="298"/>
      <c r="G2006" s="299"/>
      <c r="H2006" s="299"/>
      <c r="I2006" s="299"/>
      <c r="J2006" s="299"/>
      <c r="K2006" s="299"/>
      <c r="L2006" s="299"/>
      <c r="M2006" s="299"/>
      <c r="N2006" s="300"/>
      <c r="O2006" s="300"/>
      <c r="P2006" s="300"/>
      <c r="Q2006" s="299"/>
      <c r="R2006" s="299"/>
      <c r="S2006" s="299"/>
    </row>
    <row r="2007" spans="5:19" ht="12.75">
      <c r="E2007" s="298"/>
      <c r="F2007" s="298"/>
      <c r="G2007" s="299"/>
      <c r="H2007" s="299"/>
      <c r="I2007" s="299"/>
      <c r="J2007" s="299"/>
      <c r="K2007" s="299"/>
      <c r="L2007" s="299"/>
      <c r="M2007" s="299"/>
      <c r="N2007" s="300"/>
      <c r="O2007" s="300"/>
      <c r="P2007" s="300"/>
      <c r="Q2007" s="299"/>
      <c r="R2007" s="299"/>
      <c r="S2007" s="299"/>
    </row>
    <row r="2008" spans="5:19" ht="12.75">
      <c r="E2008" s="298"/>
      <c r="F2008" s="298"/>
      <c r="G2008" s="299"/>
      <c r="H2008" s="299"/>
      <c r="I2008" s="299"/>
      <c r="J2008" s="299"/>
      <c r="K2008" s="299"/>
      <c r="L2008" s="299"/>
      <c r="M2008" s="299"/>
      <c r="N2008" s="300"/>
      <c r="O2008" s="300"/>
      <c r="P2008" s="300"/>
      <c r="Q2008" s="299"/>
      <c r="R2008" s="299"/>
      <c r="S2008" s="299"/>
    </row>
    <row r="2009" spans="5:19" ht="12.75">
      <c r="E2009" s="298"/>
      <c r="F2009" s="298"/>
      <c r="G2009" s="299"/>
      <c r="H2009" s="299"/>
      <c r="I2009" s="299"/>
      <c r="J2009" s="299"/>
      <c r="K2009" s="299"/>
      <c r="L2009" s="299"/>
      <c r="M2009" s="299"/>
      <c r="N2009" s="300"/>
      <c r="O2009" s="300"/>
      <c r="P2009" s="300"/>
      <c r="Q2009" s="299"/>
      <c r="R2009" s="299"/>
      <c r="S2009" s="299"/>
    </row>
    <row r="2010" spans="5:19" ht="12.75">
      <c r="E2010" s="298"/>
      <c r="F2010" s="298"/>
      <c r="G2010" s="299"/>
      <c r="H2010" s="299"/>
      <c r="I2010" s="299"/>
      <c r="J2010" s="299"/>
      <c r="K2010" s="299"/>
      <c r="L2010" s="299"/>
      <c r="M2010" s="299"/>
      <c r="N2010" s="300"/>
      <c r="O2010" s="300"/>
      <c r="P2010" s="300"/>
      <c r="Q2010" s="299"/>
      <c r="R2010" s="299"/>
      <c r="S2010" s="299"/>
    </row>
    <row r="2011" spans="5:19" ht="12.75">
      <c r="E2011" s="298"/>
      <c r="F2011" s="298"/>
      <c r="G2011" s="299"/>
      <c r="H2011" s="299"/>
      <c r="I2011" s="299"/>
      <c r="J2011" s="299"/>
      <c r="K2011" s="299"/>
      <c r="L2011" s="299"/>
      <c r="M2011" s="299"/>
      <c r="N2011" s="300"/>
      <c r="O2011" s="300"/>
      <c r="P2011" s="300"/>
      <c r="Q2011" s="299"/>
      <c r="R2011" s="299"/>
      <c r="S2011" s="299"/>
    </row>
    <row r="2012" spans="5:19" ht="12.75">
      <c r="E2012" s="298"/>
      <c r="F2012" s="298"/>
      <c r="G2012" s="299"/>
      <c r="H2012" s="299"/>
      <c r="I2012" s="299"/>
      <c r="J2012" s="299"/>
      <c r="K2012" s="299"/>
      <c r="L2012" s="299"/>
      <c r="M2012" s="299"/>
      <c r="N2012" s="300"/>
      <c r="O2012" s="300"/>
      <c r="P2012" s="300"/>
      <c r="Q2012" s="299"/>
      <c r="R2012" s="299"/>
      <c r="S2012" s="299"/>
    </row>
    <row r="2013" spans="5:19" ht="12.75">
      <c r="E2013" s="298"/>
      <c r="F2013" s="298"/>
      <c r="G2013" s="299"/>
      <c r="H2013" s="299"/>
      <c r="I2013" s="299"/>
      <c r="J2013" s="299"/>
      <c r="K2013" s="299"/>
      <c r="L2013" s="299"/>
      <c r="M2013" s="299"/>
      <c r="N2013" s="300"/>
      <c r="O2013" s="300"/>
      <c r="P2013" s="300"/>
      <c r="Q2013" s="299"/>
      <c r="R2013" s="299"/>
      <c r="S2013" s="299"/>
    </row>
    <row r="2014" spans="5:19" ht="12.75">
      <c r="E2014" s="298"/>
      <c r="F2014" s="298"/>
      <c r="G2014" s="299"/>
      <c r="H2014" s="299"/>
      <c r="I2014" s="299"/>
      <c r="J2014" s="299"/>
      <c r="K2014" s="299"/>
      <c r="L2014" s="299"/>
      <c r="M2014" s="299"/>
      <c r="N2014" s="300"/>
      <c r="O2014" s="300"/>
      <c r="P2014" s="300"/>
      <c r="Q2014" s="299"/>
      <c r="R2014" s="299"/>
      <c r="S2014" s="299"/>
    </row>
    <row r="2015" spans="5:19" ht="12.75">
      <c r="E2015" s="298"/>
      <c r="F2015" s="298"/>
      <c r="G2015" s="299"/>
      <c r="H2015" s="299"/>
      <c r="I2015" s="299"/>
      <c r="J2015" s="299"/>
      <c r="K2015" s="299"/>
      <c r="L2015" s="299"/>
      <c r="M2015" s="299"/>
      <c r="N2015" s="300"/>
      <c r="O2015" s="300"/>
      <c r="P2015" s="300"/>
      <c r="Q2015" s="299"/>
      <c r="R2015" s="299"/>
      <c r="S2015" s="299"/>
    </row>
    <row r="2016" spans="5:19" ht="12.75">
      <c r="E2016" s="298"/>
      <c r="F2016" s="298"/>
      <c r="G2016" s="299"/>
      <c r="H2016" s="299"/>
      <c r="I2016" s="299"/>
      <c r="J2016" s="299"/>
      <c r="K2016" s="299"/>
      <c r="L2016" s="299"/>
      <c r="M2016" s="299"/>
      <c r="N2016" s="300"/>
      <c r="O2016" s="300"/>
      <c r="P2016" s="300"/>
      <c r="Q2016" s="299"/>
      <c r="R2016" s="299"/>
      <c r="S2016" s="299"/>
    </row>
    <row r="2017" spans="5:19" ht="12.75">
      <c r="E2017" s="298"/>
      <c r="F2017" s="298"/>
      <c r="G2017" s="299"/>
      <c r="H2017" s="299"/>
      <c r="I2017" s="299"/>
      <c r="J2017" s="299"/>
      <c r="K2017" s="299"/>
      <c r="L2017" s="299"/>
      <c r="M2017" s="299"/>
      <c r="N2017" s="300"/>
      <c r="O2017" s="300"/>
      <c r="P2017" s="300"/>
      <c r="Q2017" s="299"/>
      <c r="R2017" s="299"/>
      <c r="S2017" s="299"/>
    </row>
    <row r="2018" spans="5:19" ht="12.75">
      <c r="E2018" s="298"/>
      <c r="F2018" s="298"/>
      <c r="G2018" s="299"/>
      <c r="H2018" s="299"/>
      <c r="I2018" s="299"/>
      <c r="J2018" s="299"/>
      <c r="K2018" s="299"/>
      <c r="L2018" s="299"/>
      <c r="M2018" s="299"/>
      <c r="N2018" s="300"/>
      <c r="O2018" s="300"/>
      <c r="P2018" s="300"/>
      <c r="Q2018" s="299"/>
      <c r="R2018" s="299"/>
      <c r="S2018" s="299"/>
    </row>
    <row r="2019" spans="5:19" ht="12.75">
      <c r="E2019" s="298"/>
      <c r="F2019" s="298"/>
      <c r="G2019" s="299"/>
      <c r="H2019" s="299"/>
      <c r="I2019" s="299"/>
      <c r="J2019" s="299"/>
      <c r="K2019" s="299"/>
      <c r="L2019" s="299"/>
      <c r="M2019" s="299"/>
      <c r="N2019" s="300"/>
      <c r="O2019" s="300"/>
      <c r="P2019" s="300"/>
      <c r="Q2019" s="299"/>
      <c r="R2019" s="299"/>
      <c r="S2019" s="299"/>
    </row>
    <row r="2020" spans="5:19" ht="12.75">
      <c r="E2020" s="298"/>
      <c r="F2020" s="298"/>
      <c r="G2020" s="299"/>
      <c r="H2020" s="299"/>
      <c r="I2020" s="299"/>
      <c r="J2020" s="299"/>
      <c r="K2020" s="299"/>
      <c r="L2020" s="299"/>
      <c r="M2020" s="299"/>
      <c r="N2020" s="300"/>
      <c r="O2020" s="300"/>
      <c r="P2020" s="300"/>
      <c r="Q2020" s="299"/>
      <c r="R2020" s="299"/>
      <c r="S2020" s="299"/>
    </row>
    <row r="2021" spans="5:19" ht="12.75">
      <c r="E2021" s="298"/>
      <c r="F2021" s="298"/>
      <c r="G2021" s="299"/>
      <c r="H2021" s="299"/>
      <c r="I2021" s="299"/>
      <c r="J2021" s="299"/>
      <c r="K2021" s="299"/>
      <c r="L2021" s="299"/>
      <c r="M2021" s="299"/>
      <c r="N2021" s="300"/>
      <c r="O2021" s="300"/>
      <c r="P2021" s="300"/>
      <c r="Q2021" s="299"/>
      <c r="R2021" s="299"/>
      <c r="S2021" s="299"/>
    </row>
    <row r="2022" spans="5:19" ht="12.75">
      <c r="E2022" s="298"/>
      <c r="F2022" s="298"/>
      <c r="G2022" s="299"/>
      <c r="H2022" s="299"/>
      <c r="I2022" s="299"/>
      <c r="J2022" s="299"/>
      <c r="K2022" s="299"/>
      <c r="L2022" s="299"/>
      <c r="M2022" s="299"/>
      <c r="N2022" s="300"/>
      <c r="O2022" s="300"/>
      <c r="P2022" s="300"/>
      <c r="Q2022" s="299"/>
      <c r="R2022" s="299"/>
      <c r="S2022" s="299"/>
    </row>
    <row r="2023" spans="5:19" ht="12.75">
      <c r="E2023" s="298"/>
      <c r="F2023" s="298"/>
      <c r="G2023" s="299"/>
      <c r="H2023" s="299"/>
      <c r="I2023" s="299"/>
      <c r="J2023" s="299"/>
      <c r="K2023" s="299"/>
      <c r="L2023" s="299"/>
      <c r="M2023" s="299"/>
      <c r="N2023" s="300"/>
      <c r="O2023" s="300"/>
      <c r="P2023" s="300"/>
      <c r="Q2023" s="299"/>
      <c r="R2023" s="299"/>
      <c r="S2023" s="299"/>
    </row>
    <row r="2024" spans="5:19" ht="12.75">
      <c r="E2024" s="298"/>
      <c r="F2024" s="298"/>
      <c r="G2024" s="299"/>
      <c r="H2024" s="299"/>
      <c r="I2024" s="299"/>
      <c r="J2024" s="299"/>
      <c r="K2024" s="299"/>
      <c r="L2024" s="299"/>
      <c r="M2024" s="299"/>
      <c r="N2024" s="300"/>
      <c r="O2024" s="300"/>
      <c r="P2024" s="300"/>
      <c r="Q2024" s="299"/>
      <c r="R2024" s="299"/>
      <c r="S2024" s="299"/>
    </row>
    <row r="2025" spans="5:19" ht="12.75">
      <c r="E2025" s="298"/>
      <c r="F2025" s="298"/>
      <c r="G2025" s="299"/>
      <c r="H2025" s="299"/>
      <c r="I2025" s="299"/>
      <c r="J2025" s="299"/>
      <c r="K2025" s="299"/>
      <c r="L2025" s="299"/>
      <c r="M2025" s="299"/>
      <c r="N2025" s="300"/>
      <c r="O2025" s="300"/>
      <c r="P2025" s="300"/>
      <c r="Q2025" s="299"/>
      <c r="R2025" s="299"/>
      <c r="S2025" s="299"/>
    </row>
    <row r="2026" spans="5:19" ht="12.75">
      <c r="E2026" s="298"/>
      <c r="F2026" s="298"/>
      <c r="G2026" s="299"/>
      <c r="H2026" s="299"/>
      <c r="I2026" s="299"/>
      <c r="J2026" s="299"/>
      <c r="K2026" s="299"/>
      <c r="L2026" s="299"/>
      <c r="M2026" s="299"/>
      <c r="N2026" s="300"/>
      <c r="O2026" s="300"/>
      <c r="P2026" s="300"/>
      <c r="Q2026" s="299"/>
      <c r="R2026" s="299"/>
      <c r="S2026" s="299"/>
    </row>
    <row r="2027" spans="5:19" ht="12.75">
      <c r="E2027" s="298"/>
      <c r="F2027" s="298"/>
      <c r="G2027" s="299"/>
      <c r="H2027" s="299"/>
      <c r="I2027" s="299"/>
      <c r="J2027" s="299"/>
      <c r="K2027" s="299"/>
      <c r="L2027" s="299"/>
      <c r="M2027" s="299"/>
      <c r="N2027" s="300"/>
      <c r="O2027" s="300"/>
      <c r="P2027" s="300"/>
      <c r="Q2027" s="299"/>
      <c r="R2027" s="299"/>
      <c r="S2027" s="299"/>
    </row>
    <row r="2028" spans="5:19" ht="12.75">
      <c r="E2028" s="298"/>
      <c r="F2028" s="298"/>
      <c r="G2028" s="299"/>
      <c r="H2028" s="299"/>
      <c r="I2028" s="299"/>
      <c r="J2028" s="299"/>
      <c r="K2028" s="299"/>
      <c r="L2028" s="299"/>
      <c r="M2028" s="299"/>
      <c r="N2028" s="300"/>
      <c r="O2028" s="300"/>
      <c r="P2028" s="300"/>
      <c r="Q2028" s="299"/>
      <c r="R2028" s="299"/>
      <c r="S2028" s="299"/>
    </row>
    <row r="2029" spans="5:19" ht="12.75">
      <c r="E2029" s="298"/>
      <c r="F2029" s="298"/>
      <c r="G2029" s="299"/>
      <c r="H2029" s="299"/>
      <c r="I2029" s="299"/>
      <c r="J2029" s="299"/>
      <c r="K2029" s="299"/>
      <c r="L2029" s="299"/>
      <c r="M2029" s="299"/>
      <c r="N2029" s="300"/>
      <c r="O2029" s="300"/>
      <c r="P2029" s="300"/>
      <c r="Q2029" s="299"/>
      <c r="R2029" s="299"/>
      <c r="S2029" s="299"/>
    </row>
    <row r="2030" spans="5:19" ht="12.75">
      <c r="E2030" s="298"/>
      <c r="F2030" s="298"/>
      <c r="G2030" s="299"/>
      <c r="H2030" s="299"/>
      <c r="I2030" s="299"/>
      <c r="J2030" s="299"/>
      <c r="K2030" s="299"/>
      <c r="L2030" s="299"/>
      <c r="M2030" s="299"/>
      <c r="N2030" s="300"/>
      <c r="O2030" s="300"/>
      <c r="P2030" s="300"/>
      <c r="Q2030" s="299"/>
      <c r="R2030" s="299"/>
      <c r="S2030" s="299"/>
    </row>
    <row r="2031" spans="5:19" ht="12.75">
      <c r="E2031" s="298"/>
      <c r="F2031" s="298"/>
      <c r="G2031" s="299"/>
      <c r="H2031" s="299"/>
      <c r="I2031" s="299"/>
      <c r="J2031" s="299"/>
      <c r="K2031" s="299"/>
      <c r="L2031" s="299"/>
      <c r="M2031" s="299"/>
      <c r="N2031" s="300"/>
      <c r="O2031" s="300"/>
      <c r="P2031" s="300"/>
      <c r="Q2031" s="299"/>
      <c r="R2031" s="299"/>
      <c r="S2031" s="299"/>
    </row>
    <row r="2032" spans="5:19" ht="12.75">
      <c r="E2032" s="298"/>
      <c r="F2032" s="298"/>
      <c r="G2032" s="299"/>
      <c r="H2032" s="299"/>
      <c r="I2032" s="299"/>
      <c r="J2032" s="299"/>
      <c r="K2032" s="299"/>
      <c r="L2032" s="299"/>
      <c r="M2032" s="299"/>
      <c r="N2032" s="300"/>
      <c r="O2032" s="300"/>
      <c r="P2032" s="300"/>
      <c r="Q2032" s="299"/>
      <c r="R2032" s="299"/>
      <c r="S2032" s="299"/>
    </row>
    <row r="2033" spans="5:19" ht="12.75">
      <c r="E2033" s="298"/>
      <c r="F2033" s="298"/>
      <c r="G2033" s="299"/>
      <c r="H2033" s="299"/>
      <c r="I2033" s="299"/>
      <c r="J2033" s="299"/>
      <c r="K2033" s="299"/>
      <c r="L2033" s="299"/>
      <c r="M2033" s="299"/>
      <c r="N2033" s="300"/>
      <c r="O2033" s="300"/>
      <c r="P2033" s="300"/>
      <c r="Q2033" s="299"/>
      <c r="R2033" s="299"/>
      <c r="S2033" s="299"/>
    </row>
    <row r="2034" spans="5:19" ht="12.75">
      <c r="E2034" s="298"/>
      <c r="F2034" s="298"/>
      <c r="G2034" s="299"/>
      <c r="H2034" s="299"/>
      <c r="I2034" s="299"/>
      <c r="J2034" s="299"/>
      <c r="K2034" s="299"/>
      <c r="L2034" s="299"/>
      <c r="M2034" s="299"/>
      <c r="N2034" s="300"/>
      <c r="O2034" s="300"/>
      <c r="P2034" s="300"/>
      <c r="Q2034" s="299"/>
      <c r="R2034" s="299"/>
      <c r="S2034" s="299"/>
    </row>
    <row r="2035" spans="5:19" ht="12.75">
      <c r="E2035" s="298"/>
      <c r="F2035" s="298"/>
      <c r="G2035" s="299"/>
      <c r="H2035" s="299"/>
      <c r="I2035" s="299"/>
      <c r="J2035" s="299"/>
      <c r="K2035" s="299"/>
      <c r="L2035" s="299"/>
      <c r="M2035" s="299"/>
      <c r="N2035" s="300"/>
      <c r="O2035" s="300"/>
      <c r="P2035" s="300"/>
      <c r="Q2035" s="299"/>
      <c r="R2035" s="299"/>
      <c r="S2035" s="299"/>
    </row>
    <row r="2036" spans="5:19" ht="12.75">
      <c r="E2036" s="298"/>
      <c r="F2036" s="298"/>
      <c r="G2036" s="299"/>
      <c r="H2036" s="299"/>
      <c r="I2036" s="299"/>
      <c r="J2036" s="299"/>
      <c r="K2036" s="299"/>
      <c r="L2036" s="299"/>
      <c r="M2036" s="299"/>
      <c r="N2036" s="300"/>
      <c r="O2036" s="300"/>
      <c r="P2036" s="300"/>
      <c r="Q2036" s="299"/>
      <c r="R2036" s="299"/>
      <c r="S2036" s="299"/>
    </row>
    <row r="2037" spans="5:19" ht="12.75">
      <c r="E2037" s="298"/>
      <c r="F2037" s="298"/>
      <c r="G2037" s="299"/>
      <c r="H2037" s="299"/>
      <c r="I2037" s="299"/>
      <c r="J2037" s="299"/>
      <c r="K2037" s="299"/>
      <c r="L2037" s="299"/>
      <c r="M2037" s="299"/>
      <c r="N2037" s="300"/>
      <c r="O2037" s="300"/>
      <c r="P2037" s="300"/>
      <c r="Q2037" s="299"/>
      <c r="R2037" s="299"/>
      <c r="S2037" s="299"/>
    </row>
    <row r="2038" spans="5:19" ht="12.75">
      <c r="E2038" s="298"/>
      <c r="F2038" s="298"/>
      <c r="G2038" s="299"/>
      <c r="H2038" s="299"/>
      <c r="I2038" s="299"/>
      <c r="J2038" s="299"/>
      <c r="K2038" s="299"/>
      <c r="L2038" s="299"/>
      <c r="M2038" s="299"/>
      <c r="N2038" s="300"/>
      <c r="O2038" s="300"/>
      <c r="P2038" s="300"/>
      <c r="Q2038" s="299"/>
      <c r="R2038" s="299"/>
      <c r="S2038" s="299"/>
    </row>
    <row r="2039" spans="5:19" ht="12.75">
      <c r="E2039" s="298"/>
      <c r="F2039" s="298"/>
      <c r="G2039" s="299"/>
      <c r="H2039" s="299"/>
      <c r="I2039" s="299"/>
      <c r="J2039" s="299"/>
      <c r="K2039" s="299"/>
      <c r="L2039" s="299"/>
      <c r="M2039" s="299"/>
      <c r="N2039" s="300"/>
      <c r="O2039" s="300"/>
      <c r="P2039" s="300"/>
      <c r="Q2039" s="299"/>
      <c r="R2039" s="299"/>
      <c r="S2039" s="299"/>
    </row>
    <row r="2040" spans="5:19" ht="12.75">
      <c r="E2040" s="298"/>
      <c r="F2040" s="298"/>
      <c r="G2040" s="299"/>
      <c r="H2040" s="299"/>
      <c r="I2040" s="299"/>
      <c r="J2040" s="299"/>
      <c r="K2040" s="299"/>
      <c r="L2040" s="299"/>
      <c r="M2040" s="299"/>
      <c r="N2040" s="300"/>
      <c r="O2040" s="300"/>
      <c r="P2040" s="300"/>
      <c r="Q2040" s="299"/>
      <c r="R2040" s="299"/>
      <c r="S2040" s="299"/>
    </row>
    <row r="2041" spans="5:19" ht="12.75">
      <c r="E2041" s="298"/>
      <c r="F2041" s="298"/>
      <c r="G2041" s="299"/>
      <c r="H2041" s="299"/>
      <c r="I2041" s="299"/>
      <c r="J2041" s="299"/>
      <c r="K2041" s="299"/>
      <c r="L2041" s="299"/>
      <c r="M2041" s="299"/>
      <c r="N2041" s="300"/>
      <c r="O2041" s="300"/>
      <c r="P2041" s="300"/>
      <c r="Q2041" s="299"/>
      <c r="R2041" s="299"/>
      <c r="S2041" s="299"/>
    </row>
    <row r="2042" spans="5:19" ht="12.75">
      <c r="E2042" s="298"/>
      <c r="F2042" s="298"/>
      <c r="G2042" s="299"/>
      <c r="H2042" s="299"/>
      <c r="I2042" s="299"/>
      <c r="J2042" s="299"/>
      <c r="K2042" s="299"/>
      <c r="L2042" s="299"/>
      <c r="M2042" s="299"/>
      <c r="N2042" s="300"/>
      <c r="O2042" s="300"/>
      <c r="P2042" s="300"/>
      <c r="Q2042" s="299"/>
      <c r="R2042" s="299"/>
      <c r="S2042" s="299"/>
    </row>
    <row r="2043" spans="5:19" ht="12.75">
      <c r="E2043" s="298"/>
      <c r="F2043" s="298"/>
      <c r="G2043" s="299"/>
      <c r="H2043" s="299"/>
      <c r="I2043" s="299"/>
      <c r="J2043" s="299"/>
      <c r="K2043" s="299"/>
      <c r="L2043" s="299"/>
      <c r="M2043" s="299"/>
      <c r="N2043" s="300"/>
      <c r="O2043" s="300"/>
      <c r="P2043" s="300"/>
      <c r="Q2043" s="299"/>
      <c r="R2043" s="299"/>
      <c r="S2043" s="299"/>
    </row>
    <row r="2044" spans="5:19" ht="12.75">
      <c r="E2044" s="298"/>
      <c r="F2044" s="298"/>
      <c r="G2044" s="299"/>
      <c r="H2044" s="299"/>
      <c r="I2044" s="299"/>
      <c r="J2044" s="299"/>
      <c r="K2044" s="299"/>
      <c r="L2044" s="299"/>
      <c r="M2044" s="299"/>
      <c r="N2044" s="300"/>
      <c r="O2044" s="300"/>
      <c r="P2044" s="300"/>
      <c r="Q2044" s="299"/>
      <c r="R2044" s="299"/>
      <c r="S2044" s="299"/>
    </row>
    <row r="2045" spans="5:19" ht="12.75">
      <c r="E2045" s="298"/>
      <c r="F2045" s="298"/>
      <c r="G2045" s="299"/>
      <c r="H2045" s="299"/>
      <c r="I2045" s="299"/>
      <c r="J2045" s="299"/>
      <c r="K2045" s="299"/>
      <c r="L2045" s="299"/>
      <c r="M2045" s="299"/>
      <c r="N2045" s="300"/>
      <c r="O2045" s="300"/>
      <c r="P2045" s="300"/>
      <c r="Q2045" s="299"/>
      <c r="R2045" s="299"/>
      <c r="S2045" s="299"/>
    </row>
    <row r="2046" spans="5:19" ht="12.75">
      <c r="E2046" s="298"/>
      <c r="F2046" s="298"/>
      <c r="G2046" s="299"/>
      <c r="H2046" s="299"/>
      <c r="I2046" s="299"/>
      <c r="J2046" s="299"/>
      <c r="K2046" s="299"/>
      <c r="L2046" s="299"/>
      <c r="M2046" s="299"/>
      <c r="N2046" s="300"/>
      <c r="O2046" s="300"/>
      <c r="P2046" s="300"/>
      <c r="Q2046" s="299"/>
      <c r="R2046" s="299"/>
      <c r="S2046" s="299"/>
    </row>
    <row r="2047" spans="5:19" ht="12.75">
      <c r="E2047" s="298"/>
      <c r="F2047" s="298"/>
      <c r="G2047" s="299"/>
      <c r="H2047" s="299"/>
      <c r="I2047" s="299"/>
      <c r="J2047" s="299"/>
      <c r="K2047" s="299"/>
      <c r="L2047" s="299"/>
      <c r="M2047" s="299"/>
      <c r="N2047" s="300"/>
      <c r="O2047" s="300"/>
      <c r="P2047" s="300"/>
      <c r="Q2047" s="299"/>
      <c r="R2047" s="299"/>
      <c r="S2047" s="299"/>
    </row>
    <row r="2048" spans="5:19" ht="12.75">
      <c r="E2048" s="298"/>
      <c r="F2048" s="298"/>
      <c r="G2048" s="299"/>
      <c r="H2048" s="299"/>
      <c r="I2048" s="299"/>
      <c r="J2048" s="299"/>
      <c r="K2048" s="299"/>
      <c r="L2048" s="299"/>
      <c r="M2048" s="299"/>
      <c r="N2048" s="300"/>
      <c r="O2048" s="300"/>
      <c r="P2048" s="300"/>
      <c r="Q2048" s="299"/>
      <c r="R2048" s="299"/>
      <c r="S2048" s="299"/>
    </row>
    <row r="2049" spans="5:19" ht="12.75">
      <c r="E2049" s="298"/>
      <c r="F2049" s="298"/>
      <c r="G2049" s="299"/>
      <c r="H2049" s="299"/>
      <c r="I2049" s="299"/>
      <c r="J2049" s="299"/>
      <c r="K2049" s="299"/>
      <c r="L2049" s="299"/>
      <c r="M2049" s="299"/>
      <c r="N2049" s="300"/>
      <c r="O2049" s="300"/>
      <c r="P2049" s="300"/>
      <c r="Q2049" s="299"/>
      <c r="R2049" s="299"/>
      <c r="S2049" s="299"/>
    </row>
    <row r="2050" spans="5:19" ht="12.75">
      <c r="E2050" s="298"/>
      <c r="F2050" s="298"/>
      <c r="G2050" s="299"/>
      <c r="H2050" s="299"/>
      <c r="I2050" s="299"/>
      <c r="J2050" s="299"/>
      <c r="K2050" s="299"/>
      <c r="L2050" s="299"/>
      <c r="M2050" s="299"/>
      <c r="N2050" s="300"/>
      <c r="O2050" s="300"/>
      <c r="P2050" s="300"/>
      <c r="Q2050" s="299"/>
      <c r="R2050" s="299"/>
      <c r="S2050" s="299"/>
    </row>
    <row r="2051" spans="5:19" ht="12.75">
      <c r="E2051" s="298"/>
      <c r="F2051" s="298"/>
      <c r="G2051" s="299"/>
      <c r="H2051" s="299"/>
      <c r="I2051" s="299"/>
      <c r="J2051" s="299"/>
      <c r="K2051" s="299"/>
      <c r="L2051" s="299"/>
      <c r="M2051" s="299"/>
      <c r="N2051" s="300"/>
      <c r="O2051" s="300"/>
      <c r="P2051" s="300"/>
      <c r="Q2051" s="299"/>
      <c r="R2051" s="299"/>
      <c r="S2051" s="299"/>
    </row>
    <row r="2052" spans="5:19" ht="12.75">
      <c r="E2052" s="298"/>
      <c r="F2052" s="298"/>
      <c r="G2052" s="299"/>
      <c r="H2052" s="299"/>
      <c r="I2052" s="299"/>
      <c r="J2052" s="299"/>
      <c r="K2052" s="299"/>
      <c r="L2052" s="299"/>
      <c r="M2052" s="299"/>
      <c r="N2052" s="300"/>
      <c r="O2052" s="300"/>
      <c r="P2052" s="300"/>
      <c r="Q2052" s="299"/>
      <c r="R2052" s="299"/>
      <c r="S2052" s="299"/>
    </row>
    <row r="2053" spans="5:19" ht="12.75">
      <c r="E2053" s="298"/>
      <c r="F2053" s="298"/>
      <c r="G2053" s="299"/>
      <c r="H2053" s="299"/>
      <c r="I2053" s="299"/>
      <c r="J2053" s="299"/>
      <c r="K2053" s="299"/>
      <c r="L2053" s="299"/>
      <c r="M2053" s="299"/>
      <c r="N2053" s="300"/>
      <c r="O2053" s="300"/>
      <c r="P2053" s="300"/>
      <c r="Q2053" s="299"/>
      <c r="R2053" s="299"/>
      <c r="S2053" s="299"/>
    </row>
    <row r="2054" spans="5:19" ht="12.75">
      <c r="E2054" s="298"/>
      <c r="F2054" s="298"/>
      <c r="G2054" s="299"/>
      <c r="H2054" s="299"/>
      <c r="I2054" s="299"/>
      <c r="J2054" s="299"/>
      <c r="K2054" s="299"/>
      <c r="L2054" s="299"/>
      <c r="M2054" s="299"/>
      <c r="N2054" s="300"/>
      <c r="O2054" s="300"/>
      <c r="P2054" s="300"/>
      <c r="Q2054" s="299"/>
      <c r="R2054" s="299"/>
      <c r="S2054" s="299"/>
    </row>
    <row r="2055" spans="5:19" ht="12.75">
      <c r="E2055" s="298"/>
      <c r="F2055" s="298"/>
      <c r="G2055" s="299"/>
      <c r="H2055" s="299"/>
      <c r="I2055" s="299"/>
      <c r="J2055" s="299"/>
      <c r="K2055" s="299"/>
      <c r="L2055" s="299"/>
      <c r="M2055" s="299"/>
      <c r="N2055" s="300"/>
      <c r="O2055" s="300"/>
      <c r="P2055" s="300"/>
      <c r="Q2055" s="299"/>
      <c r="R2055" s="299"/>
      <c r="S2055" s="299"/>
    </row>
    <row r="2056" spans="5:19" ht="12.75">
      <c r="E2056" s="298"/>
      <c r="F2056" s="298"/>
      <c r="G2056" s="299"/>
      <c r="H2056" s="299"/>
      <c r="I2056" s="299"/>
      <c r="J2056" s="299"/>
      <c r="K2056" s="299"/>
      <c r="L2056" s="299"/>
      <c r="M2056" s="299"/>
      <c r="N2056" s="300"/>
      <c r="O2056" s="300"/>
      <c r="P2056" s="300"/>
      <c r="Q2056" s="299"/>
      <c r="R2056" s="299"/>
      <c r="S2056" s="299"/>
    </row>
    <row r="2057" spans="5:19" ht="12.75">
      <c r="E2057" s="298"/>
      <c r="F2057" s="298"/>
      <c r="G2057" s="299"/>
      <c r="H2057" s="299"/>
      <c r="I2057" s="299"/>
      <c r="J2057" s="299"/>
      <c r="K2057" s="299"/>
      <c r="L2057" s="299"/>
      <c r="M2057" s="299"/>
      <c r="N2057" s="300"/>
      <c r="O2057" s="300"/>
      <c r="P2057" s="300"/>
      <c r="Q2057" s="299"/>
      <c r="R2057" s="299"/>
      <c r="S2057" s="299"/>
    </row>
    <row r="2058" spans="5:19" ht="12.75">
      <c r="E2058" s="298"/>
      <c r="F2058" s="298"/>
      <c r="G2058" s="299"/>
      <c r="H2058" s="299"/>
      <c r="I2058" s="299"/>
      <c r="J2058" s="299"/>
      <c r="K2058" s="299"/>
      <c r="L2058" s="299"/>
      <c r="M2058" s="299"/>
      <c r="N2058" s="300"/>
      <c r="O2058" s="300"/>
      <c r="P2058" s="300"/>
      <c r="Q2058" s="299"/>
      <c r="R2058" s="299"/>
      <c r="S2058" s="299"/>
    </row>
    <row r="2059" spans="5:19" ht="12.75">
      <c r="E2059" s="298"/>
      <c r="F2059" s="298"/>
      <c r="G2059" s="299"/>
      <c r="H2059" s="299"/>
      <c r="I2059" s="299"/>
      <c r="J2059" s="299"/>
      <c r="K2059" s="299"/>
      <c r="L2059" s="299"/>
      <c r="M2059" s="299"/>
      <c r="N2059" s="300"/>
      <c r="O2059" s="300"/>
      <c r="P2059" s="300"/>
      <c r="Q2059" s="299"/>
      <c r="R2059" s="299"/>
      <c r="S2059" s="299"/>
    </row>
    <row r="2060" spans="5:19" ht="12.75">
      <c r="E2060" s="298"/>
      <c r="F2060" s="298"/>
      <c r="G2060" s="299"/>
      <c r="H2060" s="299"/>
      <c r="I2060" s="299"/>
      <c r="J2060" s="299"/>
      <c r="K2060" s="299"/>
      <c r="L2060" s="299"/>
      <c r="M2060" s="299"/>
      <c r="N2060" s="300"/>
      <c r="O2060" s="300"/>
      <c r="P2060" s="300"/>
      <c r="Q2060" s="299"/>
      <c r="R2060" s="299"/>
      <c r="S2060" s="299"/>
    </row>
    <row r="2061" spans="5:19" ht="12.75">
      <c r="E2061" s="298"/>
      <c r="F2061" s="298"/>
      <c r="G2061" s="299"/>
      <c r="H2061" s="299"/>
      <c r="I2061" s="299"/>
      <c r="J2061" s="299"/>
      <c r="K2061" s="299"/>
      <c r="L2061" s="299"/>
      <c r="M2061" s="299"/>
      <c r="N2061" s="300"/>
      <c r="O2061" s="300"/>
      <c r="P2061" s="300"/>
      <c r="Q2061" s="299"/>
      <c r="R2061" s="299"/>
      <c r="S2061" s="299"/>
    </row>
    <row r="2062" spans="5:19" ht="12.75">
      <c r="E2062" s="298"/>
      <c r="F2062" s="298"/>
      <c r="G2062" s="299"/>
      <c r="H2062" s="299"/>
      <c r="I2062" s="299"/>
      <c r="J2062" s="299"/>
      <c r="K2062" s="299"/>
      <c r="L2062" s="299"/>
      <c r="M2062" s="299"/>
      <c r="N2062" s="300"/>
      <c r="O2062" s="300"/>
      <c r="P2062" s="300"/>
      <c r="Q2062" s="299"/>
      <c r="R2062" s="299"/>
      <c r="S2062" s="299"/>
    </row>
    <row r="2063" spans="5:19" ht="12.75">
      <c r="E2063" s="298"/>
      <c r="F2063" s="298"/>
      <c r="G2063" s="299"/>
      <c r="H2063" s="299"/>
      <c r="I2063" s="299"/>
      <c r="J2063" s="299"/>
      <c r="K2063" s="299"/>
      <c r="L2063" s="299"/>
      <c r="M2063" s="299"/>
      <c r="N2063" s="300"/>
      <c r="O2063" s="300"/>
      <c r="P2063" s="300"/>
      <c r="Q2063" s="299"/>
      <c r="R2063" s="299"/>
      <c r="S2063" s="299"/>
    </row>
    <row r="2064" spans="5:19" ht="12.75">
      <c r="E2064" s="298"/>
      <c r="F2064" s="298"/>
      <c r="G2064" s="299"/>
      <c r="H2064" s="299"/>
      <c r="I2064" s="299"/>
      <c r="J2064" s="299"/>
      <c r="K2064" s="299"/>
      <c r="L2064" s="299"/>
      <c r="M2064" s="299"/>
      <c r="N2064" s="300"/>
      <c r="O2064" s="300"/>
      <c r="P2064" s="300"/>
      <c r="Q2064" s="299"/>
      <c r="R2064" s="299"/>
      <c r="S2064" s="299"/>
    </row>
    <row r="2065" spans="5:19" ht="12.75">
      <c r="E2065" s="298"/>
      <c r="F2065" s="298"/>
      <c r="G2065" s="299"/>
      <c r="H2065" s="299"/>
      <c r="I2065" s="299"/>
      <c r="J2065" s="299"/>
      <c r="K2065" s="299"/>
      <c r="L2065" s="299"/>
      <c r="M2065" s="299"/>
      <c r="N2065" s="300"/>
      <c r="O2065" s="300"/>
      <c r="P2065" s="300"/>
      <c r="Q2065" s="299"/>
      <c r="R2065" s="299"/>
      <c r="S2065" s="299"/>
    </row>
    <row r="2066" spans="5:19" ht="12.75">
      <c r="E2066" s="298"/>
      <c r="F2066" s="298"/>
      <c r="G2066" s="299"/>
      <c r="H2066" s="299"/>
      <c r="I2066" s="299"/>
      <c r="J2066" s="299"/>
      <c r="K2066" s="299"/>
      <c r="L2066" s="299"/>
      <c r="M2066" s="299"/>
      <c r="N2066" s="300"/>
      <c r="O2066" s="300"/>
      <c r="P2066" s="300"/>
      <c r="Q2066" s="299"/>
      <c r="R2066" s="299"/>
      <c r="S2066" s="299"/>
    </row>
    <row r="2067" spans="5:19" ht="12.75">
      <c r="E2067" s="298"/>
      <c r="F2067" s="298"/>
      <c r="G2067" s="299"/>
      <c r="H2067" s="299"/>
      <c r="I2067" s="299"/>
      <c r="J2067" s="299"/>
      <c r="K2067" s="299"/>
      <c r="L2067" s="299"/>
      <c r="M2067" s="299"/>
      <c r="N2067" s="300"/>
      <c r="O2067" s="300"/>
      <c r="P2067" s="300"/>
      <c r="Q2067" s="299"/>
      <c r="R2067" s="299"/>
      <c r="S2067" s="299"/>
    </row>
    <row r="2068" spans="5:19" ht="12.75">
      <c r="E2068" s="298"/>
      <c r="F2068" s="298"/>
      <c r="G2068" s="299"/>
      <c r="H2068" s="299"/>
      <c r="I2068" s="299"/>
      <c r="J2068" s="299"/>
      <c r="K2068" s="299"/>
      <c r="L2068" s="299"/>
      <c r="M2068" s="299"/>
      <c r="N2068" s="300"/>
      <c r="O2068" s="300"/>
      <c r="P2068" s="300"/>
      <c r="Q2068" s="299"/>
      <c r="R2068" s="299"/>
      <c r="S2068" s="299"/>
    </row>
    <row r="2069" spans="5:19" ht="12.75">
      <c r="E2069" s="298"/>
      <c r="F2069" s="298"/>
      <c r="G2069" s="299"/>
      <c r="H2069" s="299"/>
      <c r="I2069" s="299"/>
      <c r="J2069" s="299"/>
      <c r="K2069" s="299"/>
      <c r="L2069" s="299"/>
      <c r="M2069" s="299"/>
      <c r="N2069" s="300"/>
      <c r="O2069" s="300"/>
      <c r="P2069" s="300"/>
      <c r="Q2069" s="299"/>
      <c r="R2069" s="299"/>
      <c r="S2069" s="299"/>
    </row>
    <row r="2070" spans="5:19" ht="12.75">
      <c r="E2070" s="298"/>
      <c r="F2070" s="298"/>
      <c r="G2070" s="299"/>
      <c r="H2070" s="299"/>
      <c r="I2070" s="299"/>
      <c r="J2070" s="299"/>
      <c r="K2070" s="299"/>
      <c r="L2070" s="299"/>
      <c r="M2070" s="299"/>
      <c r="N2070" s="300"/>
      <c r="O2070" s="300"/>
      <c r="P2070" s="300"/>
      <c r="Q2070" s="299"/>
      <c r="R2070" s="299"/>
      <c r="S2070" s="299"/>
    </row>
    <row r="2071" spans="5:19" ht="12.75">
      <c r="E2071" s="298"/>
      <c r="F2071" s="298"/>
      <c r="G2071" s="299"/>
      <c r="H2071" s="299"/>
      <c r="I2071" s="299"/>
      <c r="J2071" s="299"/>
      <c r="K2071" s="299"/>
      <c r="L2071" s="299"/>
      <c r="M2071" s="299"/>
      <c r="N2071" s="300"/>
      <c r="O2071" s="300"/>
      <c r="P2071" s="300"/>
      <c r="Q2071" s="299"/>
      <c r="R2071" s="299"/>
      <c r="S2071" s="299"/>
    </row>
    <row r="2072" spans="5:19" ht="12.75">
      <c r="E2072" s="298"/>
      <c r="F2072" s="298"/>
      <c r="G2072" s="299"/>
      <c r="H2072" s="299"/>
      <c r="I2072" s="299"/>
      <c r="J2072" s="299"/>
      <c r="K2072" s="299"/>
      <c r="L2072" s="299"/>
      <c r="M2072" s="299"/>
      <c r="N2072" s="300"/>
      <c r="O2072" s="300"/>
      <c r="P2072" s="300"/>
      <c r="Q2072" s="299"/>
      <c r="R2072" s="299"/>
      <c r="S2072" s="299"/>
    </row>
    <row r="2073" spans="5:19" ht="12.75">
      <c r="E2073" s="298"/>
      <c r="F2073" s="298"/>
      <c r="G2073" s="299"/>
      <c r="H2073" s="299"/>
      <c r="I2073" s="299"/>
      <c r="J2073" s="299"/>
      <c r="K2073" s="299"/>
      <c r="L2073" s="299"/>
      <c r="M2073" s="299"/>
      <c r="N2073" s="300"/>
      <c r="O2073" s="300"/>
      <c r="P2073" s="300"/>
      <c r="Q2073" s="299"/>
      <c r="R2073" s="299"/>
      <c r="S2073" s="299"/>
    </row>
    <row r="2074" spans="5:19" ht="12.75">
      <c r="E2074" s="298"/>
      <c r="F2074" s="298"/>
      <c r="G2074" s="299"/>
      <c r="H2074" s="299"/>
      <c r="I2074" s="299"/>
      <c r="J2074" s="299"/>
      <c r="K2074" s="299"/>
      <c r="L2074" s="299"/>
      <c r="M2074" s="299"/>
      <c r="N2074" s="300"/>
      <c r="O2074" s="300"/>
      <c r="P2074" s="300"/>
      <c r="Q2074" s="299"/>
      <c r="R2074" s="299"/>
      <c r="S2074" s="299"/>
    </row>
    <row r="2075" spans="5:19" ht="12.75">
      <c r="E2075" s="298"/>
      <c r="F2075" s="298"/>
      <c r="G2075" s="299"/>
      <c r="H2075" s="299"/>
      <c r="I2075" s="299"/>
      <c r="J2075" s="299"/>
      <c r="K2075" s="299"/>
      <c r="L2075" s="299"/>
      <c r="M2075" s="299"/>
      <c r="N2075" s="300"/>
      <c r="O2075" s="300"/>
      <c r="P2075" s="300"/>
      <c r="Q2075" s="299"/>
      <c r="R2075" s="299"/>
      <c r="S2075" s="299"/>
    </row>
    <row r="2076" spans="5:19" ht="12.75">
      <c r="E2076" s="298"/>
      <c r="F2076" s="298"/>
      <c r="G2076" s="299"/>
      <c r="H2076" s="299"/>
      <c r="I2076" s="299"/>
      <c r="J2076" s="299"/>
      <c r="K2076" s="299"/>
      <c r="L2076" s="299"/>
      <c r="M2076" s="299"/>
      <c r="N2076" s="300"/>
      <c r="O2076" s="300"/>
      <c r="P2076" s="300"/>
      <c r="Q2076" s="299"/>
      <c r="R2076" s="299"/>
      <c r="S2076" s="299"/>
    </row>
    <row r="2077" spans="5:19" ht="12.75">
      <c r="E2077" s="298"/>
      <c r="F2077" s="298"/>
      <c r="G2077" s="299"/>
      <c r="H2077" s="299"/>
      <c r="I2077" s="299"/>
      <c r="J2077" s="299"/>
      <c r="K2077" s="299"/>
      <c r="L2077" s="299"/>
      <c r="M2077" s="299"/>
      <c r="N2077" s="300"/>
      <c r="O2077" s="300"/>
      <c r="P2077" s="300"/>
      <c r="Q2077" s="299"/>
      <c r="R2077" s="299"/>
      <c r="S2077" s="299"/>
    </row>
    <row r="2078" spans="5:19" ht="12.75">
      <c r="E2078" s="298"/>
      <c r="F2078" s="298"/>
      <c r="G2078" s="299"/>
      <c r="H2078" s="299"/>
      <c r="I2078" s="299"/>
      <c r="J2078" s="299"/>
      <c r="K2078" s="299"/>
      <c r="L2078" s="299"/>
      <c r="M2078" s="299"/>
      <c r="N2078" s="300"/>
      <c r="O2078" s="300"/>
      <c r="P2078" s="300"/>
      <c r="Q2078" s="299"/>
      <c r="R2078" s="299"/>
      <c r="S2078" s="299"/>
    </row>
    <row r="2079" spans="5:19" ht="12.75">
      <c r="E2079" s="298"/>
      <c r="F2079" s="298"/>
      <c r="G2079" s="299"/>
      <c r="H2079" s="299"/>
      <c r="I2079" s="299"/>
      <c r="J2079" s="299"/>
      <c r="K2079" s="299"/>
      <c r="L2079" s="299"/>
      <c r="M2079" s="299"/>
      <c r="N2079" s="300"/>
      <c r="O2079" s="300"/>
      <c r="P2079" s="300"/>
      <c r="Q2079" s="299"/>
      <c r="R2079" s="299"/>
      <c r="S2079" s="299"/>
    </row>
    <row r="2080" spans="5:19" ht="12.75">
      <c r="E2080" s="298"/>
      <c r="F2080" s="298"/>
      <c r="G2080" s="299"/>
      <c r="H2080" s="299"/>
      <c r="I2080" s="299"/>
      <c r="J2080" s="299"/>
      <c r="K2080" s="299"/>
      <c r="L2080" s="299"/>
      <c r="M2080" s="299"/>
      <c r="N2080" s="300"/>
      <c r="O2080" s="300"/>
      <c r="P2080" s="300"/>
      <c r="Q2080" s="299"/>
      <c r="R2080" s="299"/>
      <c r="S2080" s="299"/>
    </row>
    <row r="2081" spans="5:19" ht="12.75">
      <c r="E2081" s="298"/>
      <c r="F2081" s="298"/>
      <c r="G2081" s="299"/>
      <c r="H2081" s="299"/>
      <c r="I2081" s="299"/>
      <c r="J2081" s="299"/>
      <c r="K2081" s="299"/>
      <c r="L2081" s="299"/>
      <c r="M2081" s="299"/>
      <c r="N2081" s="300"/>
      <c r="O2081" s="300"/>
      <c r="P2081" s="300"/>
      <c r="Q2081" s="299"/>
      <c r="R2081" s="299"/>
      <c r="S2081" s="299"/>
    </row>
    <row r="2082" spans="5:19" ht="12.75">
      <c r="E2082" s="298"/>
      <c r="F2082" s="298"/>
      <c r="G2082" s="299"/>
      <c r="H2082" s="299"/>
      <c r="I2082" s="299"/>
      <c r="J2082" s="299"/>
      <c r="K2082" s="299"/>
      <c r="L2082" s="299"/>
      <c r="M2082" s="299"/>
      <c r="N2082" s="300"/>
      <c r="O2082" s="300"/>
      <c r="P2082" s="300"/>
      <c r="Q2082" s="299"/>
      <c r="R2082" s="299"/>
      <c r="S2082" s="299"/>
    </row>
    <row r="2083" spans="5:19" ht="12.75">
      <c r="E2083" s="298"/>
      <c r="F2083" s="298"/>
      <c r="G2083" s="299"/>
      <c r="H2083" s="299"/>
      <c r="I2083" s="299"/>
      <c r="J2083" s="299"/>
      <c r="K2083" s="299"/>
      <c r="L2083" s="299"/>
      <c r="M2083" s="299"/>
      <c r="N2083" s="300"/>
      <c r="O2083" s="300"/>
      <c r="P2083" s="300"/>
      <c r="Q2083" s="299"/>
      <c r="R2083" s="299"/>
      <c r="S2083" s="299"/>
    </row>
    <row r="2084" spans="5:19" ht="12.75">
      <c r="E2084" s="298"/>
      <c r="F2084" s="298"/>
      <c r="G2084" s="299"/>
      <c r="H2084" s="299"/>
      <c r="I2084" s="299"/>
      <c r="J2084" s="299"/>
      <c r="K2084" s="299"/>
      <c r="L2084" s="299"/>
      <c r="M2084" s="299"/>
      <c r="N2084" s="300"/>
      <c r="O2084" s="300"/>
      <c r="P2084" s="300"/>
      <c r="Q2084" s="299"/>
      <c r="R2084" s="299"/>
      <c r="S2084" s="299"/>
    </row>
    <row r="2085" spans="5:19" ht="12.75">
      <c r="E2085" s="298"/>
      <c r="F2085" s="298"/>
      <c r="G2085" s="299"/>
      <c r="H2085" s="299"/>
      <c r="I2085" s="299"/>
      <c r="J2085" s="299"/>
      <c r="K2085" s="299"/>
      <c r="L2085" s="299"/>
      <c r="M2085" s="299"/>
      <c r="N2085" s="300"/>
      <c r="O2085" s="300"/>
      <c r="P2085" s="300"/>
      <c r="Q2085" s="299"/>
      <c r="R2085" s="299"/>
      <c r="S2085" s="299"/>
    </row>
    <row r="2086" spans="5:19" ht="12.75">
      <c r="E2086" s="298"/>
      <c r="F2086" s="298"/>
      <c r="G2086" s="299"/>
      <c r="H2086" s="299"/>
      <c r="I2086" s="299"/>
      <c r="J2086" s="299"/>
      <c r="K2086" s="299"/>
      <c r="L2086" s="299"/>
      <c r="M2086" s="299"/>
      <c r="N2086" s="300"/>
      <c r="O2086" s="300"/>
      <c r="P2086" s="300"/>
      <c r="Q2086" s="299"/>
      <c r="R2086" s="299"/>
      <c r="S2086" s="299"/>
    </row>
    <row r="2087" spans="5:19" ht="12.75">
      <c r="E2087" s="298"/>
      <c r="F2087" s="298"/>
      <c r="G2087" s="299"/>
      <c r="H2087" s="299"/>
      <c r="I2087" s="299"/>
      <c r="J2087" s="299"/>
      <c r="K2087" s="299"/>
      <c r="L2087" s="299"/>
      <c r="M2087" s="299"/>
      <c r="N2087" s="300"/>
      <c r="O2087" s="300"/>
      <c r="P2087" s="300"/>
      <c r="Q2087" s="299"/>
      <c r="R2087" s="299"/>
      <c r="S2087" s="299"/>
    </row>
    <row r="2088" spans="5:19" ht="12.75">
      <c r="E2088" s="298"/>
      <c r="F2088" s="298"/>
      <c r="G2088" s="299"/>
      <c r="H2088" s="299"/>
      <c r="I2088" s="299"/>
      <c r="J2088" s="299"/>
      <c r="K2088" s="299"/>
      <c r="L2088" s="299"/>
      <c r="M2088" s="299"/>
      <c r="N2088" s="300"/>
      <c r="O2088" s="300"/>
      <c r="P2088" s="300"/>
      <c r="Q2088" s="299"/>
      <c r="R2088" s="299"/>
      <c r="S2088" s="299"/>
    </row>
    <row r="2089" spans="5:19" ht="12.75">
      <c r="E2089" s="298"/>
      <c r="F2089" s="298"/>
      <c r="G2089" s="299"/>
      <c r="H2089" s="299"/>
      <c r="I2089" s="299"/>
      <c r="J2089" s="299"/>
      <c r="K2089" s="299"/>
      <c r="L2089" s="299"/>
      <c r="M2089" s="299"/>
      <c r="N2089" s="300"/>
      <c r="O2089" s="300"/>
      <c r="P2089" s="300"/>
      <c r="Q2089" s="299"/>
      <c r="R2089" s="299"/>
      <c r="S2089" s="299"/>
    </row>
    <row r="2090" spans="5:19" ht="12.75">
      <c r="E2090" s="298"/>
      <c r="F2090" s="298"/>
      <c r="G2090" s="299"/>
      <c r="H2090" s="299"/>
      <c r="I2090" s="299"/>
      <c r="J2090" s="299"/>
      <c r="K2090" s="299"/>
      <c r="L2090" s="299"/>
      <c r="M2090" s="299"/>
      <c r="N2090" s="300"/>
      <c r="O2090" s="300"/>
      <c r="P2090" s="300"/>
      <c r="Q2090" s="299"/>
      <c r="R2090" s="299"/>
      <c r="S2090" s="299"/>
    </row>
    <row r="2091" spans="5:19" ht="12.75">
      <c r="E2091" s="298"/>
      <c r="F2091" s="298"/>
      <c r="G2091" s="299"/>
      <c r="H2091" s="299"/>
      <c r="I2091" s="299"/>
      <c r="J2091" s="299"/>
      <c r="K2091" s="299"/>
      <c r="L2091" s="299"/>
      <c r="M2091" s="299"/>
      <c r="N2091" s="300"/>
      <c r="O2091" s="300"/>
      <c r="P2091" s="300"/>
      <c r="Q2091" s="299"/>
      <c r="R2091" s="299"/>
      <c r="S2091" s="299"/>
    </row>
    <row r="2092" spans="5:19" ht="12.75">
      <c r="E2092" s="298"/>
      <c r="F2092" s="298"/>
      <c r="G2092" s="299"/>
      <c r="H2092" s="299"/>
      <c r="I2092" s="299"/>
      <c r="J2092" s="299"/>
      <c r="K2092" s="299"/>
      <c r="L2092" s="299"/>
      <c r="M2092" s="299"/>
      <c r="N2092" s="300"/>
      <c r="O2092" s="300"/>
      <c r="P2092" s="300"/>
      <c r="Q2092" s="299"/>
      <c r="R2092" s="299"/>
      <c r="S2092" s="299"/>
    </row>
    <row r="2093" spans="5:19" ht="12.75">
      <c r="E2093" s="298"/>
      <c r="F2093" s="298"/>
      <c r="G2093" s="299"/>
      <c r="H2093" s="299"/>
      <c r="I2093" s="299"/>
      <c r="J2093" s="299"/>
      <c r="K2093" s="299"/>
      <c r="L2093" s="299"/>
      <c r="M2093" s="299"/>
      <c r="N2093" s="300"/>
      <c r="O2093" s="300"/>
      <c r="P2093" s="300"/>
      <c r="Q2093" s="299"/>
      <c r="R2093" s="299"/>
      <c r="S2093" s="299"/>
    </row>
    <row r="2094" spans="5:19" ht="12.75">
      <c r="E2094" s="298"/>
      <c r="F2094" s="298"/>
      <c r="G2094" s="299"/>
      <c r="H2094" s="299"/>
      <c r="I2094" s="299"/>
      <c r="J2094" s="299"/>
      <c r="K2094" s="299"/>
      <c r="L2094" s="299"/>
      <c r="M2094" s="299"/>
      <c r="N2094" s="300"/>
      <c r="O2094" s="300"/>
      <c r="P2094" s="300"/>
      <c r="Q2094" s="299"/>
      <c r="R2094" s="299"/>
      <c r="S2094" s="299"/>
    </row>
    <row r="2095" spans="5:19" ht="12.75">
      <c r="E2095" s="298"/>
      <c r="F2095" s="298"/>
      <c r="G2095" s="299"/>
      <c r="H2095" s="299"/>
      <c r="I2095" s="299"/>
      <c r="J2095" s="299"/>
      <c r="K2095" s="299"/>
      <c r="L2095" s="299"/>
      <c r="M2095" s="299"/>
      <c r="N2095" s="300"/>
      <c r="O2095" s="300"/>
      <c r="P2095" s="300"/>
      <c r="Q2095" s="299"/>
      <c r="R2095" s="299"/>
      <c r="S2095" s="299"/>
    </row>
    <row r="2096" spans="5:19" ht="12.75">
      <c r="E2096" s="298"/>
      <c r="F2096" s="298"/>
      <c r="G2096" s="299"/>
      <c r="H2096" s="299"/>
      <c r="I2096" s="299"/>
      <c r="J2096" s="299"/>
      <c r="K2096" s="299"/>
      <c r="L2096" s="299"/>
      <c r="M2096" s="299"/>
      <c r="N2096" s="300"/>
      <c r="O2096" s="300"/>
      <c r="P2096" s="300"/>
      <c r="Q2096" s="299"/>
      <c r="R2096" s="299"/>
      <c r="S2096" s="299"/>
    </row>
    <row r="2097" spans="5:19" ht="12.75">
      <c r="E2097" s="298"/>
      <c r="F2097" s="298"/>
      <c r="G2097" s="299"/>
      <c r="H2097" s="299"/>
      <c r="I2097" s="299"/>
      <c r="J2097" s="299"/>
      <c r="K2097" s="299"/>
      <c r="L2097" s="299"/>
      <c r="M2097" s="299"/>
      <c r="N2097" s="300"/>
      <c r="O2097" s="300"/>
      <c r="P2097" s="300"/>
      <c r="Q2097" s="299"/>
      <c r="R2097" s="299"/>
      <c r="S2097" s="299"/>
    </row>
    <row r="2098" spans="5:19" ht="12.75">
      <c r="E2098" s="298"/>
      <c r="F2098" s="298"/>
      <c r="G2098" s="299"/>
      <c r="H2098" s="299"/>
      <c r="I2098" s="299"/>
      <c r="J2098" s="299"/>
      <c r="K2098" s="299"/>
      <c r="L2098" s="299"/>
      <c r="M2098" s="299"/>
      <c r="N2098" s="300"/>
      <c r="O2098" s="300"/>
      <c r="P2098" s="300"/>
      <c r="Q2098" s="299"/>
      <c r="R2098" s="299"/>
      <c r="S2098" s="299"/>
    </row>
    <row r="2099" spans="5:19" ht="12.75">
      <c r="E2099" s="298"/>
      <c r="F2099" s="298"/>
      <c r="G2099" s="299"/>
      <c r="H2099" s="299"/>
      <c r="I2099" s="299"/>
      <c r="J2099" s="299"/>
      <c r="K2099" s="299"/>
      <c r="L2099" s="299"/>
      <c r="M2099" s="299"/>
      <c r="N2099" s="300"/>
      <c r="O2099" s="300"/>
      <c r="P2099" s="300"/>
      <c r="Q2099" s="299"/>
      <c r="R2099" s="299"/>
      <c r="S2099" s="299"/>
    </row>
    <row r="2100" spans="5:19" ht="12.75">
      <c r="E2100" s="298"/>
      <c r="F2100" s="298"/>
      <c r="G2100" s="299"/>
      <c r="H2100" s="299"/>
      <c r="I2100" s="299"/>
      <c r="J2100" s="299"/>
      <c r="K2100" s="299"/>
      <c r="L2100" s="299"/>
      <c r="M2100" s="299"/>
      <c r="N2100" s="300"/>
      <c r="O2100" s="300"/>
      <c r="P2100" s="300"/>
      <c r="Q2100" s="299"/>
      <c r="R2100" s="299"/>
      <c r="S2100" s="299"/>
    </row>
    <row r="2101" spans="5:19" ht="12.75">
      <c r="E2101" s="298"/>
      <c r="F2101" s="298"/>
      <c r="G2101" s="299"/>
      <c r="H2101" s="299"/>
      <c r="I2101" s="299"/>
      <c r="J2101" s="299"/>
      <c r="K2101" s="299"/>
      <c r="L2101" s="299"/>
      <c r="M2101" s="299"/>
      <c r="N2101" s="300"/>
      <c r="O2101" s="300"/>
      <c r="P2101" s="300"/>
      <c r="Q2101" s="299"/>
      <c r="R2101" s="299"/>
      <c r="S2101" s="299"/>
    </row>
    <row r="2102" spans="5:19" ht="12.75">
      <c r="E2102" s="298"/>
      <c r="F2102" s="298"/>
      <c r="G2102" s="299"/>
      <c r="H2102" s="299"/>
      <c r="I2102" s="299"/>
      <c r="J2102" s="299"/>
      <c r="K2102" s="299"/>
      <c r="L2102" s="299"/>
      <c r="M2102" s="299"/>
      <c r="N2102" s="300"/>
      <c r="O2102" s="300"/>
      <c r="P2102" s="300"/>
      <c r="Q2102" s="299"/>
      <c r="R2102" s="299"/>
      <c r="S2102" s="299"/>
    </row>
    <row r="2103" spans="5:19" ht="12.75">
      <c r="E2103" s="298"/>
      <c r="F2103" s="298"/>
      <c r="G2103" s="299"/>
      <c r="H2103" s="299"/>
      <c r="I2103" s="299"/>
      <c r="J2103" s="299"/>
      <c r="K2103" s="299"/>
      <c r="L2103" s="299"/>
      <c r="M2103" s="299"/>
      <c r="N2103" s="300"/>
      <c r="O2103" s="300"/>
      <c r="P2103" s="300"/>
      <c r="Q2103" s="299"/>
      <c r="R2103" s="299"/>
      <c r="S2103" s="299"/>
    </row>
    <row r="2104" spans="5:19" ht="12.75">
      <c r="E2104" s="298"/>
      <c r="F2104" s="298"/>
      <c r="G2104" s="299"/>
      <c r="H2104" s="299"/>
      <c r="I2104" s="299"/>
      <c r="J2104" s="299"/>
      <c r="K2104" s="299"/>
      <c r="L2104" s="299"/>
      <c r="M2104" s="299"/>
      <c r="N2104" s="300"/>
      <c r="O2104" s="300"/>
      <c r="P2104" s="300"/>
      <c r="Q2104" s="299"/>
      <c r="R2104" s="299"/>
      <c r="S2104" s="299"/>
    </row>
    <row r="2105" spans="5:19" ht="12.75">
      <c r="E2105" s="298"/>
      <c r="F2105" s="298"/>
      <c r="G2105" s="299"/>
      <c r="H2105" s="299"/>
      <c r="I2105" s="299"/>
      <c r="J2105" s="299"/>
      <c r="K2105" s="299"/>
      <c r="L2105" s="299"/>
      <c r="M2105" s="299"/>
      <c r="N2105" s="300"/>
      <c r="O2105" s="300"/>
      <c r="P2105" s="300"/>
      <c r="Q2105" s="299"/>
      <c r="R2105" s="299"/>
      <c r="S2105" s="299"/>
    </row>
    <row r="2106" spans="5:19" ht="12.75">
      <c r="E2106" s="298"/>
      <c r="F2106" s="298"/>
      <c r="G2106" s="299"/>
      <c r="H2106" s="299"/>
      <c r="I2106" s="299"/>
      <c r="J2106" s="299"/>
      <c r="K2106" s="299"/>
      <c r="L2106" s="299"/>
      <c r="M2106" s="299"/>
      <c r="N2106" s="300"/>
      <c r="O2106" s="300"/>
      <c r="P2106" s="300"/>
      <c r="Q2106" s="299"/>
      <c r="R2106" s="299"/>
      <c r="S2106" s="299"/>
    </row>
    <row r="2107" spans="5:19" ht="12.75">
      <c r="E2107" s="298"/>
      <c r="F2107" s="298"/>
      <c r="G2107" s="299"/>
      <c r="H2107" s="299"/>
      <c r="I2107" s="299"/>
      <c r="J2107" s="299"/>
      <c r="K2107" s="299"/>
      <c r="L2107" s="299"/>
      <c r="M2107" s="299"/>
      <c r="N2107" s="300"/>
      <c r="O2107" s="300"/>
      <c r="P2107" s="300"/>
      <c r="Q2107" s="299"/>
      <c r="R2107" s="299"/>
      <c r="S2107" s="299"/>
    </row>
    <row r="2108" spans="5:19" ht="12.75">
      <c r="E2108" s="298"/>
      <c r="F2108" s="298"/>
      <c r="G2108" s="299"/>
      <c r="H2108" s="299"/>
      <c r="I2108" s="299"/>
      <c r="J2108" s="299"/>
      <c r="K2108" s="299"/>
      <c r="L2108" s="299"/>
      <c r="M2108" s="299"/>
      <c r="N2108" s="300"/>
      <c r="O2108" s="300"/>
      <c r="P2108" s="300"/>
      <c r="Q2108" s="299"/>
      <c r="R2108" s="299"/>
      <c r="S2108" s="299"/>
    </row>
    <row r="2109" spans="5:19" ht="12.75">
      <c r="E2109" s="298"/>
      <c r="F2109" s="298"/>
      <c r="G2109" s="299"/>
      <c r="H2109" s="299"/>
      <c r="I2109" s="299"/>
      <c r="J2109" s="299"/>
      <c r="K2109" s="299"/>
      <c r="L2109" s="299"/>
      <c r="M2109" s="299"/>
      <c r="N2109" s="300"/>
      <c r="O2109" s="300"/>
      <c r="P2109" s="300"/>
      <c r="Q2109" s="299"/>
      <c r="R2109" s="299"/>
      <c r="S2109" s="299"/>
    </row>
    <row r="2110" spans="5:19" ht="12.75">
      <c r="E2110" s="298"/>
      <c r="F2110" s="298"/>
      <c r="G2110" s="299"/>
      <c r="H2110" s="299"/>
      <c r="I2110" s="299"/>
      <c r="J2110" s="299"/>
      <c r="K2110" s="299"/>
      <c r="L2110" s="299"/>
      <c r="M2110" s="299"/>
      <c r="N2110" s="300"/>
      <c r="O2110" s="300"/>
      <c r="P2110" s="300"/>
      <c r="Q2110" s="299"/>
      <c r="R2110" s="299"/>
      <c r="S2110" s="299"/>
    </row>
    <row r="2111" spans="5:19" ht="12.75">
      <c r="E2111" s="298"/>
      <c r="F2111" s="298"/>
      <c r="G2111" s="299"/>
      <c r="H2111" s="299"/>
      <c r="I2111" s="299"/>
      <c r="J2111" s="299"/>
      <c r="K2111" s="299"/>
      <c r="L2111" s="299"/>
      <c r="M2111" s="299"/>
      <c r="N2111" s="300"/>
      <c r="O2111" s="300"/>
      <c r="P2111" s="300"/>
      <c r="Q2111" s="299"/>
      <c r="R2111" s="299"/>
      <c r="S2111" s="299"/>
    </row>
    <row r="2112" spans="5:19" ht="12.75">
      <c r="E2112" s="298"/>
      <c r="F2112" s="298"/>
      <c r="G2112" s="299"/>
      <c r="H2112" s="299"/>
      <c r="I2112" s="299"/>
      <c r="J2112" s="299"/>
      <c r="K2112" s="299"/>
      <c r="L2112" s="299"/>
      <c r="M2112" s="299"/>
      <c r="N2112" s="300"/>
      <c r="O2112" s="300"/>
      <c r="P2112" s="300"/>
      <c r="Q2112" s="299"/>
      <c r="R2112" s="299"/>
      <c r="S2112" s="299"/>
    </row>
    <row r="2113" spans="5:19" ht="12.75">
      <c r="E2113" s="298"/>
      <c r="F2113" s="298"/>
      <c r="G2113" s="299"/>
      <c r="H2113" s="299"/>
      <c r="I2113" s="299"/>
      <c r="J2113" s="299"/>
      <c r="K2113" s="299"/>
      <c r="L2113" s="299"/>
      <c r="M2113" s="299"/>
      <c r="N2113" s="300"/>
      <c r="O2113" s="300"/>
      <c r="P2113" s="300"/>
      <c r="Q2113" s="299"/>
      <c r="R2113" s="299"/>
      <c r="S2113" s="299"/>
    </row>
    <row r="2114" spans="5:19" ht="12.75">
      <c r="E2114" s="298"/>
      <c r="F2114" s="298"/>
      <c r="G2114" s="299"/>
      <c r="H2114" s="299"/>
      <c r="I2114" s="299"/>
      <c r="J2114" s="299"/>
      <c r="K2114" s="299"/>
      <c r="L2114" s="299"/>
      <c r="M2114" s="299"/>
      <c r="N2114" s="300"/>
      <c r="O2114" s="300"/>
      <c r="P2114" s="300"/>
      <c r="Q2114" s="299"/>
      <c r="R2114" s="299"/>
      <c r="S2114" s="299"/>
    </row>
    <row r="2115" spans="5:19" ht="12.75">
      <c r="E2115" s="298"/>
      <c r="F2115" s="298"/>
      <c r="G2115" s="299"/>
      <c r="H2115" s="299"/>
      <c r="I2115" s="299"/>
      <c r="J2115" s="299"/>
      <c r="K2115" s="299"/>
      <c r="L2115" s="299"/>
      <c r="M2115" s="299"/>
      <c r="N2115" s="300"/>
      <c r="O2115" s="300"/>
      <c r="P2115" s="300"/>
      <c r="Q2115" s="299"/>
      <c r="R2115" s="299"/>
      <c r="S2115" s="299"/>
    </row>
    <row r="2116" spans="5:19" ht="12.75">
      <c r="E2116" s="298"/>
      <c r="F2116" s="298"/>
      <c r="G2116" s="299"/>
      <c r="H2116" s="299"/>
      <c r="I2116" s="299"/>
      <c r="J2116" s="299"/>
      <c r="K2116" s="299"/>
      <c r="L2116" s="299"/>
      <c r="M2116" s="299"/>
      <c r="N2116" s="300"/>
      <c r="O2116" s="300"/>
      <c r="P2116" s="300"/>
      <c r="Q2116" s="299"/>
      <c r="R2116" s="299"/>
      <c r="S2116" s="299"/>
    </row>
    <row r="2117" spans="5:19" ht="12.75">
      <c r="E2117" s="298"/>
      <c r="F2117" s="298"/>
      <c r="G2117" s="299"/>
      <c r="H2117" s="299"/>
      <c r="I2117" s="299"/>
      <c r="J2117" s="299"/>
      <c r="K2117" s="299"/>
      <c r="L2117" s="299"/>
      <c r="M2117" s="299"/>
      <c r="N2117" s="300"/>
      <c r="O2117" s="300"/>
      <c r="P2117" s="300"/>
      <c r="Q2117" s="299"/>
      <c r="R2117" s="299"/>
      <c r="S2117" s="299"/>
    </row>
    <row r="2118" spans="5:19" ht="12.75">
      <c r="E2118" s="298"/>
      <c r="F2118" s="298"/>
      <c r="G2118" s="299"/>
      <c r="H2118" s="299"/>
      <c r="I2118" s="299"/>
      <c r="J2118" s="299"/>
      <c r="K2118" s="299"/>
      <c r="L2118" s="299"/>
      <c r="M2118" s="299"/>
      <c r="N2118" s="300"/>
      <c r="O2118" s="300"/>
      <c r="P2118" s="300"/>
      <c r="Q2118" s="299"/>
      <c r="R2118" s="299"/>
      <c r="S2118" s="299"/>
    </row>
    <row r="2119" spans="5:19" ht="12.75">
      <c r="E2119" s="298"/>
      <c r="F2119" s="298"/>
      <c r="G2119" s="299"/>
      <c r="H2119" s="299"/>
      <c r="I2119" s="299"/>
      <c r="J2119" s="299"/>
      <c r="K2119" s="299"/>
      <c r="L2119" s="299"/>
      <c r="M2119" s="299"/>
      <c r="N2119" s="300"/>
      <c r="O2119" s="300"/>
      <c r="P2119" s="300"/>
      <c r="Q2119" s="299"/>
      <c r="R2119" s="299"/>
      <c r="S2119" s="299"/>
    </row>
    <row r="2120" spans="5:19" ht="12.75">
      <c r="E2120" s="298"/>
      <c r="F2120" s="298"/>
      <c r="G2120" s="299"/>
      <c r="H2120" s="299"/>
      <c r="I2120" s="299"/>
      <c r="J2120" s="299"/>
      <c r="K2120" s="299"/>
      <c r="L2120" s="299"/>
      <c r="M2120" s="299"/>
      <c r="N2120" s="300"/>
      <c r="O2120" s="300"/>
      <c r="P2120" s="300"/>
      <c r="Q2120" s="299"/>
      <c r="R2120" s="299"/>
      <c r="S2120" s="299"/>
    </row>
    <row r="2121" spans="5:19" ht="12.75">
      <c r="E2121" s="298"/>
      <c r="F2121" s="298"/>
      <c r="G2121" s="299"/>
      <c r="H2121" s="299"/>
      <c r="I2121" s="299"/>
      <c r="J2121" s="299"/>
      <c r="K2121" s="299"/>
      <c r="L2121" s="299"/>
      <c r="M2121" s="299"/>
      <c r="N2121" s="300"/>
      <c r="O2121" s="300"/>
      <c r="P2121" s="300"/>
      <c r="Q2121" s="299"/>
      <c r="R2121" s="299"/>
      <c r="S2121" s="299"/>
    </row>
    <row r="2122" spans="5:19" ht="12.75">
      <c r="E2122" s="298"/>
      <c r="F2122" s="298"/>
      <c r="G2122" s="299"/>
      <c r="H2122" s="299"/>
      <c r="I2122" s="299"/>
      <c r="J2122" s="299"/>
      <c r="K2122" s="299"/>
      <c r="L2122" s="299"/>
      <c r="M2122" s="299"/>
      <c r="N2122" s="300"/>
      <c r="O2122" s="300"/>
      <c r="P2122" s="300"/>
      <c r="Q2122" s="299"/>
      <c r="R2122" s="299"/>
      <c r="S2122" s="299"/>
    </row>
    <row r="2123" spans="5:19" ht="12.75">
      <c r="E2123" s="298"/>
      <c r="F2123" s="298"/>
      <c r="G2123" s="299"/>
      <c r="H2123" s="299"/>
      <c r="I2123" s="299"/>
      <c r="J2123" s="299"/>
      <c r="K2123" s="299"/>
      <c r="L2123" s="299"/>
      <c r="M2123" s="299"/>
      <c r="N2123" s="300"/>
      <c r="O2123" s="300"/>
      <c r="P2123" s="300"/>
      <c r="Q2123" s="299"/>
      <c r="R2123" s="299"/>
      <c r="S2123" s="299"/>
    </row>
    <row r="2124" spans="5:19" ht="12.75">
      <c r="E2124" s="298"/>
      <c r="F2124" s="298"/>
      <c r="G2124" s="299"/>
      <c r="H2124" s="299"/>
      <c r="I2124" s="299"/>
      <c r="J2124" s="299"/>
      <c r="K2124" s="299"/>
      <c r="L2124" s="299"/>
      <c r="M2124" s="299"/>
      <c r="N2124" s="300"/>
      <c r="O2124" s="300"/>
      <c r="P2124" s="300"/>
      <c r="Q2124" s="299"/>
      <c r="R2124" s="299"/>
      <c r="S2124" s="299"/>
    </row>
    <row r="2125" spans="5:19" ht="12.75">
      <c r="E2125" s="298"/>
      <c r="F2125" s="298"/>
      <c r="G2125" s="299"/>
      <c r="H2125" s="299"/>
      <c r="I2125" s="299"/>
      <c r="J2125" s="299"/>
      <c r="K2125" s="299"/>
      <c r="L2125" s="299"/>
      <c r="M2125" s="299"/>
      <c r="N2125" s="300"/>
      <c r="O2125" s="300"/>
      <c r="P2125" s="300"/>
      <c r="Q2125" s="299"/>
      <c r="R2125" s="299"/>
      <c r="S2125" s="299"/>
    </row>
    <row r="2126" spans="5:19" ht="12.75">
      <c r="E2126" s="298"/>
      <c r="F2126" s="298"/>
      <c r="G2126" s="299"/>
      <c r="H2126" s="299"/>
      <c r="I2126" s="299"/>
      <c r="J2126" s="299"/>
      <c r="K2126" s="299"/>
      <c r="L2126" s="299"/>
      <c r="M2126" s="299"/>
      <c r="N2126" s="300"/>
      <c r="O2126" s="300"/>
      <c r="P2126" s="300"/>
      <c r="Q2126" s="299"/>
      <c r="R2126" s="299"/>
      <c r="S2126" s="299"/>
    </row>
    <row r="2127" spans="5:19" ht="12.75">
      <c r="E2127" s="298"/>
      <c r="F2127" s="298"/>
      <c r="G2127" s="299"/>
      <c r="H2127" s="299"/>
      <c r="I2127" s="299"/>
      <c r="J2127" s="299"/>
      <c r="K2127" s="299"/>
      <c r="L2127" s="299"/>
      <c r="M2127" s="299"/>
      <c r="N2127" s="300"/>
      <c r="O2127" s="300"/>
      <c r="P2127" s="300"/>
      <c r="Q2127" s="299"/>
      <c r="R2127" s="299"/>
      <c r="S2127" s="299"/>
    </row>
    <row r="2128" spans="5:19" ht="12.75">
      <c r="E2128" s="298"/>
      <c r="F2128" s="298"/>
      <c r="G2128" s="299"/>
      <c r="H2128" s="299"/>
      <c r="I2128" s="299"/>
      <c r="J2128" s="299"/>
      <c r="K2128" s="299"/>
      <c r="L2128" s="299"/>
      <c r="M2128" s="299"/>
      <c r="N2128" s="300"/>
      <c r="O2128" s="300"/>
      <c r="P2128" s="300"/>
      <c r="Q2128" s="299"/>
      <c r="R2128" s="299"/>
      <c r="S2128" s="299"/>
    </row>
    <row r="2129" spans="5:19" ht="12.75">
      <c r="E2129" s="298"/>
      <c r="F2129" s="298"/>
      <c r="G2129" s="299"/>
      <c r="H2129" s="299"/>
      <c r="I2129" s="299"/>
      <c r="J2129" s="299"/>
      <c r="K2129" s="299"/>
      <c r="L2129" s="299"/>
      <c r="M2129" s="299"/>
      <c r="N2129" s="300"/>
      <c r="O2129" s="300"/>
      <c r="P2129" s="300"/>
      <c r="Q2129" s="299"/>
      <c r="R2129" s="299"/>
      <c r="S2129" s="299"/>
    </row>
    <row r="2130" spans="5:19" ht="12.75">
      <c r="E2130" s="298"/>
      <c r="F2130" s="298"/>
      <c r="G2130" s="299"/>
      <c r="H2130" s="299"/>
      <c r="I2130" s="299"/>
      <c r="J2130" s="299"/>
      <c r="K2130" s="299"/>
      <c r="L2130" s="299"/>
      <c r="M2130" s="299"/>
      <c r="N2130" s="300"/>
      <c r="O2130" s="300"/>
      <c r="P2130" s="300"/>
      <c r="Q2130" s="299"/>
      <c r="R2130" s="299"/>
      <c r="S2130" s="299"/>
    </row>
    <row r="2131" spans="5:19" ht="12.75">
      <c r="E2131" s="298"/>
      <c r="F2131" s="298"/>
      <c r="G2131" s="299"/>
      <c r="H2131" s="299"/>
      <c r="I2131" s="299"/>
      <c r="J2131" s="299"/>
      <c r="K2131" s="299"/>
      <c r="L2131" s="299"/>
      <c r="M2131" s="299"/>
      <c r="N2131" s="300"/>
      <c r="O2131" s="300"/>
      <c r="P2131" s="300"/>
      <c r="Q2131" s="299"/>
      <c r="R2131" s="299"/>
      <c r="S2131" s="299"/>
    </row>
    <row r="2132" spans="5:19" ht="12.75">
      <c r="E2132" s="298"/>
      <c r="F2132" s="298"/>
      <c r="G2132" s="299"/>
      <c r="H2132" s="299"/>
      <c r="I2132" s="299"/>
      <c r="J2132" s="299"/>
      <c r="K2132" s="299"/>
      <c r="L2132" s="299"/>
      <c r="M2132" s="299"/>
      <c r="N2132" s="300"/>
      <c r="O2132" s="300"/>
      <c r="P2132" s="300"/>
      <c r="Q2132" s="299"/>
      <c r="R2132" s="299"/>
      <c r="S2132" s="299"/>
    </row>
    <row r="2133" spans="5:19" ht="12.75">
      <c r="E2133" s="298"/>
      <c r="F2133" s="298"/>
      <c r="G2133" s="299"/>
      <c r="H2133" s="299"/>
      <c r="I2133" s="299"/>
      <c r="J2133" s="299"/>
      <c r="K2133" s="299"/>
      <c r="L2133" s="299"/>
      <c r="M2133" s="299"/>
      <c r="N2133" s="300"/>
      <c r="O2133" s="300"/>
      <c r="P2133" s="300"/>
      <c r="Q2133" s="299"/>
      <c r="R2133" s="299"/>
      <c r="S2133" s="299"/>
    </row>
    <row r="2134" spans="5:19" ht="12.75">
      <c r="E2134" s="298"/>
      <c r="F2134" s="298"/>
      <c r="G2134" s="299"/>
      <c r="H2134" s="299"/>
      <c r="I2134" s="299"/>
      <c r="J2134" s="299"/>
      <c r="K2134" s="299"/>
      <c r="L2134" s="299"/>
      <c r="M2134" s="299"/>
      <c r="N2134" s="300"/>
      <c r="O2134" s="300"/>
      <c r="P2134" s="300"/>
      <c r="Q2134" s="299"/>
      <c r="R2134" s="299"/>
      <c r="S2134" s="299"/>
    </row>
    <row r="2135" spans="5:19" ht="12.75">
      <c r="E2135" s="298"/>
      <c r="F2135" s="298"/>
      <c r="G2135" s="299"/>
      <c r="H2135" s="299"/>
      <c r="I2135" s="299"/>
      <c r="J2135" s="299"/>
      <c r="K2135" s="299"/>
      <c r="L2135" s="299"/>
      <c r="M2135" s="299"/>
      <c r="N2135" s="300"/>
      <c r="O2135" s="300"/>
      <c r="P2135" s="300"/>
      <c r="Q2135" s="299"/>
      <c r="R2135" s="299"/>
      <c r="S2135" s="299"/>
    </row>
    <row r="2136" spans="5:19" ht="12.75">
      <c r="E2136" s="298"/>
      <c r="F2136" s="298"/>
      <c r="G2136" s="299"/>
      <c r="H2136" s="299"/>
      <c r="I2136" s="299"/>
      <c r="J2136" s="299"/>
      <c r="K2136" s="299"/>
      <c r="L2136" s="299"/>
      <c r="M2136" s="299"/>
      <c r="N2136" s="300"/>
      <c r="O2136" s="300"/>
      <c r="P2136" s="300"/>
      <c r="Q2136" s="299"/>
      <c r="R2136" s="299"/>
      <c r="S2136" s="299"/>
    </row>
    <row r="2137" spans="5:19" ht="12.75">
      <c r="E2137" s="298"/>
      <c r="F2137" s="298"/>
      <c r="G2137" s="299"/>
      <c r="H2137" s="299"/>
      <c r="I2137" s="299"/>
      <c r="J2137" s="299"/>
      <c r="K2137" s="299"/>
      <c r="L2137" s="299"/>
      <c r="M2137" s="299"/>
      <c r="N2137" s="300"/>
      <c r="O2137" s="300"/>
      <c r="P2137" s="300"/>
      <c r="Q2137" s="299"/>
      <c r="R2137" s="299"/>
      <c r="S2137" s="299"/>
    </row>
    <row r="2138" spans="5:19" ht="12.75">
      <c r="E2138" s="298"/>
      <c r="F2138" s="298"/>
      <c r="G2138" s="299"/>
      <c r="H2138" s="299"/>
      <c r="I2138" s="299"/>
      <c r="J2138" s="299"/>
      <c r="K2138" s="299"/>
      <c r="L2138" s="299"/>
      <c r="M2138" s="299"/>
      <c r="N2138" s="300"/>
      <c r="O2138" s="300"/>
      <c r="P2138" s="300"/>
      <c r="Q2138" s="299"/>
      <c r="R2138" s="299"/>
      <c r="S2138" s="299"/>
    </row>
    <row r="2139" spans="5:19" ht="12.75">
      <c r="E2139" s="298"/>
      <c r="F2139" s="298"/>
      <c r="G2139" s="299"/>
      <c r="H2139" s="299"/>
      <c r="I2139" s="299"/>
      <c r="J2139" s="299"/>
      <c r="K2139" s="299"/>
      <c r="L2139" s="299"/>
      <c r="M2139" s="299"/>
      <c r="N2139" s="300"/>
      <c r="O2139" s="300"/>
      <c r="P2139" s="300"/>
      <c r="Q2139" s="299"/>
      <c r="R2139" s="299"/>
      <c r="S2139" s="299"/>
    </row>
    <row r="2140" spans="5:19" ht="12.75">
      <c r="E2140" s="298"/>
      <c r="F2140" s="298"/>
      <c r="G2140" s="299"/>
      <c r="H2140" s="299"/>
      <c r="I2140" s="299"/>
      <c r="J2140" s="299"/>
      <c r="K2140" s="299"/>
      <c r="L2140" s="299"/>
      <c r="M2140" s="299"/>
      <c r="N2140" s="300"/>
      <c r="O2140" s="300"/>
      <c r="P2140" s="300"/>
      <c r="Q2140" s="299"/>
      <c r="R2140" s="299"/>
      <c r="S2140" s="299"/>
    </row>
    <row r="2141" spans="5:19" ht="12.75">
      <c r="E2141" s="298"/>
      <c r="F2141" s="298"/>
      <c r="G2141" s="299"/>
      <c r="H2141" s="299"/>
      <c r="I2141" s="299"/>
      <c r="J2141" s="299"/>
      <c r="K2141" s="299"/>
      <c r="L2141" s="299"/>
      <c r="M2141" s="299"/>
      <c r="N2141" s="300"/>
      <c r="O2141" s="300"/>
      <c r="P2141" s="300"/>
      <c r="Q2141" s="299"/>
      <c r="R2141" s="299"/>
      <c r="S2141" s="299"/>
    </row>
    <row r="2142" spans="5:19" ht="12.75">
      <c r="E2142" s="298"/>
      <c r="F2142" s="298"/>
      <c r="G2142" s="299"/>
      <c r="H2142" s="299"/>
      <c r="I2142" s="299"/>
      <c r="J2142" s="299"/>
      <c r="K2142" s="299"/>
      <c r="L2142" s="299"/>
      <c r="M2142" s="299"/>
      <c r="N2142" s="300"/>
      <c r="O2142" s="300"/>
      <c r="P2142" s="300"/>
      <c r="Q2142" s="299"/>
      <c r="R2142" s="299"/>
      <c r="S2142" s="299"/>
    </row>
    <row r="2143" spans="5:19" ht="12.75">
      <c r="E2143" s="298"/>
      <c r="F2143" s="298"/>
      <c r="G2143" s="299"/>
      <c r="H2143" s="299"/>
      <c r="I2143" s="299"/>
      <c r="J2143" s="299"/>
      <c r="K2143" s="299"/>
      <c r="L2143" s="299"/>
      <c r="M2143" s="299"/>
      <c r="N2143" s="300"/>
      <c r="O2143" s="300"/>
      <c r="P2143" s="300"/>
      <c r="Q2143" s="299"/>
      <c r="R2143" s="299"/>
      <c r="S2143" s="299"/>
    </row>
    <row r="2144" spans="5:19" ht="12.75">
      <c r="E2144" s="298"/>
      <c r="F2144" s="298"/>
      <c r="G2144" s="299"/>
      <c r="H2144" s="299"/>
      <c r="I2144" s="299"/>
      <c r="J2144" s="299"/>
      <c r="K2144" s="299"/>
      <c r="L2144" s="299"/>
      <c r="M2144" s="299"/>
      <c r="N2144" s="300"/>
      <c r="O2144" s="300"/>
      <c r="P2144" s="300"/>
      <c r="Q2144" s="299"/>
      <c r="R2144" s="299"/>
      <c r="S2144" s="299"/>
    </row>
    <row r="2145" spans="5:19" ht="12.75">
      <c r="E2145" s="298"/>
      <c r="F2145" s="298"/>
      <c r="G2145" s="299"/>
      <c r="H2145" s="299"/>
      <c r="I2145" s="299"/>
      <c r="J2145" s="299"/>
      <c r="K2145" s="299"/>
      <c r="L2145" s="299"/>
      <c r="M2145" s="299"/>
      <c r="N2145" s="300"/>
      <c r="O2145" s="300"/>
      <c r="P2145" s="300"/>
      <c r="Q2145" s="299"/>
      <c r="R2145" s="299"/>
      <c r="S2145" s="299"/>
    </row>
    <row r="2146" spans="5:19" ht="12.75">
      <c r="E2146" s="298"/>
      <c r="F2146" s="298"/>
      <c r="G2146" s="299"/>
      <c r="H2146" s="299"/>
      <c r="I2146" s="299"/>
      <c r="J2146" s="299"/>
      <c r="K2146" s="299"/>
      <c r="L2146" s="299"/>
      <c r="M2146" s="299"/>
      <c r="N2146" s="300"/>
      <c r="O2146" s="300"/>
      <c r="P2146" s="300"/>
      <c r="Q2146" s="299"/>
      <c r="R2146" s="299"/>
      <c r="S2146" s="299"/>
    </row>
    <row r="2147" spans="5:19" ht="12.75">
      <c r="E2147" s="298"/>
      <c r="F2147" s="298"/>
      <c r="G2147" s="299"/>
      <c r="H2147" s="299"/>
      <c r="I2147" s="299"/>
      <c r="J2147" s="299"/>
      <c r="K2147" s="299"/>
      <c r="L2147" s="299"/>
      <c r="M2147" s="299"/>
      <c r="N2147" s="300"/>
      <c r="O2147" s="300"/>
      <c r="P2147" s="300"/>
      <c r="Q2147" s="299"/>
      <c r="R2147" s="299"/>
      <c r="S2147" s="299"/>
    </row>
    <row r="2148" spans="5:19" ht="12.75">
      <c r="E2148" s="298"/>
      <c r="F2148" s="298"/>
      <c r="G2148" s="299"/>
      <c r="H2148" s="299"/>
      <c r="I2148" s="299"/>
      <c r="J2148" s="299"/>
      <c r="K2148" s="299"/>
      <c r="L2148" s="299"/>
      <c r="M2148" s="299"/>
      <c r="N2148" s="300"/>
      <c r="O2148" s="300"/>
      <c r="P2148" s="300"/>
      <c r="Q2148" s="299"/>
      <c r="R2148" s="299"/>
      <c r="S2148" s="299"/>
    </row>
    <row r="2149" spans="5:19" ht="12.75">
      <c r="E2149" s="298"/>
      <c r="F2149" s="298"/>
      <c r="G2149" s="299"/>
      <c r="H2149" s="299"/>
      <c r="I2149" s="299"/>
      <c r="J2149" s="299"/>
      <c r="K2149" s="299"/>
      <c r="L2149" s="299"/>
      <c r="M2149" s="299"/>
      <c r="N2149" s="300"/>
      <c r="O2149" s="300"/>
      <c r="P2149" s="300"/>
      <c r="Q2149" s="299"/>
      <c r="R2149" s="299"/>
      <c r="S2149" s="299"/>
    </row>
    <row r="2150" spans="5:19" ht="12.75">
      <c r="E2150" s="298"/>
      <c r="F2150" s="298"/>
      <c r="G2150" s="299"/>
      <c r="H2150" s="299"/>
      <c r="I2150" s="299"/>
      <c r="J2150" s="299"/>
      <c r="K2150" s="299"/>
      <c r="L2150" s="299"/>
      <c r="M2150" s="299"/>
      <c r="N2150" s="300"/>
      <c r="O2150" s="300"/>
      <c r="P2150" s="300"/>
      <c r="Q2150" s="299"/>
      <c r="R2150" s="299"/>
      <c r="S2150" s="299"/>
    </row>
    <row r="2151" spans="5:19" ht="12.75">
      <c r="E2151" s="298"/>
      <c r="F2151" s="298"/>
      <c r="G2151" s="299"/>
      <c r="H2151" s="299"/>
      <c r="I2151" s="299"/>
      <c r="J2151" s="299"/>
      <c r="K2151" s="299"/>
      <c r="L2151" s="299"/>
      <c r="M2151" s="299"/>
      <c r="N2151" s="300"/>
      <c r="O2151" s="300"/>
      <c r="P2151" s="300"/>
      <c r="Q2151" s="299"/>
      <c r="R2151" s="299"/>
      <c r="S2151" s="299"/>
    </row>
    <row r="2152" spans="5:19" ht="12.75">
      <c r="E2152" s="298"/>
      <c r="F2152" s="298"/>
      <c r="G2152" s="299"/>
      <c r="H2152" s="299"/>
      <c r="I2152" s="299"/>
      <c r="J2152" s="299"/>
      <c r="K2152" s="299"/>
      <c r="L2152" s="299"/>
      <c r="M2152" s="299"/>
      <c r="N2152" s="300"/>
      <c r="O2152" s="300"/>
      <c r="P2152" s="300"/>
      <c r="Q2152" s="299"/>
      <c r="R2152" s="299"/>
      <c r="S2152" s="299"/>
    </row>
    <row r="2153" spans="5:19" ht="12.75">
      <c r="E2153" s="298"/>
      <c r="F2153" s="298"/>
      <c r="G2153" s="299"/>
      <c r="H2153" s="299"/>
      <c r="I2153" s="299"/>
      <c r="J2153" s="299"/>
      <c r="K2153" s="299"/>
      <c r="L2153" s="299"/>
      <c r="M2153" s="299"/>
      <c r="N2153" s="300"/>
      <c r="O2153" s="300"/>
      <c r="P2153" s="300"/>
      <c r="Q2153" s="299"/>
      <c r="R2153" s="299"/>
      <c r="S2153" s="299"/>
    </row>
    <row r="2154" spans="5:19" ht="12.75">
      <c r="E2154" s="298"/>
      <c r="F2154" s="298"/>
      <c r="G2154" s="299"/>
      <c r="H2154" s="299"/>
      <c r="I2154" s="299"/>
      <c r="J2154" s="299"/>
      <c r="K2154" s="299"/>
      <c r="L2154" s="299"/>
      <c r="M2154" s="299"/>
      <c r="N2154" s="300"/>
      <c r="O2154" s="300"/>
      <c r="P2154" s="300"/>
      <c r="Q2154" s="299"/>
      <c r="R2154" s="299"/>
      <c r="S2154" s="299"/>
    </row>
    <row r="2155" spans="5:19" ht="12.75">
      <c r="E2155" s="298"/>
      <c r="F2155" s="298"/>
      <c r="G2155" s="299"/>
      <c r="H2155" s="299"/>
      <c r="I2155" s="299"/>
      <c r="J2155" s="299"/>
      <c r="K2155" s="299"/>
      <c r="L2155" s="299"/>
      <c r="M2155" s="299"/>
      <c r="N2155" s="300"/>
      <c r="O2155" s="300"/>
      <c r="P2155" s="300"/>
      <c r="Q2155" s="299"/>
      <c r="R2155" s="299"/>
      <c r="S2155" s="299"/>
    </row>
    <row r="2156" spans="5:19" ht="12.75">
      <c r="E2156" s="298"/>
      <c r="F2156" s="298"/>
      <c r="G2156" s="299"/>
      <c r="H2156" s="299"/>
      <c r="I2156" s="299"/>
      <c r="J2156" s="299"/>
      <c r="K2156" s="299"/>
      <c r="L2156" s="299"/>
      <c r="M2156" s="299"/>
      <c r="N2156" s="300"/>
      <c r="O2156" s="300"/>
      <c r="P2156" s="300"/>
      <c r="Q2156" s="299"/>
      <c r="R2156" s="299"/>
      <c r="S2156" s="299"/>
    </row>
    <row r="2157" spans="5:19" ht="12.75">
      <c r="E2157" s="298"/>
      <c r="F2157" s="298"/>
      <c r="G2157" s="299"/>
      <c r="H2157" s="299"/>
      <c r="I2157" s="299"/>
      <c r="J2157" s="299"/>
      <c r="K2157" s="299"/>
      <c r="L2157" s="299"/>
      <c r="M2157" s="299"/>
      <c r="N2157" s="300"/>
      <c r="O2157" s="300"/>
      <c r="P2157" s="300"/>
      <c r="Q2157" s="299"/>
      <c r="R2157" s="299"/>
      <c r="S2157" s="299"/>
    </row>
    <row r="2158" spans="5:19" ht="12.75">
      <c r="E2158" s="298"/>
      <c r="F2158" s="298"/>
      <c r="G2158" s="299"/>
      <c r="H2158" s="299"/>
      <c r="I2158" s="299"/>
      <c r="J2158" s="299"/>
      <c r="K2158" s="299"/>
      <c r="L2158" s="299"/>
      <c r="M2158" s="299"/>
      <c r="N2158" s="300"/>
      <c r="O2158" s="300"/>
      <c r="P2158" s="300"/>
      <c r="Q2158" s="299"/>
      <c r="R2158" s="299"/>
      <c r="S2158" s="299"/>
    </row>
    <row r="2159" spans="5:19" ht="12.75">
      <c r="E2159" s="298"/>
      <c r="F2159" s="298"/>
      <c r="G2159" s="299"/>
      <c r="H2159" s="299"/>
      <c r="I2159" s="299"/>
      <c r="J2159" s="299"/>
      <c r="K2159" s="299"/>
      <c r="L2159" s="299"/>
      <c r="M2159" s="299"/>
      <c r="N2159" s="300"/>
      <c r="O2159" s="300"/>
      <c r="P2159" s="300"/>
      <c r="Q2159" s="299"/>
      <c r="R2159" s="299"/>
      <c r="S2159" s="299"/>
    </row>
    <row r="2160" spans="5:19" ht="12.75">
      <c r="E2160" s="298"/>
      <c r="F2160" s="298"/>
      <c r="G2160" s="299"/>
      <c r="H2160" s="299"/>
      <c r="I2160" s="299"/>
      <c r="J2160" s="299"/>
      <c r="K2160" s="299"/>
      <c r="L2160" s="299"/>
      <c r="M2160" s="299"/>
      <c r="N2160" s="300"/>
      <c r="O2160" s="300"/>
      <c r="P2160" s="300"/>
      <c r="Q2160" s="299"/>
      <c r="R2160" s="299"/>
      <c r="S2160" s="299"/>
    </row>
    <row r="2161" spans="5:19" ht="12.75">
      <c r="E2161" s="298"/>
      <c r="F2161" s="298"/>
      <c r="G2161" s="299"/>
      <c r="H2161" s="299"/>
      <c r="I2161" s="299"/>
      <c r="J2161" s="299"/>
      <c r="K2161" s="299"/>
      <c r="L2161" s="299"/>
      <c r="M2161" s="299"/>
      <c r="N2161" s="300"/>
      <c r="O2161" s="300"/>
      <c r="P2161" s="300"/>
      <c r="Q2161" s="299"/>
      <c r="R2161" s="299"/>
      <c r="S2161" s="299"/>
    </row>
    <row r="2162" spans="5:19" ht="12.75">
      <c r="E2162" s="298"/>
      <c r="F2162" s="298"/>
      <c r="G2162" s="299"/>
      <c r="H2162" s="299"/>
      <c r="I2162" s="299"/>
      <c r="J2162" s="299"/>
      <c r="K2162" s="299"/>
      <c r="L2162" s="299"/>
      <c r="M2162" s="299"/>
      <c r="N2162" s="300"/>
      <c r="O2162" s="300"/>
      <c r="P2162" s="300"/>
      <c r="Q2162" s="299"/>
      <c r="R2162" s="299"/>
      <c r="S2162" s="299"/>
    </row>
    <row r="2163" spans="5:19" ht="12.75">
      <c r="E2163" s="298"/>
      <c r="F2163" s="298"/>
      <c r="G2163" s="299"/>
      <c r="H2163" s="299"/>
      <c r="I2163" s="299"/>
      <c r="J2163" s="299"/>
      <c r="K2163" s="299"/>
      <c r="L2163" s="299"/>
      <c r="M2163" s="299"/>
      <c r="N2163" s="300"/>
      <c r="O2163" s="300"/>
      <c r="P2163" s="300"/>
      <c r="Q2163" s="299"/>
      <c r="R2163" s="299"/>
      <c r="S2163" s="299"/>
    </row>
    <row r="2164" spans="5:19" ht="12.75">
      <c r="E2164" s="298"/>
      <c r="F2164" s="298"/>
      <c r="G2164" s="299"/>
      <c r="H2164" s="299"/>
      <c r="I2164" s="299"/>
      <c r="J2164" s="299"/>
      <c r="K2164" s="299"/>
      <c r="L2164" s="299"/>
      <c r="M2164" s="299"/>
      <c r="N2164" s="300"/>
      <c r="O2164" s="300"/>
      <c r="P2164" s="300"/>
      <c r="Q2164" s="299"/>
      <c r="R2164" s="299"/>
      <c r="S2164" s="299"/>
    </row>
    <row r="2165" spans="5:19" ht="12.75">
      <c r="E2165" s="298"/>
      <c r="F2165" s="298"/>
      <c r="G2165" s="299"/>
      <c r="H2165" s="299"/>
      <c r="I2165" s="299"/>
      <c r="J2165" s="299"/>
      <c r="K2165" s="299"/>
      <c r="L2165" s="299"/>
      <c r="M2165" s="299"/>
      <c r="N2165" s="300"/>
      <c r="O2165" s="300"/>
      <c r="P2165" s="300"/>
      <c r="Q2165" s="299"/>
      <c r="R2165" s="299"/>
      <c r="S2165" s="299"/>
    </row>
    <row r="2166" spans="5:19" ht="12.75">
      <c r="E2166" s="298"/>
      <c r="F2166" s="298"/>
      <c r="G2166" s="299"/>
      <c r="H2166" s="299"/>
      <c r="I2166" s="299"/>
      <c r="J2166" s="299"/>
      <c r="K2166" s="299"/>
      <c r="L2166" s="299"/>
      <c r="M2166" s="299"/>
      <c r="N2166" s="300"/>
      <c r="O2166" s="300"/>
      <c r="P2166" s="300"/>
      <c r="Q2166" s="299"/>
      <c r="R2166" s="299"/>
      <c r="S2166" s="299"/>
    </row>
    <row r="2167" spans="5:19" ht="12.75">
      <c r="E2167" s="298"/>
      <c r="F2167" s="298"/>
      <c r="G2167" s="299"/>
      <c r="H2167" s="299"/>
      <c r="I2167" s="299"/>
      <c r="J2167" s="299"/>
      <c r="K2167" s="299"/>
      <c r="L2167" s="299"/>
      <c r="M2167" s="299"/>
      <c r="N2167" s="300"/>
      <c r="O2167" s="300"/>
      <c r="P2167" s="300"/>
      <c r="Q2167" s="299"/>
      <c r="R2167" s="299"/>
      <c r="S2167" s="299"/>
    </row>
    <row r="2168" spans="5:19" ht="12.75">
      <c r="E2168" s="298"/>
      <c r="F2168" s="298"/>
      <c r="G2168" s="299"/>
      <c r="H2168" s="299"/>
      <c r="I2168" s="299"/>
      <c r="J2168" s="299"/>
      <c r="K2168" s="299"/>
      <c r="L2168" s="299"/>
      <c r="M2168" s="299"/>
      <c r="N2168" s="300"/>
      <c r="O2168" s="300"/>
      <c r="P2168" s="300"/>
      <c r="Q2168" s="299"/>
      <c r="R2168" s="299"/>
      <c r="S2168" s="299"/>
    </row>
    <row r="2169" spans="5:19" ht="12.75">
      <c r="E2169" s="298"/>
      <c r="F2169" s="298"/>
      <c r="G2169" s="299"/>
      <c r="H2169" s="299"/>
      <c r="I2169" s="299"/>
      <c r="J2169" s="299"/>
      <c r="K2169" s="299"/>
      <c r="L2169" s="299"/>
      <c r="M2169" s="299"/>
      <c r="N2169" s="300"/>
      <c r="O2169" s="300"/>
      <c r="P2169" s="300"/>
      <c r="Q2169" s="299"/>
      <c r="R2169" s="299"/>
      <c r="S2169" s="299"/>
    </row>
    <row r="2170" spans="5:19" ht="12.75">
      <c r="E2170" s="298"/>
      <c r="F2170" s="298"/>
      <c r="G2170" s="299"/>
      <c r="H2170" s="299"/>
      <c r="I2170" s="299"/>
      <c r="J2170" s="299"/>
      <c r="K2170" s="299"/>
      <c r="L2170" s="299"/>
      <c r="M2170" s="299"/>
      <c r="N2170" s="300"/>
      <c r="O2170" s="300"/>
      <c r="P2170" s="300"/>
      <c r="Q2170" s="299"/>
      <c r="R2170" s="299"/>
      <c r="S2170" s="299"/>
    </row>
    <row r="2171" spans="5:19" ht="12.75">
      <c r="E2171" s="298"/>
      <c r="F2171" s="298"/>
      <c r="G2171" s="299"/>
      <c r="H2171" s="299"/>
      <c r="I2171" s="299"/>
      <c r="J2171" s="299"/>
      <c r="K2171" s="299"/>
      <c r="L2171" s="299"/>
      <c r="M2171" s="299"/>
      <c r="N2171" s="300"/>
      <c r="O2171" s="300"/>
      <c r="P2171" s="300"/>
      <c r="Q2171" s="299"/>
      <c r="R2171" s="299"/>
      <c r="S2171" s="299"/>
    </row>
    <row r="2172" spans="5:19" ht="12.75">
      <c r="E2172" s="298"/>
      <c r="F2172" s="298"/>
      <c r="G2172" s="299"/>
      <c r="H2172" s="299"/>
      <c r="I2172" s="299"/>
      <c r="J2172" s="299"/>
      <c r="K2172" s="299"/>
      <c r="L2172" s="299"/>
      <c r="M2172" s="299"/>
      <c r="N2172" s="300"/>
      <c r="O2172" s="300"/>
      <c r="P2172" s="300"/>
      <c r="Q2172" s="299"/>
      <c r="R2172" s="299"/>
      <c r="S2172" s="299"/>
    </row>
    <row r="2173" spans="5:19" ht="12.75">
      <c r="E2173" s="298"/>
      <c r="F2173" s="298"/>
      <c r="G2173" s="299"/>
      <c r="H2173" s="299"/>
      <c r="I2173" s="299"/>
      <c r="J2173" s="299"/>
      <c r="K2173" s="299"/>
      <c r="L2173" s="299"/>
      <c r="M2173" s="299"/>
      <c r="N2173" s="300"/>
      <c r="O2173" s="300"/>
      <c r="P2173" s="300"/>
      <c r="Q2173" s="299"/>
      <c r="R2173" s="299"/>
      <c r="S2173" s="299"/>
    </row>
    <row r="2174" spans="5:19" ht="12.75">
      <c r="E2174" s="298"/>
      <c r="F2174" s="298"/>
      <c r="G2174" s="299"/>
      <c r="H2174" s="299"/>
      <c r="I2174" s="299"/>
      <c r="J2174" s="299"/>
      <c r="K2174" s="299"/>
      <c r="L2174" s="299"/>
      <c r="M2174" s="299"/>
      <c r="N2174" s="300"/>
      <c r="O2174" s="300"/>
      <c r="P2174" s="300"/>
      <c r="Q2174" s="299"/>
      <c r="R2174" s="299"/>
      <c r="S2174" s="299"/>
    </row>
    <row r="2175" spans="5:19" ht="12.75">
      <c r="E2175" s="298"/>
      <c r="F2175" s="298"/>
      <c r="G2175" s="299"/>
      <c r="H2175" s="299"/>
      <c r="I2175" s="299"/>
      <c r="J2175" s="299"/>
      <c r="K2175" s="299"/>
      <c r="L2175" s="299"/>
      <c r="M2175" s="299"/>
      <c r="N2175" s="300"/>
      <c r="O2175" s="300"/>
      <c r="P2175" s="300"/>
      <c r="Q2175" s="299"/>
      <c r="R2175" s="299"/>
      <c r="S2175" s="299"/>
    </row>
    <row r="2176" spans="5:19" ht="12.75">
      <c r="E2176" s="298"/>
      <c r="F2176" s="298"/>
      <c r="G2176" s="299"/>
      <c r="H2176" s="299"/>
      <c r="I2176" s="299"/>
      <c r="J2176" s="299"/>
      <c r="K2176" s="299"/>
      <c r="L2176" s="299"/>
      <c r="M2176" s="299"/>
      <c r="N2176" s="300"/>
      <c r="O2176" s="300"/>
      <c r="P2176" s="300"/>
      <c r="Q2176" s="299"/>
      <c r="R2176" s="299"/>
      <c r="S2176" s="299"/>
    </row>
    <row r="2177" spans="5:19" ht="12.75">
      <c r="E2177" s="298"/>
      <c r="F2177" s="298"/>
      <c r="G2177" s="299"/>
      <c r="H2177" s="299"/>
      <c r="I2177" s="299"/>
      <c r="J2177" s="299"/>
      <c r="K2177" s="299"/>
      <c r="L2177" s="299"/>
      <c r="M2177" s="299"/>
      <c r="N2177" s="300"/>
      <c r="O2177" s="300"/>
      <c r="P2177" s="300"/>
      <c r="Q2177" s="299"/>
      <c r="R2177" s="299"/>
      <c r="S2177" s="299"/>
    </row>
    <row r="2178" spans="5:19" ht="12.75">
      <c r="E2178" s="298"/>
      <c r="F2178" s="298"/>
      <c r="G2178" s="299"/>
      <c r="H2178" s="299"/>
      <c r="I2178" s="299"/>
      <c r="J2178" s="299"/>
      <c r="K2178" s="299"/>
      <c r="L2178" s="299"/>
      <c r="M2178" s="299"/>
      <c r="N2178" s="300"/>
      <c r="O2178" s="300"/>
      <c r="P2178" s="300"/>
      <c r="Q2178" s="299"/>
      <c r="R2178" s="299"/>
      <c r="S2178" s="299"/>
    </row>
    <row r="2179" spans="5:19" ht="12.75">
      <c r="E2179" s="298"/>
      <c r="F2179" s="298"/>
      <c r="G2179" s="299"/>
      <c r="H2179" s="299"/>
      <c r="I2179" s="299"/>
      <c r="J2179" s="299"/>
      <c r="K2179" s="299"/>
      <c r="L2179" s="299"/>
      <c r="M2179" s="299"/>
      <c r="N2179" s="300"/>
      <c r="O2179" s="300"/>
      <c r="P2179" s="300"/>
      <c r="Q2179" s="299"/>
      <c r="R2179" s="299"/>
      <c r="S2179" s="299"/>
    </row>
    <row r="2180" spans="5:19" ht="12.75">
      <c r="E2180" s="298"/>
      <c r="F2180" s="298"/>
      <c r="G2180" s="299"/>
      <c r="H2180" s="299"/>
      <c r="I2180" s="299"/>
      <c r="J2180" s="299"/>
      <c r="K2180" s="299"/>
      <c r="L2180" s="299"/>
      <c r="M2180" s="299"/>
      <c r="N2180" s="300"/>
      <c r="O2180" s="300"/>
      <c r="P2180" s="300"/>
      <c r="Q2180" s="299"/>
      <c r="R2180" s="299"/>
      <c r="S2180" s="299"/>
    </row>
    <row r="2181" spans="5:19" ht="12.75">
      <c r="E2181" s="298"/>
      <c r="F2181" s="298"/>
      <c r="G2181" s="299"/>
      <c r="H2181" s="299"/>
      <c r="I2181" s="299"/>
      <c r="J2181" s="299"/>
      <c r="K2181" s="299"/>
      <c r="L2181" s="299"/>
      <c r="M2181" s="299"/>
      <c r="N2181" s="300"/>
      <c r="O2181" s="300"/>
      <c r="P2181" s="300"/>
      <c r="Q2181" s="299"/>
      <c r="R2181" s="299"/>
      <c r="S2181" s="299"/>
    </row>
    <row r="2182" spans="5:19" ht="12.75">
      <c r="E2182" s="298"/>
      <c r="F2182" s="298"/>
      <c r="G2182" s="299"/>
      <c r="H2182" s="299"/>
      <c r="I2182" s="299"/>
      <c r="J2182" s="299"/>
      <c r="K2182" s="299"/>
      <c r="L2182" s="299"/>
      <c r="M2182" s="299"/>
      <c r="N2182" s="300"/>
      <c r="O2182" s="300"/>
      <c r="P2182" s="300"/>
      <c r="Q2182" s="299"/>
      <c r="R2182" s="299"/>
      <c r="S2182" s="299"/>
    </row>
    <row r="2183" spans="5:19" ht="12.75">
      <c r="E2183" s="298"/>
      <c r="F2183" s="298"/>
      <c r="G2183" s="299"/>
      <c r="H2183" s="299"/>
      <c r="I2183" s="299"/>
      <c r="J2183" s="299"/>
      <c r="K2183" s="299"/>
      <c r="L2183" s="299"/>
      <c r="M2183" s="299"/>
      <c r="N2183" s="300"/>
      <c r="O2183" s="300"/>
      <c r="P2183" s="300"/>
      <c r="Q2183" s="299"/>
      <c r="R2183" s="299"/>
      <c r="S2183" s="299"/>
    </row>
    <row r="2184" spans="5:19" ht="12.75">
      <c r="E2184" s="298"/>
      <c r="F2184" s="298"/>
      <c r="G2184" s="299"/>
      <c r="H2184" s="299"/>
      <c r="I2184" s="299"/>
      <c r="J2184" s="299"/>
      <c r="K2184" s="299"/>
      <c r="L2184" s="299"/>
      <c r="M2184" s="299"/>
      <c r="N2184" s="300"/>
      <c r="O2184" s="300"/>
      <c r="P2184" s="300"/>
      <c r="Q2184" s="299"/>
      <c r="R2184" s="299"/>
      <c r="S2184" s="299"/>
    </row>
    <row r="2185" spans="5:19" ht="12.75">
      <c r="E2185" s="298"/>
      <c r="F2185" s="298"/>
      <c r="G2185" s="299"/>
      <c r="H2185" s="299"/>
      <c r="I2185" s="299"/>
      <c r="J2185" s="299"/>
      <c r="K2185" s="299"/>
      <c r="L2185" s="299"/>
      <c r="M2185" s="299"/>
      <c r="N2185" s="300"/>
      <c r="O2185" s="300"/>
      <c r="P2185" s="300"/>
      <c r="Q2185" s="299"/>
      <c r="R2185" s="299"/>
      <c r="S2185" s="299"/>
    </row>
    <row r="2186" spans="5:19" ht="12.75">
      <c r="E2186" s="298"/>
      <c r="F2186" s="298"/>
      <c r="G2186" s="299"/>
      <c r="H2186" s="299"/>
      <c r="I2186" s="299"/>
      <c r="J2186" s="299"/>
      <c r="K2186" s="299"/>
      <c r="L2186" s="299"/>
      <c r="M2186" s="299"/>
      <c r="N2186" s="300"/>
      <c r="O2186" s="300"/>
      <c r="P2186" s="300"/>
      <c r="Q2186" s="299"/>
      <c r="R2186" s="299"/>
      <c r="S2186" s="299"/>
    </row>
    <row r="2187" spans="5:19" ht="12.75">
      <c r="E2187" s="298"/>
      <c r="F2187" s="298"/>
      <c r="G2187" s="299"/>
      <c r="H2187" s="299"/>
      <c r="I2187" s="299"/>
      <c r="J2187" s="299"/>
      <c r="K2187" s="299"/>
      <c r="L2187" s="299"/>
      <c r="M2187" s="299"/>
      <c r="N2187" s="300"/>
      <c r="O2187" s="300"/>
      <c r="P2187" s="300"/>
      <c r="Q2187" s="299"/>
      <c r="R2187" s="299"/>
      <c r="S2187" s="299"/>
    </row>
    <row r="2188" spans="5:19" ht="12.75">
      <c r="E2188" s="298"/>
      <c r="F2188" s="298"/>
      <c r="G2188" s="299"/>
      <c r="H2188" s="299"/>
      <c r="I2188" s="299"/>
      <c r="J2188" s="299"/>
      <c r="K2188" s="299"/>
      <c r="L2188" s="299"/>
      <c r="M2188" s="299"/>
      <c r="N2188" s="300"/>
      <c r="O2188" s="300"/>
      <c r="P2188" s="300"/>
      <c r="Q2188" s="299"/>
      <c r="R2188" s="299"/>
      <c r="S2188" s="299"/>
    </row>
    <row r="2189" spans="5:19" ht="12.75">
      <c r="E2189" s="298"/>
      <c r="F2189" s="298"/>
      <c r="G2189" s="299"/>
      <c r="H2189" s="299"/>
      <c r="I2189" s="299"/>
      <c r="J2189" s="299"/>
      <c r="K2189" s="299"/>
      <c r="L2189" s="299"/>
      <c r="M2189" s="299"/>
      <c r="N2189" s="300"/>
      <c r="O2189" s="300"/>
      <c r="P2189" s="300"/>
      <c r="Q2189" s="299"/>
      <c r="R2189" s="299"/>
      <c r="S2189" s="299"/>
    </row>
    <row r="2190" spans="5:19" ht="12.75">
      <c r="E2190" s="298"/>
      <c r="F2190" s="298"/>
      <c r="G2190" s="299"/>
      <c r="H2190" s="299"/>
      <c r="I2190" s="299"/>
      <c r="J2190" s="299"/>
      <c r="K2190" s="299"/>
      <c r="L2190" s="299"/>
      <c r="M2190" s="299"/>
      <c r="N2190" s="300"/>
      <c r="O2190" s="300"/>
      <c r="P2190" s="300"/>
      <c r="Q2190" s="299"/>
      <c r="R2190" s="299"/>
      <c r="S2190" s="299"/>
    </row>
    <row r="2191" spans="5:19" ht="12.75">
      <c r="E2191" s="298"/>
      <c r="F2191" s="298"/>
      <c r="G2191" s="299"/>
      <c r="H2191" s="299"/>
      <c r="I2191" s="299"/>
      <c r="J2191" s="299"/>
      <c r="K2191" s="299"/>
      <c r="L2191" s="299"/>
      <c r="M2191" s="299"/>
      <c r="N2191" s="300"/>
      <c r="O2191" s="300"/>
      <c r="P2191" s="300"/>
      <c r="Q2191" s="299"/>
      <c r="R2191" s="299"/>
      <c r="S2191" s="299"/>
    </row>
    <row r="2192" spans="5:19" ht="12.75">
      <c r="E2192" s="298"/>
      <c r="F2192" s="298"/>
      <c r="G2192" s="299"/>
      <c r="H2192" s="299"/>
      <c r="I2192" s="299"/>
      <c r="J2192" s="299"/>
      <c r="K2192" s="299"/>
      <c r="L2192" s="299"/>
      <c r="M2192" s="299"/>
      <c r="N2192" s="300"/>
      <c r="O2192" s="300"/>
      <c r="P2192" s="300"/>
      <c r="Q2192" s="299"/>
      <c r="R2192" s="299"/>
      <c r="S2192" s="299"/>
    </row>
    <row r="2193" spans="5:19" ht="12.75">
      <c r="E2193" s="298"/>
      <c r="F2193" s="298"/>
      <c r="G2193" s="299"/>
      <c r="H2193" s="299"/>
      <c r="I2193" s="299"/>
      <c r="J2193" s="299"/>
      <c r="K2193" s="299"/>
      <c r="L2193" s="299"/>
      <c r="M2193" s="299"/>
      <c r="N2193" s="300"/>
      <c r="O2193" s="300"/>
      <c r="P2193" s="300"/>
      <c r="Q2193" s="299"/>
      <c r="R2193" s="299"/>
      <c r="S2193" s="299"/>
    </row>
    <row r="2194" spans="5:19" ht="12.75">
      <c r="E2194" s="298"/>
      <c r="F2194" s="298"/>
      <c r="G2194" s="299"/>
      <c r="H2194" s="299"/>
      <c r="I2194" s="299"/>
      <c r="J2194" s="299"/>
      <c r="K2194" s="299"/>
      <c r="L2194" s="299"/>
      <c r="M2194" s="299"/>
      <c r="N2194" s="300"/>
      <c r="O2194" s="300"/>
      <c r="P2194" s="300"/>
      <c r="Q2194" s="299"/>
      <c r="R2194" s="299"/>
      <c r="S2194" s="299"/>
    </row>
    <row r="2195" spans="5:19" ht="12.75">
      <c r="E2195" s="298"/>
      <c r="F2195" s="298"/>
      <c r="G2195" s="299"/>
      <c r="H2195" s="299"/>
      <c r="I2195" s="299"/>
      <c r="J2195" s="299"/>
      <c r="K2195" s="299"/>
      <c r="L2195" s="299"/>
      <c r="M2195" s="299"/>
      <c r="N2195" s="300"/>
      <c r="O2195" s="300"/>
      <c r="P2195" s="300"/>
      <c r="Q2195" s="299"/>
      <c r="R2195" s="299"/>
      <c r="S2195" s="299"/>
    </row>
    <row r="2196" spans="5:19" ht="12.75">
      <c r="E2196" s="298"/>
      <c r="F2196" s="298"/>
      <c r="G2196" s="299"/>
      <c r="H2196" s="299"/>
      <c r="I2196" s="299"/>
      <c r="J2196" s="299"/>
      <c r="K2196" s="299"/>
      <c r="L2196" s="299"/>
      <c r="M2196" s="299"/>
      <c r="N2196" s="300"/>
      <c r="O2196" s="300"/>
      <c r="P2196" s="300"/>
      <c r="Q2196" s="299"/>
      <c r="R2196" s="299"/>
      <c r="S2196" s="299"/>
    </row>
    <row r="2197" spans="5:19" ht="12.75">
      <c r="E2197" s="298"/>
      <c r="F2197" s="298"/>
      <c r="G2197" s="299"/>
      <c r="H2197" s="299"/>
      <c r="I2197" s="299"/>
      <c r="J2197" s="299"/>
      <c r="K2197" s="299"/>
      <c r="L2197" s="299"/>
      <c r="M2197" s="299"/>
      <c r="N2197" s="300"/>
      <c r="O2197" s="300"/>
      <c r="P2197" s="300"/>
      <c r="Q2197" s="299"/>
      <c r="R2197" s="299"/>
      <c r="S2197" s="299"/>
    </row>
    <row r="2198" spans="5:19" ht="12.75">
      <c r="E2198" s="298"/>
      <c r="F2198" s="298"/>
      <c r="G2198" s="299"/>
      <c r="H2198" s="299"/>
      <c r="I2198" s="299"/>
      <c r="J2198" s="299"/>
      <c r="K2198" s="299"/>
      <c r="L2198" s="299"/>
      <c r="M2198" s="299"/>
      <c r="N2198" s="300"/>
      <c r="O2198" s="300"/>
      <c r="P2198" s="300"/>
      <c r="Q2198" s="299"/>
      <c r="R2198" s="299"/>
      <c r="S2198" s="299"/>
    </row>
    <row r="2199" spans="5:19" ht="12.75">
      <c r="E2199" s="298"/>
      <c r="F2199" s="298"/>
      <c r="G2199" s="299"/>
      <c r="H2199" s="299"/>
      <c r="I2199" s="299"/>
      <c r="J2199" s="299"/>
      <c r="K2199" s="299"/>
      <c r="L2199" s="299"/>
      <c r="M2199" s="299"/>
      <c r="N2199" s="300"/>
      <c r="O2199" s="300"/>
      <c r="P2199" s="300"/>
      <c r="Q2199" s="299"/>
      <c r="R2199" s="299"/>
      <c r="S2199" s="299"/>
    </row>
    <row r="2200" spans="5:19" ht="12.75">
      <c r="E2200" s="298"/>
      <c r="F2200" s="298"/>
      <c r="G2200" s="299"/>
      <c r="H2200" s="299"/>
      <c r="I2200" s="299"/>
      <c r="J2200" s="299"/>
      <c r="K2200" s="299"/>
      <c r="L2200" s="299"/>
      <c r="M2200" s="299"/>
      <c r="N2200" s="300"/>
      <c r="O2200" s="300"/>
      <c r="P2200" s="300"/>
      <c r="Q2200" s="299"/>
      <c r="R2200" s="299"/>
      <c r="S2200" s="299"/>
    </row>
    <row r="2201" spans="5:19" ht="12.75">
      <c r="E2201" s="298"/>
      <c r="F2201" s="298"/>
      <c r="G2201" s="299"/>
      <c r="H2201" s="299"/>
      <c r="I2201" s="299"/>
      <c r="J2201" s="299"/>
      <c r="K2201" s="299"/>
      <c r="L2201" s="299"/>
      <c r="M2201" s="299"/>
      <c r="N2201" s="300"/>
      <c r="O2201" s="300"/>
      <c r="P2201" s="300"/>
      <c r="Q2201" s="299"/>
      <c r="R2201" s="299"/>
      <c r="S2201" s="299"/>
    </row>
    <row r="2202" spans="5:19" ht="12.75">
      <c r="E2202" s="298"/>
      <c r="F2202" s="298"/>
      <c r="G2202" s="299"/>
      <c r="H2202" s="299"/>
      <c r="I2202" s="299"/>
      <c r="J2202" s="299"/>
      <c r="K2202" s="299"/>
      <c r="L2202" s="299"/>
      <c r="M2202" s="299"/>
      <c r="N2202" s="300"/>
      <c r="O2202" s="300"/>
      <c r="P2202" s="300"/>
      <c r="Q2202" s="299"/>
      <c r="R2202" s="299"/>
      <c r="S2202" s="299"/>
    </row>
    <row r="2203" spans="5:19" ht="12.75">
      <c r="E2203" s="298"/>
      <c r="F2203" s="298"/>
      <c r="G2203" s="299"/>
      <c r="H2203" s="299"/>
      <c r="I2203" s="299"/>
      <c r="J2203" s="299"/>
      <c r="K2203" s="299"/>
      <c r="L2203" s="299"/>
      <c r="M2203" s="299"/>
      <c r="N2203" s="300"/>
      <c r="O2203" s="300"/>
      <c r="P2203" s="300"/>
      <c r="Q2203" s="299"/>
      <c r="R2203" s="299"/>
      <c r="S2203" s="299"/>
    </row>
    <row r="2204" spans="5:19" ht="12.75">
      <c r="E2204" s="298"/>
      <c r="F2204" s="298"/>
      <c r="G2204" s="299"/>
      <c r="H2204" s="299"/>
      <c r="I2204" s="299"/>
      <c r="J2204" s="299"/>
      <c r="K2204" s="299"/>
      <c r="L2204" s="299"/>
      <c r="M2204" s="299"/>
      <c r="N2204" s="300"/>
      <c r="O2204" s="300"/>
      <c r="P2204" s="300"/>
      <c r="Q2204" s="299"/>
      <c r="R2204" s="299"/>
      <c r="S2204" s="299"/>
    </row>
    <row r="2205" spans="5:19" ht="12.75">
      <c r="E2205" s="298"/>
      <c r="F2205" s="298"/>
      <c r="G2205" s="299"/>
      <c r="H2205" s="299"/>
      <c r="I2205" s="299"/>
      <c r="J2205" s="299"/>
      <c r="K2205" s="299"/>
      <c r="L2205" s="299"/>
      <c r="M2205" s="299"/>
      <c r="N2205" s="300"/>
      <c r="O2205" s="300"/>
      <c r="P2205" s="300"/>
      <c r="Q2205" s="299"/>
      <c r="R2205" s="299"/>
      <c r="S2205" s="299"/>
    </row>
    <row r="2206" spans="5:19" ht="12.75">
      <c r="E2206" s="298"/>
      <c r="F2206" s="298"/>
      <c r="G2206" s="299"/>
      <c r="H2206" s="299"/>
      <c r="I2206" s="299"/>
      <c r="J2206" s="299"/>
      <c r="K2206" s="299"/>
      <c r="L2206" s="299"/>
      <c r="M2206" s="299"/>
      <c r="N2206" s="300"/>
      <c r="O2206" s="300"/>
      <c r="P2206" s="300"/>
      <c r="Q2206" s="299"/>
      <c r="R2206" s="299"/>
      <c r="S2206" s="299"/>
    </row>
    <row r="2207" spans="5:19" ht="12.75">
      <c r="E2207" s="298"/>
      <c r="F2207" s="298"/>
      <c r="G2207" s="299"/>
      <c r="H2207" s="299"/>
      <c r="I2207" s="299"/>
      <c r="J2207" s="299"/>
      <c r="K2207" s="299"/>
      <c r="L2207" s="299"/>
      <c r="M2207" s="299"/>
      <c r="N2207" s="300"/>
      <c r="O2207" s="300"/>
      <c r="P2207" s="300"/>
      <c r="Q2207" s="299"/>
      <c r="R2207" s="299"/>
      <c r="S2207" s="299"/>
    </row>
    <row r="2208" spans="5:19" ht="12.75">
      <c r="E2208" s="298"/>
      <c r="F2208" s="298"/>
      <c r="G2208" s="299"/>
      <c r="H2208" s="299"/>
      <c r="I2208" s="299"/>
      <c r="J2208" s="299"/>
      <c r="K2208" s="299"/>
      <c r="L2208" s="299"/>
      <c r="M2208" s="299"/>
      <c r="N2208" s="300"/>
      <c r="O2208" s="300"/>
      <c r="P2208" s="300"/>
      <c r="Q2208" s="299"/>
      <c r="R2208" s="299"/>
      <c r="S2208" s="299"/>
    </row>
    <row r="2209" spans="5:19" ht="12.75">
      <c r="E2209" s="298"/>
      <c r="F2209" s="298"/>
      <c r="G2209" s="299"/>
      <c r="H2209" s="299"/>
      <c r="I2209" s="299"/>
      <c r="J2209" s="299"/>
      <c r="K2209" s="299"/>
      <c r="L2209" s="299"/>
      <c r="M2209" s="299"/>
      <c r="N2209" s="300"/>
      <c r="O2209" s="300"/>
      <c r="P2209" s="300"/>
      <c r="Q2209" s="299"/>
      <c r="R2209" s="299"/>
      <c r="S2209" s="299"/>
    </row>
    <row r="2210" spans="5:19" ht="12.75">
      <c r="E2210" s="298"/>
      <c r="F2210" s="298"/>
      <c r="G2210" s="299"/>
      <c r="H2210" s="299"/>
      <c r="I2210" s="299"/>
      <c r="J2210" s="299"/>
      <c r="K2210" s="299"/>
      <c r="L2210" s="299"/>
      <c r="M2210" s="299"/>
      <c r="N2210" s="300"/>
      <c r="O2210" s="300"/>
      <c r="P2210" s="300"/>
      <c r="Q2210" s="299"/>
      <c r="R2210" s="299"/>
      <c r="S2210" s="299"/>
    </row>
    <row r="2211" spans="5:19" ht="12.75">
      <c r="E2211" s="298"/>
      <c r="F2211" s="298"/>
      <c r="G2211" s="299"/>
      <c r="H2211" s="299"/>
      <c r="I2211" s="299"/>
      <c r="J2211" s="299"/>
      <c r="K2211" s="299"/>
      <c r="L2211" s="299"/>
      <c r="M2211" s="299"/>
      <c r="N2211" s="300"/>
      <c r="O2211" s="300"/>
      <c r="P2211" s="300"/>
      <c r="Q2211" s="299"/>
      <c r="R2211" s="299"/>
      <c r="S2211" s="299"/>
    </row>
    <row r="2212" spans="5:19" ht="12.75">
      <c r="E2212" s="298"/>
      <c r="F2212" s="298"/>
      <c r="G2212" s="299"/>
      <c r="H2212" s="299"/>
      <c r="I2212" s="299"/>
      <c r="J2212" s="299"/>
      <c r="K2212" s="299"/>
      <c r="L2212" s="299"/>
      <c r="M2212" s="299"/>
      <c r="N2212" s="300"/>
      <c r="O2212" s="300"/>
      <c r="P2212" s="300"/>
      <c r="Q2212" s="299"/>
      <c r="R2212" s="299"/>
      <c r="S2212" s="299"/>
    </row>
    <row r="2213" spans="5:19" ht="12.75">
      <c r="E2213" s="298"/>
      <c r="F2213" s="298"/>
      <c r="G2213" s="299"/>
      <c r="H2213" s="299"/>
      <c r="I2213" s="299"/>
      <c r="J2213" s="299"/>
      <c r="K2213" s="299"/>
      <c r="L2213" s="299"/>
      <c r="M2213" s="299"/>
      <c r="N2213" s="300"/>
      <c r="O2213" s="300"/>
      <c r="P2213" s="300"/>
      <c r="Q2213" s="299"/>
      <c r="R2213" s="299"/>
      <c r="S2213" s="299"/>
    </row>
    <row r="2214" spans="5:19" ht="12.75">
      <c r="E2214" s="298"/>
      <c r="F2214" s="298"/>
      <c r="G2214" s="299"/>
      <c r="H2214" s="299"/>
      <c r="I2214" s="299"/>
      <c r="J2214" s="299"/>
      <c r="K2214" s="299"/>
      <c r="L2214" s="299"/>
      <c r="M2214" s="299"/>
      <c r="N2214" s="300"/>
      <c r="O2214" s="300"/>
      <c r="P2214" s="300"/>
      <c r="Q2214" s="299"/>
      <c r="R2214" s="299"/>
      <c r="S2214" s="299"/>
    </row>
    <row r="2215" spans="5:19" ht="12.75">
      <c r="E2215" s="298"/>
      <c r="F2215" s="298"/>
      <c r="G2215" s="299"/>
      <c r="H2215" s="299"/>
      <c r="I2215" s="299"/>
      <c r="J2215" s="299"/>
      <c r="K2215" s="299"/>
      <c r="L2215" s="299"/>
      <c r="M2215" s="299"/>
      <c r="N2215" s="300"/>
      <c r="O2215" s="300"/>
      <c r="P2215" s="300"/>
      <c r="Q2215" s="299"/>
      <c r="R2215" s="299"/>
      <c r="S2215" s="299"/>
    </row>
    <row r="2216" spans="5:19" ht="12.75">
      <c r="E2216" s="298"/>
      <c r="F2216" s="298"/>
      <c r="G2216" s="299"/>
      <c r="H2216" s="299"/>
      <c r="I2216" s="299"/>
      <c r="J2216" s="299"/>
      <c r="K2216" s="299"/>
      <c r="L2216" s="299"/>
      <c r="M2216" s="299"/>
      <c r="N2216" s="300"/>
      <c r="O2216" s="300"/>
      <c r="P2216" s="300"/>
      <c r="Q2216" s="299"/>
      <c r="R2216" s="299"/>
      <c r="S2216" s="299"/>
    </row>
    <row r="2217" spans="5:19" ht="12.75">
      <c r="E2217" s="298"/>
      <c r="F2217" s="298"/>
      <c r="G2217" s="299"/>
      <c r="H2217" s="299"/>
      <c r="I2217" s="299"/>
      <c r="J2217" s="299"/>
      <c r="K2217" s="299"/>
      <c r="L2217" s="299"/>
      <c r="M2217" s="299"/>
      <c r="N2217" s="300"/>
      <c r="O2217" s="300"/>
      <c r="P2217" s="300"/>
      <c r="Q2217" s="299"/>
      <c r="R2217" s="299"/>
      <c r="S2217" s="299"/>
    </row>
    <row r="2218" spans="5:19" ht="12.75">
      <c r="E2218" s="298"/>
      <c r="F2218" s="298"/>
      <c r="G2218" s="299"/>
      <c r="H2218" s="299"/>
      <c r="I2218" s="299"/>
      <c r="J2218" s="299"/>
      <c r="K2218" s="299"/>
      <c r="L2218" s="299"/>
      <c r="M2218" s="299"/>
      <c r="N2218" s="300"/>
      <c r="O2218" s="300"/>
      <c r="P2218" s="300"/>
      <c r="Q2218" s="299"/>
      <c r="R2218" s="299"/>
      <c r="S2218" s="299"/>
    </row>
    <row r="2219" spans="5:19" ht="12.75">
      <c r="E2219" s="298"/>
      <c r="F2219" s="298"/>
      <c r="G2219" s="299"/>
      <c r="H2219" s="299"/>
      <c r="I2219" s="299"/>
      <c r="J2219" s="299"/>
      <c r="K2219" s="299"/>
      <c r="L2219" s="299"/>
      <c r="M2219" s="299"/>
      <c r="N2219" s="300"/>
      <c r="O2219" s="300"/>
      <c r="P2219" s="300"/>
      <c r="Q2219" s="299"/>
      <c r="R2219" s="299"/>
      <c r="S2219" s="299"/>
    </row>
    <row r="2220" spans="5:19" ht="12.75">
      <c r="E2220" s="298"/>
      <c r="F2220" s="298"/>
      <c r="G2220" s="299"/>
      <c r="H2220" s="299"/>
      <c r="I2220" s="299"/>
      <c r="J2220" s="299"/>
      <c r="K2220" s="299"/>
      <c r="L2220" s="299"/>
      <c r="M2220" s="299"/>
      <c r="N2220" s="300"/>
      <c r="O2220" s="300"/>
      <c r="P2220" s="300"/>
      <c r="Q2220" s="299"/>
      <c r="R2220" s="299"/>
      <c r="S2220" s="299"/>
    </row>
    <row r="2221" spans="5:19" ht="12.75">
      <c r="E2221" s="298"/>
      <c r="F2221" s="298"/>
      <c r="G2221" s="299"/>
      <c r="H2221" s="299"/>
      <c r="I2221" s="299"/>
      <c r="J2221" s="299"/>
      <c r="K2221" s="299"/>
      <c r="L2221" s="299"/>
      <c r="M2221" s="299"/>
      <c r="N2221" s="300"/>
      <c r="O2221" s="300"/>
      <c r="P2221" s="300"/>
      <c r="Q2221" s="299"/>
      <c r="R2221" s="299"/>
      <c r="S2221" s="299"/>
    </row>
    <row r="2222" spans="5:19" ht="12.75">
      <c r="E2222" s="298"/>
      <c r="F2222" s="298"/>
      <c r="G2222" s="299"/>
      <c r="H2222" s="299"/>
      <c r="I2222" s="299"/>
      <c r="J2222" s="299"/>
      <c r="K2222" s="299"/>
      <c r="L2222" s="299"/>
      <c r="M2222" s="299"/>
      <c r="N2222" s="300"/>
      <c r="O2222" s="300"/>
      <c r="P2222" s="300"/>
      <c r="Q2222" s="299"/>
      <c r="R2222" s="299"/>
      <c r="S2222" s="299"/>
    </row>
    <row r="2223" spans="5:19" ht="12.75">
      <c r="E2223" s="298"/>
      <c r="F2223" s="298"/>
      <c r="G2223" s="299"/>
      <c r="H2223" s="299"/>
      <c r="I2223" s="299"/>
      <c r="J2223" s="299"/>
      <c r="K2223" s="299"/>
      <c r="L2223" s="299"/>
      <c r="M2223" s="299"/>
      <c r="N2223" s="300"/>
      <c r="O2223" s="300"/>
      <c r="P2223" s="300"/>
      <c r="Q2223" s="299"/>
      <c r="R2223" s="299"/>
      <c r="S2223" s="299"/>
    </row>
    <row r="2224" spans="5:19" ht="12.75">
      <c r="E2224" s="298"/>
      <c r="F2224" s="298"/>
      <c r="G2224" s="299"/>
      <c r="H2224" s="299"/>
      <c r="I2224" s="299"/>
      <c r="J2224" s="299"/>
      <c r="K2224" s="299"/>
      <c r="L2224" s="299"/>
      <c r="M2224" s="299"/>
      <c r="N2224" s="300"/>
      <c r="O2224" s="300"/>
      <c r="P2224" s="300"/>
      <c r="Q2224" s="299"/>
      <c r="R2224" s="299"/>
      <c r="S2224" s="299"/>
    </row>
    <row r="2225" spans="5:19" ht="12.75">
      <c r="E2225" s="298"/>
      <c r="F2225" s="298"/>
      <c r="G2225" s="299"/>
      <c r="H2225" s="299"/>
      <c r="I2225" s="299"/>
      <c r="J2225" s="299"/>
      <c r="K2225" s="299"/>
      <c r="L2225" s="299"/>
      <c r="M2225" s="299"/>
      <c r="N2225" s="300"/>
      <c r="O2225" s="300"/>
      <c r="P2225" s="300"/>
      <c r="Q2225" s="299"/>
      <c r="R2225" s="299"/>
      <c r="S2225" s="299"/>
    </row>
    <row r="2226" spans="5:19" ht="12.75">
      <c r="E2226" s="298"/>
      <c r="F2226" s="298"/>
      <c r="G2226" s="299"/>
      <c r="H2226" s="299"/>
      <c r="I2226" s="299"/>
      <c r="J2226" s="299"/>
      <c r="K2226" s="299"/>
      <c r="L2226" s="299"/>
      <c r="M2226" s="299"/>
      <c r="N2226" s="300"/>
      <c r="O2226" s="300"/>
      <c r="P2226" s="300"/>
      <c r="Q2226" s="299"/>
      <c r="R2226" s="299"/>
      <c r="S2226" s="299"/>
    </row>
    <row r="2227" spans="5:19" ht="12.75">
      <c r="E2227" s="298"/>
      <c r="F2227" s="298"/>
      <c r="G2227" s="299"/>
      <c r="H2227" s="299"/>
      <c r="I2227" s="299"/>
      <c r="J2227" s="299"/>
      <c r="K2227" s="299"/>
      <c r="L2227" s="299"/>
      <c r="M2227" s="299"/>
      <c r="N2227" s="300"/>
      <c r="O2227" s="300"/>
      <c r="P2227" s="300"/>
      <c r="Q2227" s="299"/>
      <c r="R2227" s="299"/>
      <c r="S2227" s="299"/>
    </row>
    <row r="2228" spans="5:19" ht="12.75">
      <c r="E2228" s="298"/>
      <c r="F2228" s="298"/>
      <c r="G2228" s="299"/>
      <c r="H2228" s="299"/>
      <c r="I2228" s="299"/>
      <c r="J2228" s="299"/>
      <c r="K2228" s="299"/>
      <c r="L2228" s="299"/>
      <c r="M2228" s="299"/>
      <c r="N2228" s="300"/>
      <c r="O2228" s="300"/>
      <c r="P2228" s="300"/>
      <c r="Q2228" s="299"/>
      <c r="R2228" s="299"/>
      <c r="S2228" s="299"/>
    </row>
    <row r="2229" spans="5:19" ht="12.75">
      <c r="E2229" s="298"/>
      <c r="F2229" s="298"/>
      <c r="G2229" s="299"/>
      <c r="H2229" s="299"/>
      <c r="I2229" s="299"/>
      <c r="J2229" s="299"/>
      <c r="K2229" s="299"/>
      <c r="L2229" s="299"/>
      <c r="M2229" s="299"/>
      <c r="N2229" s="300"/>
      <c r="O2229" s="300"/>
      <c r="P2229" s="300"/>
      <c r="Q2229" s="299"/>
      <c r="R2229" s="299"/>
      <c r="S2229" s="299"/>
    </row>
    <row r="2230" spans="5:19" ht="12.75">
      <c r="E2230" s="298"/>
      <c r="F2230" s="298"/>
      <c r="G2230" s="299"/>
      <c r="H2230" s="299"/>
      <c r="I2230" s="299"/>
      <c r="J2230" s="299"/>
      <c r="K2230" s="299"/>
      <c r="L2230" s="299"/>
      <c r="M2230" s="299"/>
      <c r="N2230" s="300"/>
      <c r="O2230" s="300"/>
      <c r="P2230" s="300"/>
      <c r="Q2230" s="299"/>
      <c r="R2230" s="299"/>
      <c r="S2230" s="299"/>
    </row>
    <row r="2231" spans="5:19" ht="12.75">
      <c r="E2231" s="298"/>
      <c r="F2231" s="298"/>
      <c r="G2231" s="299"/>
      <c r="H2231" s="299"/>
      <c r="I2231" s="299"/>
      <c r="J2231" s="299"/>
      <c r="K2231" s="299"/>
      <c r="L2231" s="299"/>
      <c r="M2231" s="299"/>
      <c r="N2231" s="300"/>
      <c r="O2231" s="300"/>
      <c r="P2231" s="300"/>
      <c r="Q2231" s="299"/>
      <c r="R2231" s="299"/>
      <c r="S2231" s="299"/>
    </row>
    <row r="2232" spans="5:19" ht="12.75">
      <c r="E2232" s="298"/>
      <c r="F2232" s="298"/>
      <c r="G2232" s="299"/>
      <c r="H2232" s="299"/>
      <c r="I2232" s="299"/>
      <c r="J2232" s="299"/>
      <c r="K2232" s="299"/>
      <c r="L2232" s="299"/>
      <c r="M2232" s="299"/>
      <c r="N2232" s="300"/>
      <c r="O2232" s="300"/>
      <c r="P2232" s="300"/>
      <c r="Q2232" s="299"/>
      <c r="R2232" s="299"/>
      <c r="S2232" s="299"/>
    </row>
    <row r="2233" spans="5:19" ht="12.75">
      <c r="E2233" s="298"/>
      <c r="F2233" s="298"/>
      <c r="G2233" s="299"/>
      <c r="H2233" s="299"/>
      <c r="I2233" s="299"/>
      <c r="J2233" s="299"/>
      <c r="K2233" s="299"/>
      <c r="L2233" s="299"/>
      <c r="M2233" s="299"/>
      <c r="N2233" s="300"/>
      <c r="O2233" s="300"/>
      <c r="P2233" s="300"/>
      <c r="Q2233" s="299"/>
      <c r="R2233" s="299"/>
      <c r="S2233" s="299"/>
    </row>
    <row r="2234" spans="5:19" ht="12.75">
      <c r="E2234" s="298"/>
      <c r="F2234" s="298"/>
      <c r="G2234" s="299"/>
      <c r="H2234" s="299"/>
      <c r="I2234" s="299"/>
      <c r="J2234" s="299"/>
      <c r="K2234" s="299"/>
      <c r="L2234" s="299"/>
      <c r="M2234" s="299"/>
      <c r="N2234" s="300"/>
      <c r="O2234" s="300"/>
      <c r="P2234" s="300"/>
      <c r="Q2234" s="299"/>
      <c r="R2234" s="299"/>
      <c r="S2234" s="299"/>
    </row>
    <row r="2235" spans="5:19" ht="12.75">
      <c r="E2235" s="298"/>
      <c r="F2235" s="298"/>
      <c r="G2235" s="299"/>
      <c r="H2235" s="299"/>
      <c r="I2235" s="299"/>
      <c r="J2235" s="299"/>
      <c r="K2235" s="299"/>
      <c r="L2235" s="299"/>
      <c r="M2235" s="299"/>
      <c r="N2235" s="300"/>
      <c r="O2235" s="300"/>
      <c r="P2235" s="300"/>
      <c r="Q2235" s="299"/>
      <c r="R2235" s="299"/>
      <c r="S2235" s="299"/>
    </row>
    <row r="2236" spans="5:19" ht="12.75">
      <c r="E2236" s="298"/>
      <c r="F2236" s="298"/>
      <c r="G2236" s="299"/>
      <c r="H2236" s="299"/>
      <c r="I2236" s="299"/>
      <c r="J2236" s="299"/>
      <c r="K2236" s="299"/>
      <c r="L2236" s="299"/>
      <c r="M2236" s="299"/>
      <c r="N2236" s="300"/>
      <c r="O2236" s="300"/>
      <c r="P2236" s="300"/>
      <c r="Q2236" s="299"/>
      <c r="R2236" s="299"/>
      <c r="S2236" s="299"/>
    </row>
    <row r="2237" spans="5:19" ht="12.75">
      <c r="E2237" s="298"/>
      <c r="F2237" s="298"/>
      <c r="G2237" s="299"/>
      <c r="H2237" s="299"/>
      <c r="I2237" s="299"/>
      <c r="J2237" s="299"/>
      <c r="K2237" s="299"/>
      <c r="L2237" s="299"/>
      <c r="M2237" s="299"/>
      <c r="N2237" s="300"/>
      <c r="O2237" s="300"/>
      <c r="P2237" s="300"/>
      <c r="Q2237" s="299"/>
      <c r="R2237" s="299"/>
      <c r="S2237" s="299"/>
    </row>
    <row r="2238" spans="5:19" ht="12.75">
      <c r="E2238" s="298"/>
      <c r="F2238" s="298"/>
      <c r="G2238" s="299"/>
      <c r="H2238" s="299"/>
      <c r="I2238" s="299"/>
      <c r="J2238" s="299"/>
      <c r="K2238" s="299"/>
      <c r="L2238" s="299"/>
      <c r="M2238" s="299"/>
      <c r="N2238" s="300"/>
      <c r="O2238" s="300"/>
      <c r="P2238" s="300"/>
      <c r="Q2238" s="299"/>
      <c r="R2238" s="299"/>
      <c r="S2238" s="299"/>
    </row>
    <row r="2239" spans="5:19" ht="12.75">
      <c r="E2239" s="298"/>
      <c r="F2239" s="298"/>
      <c r="G2239" s="299"/>
      <c r="H2239" s="299"/>
      <c r="I2239" s="299"/>
      <c r="J2239" s="299"/>
      <c r="K2239" s="299"/>
      <c r="L2239" s="299"/>
      <c r="M2239" s="299"/>
      <c r="N2239" s="300"/>
      <c r="O2239" s="300"/>
      <c r="P2239" s="300"/>
      <c r="Q2239" s="299"/>
      <c r="R2239" s="299"/>
      <c r="S2239" s="299"/>
    </row>
    <row r="2240" spans="5:19" ht="12.75">
      <c r="E2240" s="298"/>
      <c r="F2240" s="298"/>
      <c r="G2240" s="299"/>
      <c r="H2240" s="299"/>
      <c r="I2240" s="299"/>
      <c r="J2240" s="299"/>
      <c r="K2240" s="299"/>
      <c r="L2240" s="299"/>
      <c r="M2240" s="299"/>
      <c r="N2240" s="300"/>
      <c r="O2240" s="300"/>
      <c r="P2240" s="300"/>
      <c r="Q2240" s="299"/>
      <c r="R2240" s="299"/>
      <c r="S2240" s="299"/>
    </row>
    <row r="2241" spans="5:19" ht="12.75">
      <c r="E2241" s="298"/>
      <c r="F2241" s="298"/>
      <c r="G2241" s="299"/>
      <c r="H2241" s="299"/>
      <c r="I2241" s="299"/>
      <c r="J2241" s="299"/>
      <c r="K2241" s="299"/>
      <c r="L2241" s="299"/>
      <c r="M2241" s="299"/>
      <c r="N2241" s="300"/>
      <c r="O2241" s="300"/>
      <c r="P2241" s="300"/>
      <c r="Q2241" s="299"/>
      <c r="R2241" s="299"/>
      <c r="S2241" s="299"/>
    </row>
    <row r="2242" spans="5:19" ht="12.75">
      <c r="E2242" s="298"/>
      <c r="F2242" s="298"/>
      <c r="G2242" s="299"/>
      <c r="H2242" s="299"/>
      <c r="I2242" s="299"/>
      <c r="J2242" s="299"/>
      <c r="K2242" s="299"/>
      <c r="L2242" s="299"/>
      <c r="M2242" s="299"/>
      <c r="N2242" s="300"/>
      <c r="O2242" s="300"/>
      <c r="P2242" s="300"/>
      <c r="Q2242" s="299"/>
      <c r="R2242" s="299"/>
      <c r="S2242" s="299"/>
    </row>
    <row r="2243" spans="5:19" ht="12.75">
      <c r="E2243" s="298"/>
      <c r="F2243" s="298"/>
      <c r="G2243" s="299"/>
      <c r="H2243" s="299"/>
      <c r="I2243" s="299"/>
      <c r="J2243" s="299"/>
      <c r="K2243" s="299"/>
      <c r="L2243" s="299"/>
      <c r="M2243" s="299"/>
      <c r="N2243" s="300"/>
      <c r="O2243" s="300"/>
      <c r="P2243" s="300"/>
      <c r="Q2243" s="299"/>
      <c r="R2243" s="299"/>
      <c r="S2243" s="299"/>
    </row>
    <row r="2244" spans="5:19" ht="12.75">
      <c r="E2244" s="298"/>
      <c r="F2244" s="298"/>
      <c r="G2244" s="299"/>
      <c r="H2244" s="299"/>
      <c r="I2244" s="299"/>
      <c r="J2244" s="299"/>
      <c r="K2244" s="299"/>
      <c r="L2244" s="299"/>
      <c r="M2244" s="299"/>
      <c r="N2244" s="300"/>
      <c r="O2244" s="300"/>
      <c r="P2244" s="300"/>
      <c r="Q2244" s="299"/>
      <c r="R2244" s="299"/>
      <c r="S2244" s="299"/>
    </row>
    <row r="2245" spans="5:19" ht="12.75">
      <c r="E2245" s="298"/>
      <c r="F2245" s="298"/>
      <c r="G2245" s="299"/>
      <c r="H2245" s="299"/>
      <c r="I2245" s="299"/>
      <c r="J2245" s="299"/>
      <c r="K2245" s="299"/>
      <c r="L2245" s="299"/>
      <c r="M2245" s="299"/>
      <c r="N2245" s="300"/>
      <c r="O2245" s="300"/>
      <c r="P2245" s="300"/>
      <c r="Q2245" s="299"/>
      <c r="R2245" s="299"/>
      <c r="S2245" s="299"/>
    </row>
    <row r="2246" spans="5:19" ht="12.75">
      <c r="E2246" s="298"/>
      <c r="F2246" s="298"/>
      <c r="G2246" s="299"/>
      <c r="H2246" s="299"/>
      <c r="I2246" s="299"/>
      <c r="J2246" s="299"/>
      <c r="K2246" s="299"/>
      <c r="L2246" s="299"/>
      <c r="M2246" s="299"/>
      <c r="N2246" s="300"/>
      <c r="O2246" s="300"/>
      <c r="P2246" s="300"/>
      <c r="Q2246" s="299"/>
      <c r="R2246" s="299"/>
      <c r="S2246" s="299"/>
    </row>
    <row r="2247" spans="5:19" ht="12.75">
      <c r="E2247" s="298"/>
      <c r="F2247" s="298"/>
      <c r="G2247" s="299"/>
      <c r="H2247" s="299"/>
      <c r="I2247" s="299"/>
      <c r="J2247" s="299"/>
      <c r="K2247" s="299"/>
      <c r="L2247" s="299"/>
      <c r="M2247" s="299"/>
      <c r="N2247" s="300"/>
      <c r="O2247" s="300"/>
      <c r="P2247" s="300"/>
      <c r="Q2247" s="299"/>
      <c r="R2247" s="299"/>
      <c r="S2247" s="299"/>
    </row>
    <row r="2248" spans="5:19" ht="12.75">
      <c r="E2248" s="298"/>
      <c r="F2248" s="298"/>
      <c r="G2248" s="299"/>
      <c r="H2248" s="299"/>
      <c r="I2248" s="299"/>
      <c r="J2248" s="299"/>
      <c r="K2248" s="299"/>
      <c r="L2248" s="299"/>
      <c r="M2248" s="299"/>
      <c r="N2248" s="300"/>
      <c r="O2248" s="300"/>
      <c r="P2248" s="300"/>
      <c r="Q2248" s="299"/>
      <c r="R2248" s="299"/>
      <c r="S2248" s="299"/>
    </row>
    <row r="2249" spans="5:19" ht="12.75">
      <c r="E2249" s="298"/>
      <c r="F2249" s="298"/>
      <c r="G2249" s="299"/>
      <c r="H2249" s="299"/>
      <c r="I2249" s="299"/>
      <c r="J2249" s="299"/>
      <c r="K2249" s="299"/>
      <c r="L2249" s="299"/>
      <c r="M2249" s="299"/>
      <c r="N2249" s="300"/>
      <c r="O2249" s="300"/>
      <c r="P2249" s="300"/>
      <c r="Q2249" s="299"/>
      <c r="R2249" s="299"/>
      <c r="S2249" s="299"/>
    </row>
    <row r="2250" spans="5:19" ht="12.75">
      <c r="E2250" s="298"/>
      <c r="F2250" s="298"/>
      <c r="G2250" s="299"/>
      <c r="H2250" s="299"/>
      <c r="I2250" s="299"/>
      <c r="J2250" s="299"/>
      <c r="K2250" s="299"/>
      <c r="L2250" s="299"/>
      <c r="M2250" s="299"/>
      <c r="N2250" s="300"/>
      <c r="O2250" s="300"/>
      <c r="P2250" s="300"/>
      <c r="Q2250" s="299"/>
      <c r="R2250" s="299"/>
      <c r="S2250" s="299"/>
    </row>
    <row r="2251" spans="5:19" ht="12.75">
      <c r="E2251" s="298"/>
      <c r="F2251" s="298"/>
      <c r="G2251" s="299"/>
      <c r="H2251" s="299"/>
      <c r="I2251" s="299"/>
      <c r="J2251" s="299"/>
      <c r="K2251" s="299"/>
      <c r="L2251" s="299"/>
      <c r="M2251" s="299"/>
      <c r="N2251" s="300"/>
      <c r="O2251" s="300"/>
      <c r="P2251" s="300"/>
      <c r="Q2251" s="299"/>
      <c r="R2251" s="299"/>
      <c r="S2251" s="299"/>
    </row>
    <row r="2252" spans="5:19" ht="12.75">
      <c r="E2252" s="298"/>
      <c r="F2252" s="298"/>
      <c r="G2252" s="299"/>
      <c r="H2252" s="299"/>
      <c r="I2252" s="299"/>
      <c r="J2252" s="299"/>
      <c r="K2252" s="299"/>
      <c r="L2252" s="299"/>
      <c r="M2252" s="299"/>
      <c r="N2252" s="300"/>
      <c r="O2252" s="300"/>
      <c r="P2252" s="300"/>
      <c r="Q2252" s="299"/>
      <c r="R2252" s="299"/>
      <c r="S2252" s="299"/>
    </row>
    <row r="2253" spans="5:19" ht="12.75">
      <c r="E2253" s="298"/>
      <c r="F2253" s="298"/>
      <c r="G2253" s="299"/>
      <c r="H2253" s="299"/>
      <c r="I2253" s="299"/>
      <c r="J2253" s="299"/>
      <c r="K2253" s="299"/>
      <c r="L2253" s="299"/>
      <c r="M2253" s="299"/>
      <c r="N2253" s="300"/>
      <c r="O2253" s="300"/>
      <c r="P2253" s="300"/>
      <c r="Q2253" s="299"/>
      <c r="R2253" s="299"/>
      <c r="S2253" s="299"/>
    </row>
    <row r="2254" spans="5:19" ht="12.75">
      <c r="E2254" s="298"/>
      <c r="F2254" s="298"/>
      <c r="G2254" s="299"/>
      <c r="H2254" s="299"/>
      <c r="I2254" s="299"/>
      <c r="J2254" s="299"/>
      <c r="K2254" s="299"/>
      <c r="L2254" s="299"/>
      <c r="M2254" s="299"/>
      <c r="N2254" s="300"/>
      <c r="O2254" s="300"/>
      <c r="P2254" s="300"/>
      <c r="Q2254" s="299"/>
      <c r="R2254" s="299"/>
      <c r="S2254" s="299"/>
    </row>
    <row r="2255" spans="5:19" ht="12.75">
      <c r="E2255" s="298"/>
      <c r="F2255" s="298"/>
      <c r="G2255" s="299"/>
      <c r="H2255" s="299"/>
      <c r="I2255" s="299"/>
      <c r="J2255" s="299"/>
      <c r="K2255" s="299"/>
      <c r="L2255" s="299"/>
      <c r="M2255" s="299"/>
      <c r="N2255" s="300"/>
      <c r="O2255" s="300"/>
      <c r="P2255" s="300"/>
      <c r="Q2255" s="299"/>
      <c r="R2255" s="299"/>
      <c r="S2255" s="299"/>
    </row>
    <row r="2256" spans="5:19" ht="12.75">
      <c r="E2256" s="298"/>
      <c r="F2256" s="298"/>
      <c r="G2256" s="299"/>
      <c r="H2256" s="299"/>
      <c r="I2256" s="299"/>
      <c r="J2256" s="299"/>
      <c r="K2256" s="299"/>
      <c r="L2256" s="299"/>
      <c r="M2256" s="299"/>
      <c r="N2256" s="300"/>
      <c r="O2256" s="300"/>
      <c r="P2256" s="300"/>
      <c r="Q2256" s="299"/>
      <c r="R2256" s="299"/>
      <c r="S2256" s="299"/>
    </row>
    <row r="2257" spans="5:19" ht="12.75">
      <c r="E2257" s="298"/>
      <c r="F2257" s="298"/>
      <c r="G2257" s="299"/>
      <c r="H2257" s="299"/>
      <c r="I2257" s="299"/>
      <c r="J2257" s="299"/>
      <c r="K2257" s="299"/>
      <c r="L2257" s="299"/>
      <c r="M2257" s="299"/>
      <c r="N2257" s="300"/>
      <c r="O2257" s="300"/>
      <c r="P2257" s="300"/>
      <c r="Q2257" s="299"/>
      <c r="R2257" s="299"/>
      <c r="S2257" s="299"/>
    </row>
    <row r="2258" spans="5:19" ht="12.75">
      <c r="E2258" s="298"/>
      <c r="F2258" s="298"/>
      <c r="G2258" s="299"/>
      <c r="H2258" s="299"/>
      <c r="I2258" s="299"/>
      <c r="J2258" s="299"/>
      <c r="K2258" s="299"/>
      <c r="L2258" s="299"/>
      <c r="M2258" s="299"/>
      <c r="N2258" s="300"/>
      <c r="O2258" s="300"/>
      <c r="P2258" s="300"/>
      <c r="Q2258" s="299"/>
      <c r="R2258" s="299"/>
      <c r="S2258" s="299"/>
    </row>
    <row r="2259" spans="5:19" ht="12.75">
      <c r="E2259" s="298"/>
      <c r="F2259" s="298"/>
      <c r="G2259" s="299"/>
      <c r="H2259" s="299"/>
      <c r="I2259" s="299"/>
      <c r="J2259" s="299"/>
      <c r="K2259" s="299"/>
      <c r="L2259" s="299"/>
      <c r="M2259" s="299"/>
      <c r="N2259" s="300"/>
      <c r="O2259" s="300"/>
      <c r="P2259" s="300"/>
      <c r="Q2259" s="299"/>
      <c r="R2259" s="299"/>
      <c r="S2259" s="299"/>
    </row>
    <row r="2260" spans="5:19" ht="12.75">
      <c r="E2260" s="298"/>
      <c r="F2260" s="298"/>
      <c r="G2260" s="299"/>
      <c r="H2260" s="299"/>
      <c r="I2260" s="299"/>
      <c r="J2260" s="299"/>
      <c r="K2260" s="299"/>
      <c r="L2260" s="299"/>
      <c r="M2260" s="299"/>
      <c r="N2260" s="300"/>
      <c r="O2260" s="300"/>
      <c r="P2260" s="300"/>
      <c r="Q2260" s="299"/>
      <c r="R2260" s="299"/>
      <c r="S2260" s="299"/>
    </row>
    <row r="2261" spans="5:19" ht="12.75">
      <c r="E2261" s="298"/>
      <c r="F2261" s="298"/>
      <c r="G2261" s="299"/>
      <c r="H2261" s="299"/>
      <c r="I2261" s="299"/>
      <c r="J2261" s="299"/>
      <c r="K2261" s="299"/>
      <c r="L2261" s="299"/>
      <c r="M2261" s="299"/>
      <c r="N2261" s="300"/>
      <c r="O2261" s="300"/>
      <c r="P2261" s="300"/>
      <c r="Q2261" s="299"/>
      <c r="R2261" s="299"/>
      <c r="S2261" s="299"/>
    </row>
    <row r="2262" spans="5:19" ht="12.75">
      <c r="E2262" s="298"/>
      <c r="F2262" s="298"/>
      <c r="G2262" s="299"/>
      <c r="H2262" s="299"/>
      <c r="I2262" s="299"/>
      <c r="J2262" s="299"/>
      <c r="K2262" s="299"/>
      <c r="L2262" s="299"/>
      <c r="M2262" s="299"/>
      <c r="N2262" s="300"/>
      <c r="O2262" s="300"/>
      <c r="P2262" s="300"/>
      <c r="Q2262" s="299"/>
      <c r="R2262" s="299"/>
      <c r="S2262" s="299"/>
    </row>
    <row r="2263" spans="5:19" ht="12.75">
      <c r="E2263" s="298"/>
      <c r="F2263" s="298"/>
      <c r="G2263" s="299"/>
      <c r="H2263" s="299"/>
      <c r="I2263" s="299"/>
      <c r="J2263" s="299"/>
      <c r="K2263" s="299"/>
      <c r="L2263" s="299"/>
      <c r="M2263" s="299"/>
      <c r="N2263" s="300"/>
      <c r="O2263" s="300"/>
      <c r="P2263" s="300"/>
      <c r="Q2263" s="299"/>
      <c r="R2263" s="299"/>
      <c r="S2263" s="299"/>
    </row>
    <row r="2264" spans="5:19" ht="12.75">
      <c r="E2264" s="298"/>
      <c r="F2264" s="298"/>
      <c r="G2264" s="299"/>
      <c r="H2264" s="299"/>
      <c r="I2264" s="299"/>
      <c r="J2264" s="299"/>
      <c r="K2264" s="299"/>
      <c r="L2264" s="299"/>
      <c r="M2264" s="299"/>
      <c r="N2264" s="300"/>
      <c r="O2264" s="300"/>
      <c r="P2264" s="300"/>
      <c r="Q2264" s="299"/>
      <c r="R2264" s="299"/>
      <c r="S2264" s="299"/>
    </row>
    <row r="2265" spans="5:19" ht="12.75">
      <c r="E2265" s="298"/>
      <c r="F2265" s="298"/>
      <c r="G2265" s="299"/>
      <c r="H2265" s="299"/>
      <c r="I2265" s="299"/>
      <c r="J2265" s="299"/>
      <c r="K2265" s="299"/>
      <c r="L2265" s="299"/>
      <c r="M2265" s="299"/>
      <c r="N2265" s="300"/>
      <c r="O2265" s="300"/>
      <c r="P2265" s="300"/>
      <c r="Q2265" s="299"/>
      <c r="R2265" s="299"/>
      <c r="S2265" s="299"/>
    </row>
    <row r="2266" spans="5:19" ht="12.75">
      <c r="E2266" s="298"/>
      <c r="F2266" s="298"/>
      <c r="G2266" s="299"/>
      <c r="H2266" s="299"/>
      <c r="I2266" s="299"/>
      <c r="J2266" s="299"/>
      <c r="K2266" s="299"/>
      <c r="L2266" s="299"/>
      <c r="M2266" s="299"/>
      <c r="N2266" s="300"/>
      <c r="O2266" s="300"/>
      <c r="P2266" s="300"/>
      <c r="Q2266" s="299"/>
      <c r="R2266" s="299"/>
      <c r="S2266" s="299"/>
    </row>
    <row r="2267" spans="5:19" ht="12.75">
      <c r="E2267" s="298"/>
      <c r="F2267" s="298"/>
      <c r="G2267" s="299"/>
      <c r="H2267" s="299"/>
      <c r="I2267" s="299"/>
      <c r="J2267" s="299"/>
      <c r="K2267" s="299"/>
      <c r="L2267" s="299"/>
      <c r="M2267" s="299"/>
      <c r="N2267" s="300"/>
      <c r="O2267" s="300"/>
      <c r="P2267" s="300"/>
      <c r="Q2267" s="299"/>
      <c r="R2267" s="299"/>
      <c r="S2267" s="299"/>
    </row>
    <row r="2268" spans="5:19" ht="12.75">
      <c r="E2268" s="298"/>
      <c r="F2268" s="298"/>
      <c r="G2268" s="299"/>
      <c r="H2268" s="299"/>
      <c r="I2268" s="299"/>
      <c r="J2268" s="299"/>
      <c r="K2268" s="299"/>
      <c r="L2268" s="299"/>
      <c r="M2268" s="299"/>
      <c r="N2268" s="300"/>
      <c r="O2268" s="300"/>
      <c r="P2268" s="300"/>
      <c r="Q2268" s="299"/>
      <c r="R2268" s="299"/>
      <c r="S2268" s="299"/>
    </row>
    <row r="2269" spans="5:19" ht="12.75">
      <c r="E2269" s="298"/>
      <c r="F2269" s="298"/>
      <c r="G2269" s="299"/>
      <c r="H2269" s="299"/>
      <c r="I2269" s="299"/>
      <c r="J2269" s="299"/>
      <c r="K2269" s="299"/>
      <c r="L2269" s="299"/>
      <c r="M2269" s="299"/>
      <c r="N2269" s="300"/>
      <c r="O2269" s="300"/>
      <c r="P2269" s="300"/>
      <c r="Q2269" s="299"/>
      <c r="R2269" s="299"/>
      <c r="S2269" s="299"/>
    </row>
    <row r="2270" spans="5:19" ht="12.75">
      <c r="E2270" s="298"/>
      <c r="F2270" s="298"/>
      <c r="G2270" s="299"/>
      <c r="H2270" s="299"/>
      <c r="I2270" s="299"/>
      <c r="J2270" s="299"/>
      <c r="K2270" s="299"/>
      <c r="L2270" s="299"/>
      <c r="M2270" s="299"/>
      <c r="N2270" s="300"/>
      <c r="O2270" s="300"/>
      <c r="P2270" s="300"/>
      <c r="Q2270" s="299"/>
      <c r="R2270" s="299"/>
      <c r="S2270" s="299"/>
    </row>
    <row r="2271" spans="5:19" ht="12.75">
      <c r="E2271" s="298"/>
      <c r="F2271" s="298"/>
      <c r="G2271" s="299"/>
      <c r="H2271" s="299"/>
      <c r="I2271" s="299"/>
      <c r="J2271" s="299"/>
      <c r="K2271" s="299"/>
      <c r="L2271" s="299"/>
      <c r="M2271" s="299"/>
      <c r="N2271" s="300"/>
      <c r="O2271" s="300"/>
      <c r="P2271" s="300"/>
      <c r="Q2271" s="299"/>
      <c r="R2271" s="299"/>
      <c r="S2271" s="299"/>
    </row>
    <row r="2272" spans="5:19" ht="12.75">
      <c r="E2272" s="298"/>
      <c r="F2272" s="298"/>
      <c r="G2272" s="299"/>
      <c r="H2272" s="299"/>
      <c r="I2272" s="299"/>
      <c r="J2272" s="299"/>
      <c r="K2272" s="299"/>
      <c r="L2272" s="299"/>
      <c r="M2272" s="299"/>
      <c r="N2272" s="300"/>
      <c r="O2272" s="300"/>
      <c r="P2272" s="300"/>
      <c r="Q2272" s="299"/>
      <c r="R2272" s="299"/>
      <c r="S2272" s="299"/>
    </row>
    <row r="2273" spans="5:19" ht="12.75">
      <c r="E2273" s="298"/>
      <c r="F2273" s="298"/>
      <c r="G2273" s="299"/>
      <c r="H2273" s="299"/>
      <c r="I2273" s="299"/>
      <c r="J2273" s="299"/>
      <c r="K2273" s="299"/>
      <c r="L2273" s="299"/>
      <c r="M2273" s="299"/>
      <c r="N2273" s="300"/>
      <c r="O2273" s="300"/>
      <c r="P2273" s="300"/>
      <c r="Q2273" s="299"/>
      <c r="R2273" s="299"/>
      <c r="S2273" s="299"/>
    </row>
    <row r="2274" spans="5:19" ht="12.75">
      <c r="E2274" s="298"/>
      <c r="F2274" s="298"/>
      <c r="G2274" s="299"/>
      <c r="H2274" s="299"/>
      <c r="I2274" s="299"/>
      <c r="J2274" s="299"/>
      <c r="K2274" s="299"/>
      <c r="L2274" s="299"/>
      <c r="M2274" s="299"/>
      <c r="N2274" s="300"/>
      <c r="O2274" s="300"/>
      <c r="P2274" s="300"/>
      <c r="Q2274" s="299"/>
      <c r="R2274" s="299"/>
      <c r="S2274" s="299"/>
    </row>
    <row r="2275" spans="5:19" ht="12.75">
      <c r="E2275" s="298"/>
      <c r="F2275" s="298"/>
      <c r="G2275" s="299"/>
      <c r="H2275" s="299"/>
      <c r="I2275" s="299"/>
      <c r="J2275" s="299"/>
      <c r="K2275" s="299"/>
      <c r="L2275" s="299"/>
      <c r="M2275" s="299"/>
      <c r="N2275" s="300"/>
      <c r="O2275" s="300"/>
      <c r="P2275" s="300"/>
      <c r="Q2275" s="299"/>
      <c r="R2275" s="299"/>
      <c r="S2275" s="299"/>
    </row>
    <row r="2276" spans="5:19" ht="12.75">
      <c r="E2276" s="298"/>
      <c r="F2276" s="298"/>
      <c r="G2276" s="299"/>
      <c r="H2276" s="299"/>
      <c r="I2276" s="299"/>
      <c r="J2276" s="299"/>
      <c r="K2276" s="299"/>
      <c r="L2276" s="299"/>
      <c r="M2276" s="299"/>
      <c r="N2276" s="300"/>
      <c r="O2276" s="300"/>
      <c r="P2276" s="300"/>
      <c r="Q2276" s="299"/>
      <c r="R2276" s="299"/>
      <c r="S2276" s="299"/>
    </row>
    <row r="2277" spans="5:19" ht="12.75">
      <c r="E2277" s="298"/>
      <c r="F2277" s="298"/>
      <c r="G2277" s="299"/>
      <c r="H2277" s="299"/>
      <c r="I2277" s="299"/>
      <c r="J2277" s="299"/>
      <c r="K2277" s="299"/>
      <c r="L2277" s="299"/>
      <c r="M2277" s="299"/>
      <c r="N2277" s="300"/>
      <c r="O2277" s="300"/>
      <c r="P2277" s="300"/>
      <c r="Q2277" s="299"/>
      <c r="R2277" s="299"/>
      <c r="S2277" s="299"/>
    </row>
    <row r="2278" spans="5:19" ht="12.75">
      <c r="E2278" s="298"/>
      <c r="F2278" s="298"/>
      <c r="G2278" s="299"/>
      <c r="H2278" s="299"/>
      <c r="I2278" s="299"/>
      <c r="J2278" s="299"/>
      <c r="K2278" s="299"/>
      <c r="L2278" s="299"/>
      <c r="M2278" s="299"/>
      <c r="N2278" s="300"/>
      <c r="O2278" s="300"/>
      <c r="P2278" s="300"/>
      <c r="Q2278" s="299"/>
      <c r="R2278" s="299"/>
      <c r="S2278" s="299"/>
    </row>
    <row r="2279" spans="5:19" ht="12.75">
      <c r="E2279" s="298"/>
      <c r="F2279" s="298"/>
      <c r="G2279" s="299"/>
      <c r="H2279" s="299"/>
      <c r="I2279" s="299"/>
      <c r="J2279" s="299"/>
      <c r="K2279" s="299"/>
      <c r="L2279" s="299"/>
      <c r="M2279" s="299"/>
      <c r="N2279" s="300"/>
      <c r="O2279" s="300"/>
      <c r="P2279" s="300"/>
      <c r="Q2279" s="299"/>
      <c r="R2279" s="299"/>
      <c r="S2279" s="299"/>
    </row>
    <row r="2280" spans="5:19" ht="12.75">
      <c r="E2280" s="298"/>
      <c r="F2280" s="298"/>
      <c r="G2280" s="299"/>
      <c r="H2280" s="299"/>
      <c r="I2280" s="299"/>
      <c r="J2280" s="299"/>
      <c r="K2280" s="299"/>
      <c r="L2280" s="299"/>
      <c r="M2280" s="299"/>
      <c r="N2280" s="300"/>
      <c r="O2280" s="300"/>
      <c r="P2280" s="300"/>
      <c r="Q2280" s="299"/>
      <c r="R2280" s="299"/>
      <c r="S2280" s="299"/>
    </row>
    <row r="2281" spans="5:19" ht="12.75">
      <c r="E2281" s="298"/>
      <c r="F2281" s="298"/>
      <c r="G2281" s="299"/>
      <c r="H2281" s="299"/>
      <c r="I2281" s="299"/>
      <c r="J2281" s="299"/>
      <c r="K2281" s="299"/>
      <c r="L2281" s="299"/>
      <c r="M2281" s="299"/>
      <c r="N2281" s="300"/>
      <c r="O2281" s="300"/>
      <c r="P2281" s="300"/>
      <c r="Q2281" s="299"/>
      <c r="R2281" s="299"/>
      <c r="S2281" s="299"/>
    </row>
    <row r="2282" spans="5:19" ht="12.75">
      <c r="E2282" s="298"/>
      <c r="F2282" s="298"/>
      <c r="G2282" s="299"/>
      <c r="H2282" s="299"/>
      <c r="I2282" s="299"/>
      <c r="J2282" s="299"/>
      <c r="K2282" s="299"/>
      <c r="L2282" s="299"/>
      <c r="M2282" s="299"/>
      <c r="N2282" s="300"/>
      <c r="O2282" s="300"/>
      <c r="P2282" s="300"/>
      <c r="Q2282" s="299"/>
      <c r="R2282" s="299"/>
      <c r="S2282" s="299"/>
    </row>
    <row r="2283" spans="5:19" ht="12.75">
      <c r="E2283" s="298"/>
      <c r="F2283" s="298"/>
      <c r="G2283" s="299"/>
      <c r="H2283" s="299"/>
      <c r="I2283" s="299"/>
      <c r="J2283" s="299"/>
      <c r="K2283" s="299"/>
      <c r="L2283" s="299"/>
      <c r="M2283" s="299"/>
      <c r="N2283" s="300"/>
      <c r="O2283" s="300"/>
      <c r="P2283" s="300"/>
      <c r="Q2283" s="299"/>
      <c r="R2283" s="299"/>
      <c r="S2283" s="299"/>
    </row>
    <row r="2284" spans="5:19" ht="12.75">
      <c r="E2284" s="298"/>
      <c r="F2284" s="298"/>
      <c r="G2284" s="299"/>
      <c r="H2284" s="299"/>
      <c r="I2284" s="299"/>
      <c r="J2284" s="299"/>
      <c r="K2284" s="299"/>
      <c r="L2284" s="299"/>
      <c r="M2284" s="299"/>
      <c r="N2284" s="300"/>
      <c r="O2284" s="300"/>
      <c r="P2284" s="300"/>
      <c r="Q2284" s="299"/>
      <c r="R2284" s="299"/>
      <c r="S2284" s="299"/>
    </row>
    <row r="2285" spans="5:19" ht="12.75">
      <c r="E2285" s="298"/>
      <c r="F2285" s="298"/>
      <c r="G2285" s="299"/>
      <c r="H2285" s="299"/>
      <c r="I2285" s="299"/>
      <c r="J2285" s="299"/>
      <c r="K2285" s="299"/>
      <c r="L2285" s="299"/>
      <c r="M2285" s="299"/>
      <c r="N2285" s="300"/>
      <c r="O2285" s="300"/>
      <c r="P2285" s="300"/>
      <c r="Q2285" s="299"/>
      <c r="R2285" s="299"/>
      <c r="S2285" s="299"/>
    </row>
    <row r="2286" spans="5:19" ht="12.75">
      <c r="E2286" s="298"/>
      <c r="F2286" s="298"/>
      <c r="G2286" s="299"/>
      <c r="H2286" s="299"/>
      <c r="I2286" s="299"/>
      <c r="J2286" s="299"/>
      <c r="K2286" s="299"/>
      <c r="L2286" s="299"/>
      <c r="M2286" s="299"/>
      <c r="N2286" s="300"/>
      <c r="O2286" s="300"/>
      <c r="P2286" s="300"/>
      <c r="Q2286" s="299"/>
      <c r="R2286" s="299"/>
      <c r="S2286" s="299"/>
    </row>
    <row r="2287" spans="5:19" ht="12.75">
      <c r="E2287" s="298"/>
      <c r="F2287" s="298"/>
      <c r="G2287" s="299"/>
      <c r="H2287" s="299"/>
      <c r="I2287" s="299"/>
      <c r="J2287" s="299"/>
      <c r="K2287" s="299"/>
      <c r="L2287" s="299"/>
      <c r="M2287" s="299"/>
      <c r="N2287" s="300"/>
      <c r="O2287" s="300"/>
      <c r="P2287" s="300"/>
      <c r="Q2287" s="299"/>
      <c r="R2287" s="299"/>
      <c r="S2287" s="299"/>
    </row>
    <row r="2288" spans="5:19" ht="12.75">
      <c r="E2288" s="298"/>
      <c r="F2288" s="298"/>
      <c r="G2288" s="299"/>
      <c r="H2288" s="299"/>
      <c r="I2288" s="299"/>
      <c r="J2288" s="299"/>
      <c r="K2288" s="299"/>
      <c r="L2288" s="299"/>
      <c r="M2288" s="299"/>
      <c r="N2288" s="300"/>
      <c r="O2288" s="300"/>
      <c r="P2288" s="300"/>
      <c r="Q2288" s="299"/>
      <c r="R2288" s="299"/>
      <c r="S2288" s="299"/>
    </row>
    <row r="2289" spans="5:19" ht="12.75">
      <c r="E2289" s="298"/>
      <c r="F2289" s="298"/>
      <c r="G2289" s="299"/>
      <c r="H2289" s="299"/>
      <c r="I2289" s="299"/>
      <c r="J2289" s="299"/>
      <c r="K2289" s="299"/>
      <c r="L2289" s="299"/>
      <c r="M2289" s="299"/>
      <c r="N2289" s="300"/>
      <c r="O2289" s="300"/>
      <c r="P2289" s="300"/>
      <c r="Q2289" s="299"/>
      <c r="R2289" s="299"/>
      <c r="S2289" s="299"/>
    </row>
    <row r="2290" spans="5:19" ht="12.75">
      <c r="E2290" s="298"/>
      <c r="F2290" s="298"/>
      <c r="G2290" s="299"/>
      <c r="H2290" s="299"/>
      <c r="I2290" s="299"/>
      <c r="J2290" s="299"/>
      <c r="K2290" s="299"/>
      <c r="L2290" s="299"/>
      <c r="M2290" s="299"/>
      <c r="N2290" s="300"/>
      <c r="O2290" s="300"/>
      <c r="P2290" s="300"/>
      <c r="Q2290" s="299"/>
      <c r="R2290" s="299"/>
      <c r="S2290" s="299"/>
    </row>
    <row r="2291" spans="5:19" ht="12.75">
      <c r="E2291" s="298"/>
      <c r="F2291" s="298"/>
      <c r="G2291" s="299"/>
      <c r="H2291" s="299"/>
      <c r="I2291" s="299"/>
      <c r="J2291" s="299"/>
      <c r="K2291" s="299"/>
      <c r="L2291" s="299"/>
      <c r="M2291" s="299"/>
      <c r="N2291" s="300"/>
      <c r="O2291" s="300"/>
      <c r="P2291" s="300"/>
      <c r="Q2291" s="299"/>
      <c r="R2291" s="299"/>
      <c r="S2291" s="299"/>
    </row>
    <row r="2292" spans="5:19" ht="12.75">
      <c r="E2292" s="298"/>
      <c r="F2292" s="298"/>
      <c r="G2292" s="299"/>
      <c r="H2292" s="299"/>
      <c r="I2292" s="299"/>
      <c r="J2292" s="299"/>
      <c r="K2292" s="299"/>
      <c r="L2292" s="299"/>
      <c r="M2292" s="299"/>
      <c r="N2292" s="300"/>
      <c r="O2292" s="300"/>
      <c r="P2292" s="300"/>
      <c r="Q2292" s="299"/>
      <c r="R2292" s="299"/>
      <c r="S2292" s="299"/>
    </row>
    <row r="2293" spans="5:19" ht="12.75">
      <c r="E2293" s="298"/>
      <c r="F2293" s="298"/>
      <c r="G2293" s="299"/>
      <c r="H2293" s="299"/>
      <c r="I2293" s="299"/>
      <c r="J2293" s="299"/>
      <c r="K2293" s="299"/>
      <c r="L2293" s="299"/>
      <c r="M2293" s="299"/>
      <c r="N2293" s="300"/>
      <c r="O2293" s="300"/>
      <c r="P2293" s="300"/>
      <c r="Q2293" s="299"/>
      <c r="R2293" s="299"/>
      <c r="S2293" s="299"/>
    </row>
    <row r="2294" spans="5:19" ht="12.75">
      <c r="E2294" s="298"/>
      <c r="F2294" s="298"/>
      <c r="G2294" s="299"/>
      <c r="H2294" s="299"/>
      <c r="I2294" s="299"/>
      <c r="J2294" s="299"/>
      <c r="K2294" s="299"/>
      <c r="L2294" s="299"/>
      <c r="M2294" s="299"/>
      <c r="N2294" s="300"/>
      <c r="O2294" s="300"/>
      <c r="P2294" s="300"/>
      <c r="Q2294" s="299"/>
      <c r="R2294" s="299"/>
      <c r="S2294" s="299"/>
    </row>
    <row r="2295" spans="5:19" ht="12.75">
      <c r="E2295" s="298"/>
      <c r="F2295" s="298"/>
      <c r="G2295" s="299"/>
      <c r="H2295" s="299"/>
      <c r="I2295" s="299"/>
      <c r="J2295" s="299"/>
      <c r="K2295" s="299"/>
      <c r="L2295" s="299"/>
      <c r="M2295" s="299"/>
      <c r="N2295" s="300"/>
      <c r="O2295" s="300"/>
      <c r="P2295" s="300"/>
      <c r="Q2295" s="299"/>
      <c r="R2295" s="299"/>
      <c r="S2295" s="299"/>
    </row>
    <row r="2296" spans="5:19" ht="12.75">
      <c r="E2296" s="298"/>
      <c r="F2296" s="298"/>
      <c r="G2296" s="299"/>
      <c r="H2296" s="299"/>
      <c r="I2296" s="299"/>
      <c r="J2296" s="299"/>
      <c r="K2296" s="299"/>
      <c r="L2296" s="299"/>
      <c r="M2296" s="299"/>
      <c r="N2296" s="300"/>
      <c r="O2296" s="300"/>
      <c r="P2296" s="300"/>
      <c r="Q2296" s="299"/>
      <c r="R2296" s="299"/>
      <c r="S2296" s="299"/>
    </row>
    <row r="2297" spans="5:19" ht="12.75">
      <c r="E2297" s="298"/>
      <c r="F2297" s="298"/>
      <c r="G2297" s="299"/>
      <c r="H2297" s="299"/>
      <c r="I2297" s="299"/>
      <c r="J2297" s="299"/>
      <c r="K2297" s="299"/>
      <c r="L2297" s="299"/>
      <c r="M2297" s="299"/>
      <c r="N2297" s="300"/>
      <c r="O2297" s="300"/>
      <c r="P2297" s="300"/>
      <c r="Q2297" s="299"/>
      <c r="R2297" s="299"/>
      <c r="S2297" s="299"/>
    </row>
    <row r="2298" spans="5:19" ht="12.75">
      <c r="E2298" s="298"/>
      <c r="F2298" s="298"/>
      <c r="G2298" s="299"/>
      <c r="H2298" s="299"/>
      <c r="I2298" s="299"/>
      <c r="J2298" s="299"/>
      <c r="K2298" s="299"/>
      <c r="L2298" s="299"/>
      <c r="M2298" s="299"/>
      <c r="N2298" s="300"/>
      <c r="O2298" s="300"/>
      <c r="P2298" s="300"/>
      <c r="Q2298" s="299"/>
      <c r="R2298" s="299"/>
      <c r="S2298" s="299"/>
    </row>
    <row r="2299" spans="5:19" ht="12.75">
      <c r="E2299" s="298"/>
      <c r="F2299" s="298"/>
      <c r="G2299" s="299"/>
      <c r="H2299" s="299"/>
      <c r="I2299" s="299"/>
      <c r="J2299" s="299"/>
      <c r="K2299" s="299"/>
      <c r="L2299" s="299"/>
      <c r="M2299" s="299"/>
      <c r="N2299" s="300"/>
      <c r="O2299" s="300"/>
      <c r="P2299" s="300"/>
      <c r="Q2299" s="299"/>
      <c r="R2299" s="299"/>
      <c r="S2299" s="299"/>
    </row>
    <row r="2300" spans="5:19" ht="12.75">
      <c r="E2300" s="298"/>
      <c r="F2300" s="298"/>
      <c r="G2300" s="299"/>
      <c r="H2300" s="299"/>
      <c r="I2300" s="299"/>
      <c r="J2300" s="299"/>
      <c r="K2300" s="299"/>
      <c r="L2300" s="299"/>
      <c r="M2300" s="299"/>
      <c r="N2300" s="300"/>
      <c r="O2300" s="300"/>
      <c r="P2300" s="300"/>
      <c r="Q2300" s="299"/>
      <c r="R2300" s="299"/>
      <c r="S2300" s="299"/>
    </row>
    <row r="2301" spans="5:19" ht="12.75">
      <c r="E2301" s="298"/>
      <c r="F2301" s="298"/>
      <c r="G2301" s="299"/>
      <c r="H2301" s="299"/>
      <c r="I2301" s="299"/>
      <c r="J2301" s="299"/>
      <c r="K2301" s="299"/>
      <c r="L2301" s="299"/>
      <c r="M2301" s="299"/>
      <c r="N2301" s="300"/>
      <c r="O2301" s="300"/>
      <c r="P2301" s="300"/>
      <c r="Q2301" s="299"/>
      <c r="R2301" s="299"/>
      <c r="S2301" s="299"/>
    </row>
    <row r="2302" spans="5:19" ht="12.75">
      <c r="E2302" s="298"/>
      <c r="F2302" s="298"/>
      <c r="G2302" s="299"/>
      <c r="H2302" s="299"/>
      <c r="I2302" s="299"/>
      <c r="J2302" s="299"/>
      <c r="K2302" s="299"/>
      <c r="L2302" s="299"/>
      <c r="M2302" s="299"/>
      <c r="N2302" s="300"/>
      <c r="O2302" s="300"/>
      <c r="P2302" s="300"/>
      <c r="Q2302" s="299"/>
      <c r="R2302" s="299"/>
      <c r="S2302" s="299"/>
    </row>
    <row r="2303" spans="5:19" ht="12.75">
      <c r="E2303" s="298"/>
      <c r="F2303" s="298"/>
      <c r="G2303" s="299"/>
      <c r="H2303" s="299"/>
      <c r="I2303" s="299"/>
      <c r="J2303" s="299"/>
      <c r="K2303" s="299"/>
      <c r="L2303" s="299"/>
      <c r="M2303" s="299"/>
      <c r="N2303" s="300"/>
      <c r="O2303" s="300"/>
      <c r="P2303" s="300"/>
      <c r="Q2303" s="299"/>
      <c r="R2303" s="299"/>
      <c r="S2303" s="299"/>
    </row>
    <row r="2304" spans="5:19" ht="12.75">
      <c r="E2304" s="298"/>
      <c r="F2304" s="298"/>
      <c r="G2304" s="299"/>
      <c r="H2304" s="299"/>
      <c r="I2304" s="299"/>
      <c r="J2304" s="299"/>
      <c r="K2304" s="299"/>
      <c r="L2304" s="299"/>
      <c r="M2304" s="299"/>
      <c r="N2304" s="300"/>
      <c r="O2304" s="300"/>
      <c r="P2304" s="300"/>
      <c r="Q2304" s="299"/>
      <c r="R2304" s="299"/>
      <c r="S2304" s="299"/>
    </row>
    <row r="2305" spans="5:19" ht="12.75">
      <c r="E2305" s="298"/>
      <c r="F2305" s="298"/>
      <c r="G2305" s="299"/>
      <c r="H2305" s="299"/>
      <c r="I2305" s="299"/>
      <c r="J2305" s="299"/>
      <c r="K2305" s="299"/>
      <c r="L2305" s="299"/>
      <c r="M2305" s="299"/>
      <c r="N2305" s="300"/>
      <c r="O2305" s="300"/>
      <c r="P2305" s="300"/>
      <c r="Q2305" s="299"/>
      <c r="R2305" s="299"/>
      <c r="S2305" s="299"/>
    </row>
    <row r="2306" spans="5:19" ht="12.75">
      <c r="E2306" s="298"/>
      <c r="F2306" s="298"/>
      <c r="G2306" s="299"/>
      <c r="H2306" s="299"/>
      <c r="I2306" s="299"/>
      <c r="J2306" s="299"/>
      <c r="K2306" s="299"/>
      <c r="L2306" s="299"/>
      <c r="M2306" s="299"/>
      <c r="N2306" s="300"/>
      <c r="O2306" s="300"/>
      <c r="P2306" s="300"/>
      <c r="Q2306" s="299"/>
      <c r="R2306" s="299"/>
      <c r="S2306" s="299"/>
    </row>
    <row r="2307" spans="5:19" ht="12.75">
      <c r="E2307" s="298"/>
      <c r="F2307" s="298"/>
      <c r="G2307" s="299"/>
      <c r="H2307" s="299"/>
      <c r="I2307" s="299"/>
      <c r="J2307" s="299"/>
      <c r="K2307" s="299"/>
      <c r="L2307" s="299"/>
      <c r="M2307" s="299"/>
      <c r="N2307" s="300"/>
      <c r="O2307" s="300"/>
      <c r="P2307" s="300"/>
      <c r="Q2307" s="299"/>
      <c r="R2307" s="299"/>
      <c r="S2307" s="299"/>
    </row>
    <row r="2308" spans="5:19" ht="12.75">
      <c r="E2308" s="298"/>
      <c r="F2308" s="298"/>
      <c r="G2308" s="299"/>
      <c r="H2308" s="299"/>
      <c r="I2308" s="299"/>
      <c r="J2308" s="299"/>
      <c r="K2308" s="299"/>
      <c r="L2308" s="299"/>
      <c r="M2308" s="299"/>
      <c r="N2308" s="300"/>
      <c r="O2308" s="300"/>
      <c r="P2308" s="300"/>
      <c r="Q2308" s="299"/>
      <c r="R2308" s="299"/>
      <c r="S2308" s="299"/>
    </row>
    <row r="2309" spans="5:19" ht="12.75">
      <c r="E2309" s="298"/>
      <c r="F2309" s="298"/>
      <c r="G2309" s="299"/>
      <c r="H2309" s="299"/>
      <c r="I2309" s="299"/>
      <c r="J2309" s="299"/>
      <c r="K2309" s="299"/>
      <c r="L2309" s="299"/>
      <c r="M2309" s="299"/>
      <c r="N2309" s="300"/>
      <c r="O2309" s="300"/>
      <c r="P2309" s="300"/>
      <c r="Q2309" s="299"/>
      <c r="R2309" s="299"/>
      <c r="S2309" s="299"/>
    </row>
    <row r="2310" spans="5:19" ht="12.75">
      <c r="E2310" s="298"/>
      <c r="F2310" s="298"/>
      <c r="G2310" s="299"/>
      <c r="H2310" s="299"/>
      <c r="I2310" s="299"/>
      <c r="J2310" s="299"/>
      <c r="K2310" s="299"/>
      <c r="L2310" s="299"/>
      <c r="M2310" s="299"/>
      <c r="N2310" s="300"/>
      <c r="O2310" s="300"/>
      <c r="P2310" s="300"/>
      <c r="Q2310" s="299"/>
      <c r="R2310" s="299"/>
      <c r="S2310" s="299"/>
    </row>
    <row r="2311" spans="5:19" ht="12.75">
      <c r="E2311" s="298"/>
      <c r="F2311" s="298"/>
      <c r="G2311" s="299"/>
      <c r="H2311" s="299"/>
      <c r="I2311" s="299"/>
      <c r="J2311" s="299"/>
      <c r="K2311" s="299"/>
      <c r="L2311" s="299"/>
      <c r="M2311" s="299"/>
      <c r="N2311" s="300"/>
      <c r="O2311" s="300"/>
      <c r="P2311" s="300"/>
      <c r="Q2311" s="299"/>
      <c r="R2311" s="299"/>
      <c r="S2311" s="299"/>
    </row>
    <row r="2312" spans="5:19" ht="12.75">
      <c r="E2312" s="298"/>
      <c r="F2312" s="298"/>
      <c r="G2312" s="299"/>
      <c r="H2312" s="299"/>
      <c r="I2312" s="299"/>
      <c r="J2312" s="299"/>
      <c r="K2312" s="299"/>
      <c r="L2312" s="299"/>
      <c r="M2312" s="299"/>
      <c r="N2312" s="300"/>
      <c r="O2312" s="300"/>
      <c r="P2312" s="300"/>
      <c r="Q2312" s="299"/>
      <c r="R2312" s="299"/>
      <c r="S2312" s="299"/>
    </row>
    <row r="2313" spans="5:19" ht="12.75">
      <c r="E2313" s="298"/>
      <c r="F2313" s="298"/>
      <c r="G2313" s="299"/>
      <c r="H2313" s="299"/>
      <c r="I2313" s="299"/>
      <c r="J2313" s="299"/>
      <c r="K2313" s="299"/>
      <c r="L2313" s="299"/>
      <c r="M2313" s="299"/>
      <c r="N2313" s="300"/>
      <c r="O2313" s="300"/>
      <c r="P2313" s="300"/>
      <c r="Q2313" s="299"/>
      <c r="R2313" s="299"/>
      <c r="S2313" s="299"/>
    </row>
    <row r="2314" spans="5:19" ht="12.75">
      <c r="E2314" s="298"/>
      <c r="F2314" s="298"/>
      <c r="G2314" s="299"/>
      <c r="H2314" s="299"/>
      <c r="I2314" s="299"/>
      <c r="J2314" s="299"/>
      <c r="K2314" s="299"/>
      <c r="L2314" s="299"/>
      <c r="M2314" s="299"/>
      <c r="N2314" s="300"/>
      <c r="O2314" s="300"/>
      <c r="P2314" s="300"/>
      <c r="Q2314" s="299"/>
      <c r="R2314" s="299"/>
      <c r="S2314" s="299"/>
    </row>
    <row r="2315" spans="5:19" ht="12.75">
      <c r="E2315" s="298"/>
      <c r="F2315" s="298"/>
      <c r="G2315" s="299"/>
      <c r="H2315" s="299"/>
      <c r="I2315" s="299"/>
      <c r="J2315" s="299"/>
      <c r="K2315" s="299"/>
      <c r="L2315" s="299"/>
      <c r="M2315" s="299"/>
      <c r="N2315" s="300"/>
      <c r="O2315" s="300"/>
      <c r="P2315" s="300"/>
      <c r="Q2315" s="299"/>
      <c r="R2315" s="299"/>
      <c r="S2315" s="299"/>
    </row>
    <row r="2316" spans="5:19" ht="12.75">
      <c r="E2316" s="298"/>
      <c r="F2316" s="298"/>
      <c r="G2316" s="299"/>
      <c r="H2316" s="299"/>
      <c r="I2316" s="299"/>
      <c r="J2316" s="299"/>
      <c r="K2316" s="299"/>
      <c r="L2316" s="299"/>
      <c r="M2316" s="299"/>
      <c r="N2316" s="300"/>
      <c r="O2316" s="300"/>
      <c r="P2316" s="300"/>
      <c r="Q2316" s="299"/>
      <c r="R2316" s="299"/>
      <c r="S2316" s="299"/>
    </row>
    <row r="2317" spans="5:19" ht="12.75">
      <c r="E2317" s="298"/>
      <c r="F2317" s="298"/>
      <c r="G2317" s="299"/>
      <c r="H2317" s="299"/>
      <c r="I2317" s="299"/>
      <c r="J2317" s="299"/>
      <c r="K2317" s="299"/>
      <c r="L2317" s="299"/>
      <c r="M2317" s="299"/>
      <c r="N2317" s="300"/>
      <c r="O2317" s="300"/>
      <c r="P2317" s="300"/>
      <c r="Q2317" s="299"/>
      <c r="R2317" s="299"/>
      <c r="S2317" s="299"/>
    </row>
    <row r="2318" spans="5:19" ht="12.75">
      <c r="E2318" s="298"/>
      <c r="F2318" s="298"/>
      <c r="G2318" s="299"/>
      <c r="H2318" s="299"/>
      <c r="I2318" s="299"/>
      <c r="J2318" s="299"/>
      <c r="K2318" s="299"/>
      <c r="L2318" s="299"/>
      <c r="M2318" s="299"/>
      <c r="N2318" s="300"/>
      <c r="O2318" s="300"/>
      <c r="P2318" s="300"/>
      <c r="Q2318" s="299"/>
      <c r="R2318" s="299"/>
      <c r="S2318" s="299"/>
    </row>
    <row r="2319" spans="5:19" ht="12.75">
      <c r="E2319" s="298"/>
      <c r="F2319" s="298"/>
      <c r="G2319" s="299"/>
      <c r="H2319" s="299"/>
      <c r="I2319" s="299"/>
      <c r="J2319" s="299"/>
      <c r="K2319" s="299"/>
      <c r="L2319" s="299"/>
      <c r="M2319" s="299"/>
      <c r="N2319" s="300"/>
      <c r="O2319" s="300"/>
      <c r="P2319" s="300"/>
      <c r="Q2319" s="299"/>
      <c r="R2319" s="299"/>
      <c r="S2319" s="299"/>
    </row>
    <row r="2320" spans="5:19" ht="12.75">
      <c r="E2320" s="298"/>
      <c r="F2320" s="298"/>
      <c r="G2320" s="299"/>
      <c r="H2320" s="299"/>
      <c r="I2320" s="299"/>
      <c r="J2320" s="299"/>
      <c r="K2320" s="299"/>
      <c r="L2320" s="299"/>
      <c r="M2320" s="299"/>
      <c r="N2320" s="300"/>
      <c r="O2320" s="300"/>
      <c r="P2320" s="300"/>
      <c r="Q2320" s="299"/>
      <c r="R2320" s="299"/>
      <c r="S2320" s="299"/>
    </row>
    <row r="2321" spans="5:19" ht="12.75">
      <c r="E2321" s="298"/>
      <c r="F2321" s="298"/>
      <c r="G2321" s="299"/>
      <c r="H2321" s="299"/>
      <c r="I2321" s="299"/>
      <c r="J2321" s="299"/>
      <c r="K2321" s="299"/>
      <c r="L2321" s="299"/>
      <c r="M2321" s="299"/>
      <c r="N2321" s="300"/>
      <c r="O2321" s="300"/>
      <c r="P2321" s="300"/>
      <c r="Q2321" s="299"/>
      <c r="R2321" s="299"/>
      <c r="S2321" s="299"/>
    </row>
    <row r="2322" spans="5:19" ht="12.75">
      <c r="E2322" s="298"/>
      <c r="F2322" s="298"/>
      <c r="G2322" s="299"/>
      <c r="H2322" s="299"/>
      <c r="I2322" s="299"/>
      <c r="J2322" s="299"/>
      <c r="K2322" s="299"/>
      <c r="L2322" s="299"/>
      <c r="M2322" s="299"/>
      <c r="N2322" s="300"/>
      <c r="O2322" s="300"/>
      <c r="P2322" s="300"/>
      <c r="Q2322" s="299"/>
      <c r="R2322" s="299"/>
      <c r="S2322" s="299"/>
    </row>
    <row r="2323" spans="5:19" ht="12.75">
      <c r="E2323" s="298"/>
      <c r="F2323" s="298"/>
      <c r="G2323" s="299"/>
      <c r="H2323" s="299"/>
      <c r="I2323" s="299"/>
      <c r="J2323" s="299"/>
      <c r="K2323" s="299"/>
      <c r="L2323" s="299"/>
      <c r="M2323" s="299"/>
      <c r="N2323" s="300"/>
      <c r="O2323" s="300"/>
      <c r="P2323" s="300"/>
      <c r="Q2323" s="299"/>
      <c r="R2323" s="299"/>
      <c r="S2323" s="299"/>
    </row>
    <row r="2324" spans="5:19" ht="12.75">
      <c r="E2324" s="298"/>
      <c r="F2324" s="298"/>
      <c r="G2324" s="299"/>
      <c r="H2324" s="299"/>
      <c r="I2324" s="299"/>
      <c r="J2324" s="299"/>
      <c r="K2324" s="299"/>
      <c r="L2324" s="299"/>
      <c r="M2324" s="299"/>
      <c r="N2324" s="300"/>
      <c r="O2324" s="300"/>
      <c r="P2324" s="300"/>
      <c r="Q2324" s="299"/>
      <c r="R2324" s="299"/>
      <c r="S2324" s="299"/>
    </row>
    <row r="2325" spans="5:19" ht="12.75">
      <c r="E2325" s="298"/>
      <c r="F2325" s="298"/>
      <c r="G2325" s="299"/>
      <c r="H2325" s="299"/>
      <c r="I2325" s="299"/>
      <c r="J2325" s="299"/>
      <c r="K2325" s="299"/>
      <c r="L2325" s="299"/>
      <c r="M2325" s="299"/>
      <c r="N2325" s="300"/>
      <c r="O2325" s="300"/>
      <c r="P2325" s="300"/>
      <c r="Q2325" s="299"/>
      <c r="R2325" s="299"/>
      <c r="S2325" s="299"/>
    </row>
    <row r="2326" spans="5:19" ht="12.75">
      <c r="E2326" s="298"/>
      <c r="F2326" s="298"/>
      <c r="G2326" s="299"/>
      <c r="H2326" s="299"/>
      <c r="I2326" s="299"/>
      <c r="J2326" s="299"/>
      <c r="K2326" s="299"/>
      <c r="L2326" s="299"/>
      <c r="M2326" s="299"/>
      <c r="N2326" s="300"/>
      <c r="O2326" s="300"/>
      <c r="P2326" s="300"/>
      <c r="Q2326" s="299"/>
      <c r="R2326" s="299"/>
      <c r="S2326" s="299"/>
    </row>
    <row r="2327" spans="5:19" ht="12.75">
      <c r="E2327" s="298"/>
      <c r="F2327" s="298"/>
      <c r="G2327" s="299"/>
      <c r="H2327" s="299"/>
      <c r="I2327" s="299"/>
      <c r="J2327" s="299"/>
      <c r="K2327" s="299"/>
      <c r="L2327" s="299"/>
      <c r="M2327" s="299"/>
      <c r="N2327" s="300"/>
      <c r="O2327" s="300"/>
      <c r="P2327" s="300"/>
      <c r="Q2327" s="299"/>
      <c r="R2327" s="299"/>
      <c r="S2327" s="299"/>
    </row>
    <row r="2328" spans="5:19" ht="12.75">
      <c r="E2328" s="298"/>
      <c r="F2328" s="298"/>
      <c r="G2328" s="299"/>
      <c r="H2328" s="299"/>
      <c r="I2328" s="299"/>
      <c r="J2328" s="299"/>
      <c r="K2328" s="299"/>
      <c r="L2328" s="299"/>
      <c r="M2328" s="299"/>
      <c r="N2328" s="300"/>
      <c r="O2328" s="300"/>
      <c r="P2328" s="300"/>
      <c r="Q2328" s="299"/>
      <c r="R2328" s="299"/>
      <c r="S2328" s="299"/>
    </row>
    <row r="2329" spans="5:19" ht="12.75">
      <c r="E2329" s="298"/>
      <c r="F2329" s="298"/>
      <c r="G2329" s="299"/>
      <c r="H2329" s="299"/>
      <c r="I2329" s="299"/>
      <c r="J2329" s="299"/>
      <c r="K2329" s="299"/>
      <c r="L2329" s="299"/>
      <c r="M2329" s="299"/>
      <c r="N2329" s="300"/>
      <c r="O2329" s="300"/>
      <c r="P2329" s="300"/>
      <c r="Q2329" s="299"/>
      <c r="R2329" s="299"/>
      <c r="S2329" s="299"/>
    </row>
    <row r="2330" spans="5:19" ht="12.75">
      <c r="E2330" s="298"/>
      <c r="F2330" s="298"/>
      <c r="G2330" s="299"/>
      <c r="H2330" s="299"/>
      <c r="I2330" s="299"/>
      <c r="J2330" s="299"/>
      <c r="K2330" s="299"/>
      <c r="L2330" s="299"/>
      <c r="M2330" s="299"/>
      <c r="N2330" s="300"/>
      <c r="O2330" s="300"/>
      <c r="P2330" s="300"/>
      <c r="Q2330" s="299"/>
      <c r="R2330" s="299"/>
      <c r="S2330" s="299"/>
    </row>
    <row r="2331" spans="5:19" ht="12.75">
      <c r="E2331" s="298"/>
      <c r="F2331" s="298"/>
      <c r="G2331" s="299"/>
      <c r="H2331" s="299"/>
      <c r="I2331" s="299"/>
      <c r="J2331" s="299"/>
      <c r="K2331" s="299"/>
      <c r="L2331" s="299"/>
      <c r="M2331" s="299"/>
      <c r="N2331" s="300"/>
      <c r="O2331" s="300"/>
      <c r="P2331" s="300"/>
      <c r="Q2331" s="299"/>
      <c r="R2331" s="299"/>
      <c r="S2331" s="299"/>
    </row>
    <row r="2332" spans="5:19" ht="12.75">
      <c r="E2332" s="298"/>
      <c r="F2332" s="298"/>
      <c r="G2332" s="299"/>
      <c r="H2332" s="299"/>
      <c r="I2332" s="299"/>
      <c r="J2332" s="299"/>
      <c r="K2332" s="299"/>
      <c r="L2332" s="299"/>
      <c r="M2332" s="299"/>
      <c r="N2332" s="300"/>
      <c r="O2332" s="300"/>
      <c r="P2332" s="300"/>
      <c r="Q2332" s="299"/>
      <c r="R2332" s="299"/>
      <c r="S2332" s="299"/>
    </row>
    <row r="2333" spans="5:19" ht="12.75">
      <c r="E2333" s="298"/>
      <c r="F2333" s="298"/>
      <c r="G2333" s="299"/>
      <c r="H2333" s="299"/>
      <c r="I2333" s="299"/>
      <c r="J2333" s="299"/>
      <c r="K2333" s="299"/>
      <c r="L2333" s="299"/>
      <c r="M2333" s="299"/>
      <c r="N2333" s="300"/>
      <c r="O2333" s="300"/>
      <c r="P2333" s="300"/>
      <c r="Q2333" s="299"/>
      <c r="R2333" s="299"/>
      <c r="S2333" s="299"/>
    </row>
    <row r="2334" spans="5:19" ht="12.75">
      <c r="E2334" s="298"/>
      <c r="F2334" s="298"/>
      <c r="G2334" s="299"/>
      <c r="H2334" s="299"/>
      <c r="I2334" s="299"/>
      <c r="J2334" s="299"/>
      <c r="K2334" s="299"/>
      <c r="L2334" s="299"/>
      <c r="M2334" s="299"/>
      <c r="N2334" s="300"/>
      <c r="O2334" s="300"/>
      <c r="P2334" s="300"/>
      <c r="Q2334" s="299"/>
      <c r="R2334" s="299"/>
      <c r="S2334" s="299"/>
    </row>
    <row r="2335" spans="5:19" ht="12.75">
      <c r="E2335" s="298"/>
      <c r="F2335" s="298"/>
      <c r="G2335" s="299"/>
      <c r="H2335" s="299"/>
      <c r="I2335" s="299"/>
      <c r="J2335" s="299"/>
      <c r="K2335" s="299"/>
      <c r="L2335" s="299"/>
      <c r="M2335" s="299"/>
      <c r="N2335" s="300"/>
      <c r="O2335" s="300"/>
      <c r="P2335" s="300"/>
      <c r="Q2335" s="299"/>
      <c r="R2335" s="299"/>
      <c r="S2335" s="299"/>
    </row>
    <row r="2336" spans="5:19" ht="12.75">
      <c r="E2336" s="298"/>
      <c r="F2336" s="298"/>
      <c r="G2336" s="299"/>
      <c r="H2336" s="299"/>
      <c r="I2336" s="299"/>
      <c r="J2336" s="299"/>
      <c r="K2336" s="299"/>
      <c r="L2336" s="299"/>
      <c r="M2336" s="299"/>
      <c r="N2336" s="300"/>
      <c r="O2336" s="300"/>
      <c r="P2336" s="300"/>
      <c r="Q2336" s="299"/>
      <c r="R2336" s="299"/>
      <c r="S2336" s="299"/>
    </row>
    <row r="2337" spans="5:19" ht="12.75">
      <c r="E2337" s="298"/>
      <c r="F2337" s="298"/>
      <c r="G2337" s="299"/>
      <c r="H2337" s="299"/>
      <c r="I2337" s="299"/>
      <c r="J2337" s="299"/>
      <c r="K2337" s="299"/>
      <c r="L2337" s="299"/>
      <c r="M2337" s="299"/>
      <c r="N2337" s="300"/>
      <c r="O2337" s="300"/>
      <c r="P2337" s="300"/>
      <c r="Q2337" s="299"/>
      <c r="R2337" s="299"/>
      <c r="S2337" s="299"/>
    </row>
    <row r="2338" spans="5:19" ht="12.75">
      <c r="E2338" s="298"/>
      <c r="F2338" s="298"/>
      <c r="G2338" s="299"/>
      <c r="H2338" s="299"/>
      <c r="I2338" s="299"/>
      <c r="J2338" s="299"/>
      <c r="K2338" s="299"/>
      <c r="L2338" s="299"/>
      <c r="M2338" s="299"/>
      <c r="N2338" s="300"/>
      <c r="O2338" s="300"/>
      <c r="P2338" s="300"/>
      <c r="Q2338" s="299"/>
      <c r="R2338" s="299"/>
      <c r="S2338" s="299"/>
    </row>
    <row r="2339" spans="5:19" ht="12.75">
      <c r="E2339" s="298"/>
      <c r="F2339" s="298"/>
      <c r="G2339" s="299"/>
      <c r="H2339" s="299"/>
      <c r="I2339" s="299"/>
      <c r="J2339" s="299"/>
      <c r="K2339" s="299"/>
      <c r="L2339" s="299"/>
      <c r="M2339" s="299"/>
      <c r="N2339" s="300"/>
      <c r="O2339" s="300"/>
      <c r="P2339" s="300"/>
      <c r="Q2339" s="299"/>
      <c r="R2339" s="299"/>
      <c r="S2339" s="299"/>
    </row>
    <row r="2340" spans="5:19" ht="12.75">
      <c r="E2340" s="298"/>
      <c r="F2340" s="298"/>
      <c r="G2340" s="299"/>
      <c r="H2340" s="299"/>
      <c r="I2340" s="299"/>
      <c r="J2340" s="299"/>
      <c r="K2340" s="299"/>
      <c r="L2340" s="299"/>
      <c r="M2340" s="299"/>
      <c r="N2340" s="300"/>
      <c r="O2340" s="300"/>
      <c r="P2340" s="300"/>
      <c r="Q2340" s="299"/>
      <c r="R2340" s="299"/>
      <c r="S2340" s="299"/>
    </row>
    <row r="2341" spans="5:19" ht="12.75">
      <c r="E2341" s="298"/>
      <c r="F2341" s="298"/>
      <c r="G2341" s="299"/>
      <c r="H2341" s="299"/>
      <c r="I2341" s="299"/>
      <c r="J2341" s="299"/>
      <c r="K2341" s="299"/>
      <c r="L2341" s="299"/>
      <c r="M2341" s="299"/>
      <c r="N2341" s="300"/>
      <c r="O2341" s="300"/>
      <c r="P2341" s="300"/>
      <c r="Q2341" s="299"/>
      <c r="R2341" s="299"/>
      <c r="S2341" s="299"/>
    </row>
    <row r="2342" spans="5:19" ht="12.75">
      <c r="E2342" s="298"/>
      <c r="F2342" s="298"/>
      <c r="G2342" s="299"/>
      <c r="H2342" s="299"/>
      <c r="I2342" s="299"/>
      <c r="J2342" s="299"/>
      <c r="K2342" s="299"/>
      <c r="L2342" s="299"/>
      <c r="M2342" s="299"/>
      <c r="N2342" s="300"/>
      <c r="O2342" s="300"/>
      <c r="P2342" s="300"/>
      <c r="Q2342" s="299"/>
      <c r="R2342" s="299"/>
      <c r="S2342" s="299"/>
    </row>
    <row r="2343" spans="5:19" ht="12.75">
      <c r="E2343" s="298"/>
      <c r="F2343" s="298"/>
      <c r="G2343" s="299"/>
      <c r="H2343" s="299"/>
      <c r="I2343" s="299"/>
      <c r="J2343" s="299"/>
      <c r="K2343" s="299"/>
      <c r="L2343" s="299"/>
      <c r="M2343" s="299"/>
      <c r="N2343" s="300"/>
      <c r="O2343" s="300"/>
      <c r="P2343" s="300"/>
      <c r="Q2343" s="299"/>
      <c r="R2343" s="299"/>
      <c r="S2343" s="299"/>
    </row>
    <row r="2344" spans="5:19" ht="12.75">
      <c r="E2344" s="298"/>
      <c r="F2344" s="298"/>
      <c r="G2344" s="299"/>
      <c r="H2344" s="299"/>
      <c r="I2344" s="299"/>
      <c r="J2344" s="299"/>
      <c r="K2344" s="299"/>
      <c r="L2344" s="299"/>
      <c r="M2344" s="299"/>
      <c r="N2344" s="300"/>
      <c r="O2344" s="300"/>
      <c r="P2344" s="300"/>
      <c r="Q2344" s="299"/>
      <c r="R2344" s="299"/>
      <c r="S2344" s="299"/>
    </row>
    <row r="2345" spans="5:19" ht="12.75">
      <c r="E2345" s="298"/>
      <c r="F2345" s="298"/>
      <c r="G2345" s="299"/>
      <c r="H2345" s="299"/>
      <c r="I2345" s="299"/>
      <c r="J2345" s="299"/>
      <c r="K2345" s="299"/>
      <c r="L2345" s="299"/>
      <c r="M2345" s="299"/>
      <c r="N2345" s="300"/>
      <c r="O2345" s="300"/>
      <c r="P2345" s="300"/>
      <c r="Q2345" s="299"/>
      <c r="R2345" s="299"/>
      <c r="S2345" s="299"/>
    </row>
    <row r="2346" spans="5:19" ht="12.75">
      <c r="E2346" s="298"/>
      <c r="F2346" s="298"/>
      <c r="G2346" s="299"/>
      <c r="H2346" s="299"/>
      <c r="I2346" s="299"/>
      <c r="J2346" s="299"/>
      <c r="K2346" s="299"/>
      <c r="L2346" s="299"/>
      <c r="M2346" s="299"/>
      <c r="N2346" s="300"/>
      <c r="O2346" s="300"/>
      <c r="P2346" s="300"/>
      <c r="Q2346" s="299"/>
      <c r="R2346" s="299"/>
      <c r="S2346" s="299"/>
    </row>
    <row r="2347" spans="5:19" ht="12.75">
      <c r="E2347" s="298"/>
      <c r="F2347" s="298"/>
      <c r="G2347" s="299"/>
      <c r="H2347" s="299"/>
      <c r="I2347" s="299"/>
      <c r="J2347" s="299"/>
      <c r="K2347" s="299"/>
      <c r="L2347" s="299"/>
      <c r="M2347" s="299"/>
      <c r="N2347" s="300"/>
      <c r="O2347" s="300"/>
      <c r="P2347" s="300"/>
      <c r="Q2347" s="299"/>
      <c r="R2347" s="299"/>
      <c r="S2347" s="299"/>
    </row>
    <row r="2348" spans="5:19" ht="12.75">
      <c r="E2348" s="298"/>
      <c r="F2348" s="298"/>
      <c r="G2348" s="299"/>
      <c r="H2348" s="299"/>
      <c r="I2348" s="299"/>
      <c r="J2348" s="299"/>
      <c r="K2348" s="299"/>
      <c r="L2348" s="299"/>
      <c r="M2348" s="299"/>
      <c r="N2348" s="300"/>
      <c r="O2348" s="300"/>
      <c r="P2348" s="300"/>
      <c r="Q2348" s="299"/>
      <c r="R2348" s="299"/>
      <c r="S2348" s="299"/>
    </row>
    <row r="2349" spans="5:19" ht="12.75">
      <c r="E2349" s="298"/>
      <c r="F2349" s="298"/>
      <c r="G2349" s="299"/>
      <c r="H2349" s="299"/>
      <c r="I2349" s="299"/>
      <c r="J2349" s="299"/>
      <c r="K2349" s="299"/>
      <c r="L2349" s="299"/>
      <c r="M2349" s="299"/>
      <c r="N2349" s="300"/>
      <c r="O2349" s="300"/>
      <c r="P2349" s="300"/>
      <c r="Q2349" s="299"/>
      <c r="R2349" s="299"/>
      <c r="S2349" s="299"/>
    </row>
    <row r="2350" spans="5:19" ht="12.75">
      <c r="E2350" s="298"/>
      <c r="F2350" s="298"/>
      <c r="G2350" s="299"/>
      <c r="H2350" s="299"/>
      <c r="I2350" s="299"/>
      <c r="J2350" s="299"/>
      <c r="K2350" s="299"/>
      <c r="L2350" s="299"/>
      <c r="M2350" s="299"/>
      <c r="N2350" s="300"/>
      <c r="O2350" s="300"/>
      <c r="P2350" s="300"/>
      <c r="Q2350" s="299"/>
      <c r="R2350" s="299"/>
      <c r="S2350" s="299"/>
    </row>
    <row r="2351" spans="5:19" ht="12.75">
      <c r="E2351" s="298"/>
      <c r="F2351" s="298"/>
      <c r="G2351" s="299"/>
      <c r="H2351" s="299"/>
      <c r="I2351" s="299"/>
      <c r="J2351" s="299"/>
      <c r="K2351" s="299"/>
      <c r="L2351" s="299"/>
      <c r="M2351" s="299"/>
      <c r="N2351" s="300"/>
      <c r="O2351" s="300"/>
      <c r="P2351" s="300"/>
      <c r="Q2351" s="299"/>
      <c r="R2351" s="299"/>
      <c r="S2351" s="299"/>
    </row>
    <row r="2352" spans="5:19" ht="12.75">
      <c r="E2352" s="298"/>
      <c r="F2352" s="298"/>
      <c r="G2352" s="299"/>
      <c r="H2352" s="299"/>
      <c r="I2352" s="299"/>
      <c r="J2352" s="299"/>
      <c r="K2352" s="299"/>
      <c r="L2352" s="299"/>
      <c r="M2352" s="299"/>
      <c r="N2352" s="300"/>
      <c r="O2352" s="300"/>
      <c r="P2352" s="300"/>
      <c r="Q2352" s="299"/>
      <c r="R2352" s="299"/>
      <c r="S2352" s="299"/>
    </row>
    <row r="2353" spans="5:19" ht="12.75">
      <c r="E2353" s="298"/>
      <c r="F2353" s="298"/>
      <c r="G2353" s="299"/>
      <c r="H2353" s="299"/>
      <c r="I2353" s="299"/>
      <c r="J2353" s="299"/>
      <c r="K2353" s="299"/>
      <c r="L2353" s="299"/>
      <c r="M2353" s="299"/>
      <c r="N2353" s="300"/>
      <c r="O2353" s="300"/>
      <c r="P2353" s="300"/>
      <c r="Q2353" s="299"/>
      <c r="R2353" s="299"/>
      <c r="S2353" s="299"/>
    </row>
    <row r="2354" spans="5:19" ht="12.75">
      <c r="E2354" s="298"/>
      <c r="F2354" s="298"/>
      <c r="G2354" s="299"/>
      <c r="H2354" s="299"/>
      <c r="I2354" s="299"/>
      <c r="J2354" s="299"/>
      <c r="K2354" s="299"/>
      <c r="L2354" s="299"/>
      <c r="M2354" s="299"/>
      <c r="N2354" s="300"/>
      <c r="O2354" s="300"/>
      <c r="P2354" s="300"/>
      <c r="Q2354" s="299"/>
      <c r="R2354" s="299"/>
      <c r="S2354" s="299"/>
    </row>
    <row r="2355" spans="5:19" ht="12.75">
      <c r="E2355" s="298"/>
      <c r="F2355" s="298"/>
      <c r="G2355" s="299"/>
      <c r="H2355" s="299"/>
      <c r="I2355" s="299"/>
      <c r="J2355" s="299"/>
      <c r="K2355" s="299"/>
      <c r="L2355" s="299"/>
      <c r="M2355" s="299"/>
      <c r="N2355" s="300"/>
      <c r="O2355" s="300"/>
      <c r="P2355" s="300"/>
      <c r="Q2355" s="299"/>
      <c r="R2355" s="299"/>
      <c r="S2355" s="299"/>
    </row>
    <row r="2356" spans="5:19" ht="12.75">
      <c r="E2356" s="298"/>
      <c r="F2356" s="298"/>
      <c r="G2356" s="299"/>
      <c r="H2356" s="299"/>
      <c r="I2356" s="299"/>
      <c r="J2356" s="299"/>
      <c r="K2356" s="299"/>
      <c r="L2356" s="299"/>
      <c r="M2356" s="299"/>
      <c r="N2356" s="300"/>
      <c r="O2356" s="300"/>
      <c r="P2356" s="300"/>
      <c r="Q2356" s="299"/>
      <c r="R2356" s="299"/>
      <c r="S2356" s="299"/>
    </row>
    <row r="2357" spans="5:19" ht="12.75">
      <c r="E2357" s="298"/>
      <c r="F2357" s="298"/>
      <c r="G2357" s="299"/>
      <c r="H2357" s="299"/>
      <c r="I2357" s="299"/>
      <c r="J2357" s="299"/>
      <c r="K2357" s="299"/>
      <c r="L2357" s="299"/>
      <c r="M2357" s="299"/>
      <c r="N2357" s="300"/>
      <c r="O2357" s="300"/>
      <c r="P2357" s="300"/>
      <c r="Q2357" s="299"/>
      <c r="R2357" s="299"/>
      <c r="S2357" s="299"/>
    </row>
    <row r="2358" spans="5:19" ht="12.75">
      <c r="E2358" s="298"/>
      <c r="F2358" s="298"/>
      <c r="G2358" s="299"/>
      <c r="H2358" s="299"/>
      <c r="I2358" s="299"/>
      <c r="J2358" s="299"/>
      <c r="K2358" s="299"/>
      <c r="L2358" s="299"/>
      <c r="M2358" s="299"/>
      <c r="N2358" s="300"/>
      <c r="O2358" s="300"/>
      <c r="P2358" s="300"/>
      <c r="Q2358" s="299"/>
      <c r="R2358" s="299"/>
      <c r="S2358" s="299"/>
    </row>
    <row r="2359" spans="5:19" ht="12.75">
      <c r="E2359" s="298"/>
      <c r="F2359" s="298"/>
      <c r="G2359" s="299"/>
      <c r="H2359" s="299"/>
      <c r="I2359" s="299"/>
      <c r="J2359" s="299"/>
      <c r="K2359" s="299"/>
      <c r="L2359" s="299"/>
      <c r="M2359" s="299"/>
      <c r="N2359" s="300"/>
      <c r="O2359" s="300"/>
      <c r="P2359" s="300"/>
      <c r="Q2359" s="299"/>
      <c r="R2359" s="299"/>
      <c r="S2359" s="299"/>
    </row>
    <row r="2360" spans="5:19" ht="12.75">
      <c r="E2360" s="298"/>
      <c r="F2360" s="298"/>
      <c r="G2360" s="299"/>
      <c r="H2360" s="299"/>
      <c r="I2360" s="299"/>
      <c r="J2360" s="299"/>
      <c r="K2360" s="299"/>
      <c r="L2360" s="299"/>
      <c r="M2360" s="299"/>
      <c r="N2360" s="300"/>
      <c r="O2360" s="300"/>
      <c r="P2360" s="300"/>
      <c r="Q2360" s="299"/>
      <c r="R2360" s="299"/>
      <c r="S2360" s="299"/>
    </row>
    <row r="2361" spans="5:19" ht="12.75">
      <c r="E2361" s="298"/>
      <c r="F2361" s="298"/>
      <c r="G2361" s="299"/>
      <c r="H2361" s="299"/>
      <c r="I2361" s="299"/>
      <c r="J2361" s="299"/>
      <c r="K2361" s="299"/>
      <c r="L2361" s="299"/>
      <c r="M2361" s="299"/>
      <c r="N2361" s="300"/>
      <c r="O2361" s="300"/>
      <c r="P2361" s="300"/>
      <c r="Q2361" s="299"/>
      <c r="R2361" s="299"/>
      <c r="S2361" s="299"/>
    </row>
    <row r="2362" spans="5:19" ht="12.75">
      <c r="E2362" s="298"/>
      <c r="F2362" s="298"/>
      <c r="G2362" s="299"/>
      <c r="H2362" s="299"/>
      <c r="I2362" s="299"/>
      <c r="J2362" s="299"/>
      <c r="K2362" s="299"/>
      <c r="L2362" s="299"/>
      <c r="M2362" s="299"/>
      <c r="N2362" s="300"/>
      <c r="O2362" s="300"/>
      <c r="P2362" s="300"/>
      <c r="Q2362" s="299"/>
      <c r="R2362" s="299"/>
      <c r="S2362" s="299"/>
    </row>
    <row r="2363" spans="5:19" ht="12.75">
      <c r="E2363" s="298"/>
      <c r="F2363" s="298"/>
      <c r="G2363" s="299"/>
      <c r="H2363" s="299"/>
      <c r="I2363" s="299"/>
      <c r="J2363" s="299"/>
      <c r="K2363" s="299"/>
      <c r="L2363" s="299"/>
      <c r="M2363" s="299"/>
      <c r="N2363" s="300"/>
      <c r="O2363" s="300"/>
      <c r="P2363" s="300"/>
      <c r="Q2363" s="299"/>
      <c r="R2363" s="299"/>
      <c r="S2363" s="299"/>
    </row>
    <row r="2364" spans="5:19" ht="12.75">
      <c r="E2364" s="298"/>
      <c r="F2364" s="298"/>
      <c r="G2364" s="299"/>
      <c r="H2364" s="299"/>
      <c r="I2364" s="299"/>
      <c r="J2364" s="299"/>
      <c r="K2364" s="299"/>
      <c r="L2364" s="299"/>
      <c r="M2364" s="299"/>
      <c r="N2364" s="300"/>
      <c r="O2364" s="300"/>
      <c r="P2364" s="300"/>
      <c r="Q2364" s="299"/>
      <c r="R2364" s="299"/>
      <c r="S2364" s="299"/>
    </row>
    <row r="2365" spans="5:19" ht="12.75">
      <c r="E2365" s="298"/>
      <c r="F2365" s="298"/>
      <c r="G2365" s="299"/>
      <c r="H2365" s="299"/>
      <c r="I2365" s="299"/>
      <c r="J2365" s="299"/>
      <c r="K2365" s="299"/>
      <c r="L2365" s="299"/>
      <c r="M2365" s="299"/>
      <c r="N2365" s="300"/>
      <c r="O2365" s="300"/>
      <c r="P2365" s="300"/>
      <c r="Q2365" s="299"/>
      <c r="R2365" s="299"/>
      <c r="S2365" s="299"/>
    </row>
    <row r="2366" spans="5:19" ht="12.75">
      <c r="E2366" s="298"/>
      <c r="F2366" s="298"/>
      <c r="G2366" s="299"/>
      <c r="H2366" s="299"/>
      <c r="I2366" s="299"/>
      <c r="J2366" s="299"/>
      <c r="K2366" s="299"/>
      <c r="L2366" s="299"/>
      <c r="M2366" s="299"/>
      <c r="N2366" s="300"/>
      <c r="O2366" s="300"/>
      <c r="P2366" s="300"/>
      <c r="Q2366" s="299"/>
      <c r="R2366" s="299"/>
      <c r="S2366" s="299"/>
    </row>
    <row r="2367" spans="5:19" ht="12.75">
      <c r="E2367" s="298"/>
      <c r="F2367" s="298"/>
      <c r="G2367" s="299"/>
      <c r="H2367" s="299"/>
      <c r="I2367" s="299"/>
      <c r="J2367" s="299"/>
      <c r="K2367" s="299"/>
      <c r="L2367" s="299"/>
      <c r="M2367" s="299"/>
      <c r="N2367" s="300"/>
      <c r="O2367" s="300"/>
      <c r="P2367" s="300"/>
      <c r="Q2367" s="299"/>
      <c r="R2367" s="299"/>
      <c r="S2367" s="299"/>
    </row>
    <row r="2368" spans="5:19" ht="12.75">
      <c r="E2368" s="298"/>
      <c r="F2368" s="298"/>
      <c r="G2368" s="299"/>
      <c r="H2368" s="299"/>
      <c r="I2368" s="299"/>
      <c r="J2368" s="299"/>
      <c r="K2368" s="299"/>
      <c r="L2368" s="299"/>
      <c r="M2368" s="299"/>
      <c r="N2368" s="300"/>
      <c r="O2368" s="300"/>
      <c r="P2368" s="300"/>
      <c r="Q2368" s="299"/>
      <c r="R2368" s="299"/>
      <c r="S2368" s="299"/>
    </row>
    <row r="2369" spans="5:19" ht="12.75">
      <c r="E2369" s="298"/>
      <c r="F2369" s="298"/>
      <c r="G2369" s="299"/>
      <c r="H2369" s="299"/>
      <c r="I2369" s="299"/>
      <c r="J2369" s="299"/>
      <c r="K2369" s="299"/>
      <c r="L2369" s="299"/>
      <c r="M2369" s="299"/>
      <c r="N2369" s="300"/>
      <c r="O2369" s="300"/>
      <c r="P2369" s="300"/>
      <c r="Q2369" s="299"/>
      <c r="R2369" s="299"/>
      <c r="S2369" s="299"/>
    </row>
    <row r="2370" spans="5:19" ht="12.75">
      <c r="E2370" s="298"/>
      <c r="F2370" s="298"/>
      <c r="G2370" s="299"/>
      <c r="H2370" s="299"/>
      <c r="I2370" s="299"/>
      <c r="J2370" s="299"/>
      <c r="K2370" s="299"/>
      <c r="L2370" s="299"/>
      <c r="M2370" s="299"/>
      <c r="N2370" s="300"/>
      <c r="O2370" s="300"/>
      <c r="P2370" s="300"/>
      <c r="Q2370" s="299"/>
      <c r="R2370" s="299"/>
      <c r="S2370" s="299"/>
    </row>
    <row r="2371" spans="5:19" ht="12.75">
      <c r="E2371" s="298"/>
      <c r="F2371" s="298"/>
      <c r="G2371" s="299"/>
      <c r="H2371" s="299"/>
      <c r="I2371" s="299"/>
      <c r="J2371" s="299"/>
      <c r="K2371" s="299"/>
      <c r="L2371" s="299"/>
      <c r="M2371" s="299"/>
      <c r="N2371" s="300"/>
      <c r="O2371" s="300"/>
      <c r="P2371" s="300"/>
      <c r="Q2371" s="299"/>
      <c r="R2371" s="299"/>
      <c r="S2371" s="299"/>
    </row>
    <row r="2372" spans="5:19" ht="12.75">
      <c r="E2372" s="298"/>
      <c r="F2372" s="298"/>
      <c r="G2372" s="299"/>
      <c r="H2372" s="299"/>
      <c r="I2372" s="299"/>
      <c r="J2372" s="299"/>
      <c r="K2372" s="299"/>
      <c r="L2372" s="299"/>
      <c r="M2372" s="299"/>
      <c r="N2372" s="300"/>
      <c r="O2372" s="300"/>
      <c r="P2372" s="300"/>
      <c r="Q2372" s="299"/>
      <c r="R2372" s="299"/>
      <c r="S2372" s="299"/>
    </row>
    <row r="2373" spans="5:19" ht="12.75">
      <c r="E2373" s="298"/>
      <c r="F2373" s="298"/>
      <c r="G2373" s="299"/>
      <c r="H2373" s="299"/>
      <c r="I2373" s="299"/>
      <c r="J2373" s="299"/>
      <c r="K2373" s="299"/>
      <c r="L2373" s="299"/>
      <c r="M2373" s="299"/>
      <c r="N2373" s="300"/>
      <c r="O2373" s="300"/>
      <c r="P2373" s="300"/>
      <c r="Q2373" s="299"/>
      <c r="R2373" s="299"/>
      <c r="S2373" s="299"/>
    </row>
    <row r="2374" spans="5:19" ht="12.75">
      <c r="E2374" s="298"/>
      <c r="F2374" s="298"/>
      <c r="G2374" s="299"/>
      <c r="H2374" s="299"/>
      <c r="I2374" s="299"/>
      <c r="J2374" s="299"/>
      <c r="K2374" s="299"/>
      <c r="L2374" s="299"/>
      <c r="M2374" s="299"/>
      <c r="N2374" s="300"/>
      <c r="O2374" s="300"/>
      <c r="P2374" s="300"/>
      <c r="Q2374" s="299"/>
      <c r="R2374" s="299"/>
      <c r="S2374" s="299"/>
    </row>
    <row r="2375" spans="5:19" ht="12.75">
      <c r="E2375" s="298"/>
      <c r="F2375" s="298"/>
      <c r="G2375" s="299"/>
      <c r="H2375" s="299"/>
      <c r="I2375" s="299"/>
      <c r="J2375" s="299"/>
      <c r="K2375" s="299"/>
      <c r="L2375" s="299"/>
      <c r="M2375" s="299"/>
      <c r="N2375" s="300"/>
      <c r="O2375" s="300"/>
      <c r="P2375" s="300"/>
      <c r="Q2375" s="299"/>
      <c r="R2375" s="299"/>
      <c r="S2375" s="299"/>
    </row>
    <row r="2376" spans="5:19" ht="12.75">
      <c r="E2376" s="298"/>
      <c r="F2376" s="298"/>
      <c r="G2376" s="299"/>
      <c r="H2376" s="299"/>
      <c r="I2376" s="299"/>
      <c r="J2376" s="299"/>
      <c r="K2376" s="299"/>
      <c r="L2376" s="299"/>
      <c r="M2376" s="299"/>
      <c r="N2376" s="300"/>
      <c r="O2376" s="300"/>
      <c r="P2376" s="300"/>
      <c r="Q2376" s="299"/>
      <c r="R2376" s="299"/>
      <c r="S2376" s="299"/>
    </row>
    <row r="2377" spans="5:19" ht="12.75">
      <c r="E2377" s="298"/>
      <c r="F2377" s="298"/>
      <c r="G2377" s="299"/>
      <c r="H2377" s="299"/>
      <c r="I2377" s="299"/>
      <c r="J2377" s="299"/>
      <c r="K2377" s="299"/>
      <c r="L2377" s="299"/>
      <c r="M2377" s="299"/>
      <c r="N2377" s="300"/>
      <c r="O2377" s="300"/>
      <c r="P2377" s="300"/>
      <c r="Q2377" s="299"/>
      <c r="R2377" s="299"/>
      <c r="S2377" s="299"/>
    </row>
    <row r="2378" spans="5:19" ht="12.75">
      <c r="E2378" s="298"/>
      <c r="F2378" s="298"/>
      <c r="G2378" s="299"/>
      <c r="H2378" s="299"/>
      <c r="I2378" s="299"/>
      <c r="J2378" s="299"/>
      <c r="K2378" s="299"/>
      <c r="L2378" s="299"/>
      <c r="M2378" s="299"/>
      <c r="N2378" s="300"/>
      <c r="O2378" s="300"/>
      <c r="P2378" s="300"/>
      <c r="Q2378" s="299"/>
      <c r="R2378" s="299"/>
      <c r="S2378" s="299"/>
    </row>
    <row r="2379" spans="5:19" ht="12.75">
      <c r="E2379" s="298"/>
      <c r="F2379" s="298"/>
      <c r="G2379" s="299"/>
      <c r="H2379" s="299"/>
      <c r="I2379" s="299"/>
      <c r="J2379" s="299"/>
      <c r="K2379" s="299"/>
      <c r="L2379" s="299"/>
      <c r="M2379" s="299"/>
      <c r="N2379" s="300"/>
      <c r="O2379" s="300"/>
      <c r="P2379" s="300"/>
      <c r="Q2379" s="299"/>
      <c r="R2379" s="299"/>
      <c r="S2379" s="299"/>
    </row>
    <row r="2380" spans="5:19" ht="12.75">
      <c r="E2380" s="298"/>
      <c r="F2380" s="298"/>
      <c r="G2380" s="299"/>
      <c r="H2380" s="299"/>
      <c r="I2380" s="299"/>
      <c r="J2380" s="299"/>
      <c r="K2380" s="299"/>
      <c r="L2380" s="299"/>
      <c r="M2380" s="299"/>
      <c r="N2380" s="300"/>
      <c r="O2380" s="300"/>
      <c r="P2380" s="300"/>
      <c r="Q2380" s="299"/>
      <c r="R2380" s="299"/>
      <c r="S2380" s="299"/>
    </row>
    <row r="2381" spans="5:19" ht="12.75">
      <c r="E2381" s="298"/>
      <c r="F2381" s="298"/>
      <c r="G2381" s="299"/>
      <c r="H2381" s="299"/>
      <c r="I2381" s="299"/>
      <c r="J2381" s="299"/>
      <c r="K2381" s="299"/>
      <c r="L2381" s="299"/>
      <c r="M2381" s="299"/>
      <c r="N2381" s="300"/>
      <c r="O2381" s="300"/>
      <c r="P2381" s="300"/>
      <c r="Q2381" s="299"/>
      <c r="R2381" s="299"/>
      <c r="S2381" s="299"/>
    </row>
    <row r="2382" spans="5:19" ht="12.75">
      <c r="E2382" s="298"/>
      <c r="F2382" s="298"/>
      <c r="G2382" s="299"/>
      <c r="H2382" s="299"/>
      <c r="I2382" s="299"/>
      <c r="J2382" s="299"/>
      <c r="K2382" s="299"/>
      <c r="L2382" s="299"/>
      <c r="M2382" s="299"/>
      <c r="N2382" s="300"/>
      <c r="O2382" s="300"/>
      <c r="P2382" s="300"/>
      <c r="Q2382" s="299"/>
      <c r="R2382" s="299"/>
      <c r="S2382" s="299"/>
    </row>
    <row r="2383" spans="5:19" ht="12.75">
      <c r="E2383" s="298"/>
      <c r="F2383" s="298"/>
      <c r="G2383" s="299"/>
      <c r="H2383" s="299"/>
      <c r="I2383" s="299"/>
      <c r="J2383" s="299"/>
      <c r="K2383" s="299"/>
      <c r="L2383" s="299"/>
      <c r="M2383" s="299"/>
      <c r="N2383" s="300"/>
      <c r="O2383" s="300"/>
      <c r="P2383" s="300"/>
      <c r="Q2383" s="299"/>
      <c r="R2383" s="299"/>
      <c r="S2383" s="299"/>
    </row>
    <row r="2384" spans="5:19" ht="12.75">
      <c r="E2384" s="298"/>
      <c r="F2384" s="298"/>
      <c r="G2384" s="299"/>
      <c r="H2384" s="299"/>
      <c r="I2384" s="299"/>
      <c r="J2384" s="299"/>
      <c r="K2384" s="299"/>
      <c r="L2384" s="299"/>
      <c r="M2384" s="299"/>
      <c r="N2384" s="300"/>
      <c r="O2384" s="300"/>
      <c r="P2384" s="300"/>
      <c r="Q2384" s="299"/>
      <c r="R2384" s="299"/>
      <c r="S2384" s="299"/>
    </row>
    <row r="2385" spans="5:19" ht="12.75">
      <c r="E2385" s="298"/>
      <c r="F2385" s="298"/>
      <c r="G2385" s="299"/>
      <c r="H2385" s="299"/>
      <c r="I2385" s="299"/>
      <c r="J2385" s="299"/>
      <c r="K2385" s="299"/>
      <c r="L2385" s="299"/>
      <c r="M2385" s="299"/>
      <c r="N2385" s="300"/>
      <c r="O2385" s="300"/>
      <c r="P2385" s="300"/>
      <c r="Q2385" s="299"/>
      <c r="R2385" s="299"/>
      <c r="S2385" s="299"/>
    </row>
    <row r="2386" spans="5:19" ht="12.75">
      <c r="E2386" s="298"/>
      <c r="F2386" s="298"/>
      <c r="G2386" s="299"/>
      <c r="H2386" s="299"/>
      <c r="I2386" s="299"/>
      <c r="J2386" s="299"/>
      <c r="K2386" s="299"/>
      <c r="L2386" s="299"/>
      <c r="M2386" s="299"/>
      <c r="N2386" s="300"/>
      <c r="O2386" s="300"/>
      <c r="P2386" s="300"/>
      <c r="Q2386" s="299"/>
      <c r="R2386" s="299"/>
      <c r="S2386" s="299"/>
    </row>
    <row r="2387" spans="5:19" ht="12.75">
      <c r="E2387" s="298"/>
      <c r="F2387" s="298"/>
      <c r="G2387" s="299"/>
      <c r="H2387" s="299"/>
      <c r="I2387" s="299"/>
      <c r="J2387" s="299"/>
      <c r="K2387" s="299"/>
      <c r="L2387" s="299"/>
      <c r="M2387" s="299"/>
      <c r="N2387" s="300"/>
      <c r="O2387" s="300"/>
      <c r="P2387" s="300"/>
      <c r="Q2387" s="299"/>
      <c r="R2387" s="299"/>
      <c r="S2387" s="299"/>
    </row>
    <row r="2388" spans="5:19" ht="12.75">
      <c r="E2388" s="298"/>
      <c r="F2388" s="298"/>
      <c r="G2388" s="299"/>
      <c r="H2388" s="299"/>
      <c r="I2388" s="299"/>
      <c r="J2388" s="299"/>
      <c r="K2388" s="299"/>
      <c r="L2388" s="299"/>
      <c r="M2388" s="299"/>
      <c r="N2388" s="300"/>
      <c r="O2388" s="300"/>
      <c r="P2388" s="300"/>
      <c r="Q2388" s="299"/>
      <c r="R2388" s="299"/>
      <c r="S2388" s="299"/>
    </row>
    <row r="2389" spans="5:19" ht="12.75">
      <c r="E2389" s="298"/>
      <c r="F2389" s="298"/>
      <c r="G2389" s="299"/>
      <c r="H2389" s="299"/>
      <c r="I2389" s="299"/>
      <c r="J2389" s="299"/>
      <c r="K2389" s="299"/>
      <c r="L2389" s="299"/>
      <c r="M2389" s="299"/>
      <c r="N2389" s="300"/>
      <c r="O2389" s="300"/>
      <c r="P2389" s="300"/>
      <c r="Q2389" s="299"/>
      <c r="R2389" s="299"/>
      <c r="S2389" s="299"/>
    </row>
    <row r="2390" spans="5:19" ht="12.75">
      <c r="E2390" s="298"/>
      <c r="F2390" s="298"/>
      <c r="G2390" s="299"/>
      <c r="H2390" s="299"/>
      <c r="I2390" s="299"/>
      <c r="J2390" s="299"/>
      <c r="K2390" s="299"/>
      <c r="L2390" s="299"/>
      <c r="M2390" s="299"/>
      <c r="N2390" s="300"/>
      <c r="O2390" s="300"/>
      <c r="P2390" s="300"/>
      <c r="Q2390" s="299"/>
      <c r="R2390" s="299"/>
      <c r="S2390" s="299"/>
    </row>
    <row r="2391" spans="5:19" ht="12.75">
      <c r="E2391" s="298"/>
      <c r="F2391" s="298"/>
      <c r="G2391" s="299"/>
      <c r="H2391" s="299"/>
      <c r="I2391" s="299"/>
      <c r="J2391" s="299"/>
      <c r="K2391" s="299"/>
      <c r="L2391" s="299"/>
      <c r="M2391" s="299"/>
      <c r="N2391" s="300"/>
      <c r="O2391" s="300"/>
      <c r="P2391" s="300"/>
      <c r="Q2391" s="299"/>
      <c r="R2391" s="299"/>
      <c r="S2391" s="299"/>
    </row>
    <row r="2392" spans="5:19" ht="12.75">
      <c r="E2392" s="298"/>
      <c r="F2392" s="298"/>
      <c r="G2392" s="299"/>
      <c r="H2392" s="299"/>
      <c r="I2392" s="299"/>
      <c r="J2392" s="299"/>
      <c r="K2392" s="299"/>
      <c r="L2392" s="299"/>
      <c r="M2392" s="299"/>
      <c r="N2392" s="300"/>
      <c r="O2392" s="300"/>
      <c r="P2392" s="300"/>
      <c r="Q2392" s="299"/>
      <c r="R2392" s="299"/>
      <c r="S2392" s="299"/>
    </row>
    <row r="2393" spans="5:19" ht="12.75">
      <c r="E2393" s="298"/>
      <c r="F2393" s="298"/>
      <c r="G2393" s="299"/>
      <c r="H2393" s="299"/>
      <c r="I2393" s="299"/>
      <c r="J2393" s="299"/>
      <c r="K2393" s="299"/>
      <c r="L2393" s="299"/>
      <c r="M2393" s="299"/>
      <c r="N2393" s="300"/>
      <c r="O2393" s="300"/>
      <c r="P2393" s="300"/>
      <c r="Q2393" s="299"/>
      <c r="R2393" s="299"/>
      <c r="S2393" s="299"/>
    </row>
    <row r="2394" spans="5:19" ht="12.75">
      <c r="E2394" s="298"/>
      <c r="F2394" s="298"/>
      <c r="G2394" s="299"/>
      <c r="H2394" s="299"/>
      <c r="I2394" s="299"/>
      <c r="J2394" s="299"/>
      <c r="K2394" s="299"/>
      <c r="L2394" s="299"/>
      <c r="M2394" s="299"/>
      <c r="N2394" s="300"/>
      <c r="O2394" s="300"/>
      <c r="P2394" s="300"/>
      <c r="Q2394" s="299"/>
      <c r="R2394" s="299"/>
      <c r="S2394" s="299"/>
    </row>
    <row r="2395" spans="5:19" ht="12.75">
      <c r="E2395" s="298"/>
      <c r="F2395" s="298"/>
      <c r="G2395" s="299"/>
      <c r="H2395" s="299"/>
      <c r="I2395" s="299"/>
      <c r="J2395" s="299"/>
      <c r="K2395" s="299"/>
      <c r="L2395" s="299"/>
      <c r="M2395" s="299"/>
      <c r="N2395" s="300"/>
      <c r="O2395" s="300"/>
      <c r="P2395" s="300"/>
      <c r="Q2395" s="299"/>
      <c r="R2395" s="299"/>
      <c r="S2395" s="299"/>
    </row>
    <row r="2396" spans="5:19" ht="12.75">
      <c r="E2396" s="298"/>
      <c r="F2396" s="298"/>
      <c r="G2396" s="299"/>
      <c r="H2396" s="299"/>
      <c r="I2396" s="299"/>
      <c r="J2396" s="299"/>
      <c r="K2396" s="299"/>
      <c r="L2396" s="299"/>
      <c r="M2396" s="299"/>
      <c r="N2396" s="300"/>
      <c r="O2396" s="300"/>
      <c r="P2396" s="300"/>
      <c r="Q2396" s="299"/>
      <c r="R2396" s="299"/>
      <c r="S2396" s="299"/>
    </row>
    <row r="2397" spans="5:19" ht="12.75">
      <c r="E2397" s="298"/>
      <c r="F2397" s="298"/>
      <c r="G2397" s="299"/>
      <c r="H2397" s="299"/>
      <c r="I2397" s="299"/>
      <c r="J2397" s="299"/>
      <c r="K2397" s="299"/>
      <c r="L2397" s="299"/>
      <c r="M2397" s="299"/>
      <c r="N2397" s="300"/>
      <c r="O2397" s="300"/>
      <c r="P2397" s="300"/>
      <c r="Q2397" s="299"/>
      <c r="R2397" s="299"/>
      <c r="S2397" s="299"/>
    </row>
    <row r="2398" spans="5:19" ht="12.75">
      <c r="E2398" s="298"/>
      <c r="F2398" s="298"/>
      <c r="G2398" s="299"/>
      <c r="H2398" s="299"/>
      <c r="I2398" s="299"/>
      <c r="J2398" s="299"/>
      <c r="K2398" s="299"/>
      <c r="L2398" s="299"/>
      <c r="M2398" s="299"/>
      <c r="N2398" s="300"/>
      <c r="O2398" s="300"/>
      <c r="P2398" s="300"/>
      <c r="Q2398" s="299"/>
      <c r="R2398" s="299"/>
      <c r="S2398" s="299"/>
    </row>
    <row r="2399" spans="5:19" ht="12.75">
      <c r="E2399" s="298"/>
      <c r="F2399" s="298"/>
      <c r="G2399" s="299"/>
      <c r="H2399" s="299"/>
      <c r="I2399" s="299"/>
      <c r="J2399" s="299"/>
      <c r="K2399" s="299"/>
      <c r="L2399" s="299"/>
      <c r="M2399" s="299"/>
      <c r="N2399" s="300"/>
      <c r="O2399" s="300"/>
      <c r="P2399" s="300"/>
      <c r="Q2399" s="299"/>
      <c r="R2399" s="299"/>
      <c r="S2399" s="299"/>
    </row>
    <row r="2400" spans="5:19" ht="12.75">
      <c r="E2400" s="298"/>
      <c r="F2400" s="298"/>
      <c r="G2400" s="299"/>
      <c r="H2400" s="299"/>
      <c r="I2400" s="299"/>
      <c r="J2400" s="299"/>
      <c r="K2400" s="299"/>
      <c r="L2400" s="299"/>
      <c r="M2400" s="299"/>
      <c r="N2400" s="300"/>
      <c r="O2400" s="300"/>
      <c r="P2400" s="300"/>
      <c r="Q2400" s="299"/>
      <c r="R2400" s="299"/>
      <c r="S2400" s="299"/>
    </row>
    <row r="2401" spans="5:19" ht="12.75">
      <c r="E2401" s="298"/>
      <c r="F2401" s="298"/>
      <c r="G2401" s="299"/>
      <c r="H2401" s="299"/>
      <c r="I2401" s="299"/>
      <c r="J2401" s="299"/>
      <c r="K2401" s="299"/>
      <c r="L2401" s="299"/>
      <c r="M2401" s="299"/>
      <c r="N2401" s="300"/>
      <c r="O2401" s="300"/>
      <c r="P2401" s="300"/>
      <c r="Q2401" s="299"/>
      <c r="R2401" s="299"/>
      <c r="S2401" s="299"/>
    </row>
    <row r="2402" spans="5:19" ht="12.75">
      <c r="E2402" s="298"/>
      <c r="F2402" s="298"/>
      <c r="G2402" s="299"/>
      <c r="H2402" s="299"/>
      <c r="I2402" s="299"/>
      <c r="J2402" s="299"/>
      <c r="K2402" s="299"/>
      <c r="L2402" s="299"/>
      <c r="M2402" s="299"/>
      <c r="N2402" s="300"/>
      <c r="O2402" s="300"/>
      <c r="P2402" s="300"/>
      <c r="Q2402" s="299"/>
      <c r="R2402" s="299"/>
      <c r="S2402" s="299"/>
    </row>
    <row r="2403" spans="5:19" ht="12.75">
      <c r="E2403" s="298"/>
      <c r="F2403" s="298"/>
      <c r="G2403" s="299"/>
      <c r="H2403" s="299"/>
      <c r="I2403" s="299"/>
      <c r="J2403" s="299"/>
      <c r="K2403" s="299"/>
      <c r="L2403" s="299"/>
      <c r="M2403" s="299"/>
      <c r="N2403" s="300"/>
      <c r="O2403" s="300"/>
      <c r="P2403" s="300"/>
      <c r="Q2403" s="299"/>
      <c r="R2403" s="299"/>
      <c r="S2403" s="299"/>
    </row>
    <row r="2404" spans="5:19" ht="12.75">
      <c r="E2404" s="298"/>
      <c r="F2404" s="298"/>
      <c r="G2404" s="299"/>
      <c r="H2404" s="299"/>
      <c r="I2404" s="299"/>
      <c r="J2404" s="299"/>
      <c r="K2404" s="299"/>
      <c r="L2404" s="299"/>
      <c r="M2404" s="299"/>
      <c r="N2404" s="300"/>
      <c r="O2404" s="300"/>
      <c r="P2404" s="300"/>
      <c r="Q2404" s="299"/>
      <c r="R2404" s="299"/>
      <c r="S2404" s="299"/>
    </row>
    <row r="2405" spans="5:19" ht="12.75">
      <c r="E2405" s="298"/>
      <c r="F2405" s="298"/>
      <c r="G2405" s="299"/>
      <c r="H2405" s="299"/>
      <c r="I2405" s="299"/>
      <c r="J2405" s="299"/>
      <c r="K2405" s="299"/>
      <c r="L2405" s="299"/>
      <c r="M2405" s="299"/>
      <c r="N2405" s="300"/>
      <c r="O2405" s="300"/>
      <c r="P2405" s="300"/>
      <c r="Q2405" s="299"/>
      <c r="R2405" s="299"/>
      <c r="S2405" s="299"/>
    </row>
    <row r="2406" spans="5:19" ht="12.75">
      <c r="E2406" s="298"/>
      <c r="F2406" s="298"/>
      <c r="G2406" s="299"/>
      <c r="H2406" s="299"/>
      <c r="I2406" s="299"/>
      <c r="J2406" s="299"/>
      <c r="K2406" s="299"/>
      <c r="L2406" s="299"/>
      <c r="M2406" s="299"/>
      <c r="N2406" s="300"/>
      <c r="O2406" s="300"/>
      <c r="P2406" s="300"/>
      <c r="Q2406" s="299"/>
      <c r="R2406" s="299"/>
      <c r="S2406" s="299"/>
    </row>
    <row r="2407" spans="5:19" ht="12.75">
      <c r="E2407" s="298"/>
      <c r="F2407" s="298"/>
      <c r="G2407" s="299"/>
      <c r="H2407" s="299"/>
      <c r="I2407" s="299"/>
      <c r="J2407" s="299"/>
      <c r="K2407" s="299"/>
      <c r="L2407" s="299"/>
      <c r="M2407" s="299"/>
      <c r="N2407" s="300"/>
      <c r="O2407" s="300"/>
      <c r="P2407" s="300"/>
      <c r="Q2407" s="299"/>
      <c r="R2407" s="299"/>
      <c r="S2407" s="299"/>
    </row>
    <row r="2408" spans="5:19" ht="12.75">
      <c r="E2408" s="298"/>
      <c r="F2408" s="298"/>
      <c r="G2408" s="299"/>
      <c r="H2408" s="299"/>
      <c r="I2408" s="299"/>
      <c r="J2408" s="299"/>
      <c r="K2408" s="299"/>
      <c r="L2408" s="299"/>
      <c r="M2408" s="299"/>
      <c r="N2408" s="300"/>
      <c r="O2408" s="300"/>
      <c r="P2408" s="300"/>
      <c r="Q2408" s="299"/>
      <c r="R2408" s="299"/>
      <c r="S2408" s="299"/>
    </row>
    <row r="2409" spans="5:19" ht="12.75">
      <c r="E2409" s="298"/>
      <c r="F2409" s="298"/>
      <c r="G2409" s="299"/>
      <c r="H2409" s="299"/>
      <c r="I2409" s="299"/>
      <c r="J2409" s="299"/>
      <c r="K2409" s="299"/>
      <c r="L2409" s="299"/>
      <c r="M2409" s="299"/>
      <c r="N2409" s="300"/>
      <c r="O2409" s="300"/>
      <c r="P2409" s="300"/>
      <c r="Q2409" s="299"/>
      <c r="R2409" s="299"/>
      <c r="S2409" s="299"/>
    </row>
    <row r="2410" spans="5:19" ht="12.75">
      <c r="E2410" s="298"/>
      <c r="F2410" s="298"/>
      <c r="G2410" s="299"/>
      <c r="H2410" s="299"/>
      <c r="I2410" s="299"/>
      <c r="J2410" s="299"/>
      <c r="K2410" s="299"/>
      <c r="L2410" s="299"/>
      <c r="M2410" s="299"/>
      <c r="N2410" s="300"/>
      <c r="O2410" s="300"/>
      <c r="P2410" s="300"/>
      <c r="Q2410" s="299"/>
      <c r="R2410" s="299"/>
      <c r="S2410" s="299"/>
    </row>
    <row r="2411" spans="5:19" ht="12.75">
      <c r="E2411" s="298"/>
      <c r="F2411" s="298"/>
      <c r="G2411" s="299"/>
      <c r="H2411" s="299"/>
      <c r="I2411" s="299"/>
      <c r="J2411" s="299"/>
      <c r="K2411" s="299"/>
      <c r="L2411" s="299"/>
      <c r="M2411" s="299"/>
      <c r="N2411" s="300"/>
      <c r="O2411" s="300"/>
      <c r="P2411" s="300"/>
      <c r="Q2411" s="299"/>
      <c r="R2411" s="299"/>
      <c r="S2411" s="299"/>
    </row>
    <row r="2412" spans="5:19" ht="12.75">
      <c r="E2412" s="298"/>
      <c r="F2412" s="298"/>
      <c r="G2412" s="299"/>
      <c r="H2412" s="299"/>
      <c r="I2412" s="299"/>
      <c r="J2412" s="299"/>
      <c r="K2412" s="299"/>
      <c r="L2412" s="299"/>
      <c r="M2412" s="299"/>
      <c r="N2412" s="300"/>
      <c r="O2412" s="300"/>
      <c r="P2412" s="300"/>
      <c r="Q2412" s="299"/>
      <c r="R2412" s="299"/>
      <c r="S2412" s="299"/>
    </row>
    <row r="2413" spans="5:19" ht="12.75">
      <c r="E2413" s="298"/>
      <c r="F2413" s="298"/>
      <c r="G2413" s="299"/>
      <c r="H2413" s="299"/>
      <c r="I2413" s="299"/>
      <c r="J2413" s="299"/>
      <c r="K2413" s="299"/>
      <c r="L2413" s="299"/>
      <c r="M2413" s="299"/>
      <c r="N2413" s="300"/>
      <c r="O2413" s="300"/>
      <c r="P2413" s="300"/>
      <c r="Q2413" s="299"/>
      <c r="R2413" s="299"/>
      <c r="S2413" s="299"/>
    </row>
    <row r="2414" spans="5:19" ht="12.75">
      <c r="E2414" s="298"/>
      <c r="F2414" s="298"/>
      <c r="G2414" s="299"/>
      <c r="H2414" s="299"/>
      <c r="I2414" s="299"/>
      <c r="J2414" s="299"/>
      <c r="K2414" s="299"/>
      <c r="L2414" s="299"/>
      <c r="M2414" s="299"/>
      <c r="N2414" s="300"/>
      <c r="O2414" s="300"/>
      <c r="P2414" s="300"/>
      <c r="Q2414" s="299"/>
      <c r="R2414" s="299"/>
      <c r="S2414" s="299"/>
    </row>
    <row r="2415" spans="5:19" ht="12.75">
      <c r="E2415" s="298"/>
      <c r="F2415" s="298"/>
      <c r="G2415" s="299"/>
      <c r="H2415" s="299"/>
      <c r="I2415" s="299"/>
      <c r="J2415" s="299"/>
      <c r="K2415" s="299"/>
      <c r="L2415" s="299"/>
      <c r="M2415" s="299"/>
      <c r="N2415" s="300"/>
      <c r="O2415" s="300"/>
      <c r="P2415" s="300"/>
      <c r="Q2415" s="299"/>
      <c r="R2415" s="299"/>
      <c r="S2415" s="299"/>
    </row>
    <row r="2416" spans="5:19" ht="12.75">
      <c r="E2416" s="298"/>
      <c r="F2416" s="298"/>
      <c r="G2416" s="299"/>
      <c r="H2416" s="299"/>
      <c r="I2416" s="299"/>
      <c r="J2416" s="299"/>
      <c r="K2416" s="299"/>
      <c r="L2416" s="299"/>
      <c r="M2416" s="299"/>
      <c r="N2416" s="300"/>
      <c r="O2416" s="300"/>
      <c r="P2416" s="300"/>
      <c r="Q2416" s="299"/>
      <c r="R2416" s="299"/>
      <c r="S2416" s="299"/>
    </row>
    <row r="2417" spans="5:19" ht="12.75">
      <c r="E2417" s="298"/>
      <c r="F2417" s="298"/>
      <c r="G2417" s="299"/>
      <c r="H2417" s="299"/>
      <c r="I2417" s="299"/>
      <c r="J2417" s="299"/>
      <c r="K2417" s="299"/>
      <c r="L2417" s="299"/>
      <c r="M2417" s="299"/>
      <c r="N2417" s="300"/>
      <c r="O2417" s="300"/>
      <c r="P2417" s="300"/>
      <c r="Q2417" s="299"/>
      <c r="R2417" s="299"/>
      <c r="S2417" s="299"/>
    </row>
    <row r="2418" spans="5:19" ht="12.75">
      <c r="E2418" s="298"/>
      <c r="F2418" s="298"/>
      <c r="G2418" s="299"/>
      <c r="H2418" s="299"/>
      <c r="I2418" s="299"/>
      <c r="J2418" s="299"/>
      <c r="K2418" s="299"/>
      <c r="L2418" s="299"/>
      <c r="M2418" s="299"/>
      <c r="N2418" s="300"/>
      <c r="O2418" s="300"/>
      <c r="P2418" s="300"/>
      <c r="Q2418" s="299"/>
      <c r="R2418" s="299"/>
      <c r="S2418" s="299"/>
    </row>
    <row r="2419" spans="5:19" ht="12.75">
      <c r="E2419" s="298"/>
      <c r="F2419" s="298"/>
      <c r="G2419" s="299"/>
      <c r="H2419" s="299"/>
      <c r="I2419" s="299"/>
      <c r="J2419" s="299"/>
      <c r="K2419" s="299"/>
      <c r="L2419" s="299"/>
      <c r="M2419" s="299"/>
      <c r="N2419" s="300"/>
      <c r="O2419" s="300"/>
      <c r="P2419" s="300"/>
      <c r="Q2419" s="299"/>
      <c r="R2419" s="299"/>
      <c r="S2419" s="299"/>
    </row>
    <row r="2420" spans="5:19" ht="12.75">
      <c r="E2420" s="298"/>
      <c r="F2420" s="298"/>
      <c r="G2420" s="299"/>
      <c r="H2420" s="299"/>
      <c r="I2420" s="299"/>
      <c r="J2420" s="299"/>
      <c r="K2420" s="299"/>
      <c r="L2420" s="299"/>
      <c r="M2420" s="299"/>
      <c r="N2420" s="300"/>
      <c r="O2420" s="300"/>
      <c r="P2420" s="300"/>
      <c r="Q2420" s="299"/>
      <c r="R2420" s="299"/>
      <c r="S2420" s="299"/>
    </row>
    <row r="2421" spans="5:19" ht="12.75">
      <c r="E2421" s="298"/>
      <c r="F2421" s="298"/>
      <c r="G2421" s="299"/>
      <c r="H2421" s="299"/>
      <c r="I2421" s="299"/>
      <c r="J2421" s="299"/>
      <c r="K2421" s="299"/>
      <c r="L2421" s="299"/>
      <c r="M2421" s="299"/>
      <c r="N2421" s="300"/>
      <c r="O2421" s="300"/>
      <c r="P2421" s="300"/>
      <c r="Q2421" s="299"/>
      <c r="R2421" s="299"/>
      <c r="S2421" s="299"/>
    </row>
    <row r="2422" spans="5:19" ht="12.75">
      <c r="E2422" s="298"/>
      <c r="F2422" s="298"/>
      <c r="G2422" s="299"/>
      <c r="H2422" s="299"/>
      <c r="I2422" s="299"/>
      <c r="J2422" s="299"/>
      <c r="K2422" s="299"/>
      <c r="L2422" s="299"/>
      <c r="M2422" s="299"/>
      <c r="N2422" s="300"/>
      <c r="O2422" s="300"/>
      <c r="P2422" s="300"/>
      <c r="Q2422" s="299"/>
      <c r="R2422" s="299"/>
      <c r="S2422" s="299"/>
    </row>
    <row r="2423" spans="5:19" ht="12.75">
      <c r="E2423" s="298"/>
      <c r="F2423" s="298"/>
      <c r="G2423" s="299"/>
      <c r="H2423" s="299"/>
      <c r="I2423" s="299"/>
      <c r="J2423" s="299"/>
      <c r="K2423" s="299"/>
      <c r="L2423" s="299"/>
      <c r="M2423" s="299"/>
      <c r="N2423" s="300"/>
      <c r="O2423" s="300"/>
      <c r="P2423" s="300"/>
      <c r="Q2423" s="299"/>
      <c r="R2423" s="299"/>
      <c r="S2423" s="299"/>
    </row>
    <row r="2424" spans="5:19" ht="12.75">
      <c r="E2424" s="298"/>
      <c r="F2424" s="298"/>
      <c r="G2424" s="299"/>
      <c r="H2424" s="299"/>
      <c r="I2424" s="299"/>
      <c r="J2424" s="299"/>
      <c r="K2424" s="299"/>
      <c r="L2424" s="299"/>
      <c r="M2424" s="299"/>
      <c r="N2424" s="300"/>
      <c r="O2424" s="300"/>
      <c r="P2424" s="300"/>
      <c r="Q2424" s="299"/>
      <c r="R2424" s="299"/>
      <c r="S2424" s="299"/>
    </row>
    <row r="2425" spans="5:19" ht="12.75">
      <c r="E2425" s="298"/>
      <c r="F2425" s="298"/>
      <c r="G2425" s="299"/>
      <c r="H2425" s="299"/>
      <c r="I2425" s="299"/>
      <c r="J2425" s="299"/>
      <c r="K2425" s="299"/>
      <c r="L2425" s="299"/>
      <c r="M2425" s="299"/>
      <c r="N2425" s="300"/>
      <c r="O2425" s="300"/>
      <c r="P2425" s="300"/>
      <c r="Q2425" s="299"/>
      <c r="R2425" s="299"/>
      <c r="S2425" s="299"/>
    </row>
    <row r="2426" spans="5:19" ht="12.75">
      <c r="E2426" s="298"/>
      <c r="F2426" s="298"/>
      <c r="G2426" s="299"/>
      <c r="H2426" s="299"/>
      <c r="I2426" s="299"/>
      <c r="J2426" s="299"/>
      <c r="K2426" s="299"/>
      <c r="L2426" s="299"/>
      <c r="M2426" s="299"/>
      <c r="N2426" s="300"/>
      <c r="O2426" s="300"/>
      <c r="P2426" s="300"/>
      <c r="Q2426" s="299"/>
      <c r="R2426" s="299"/>
      <c r="S2426" s="299"/>
    </row>
    <row r="2427" spans="5:19" ht="12.75">
      <c r="E2427" s="298"/>
      <c r="F2427" s="298"/>
      <c r="G2427" s="299"/>
      <c r="H2427" s="299"/>
      <c r="I2427" s="299"/>
      <c r="J2427" s="299"/>
      <c r="K2427" s="299"/>
      <c r="L2427" s="299"/>
      <c r="M2427" s="299"/>
      <c r="N2427" s="300"/>
      <c r="O2427" s="300"/>
      <c r="P2427" s="300"/>
      <c r="Q2427" s="299"/>
      <c r="R2427" s="299"/>
      <c r="S2427" s="299"/>
    </row>
    <row r="2428" spans="5:19" ht="12.75">
      <c r="E2428" s="298"/>
      <c r="F2428" s="298"/>
      <c r="G2428" s="299"/>
      <c r="H2428" s="299"/>
      <c r="I2428" s="299"/>
      <c r="J2428" s="299"/>
      <c r="K2428" s="299"/>
      <c r="L2428" s="299"/>
      <c r="M2428" s="299"/>
      <c r="N2428" s="300"/>
      <c r="O2428" s="300"/>
      <c r="P2428" s="300"/>
      <c r="Q2428" s="299"/>
      <c r="R2428" s="299"/>
      <c r="S2428" s="299"/>
    </row>
    <row r="2429" spans="5:19" ht="12.75">
      <c r="E2429" s="298"/>
      <c r="F2429" s="298"/>
      <c r="G2429" s="299"/>
      <c r="H2429" s="299"/>
      <c r="I2429" s="299"/>
      <c r="J2429" s="299"/>
      <c r="K2429" s="299"/>
      <c r="L2429" s="299"/>
      <c r="M2429" s="299"/>
      <c r="N2429" s="300"/>
      <c r="O2429" s="300"/>
      <c r="P2429" s="300"/>
      <c r="Q2429" s="299"/>
      <c r="R2429" s="299"/>
      <c r="S2429" s="299"/>
    </row>
    <row r="2430" spans="5:19" ht="12.75">
      <c r="E2430" s="298"/>
      <c r="F2430" s="298"/>
      <c r="G2430" s="299"/>
      <c r="H2430" s="299"/>
      <c r="I2430" s="299"/>
      <c r="J2430" s="299"/>
      <c r="K2430" s="299"/>
      <c r="L2430" s="299"/>
      <c r="M2430" s="299"/>
      <c r="N2430" s="300"/>
      <c r="O2430" s="300"/>
      <c r="P2430" s="300"/>
      <c r="Q2430" s="299"/>
      <c r="R2430" s="299"/>
      <c r="S2430" s="299"/>
    </row>
    <row r="2431" spans="5:19" ht="12.75">
      <c r="E2431" s="298"/>
      <c r="F2431" s="298"/>
      <c r="G2431" s="299"/>
      <c r="H2431" s="299"/>
      <c r="I2431" s="299"/>
      <c r="J2431" s="299"/>
      <c r="K2431" s="299"/>
      <c r="L2431" s="299"/>
      <c r="M2431" s="299"/>
      <c r="N2431" s="300"/>
      <c r="O2431" s="300"/>
      <c r="P2431" s="300"/>
      <c r="Q2431" s="299"/>
      <c r="R2431" s="299"/>
      <c r="S2431" s="299"/>
    </row>
    <row r="2432" spans="5:19" ht="12.75">
      <c r="E2432" s="298"/>
      <c r="F2432" s="298"/>
      <c r="G2432" s="299"/>
      <c r="H2432" s="299"/>
      <c r="I2432" s="299"/>
      <c r="J2432" s="299"/>
      <c r="K2432" s="299"/>
      <c r="L2432" s="299"/>
      <c r="M2432" s="299"/>
      <c r="N2432" s="300"/>
      <c r="O2432" s="300"/>
      <c r="P2432" s="300"/>
      <c r="Q2432" s="299"/>
      <c r="R2432" s="299"/>
      <c r="S2432" s="299"/>
    </row>
    <row r="2433" spans="5:19" ht="12.75">
      <c r="E2433" s="298"/>
      <c r="F2433" s="298"/>
      <c r="G2433" s="299"/>
      <c r="H2433" s="299"/>
      <c r="I2433" s="299"/>
      <c r="J2433" s="299"/>
      <c r="K2433" s="299"/>
      <c r="L2433" s="299"/>
      <c r="M2433" s="299"/>
      <c r="N2433" s="300"/>
      <c r="O2433" s="300"/>
      <c r="P2433" s="300"/>
      <c r="Q2433" s="299"/>
      <c r="R2433" s="299"/>
      <c r="S2433" s="299"/>
    </row>
    <row r="2434" spans="5:19" ht="12.75">
      <c r="E2434" s="298"/>
      <c r="F2434" s="298"/>
      <c r="G2434" s="299"/>
      <c r="H2434" s="299"/>
      <c r="I2434" s="299"/>
      <c r="J2434" s="299"/>
      <c r="K2434" s="299"/>
      <c r="L2434" s="299"/>
      <c r="M2434" s="299"/>
      <c r="N2434" s="300"/>
      <c r="O2434" s="300"/>
      <c r="P2434" s="300"/>
      <c r="Q2434" s="299"/>
      <c r="R2434" s="299"/>
      <c r="S2434" s="299"/>
    </row>
    <row r="2435" spans="5:19" ht="12.75">
      <c r="E2435" s="298"/>
      <c r="F2435" s="298"/>
      <c r="G2435" s="299"/>
      <c r="H2435" s="299"/>
      <c r="I2435" s="299"/>
      <c r="J2435" s="299"/>
      <c r="K2435" s="299"/>
      <c r="L2435" s="299"/>
      <c r="M2435" s="299"/>
      <c r="N2435" s="300"/>
      <c r="O2435" s="300"/>
      <c r="P2435" s="300"/>
      <c r="Q2435" s="299"/>
      <c r="R2435" s="299"/>
      <c r="S2435" s="299"/>
    </row>
    <row r="2436" spans="5:19" ht="12.75">
      <c r="E2436" s="298"/>
      <c r="F2436" s="298"/>
      <c r="G2436" s="299"/>
      <c r="H2436" s="299"/>
      <c r="I2436" s="299"/>
      <c r="J2436" s="299"/>
      <c r="K2436" s="299"/>
      <c r="L2436" s="299"/>
      <c r="M2436" s="299"/>
      <c r="N2436" s="300"/>
      <c r="O2436" s="300"/>
      <c r="P2436" s="300"/>
      <c r="Q2436" s="299"/>
      <c r="R2436" s="299"/>
      <c r="S2436" s="299"/>
    </row>
    <row r="2437" spans="5:19" ht="12.75">
      <c r="E2437" s="298"/>
      <c r="F2437" s="298"/>
      <c r="G2437" s="299"/>
      <c r="H2437" s="299"/>
      <c r="I2437" s="299"/>
      <c r="J2437" s="299"/>
      <c r="K2437" s="299"/>
      <c r="L2437" s="299"/>
      <c r="M2437" s="299"/>
      <c r="N2437" s="300"/>
      <c r="O2437" s="300"/>
      <c r="P2437" s="300"/>
      <c r="Q2437" s="299"/>
      <c r="R2437" s="299"/>
      <c r="S2437" s="299"/>
    </row>
    <row r="2438" spans="5:19" ht="12.75">
      <c r="E2438" s="298"/>
      <c r="F2438" s="298"/>
      <c r="G2438" s="299"/>
      <c r="H2438" s="299"/>
      <c r="I2438" s="299"/>
      <c r="J2438" s="299"/>
      <c r="K2438" s="299"/>
      <c r="L2438" s="299"/>
      <c r="M2438" s="299"/>
      <c r="N2438" s="300"/>
      <c r="O2438" s="300"/>
      <c r="P2438" s="300"/>
      <c r="Q2438" s="299"/>
      <c r="R2438" s="299"/>
      <c r="S2438" s="299"/>
    </row>
    <row r="2439" spans="5:19" ht="12.75">
      <c r="E2439" s="298"/>
      <c r="F2439" s="298"/>
      <c r="G2439" s="299"/>
      <c r="H2439" s="299"/>
      <c r="I2439" s="299"/>
      <c r="J2439" s="299"/>
      <c r="K2439" s="299"/>
      <c r="L2439" s="299"/>
      <c r="M2439" s="299"/>
      <c r="N2439" s="300"/>
      <c r="O2439" s="300"/>
      <c r="P2439" s="300"/>
      <c r="Q2439" s="299"/>
      <c r="R2439" s="299"/>
      <c r="S2439" s="299"/>
    </row>
    <row r="2440" spans="5:19" ht="12.75">
      <c r="E2440" s="298"/>
      <c r="F2440" s="298"/>
      <c r="G2440" s="299"/>
      <c r="H2440" s="299"/>
      <c r="I2440" s="299"/>
      <c r="J2440" s="299"/>
      <c r="K2440" s="299"/>
      <c r="L2440" s="299"/>
      <c r="M2440" s="299"/>
      <c r="N2440" s="300"/>
      <c r="O2440" s="300"/>
      <c r="P2440" s="300"/>
      <c r="Q2440" s="299"/>
      <c r="R2440" s="299"/>
      <c r="S2440" s="299"/>
    </row>
    <row r="2441" spans="5:19" ht="12.75">
      <c r="E2441" s="298"/>
      <c r="F2441" s="298"/>
      <c r="G2441" s="299"/>
      <c r="H2441" s="299"/>
      <c r="I2441" s="299"/>
      <c r="J2441" s="299"/>
      <c r="K2441" s="299"/>
      <c r="L2441" s="299"/>
      <c r="M2441" s="299"/>
      <c r="N2441" s="300"/>
      <c r="O2441" s="300"/>
      <c r="P2441" s="300"/>
      <c r="Q2441" s="299"/>
      <c r="R2441" s="299"/>
      <c r="S2441" s="299"/>
    </row>
    <row r="2442" spans="5:19" ht="12.75">
      <c r="E2442" s="298"/>
      <c r="F2442" s="298"/>
      <c r="G2442" s="299"/>
      <c r="H2442" s="299"/>
      <c r="I2442" s="299"/>
      <c r="J2442" s="299"/>
      <c r="K2442" s="299"/>
      <c r="L2442" s="299"/>
      <c r="M2442" s="299"/>
      <c r="N2442" s="300"/>
      <c r="O2442" s="300"/>
      <c r="P2442" s="300"/>
      <c r="Q2442" s="299"/>
      <c r="R2442" s="299"/>
      <c r="S2442" s="299"/>
    </row>
    <row r="2443" spans="5:19" ht="12.75">
      <c r="E2443" s="298"/>
      <c r="F2443" s="298"/>
      <c r="G2443" s="299"/>
      <c r="H2443" s="299"/>
      <c r="I2443" s="299"/>
      <c r="J2443" s="299"/>
      <c r="K2443" s="299"/>
      <c r="L2443" s="299"/>
      <c r="M2443" s="299"/>
      <c r="N2443" s="300"/>
      <c r="O2443" s="300"/>
      <c r="P2443" s="300"/>
      <c r="Q2443" s="299"/>
      <c r="R2443" s="299"/>
      <c r="S2443" s="299"/>
    </row>
    <row r="2444" spans="5:19" ht="12.75">
      <c r="E2444" s="298"/>
      <c r="F2444" s="298"/>
      <c r="G2444" s="299"/>
      <c r="H2444" s="299"/>
      <c r="I2444" s="299"/>
      <c r="J2444" s="299"/>
      <c r="K2444" s="299"/>
      <c r="L2444" s="299"/>
      <c r="M2444" s="299"/>
      <c r="N2444" s="300"/>
      <c r="O2444" s="300"/>
      <c r="P2444" s="300"/>
      <c r="Q2444" s="299"/>
      <c r="R2444" s="299"/>
      <c r="S2444" s="299"/>
    </row>
    <row r="2445" spans="5:19" ht="12.75">
      <c r="E2445" s="298"/>
      <c r="F2445" s="298"/>
      <c r="G2445" s="299"/>
      <c r="H2445" s="299"/>
      <c r="I2445" s="299"/>
      <c r="J2445" s="299"/>
      <c r="K2445" s="299"/>
      <c r="L2445" s="299"/>
      <c r="M2445" s="299"/>
      <c r="N2445" s="300"/>
      <c r="O2445" s="300"/>
      <c r="P2445" s="300"/>
      <c r="Q2445" s="299"/>
      <c r="R2445" s="299"/>
      <c r="S2445" s="299"/>
    </row>
    <row r="2446" spans="5:19" ht="12.75">
      <c r="E2446" s="298"/>
      <c r="F2446" s="298"/>
      <c r="G2446" s="299"/>
      <c r="H2446" s="299"/>
      <c r="I2446" s="299"/>
      <c r="J2446" s="299"/>
      <c r="K2446" s="299"/>
      <c r="L2446" s="299"/>
      <c r="M2446" s="299"/>
      <c r="N2446" s="300"/>
      <c r="O2446" s="300"/>
      <c r="P2446" s="300"/>
      <c r="Q2446" s="299"/>
      <c r="R2446" s="299"/>
      <c r="S2446" s="299"/>
    </row>
    <row r="2447" spans="5:19" ht="12.75">
      <c r="E2447" s="298"/>
      <c r="F2447" s="298"/>
      <c r="G2447" s="299"/>
      <c r="H2447" s="299"/>
      <c r="I2447" s="299"/>
      <c r="J2447" s="299"/>
      <c r="K2447" s="299"/>
      <c r="L2447" s="299"/>
      <c r="M2447" s="299"/>
      <c r="N2447" s="300"/>
      <c r="O2447" s="300"/>
      <c r="P2447" s="300"/>
      <c r="Q2447" s="299"/>
      <c r="R2447" s="299"/>
      <c r="S2447" s="299"/>
    </row>
    <row r="2448" spans="5:19" ht="12.75">
      <c r="E2448" s="298"/>
      <c r="F2448" s="298"/>
      <c r="G2448" s="299"/>
      <c r="H2448" s="299"/>
      <c r="I2448" s="299"/>
      <c r="J2448" s="299"/>
      <c r="K2448" s="299"/>
      <c r="L2448" s="299"/>
      <c r="M2448" s="299"/>
      <c r="N2448" s="300"/>
      <c r="O2448" s="300"/>
      <c r="P2448" s="300"/>
      <c r="Q2448" s="299"/>
      <c r="R2448" s="299"/>
      <c r="S2448" s="299"/>
    </row>
    <row r="2449" spans="5:19" ht="12.75">
      <c r="E2449" s="298"/>
      <c r="F2449" s="298"/>
      <c r="G2449" s="299"/>
      <c r="H2449" s="299"/>
      <c r="I2449" s="299"/>
      <c r="J2449" s="299"/>
      <c r="K2449" s="299"/>
      <c r="L2449" s="299"/>
      <c r="M2449" s="299"/>
      <c r="N2449" s="300"/>
      <c r="O2449" s="300"/>
      <c r="P2449" s="300"/>
      <c r="Q2449" s="299"/>
      <c r="R2449" s="299"/>
      <c r="S2449" s="299"/>
    </row>
    <row r="2450" spans="5:19" ht="12.75">
      <c r="E2450" s="298"/>
      <c r="F2450" s="298"/>
      <c r="G2450" s="299"/>
      <c r="H2450" s="299"/>
      <c r="I2450" s="299"/>
      <c r="J2450" s="299"/>
      <c r="K2450" s="299"/>
      <c r="L2450" s="299"/>
      <c r="M2450" s="299"/>
      <c r="N2450" s="300"/>
      <c r="O2450" s="300"/>
      <c r="P2450" s="300"/>
      <c r="Q2450" s="299"/>
      <c r="R2450" s="299"/>
      <c r="S2450" s="299"/>
    </row>
    <row r="2451" spans="5:19" ht="12.75">
      <c r="E2451" s="298"/>
      <c r="F2451" s="298"/>
      <c r="G2451" s="299"/>
      <c r="H2451" s="299"/>
      <c r="I2451" s="299"/>
      <c r="J2451" s="299"/>
      <c r="K2451" s="299"/>
      <c r="L2451" s="299"/>
      <c r="M2451" s="299"/>
      <c r="N2451" s="300"/>
      <c r="O2451" s="300"/>
      <c r="P2451" s="300"/>
      <c r="Q2451" s="299"/>
      <c r="R2451" s="299"/>
      <c r="S2451" s="299"/>
    </row>
    <row r="2452" spans="5:19" ht="12.75">
      <c r="E2452" s="298"/>
      <c r="F2452" s="298"/>
      <c r="G2452" s="299"/>
      <c r="H2452" s="299"/>
      <c r="I2452" s="299"/>
      <c r="J2452" s="299"/>
      <c r="K2452" s="299"/>
      <c r="L2452" s="299"/>
      <c r="M2452" s="299"/>
      <c r="N2452" s="300"/>
      <c r="O2452" s="300"/>
      <c r="P2452" s="300"/>
      <c r="Q2452" s="299"/>
      <c r="R2452" s="299"/>
      <c r="S2452" s="299"/>
    </row>
    <row r="2453" spans="5:19" ht="12.75">
      <c r="E2453" s="298"/>
      <c r="F2453" s="298"/>
      <c r="G2453" s="299"/>
      <c r="H2453" s="299"/>
      <c r="I2453" s="299"/>
      <c r="J2453" s="299"/>
      <c r="K2453" s="299"/>
      <c r="L2453" s="299"/>
      <c r="M2453" s="299"/>
      <c r="N2453" s="300"/>
      <c r="O2453" s="300"/>
      <c r="P2453" s="300"/>
      <c r="Q2453" s="299"/>
      <c r="R2453" s="299"/>
      <c r="S2453" s="299"/>
    </row>
    <row r="2454" spans="5:19" ht="12.75">
      <c r="E2454" s="298"/>
      <c r="F2454" s="298"/>
      <c r="G2454" s="299"/>
      <c r="H2454" s="299"/>
      <c r="I2454" s="299"/>
      <c r="J2454" s="299"/>
      <c r="K2454" s="299"/>
      <c r="L2454" s="299"/>
      <c r="M2454" s="299"/>
      <c r="N2454" s="300"/>
      <c r="O2454" s="300"/>
      <c r="P2454" s="300"/>
      <c r="Q2454" s="299"/>
      <c r="R2454" s="299"/>
      <c r="S2454" s="299"/>
    </row>
    <row r="2455" spans="5:19" ht="12.75">
      <c r="E2455" s="298"/>
      <c r="F2455" s="298"/>
      <c r="G2455" s="299"/>
      <c r="H2455" s="299"/>
      <c r="I2455" s="299"/>
      <c r="J2455" s="299"/>
      <c r="K2455" s="299"/>
      <c r="L2455" s="299"/>
      <c r="M2455" s="299"/>
      <c r="N2455" s="300"/>
      <c r="O2455" s="300"/>
      <c r="P2455" s="300"/>
      <c r="Q2455" s="299"/>
      <c r="R2455" s="299"/>
      <c r="S2455" s="299"/>
    </row>
    <row r="2456" spans="5:19" ht="12.75">
      <c r="E2456" s="298"/>
      <c r="F2456" s="298"/>
      <c r="G2456" s="299"/>
      <c r="H2456" s="299"/>
      <c r="I2456" s="299"/>
      <c r="J2456" s="299"/>
      <c r="K2456" s="299"/>
      <c r="L2456" s="299"/>
      <c r="M2456" s="299"/>
      <c r="N2456" s="300"/>
      <c r="O2456" s="300"/>
      <c r="P2456" s="300"/>
      <c r="Q2456" s="299"/>
      <c r="R2456" s="299"/>
      <c r="S2456" s="299"/>
    </row>
    <row r="2457" spans="5:19" ht="12.75">
      <c r="E2457" s="298"/>
      <c r="F2457" s="298"/>
      <c r="G2457" s="299"/>
      <c r="H2457" s="299"/>
      <c r="I2457" s="299"/>
      <c r="J2457" s="299"/>
      <c r="K2457" s="299"/>
      <c r="L2457" s="299"/>
      <c r="M2457" s="299"/>
      <c r="N2457" s="300"/>
      <c r="O2457" s="300"/>
      <c r="P2457" s="300"/>
      <c r="Q2457" s="299"/>
      <c r="R2457" s="299"/>
      <c r="S2457" s="299"/>
    </row>
    <row r="2458" spans="5:19" ht="12.75">
      <c r="E2458" s="298"/>
      <c r="F2458" s="298"/>
      <c r="G2458" s="299"/>
      <c r="H2458" s="299"/>
      <c r="I2458" s="299"/>
      <c r="J2458" s="299"/>
      <c r="K2458" s="299"/>
      <c r="L2458" s="299"/>
      <c r="M2458" s="299"/>
      <c r="N2458" s="300"/>
      <c r="O2458" s="300"/>
      <c r="P2458" s="300"/>
      <c r="Q2458" s="299"/>
      <c r="R2458" s="299"/>
      <c r="S2458" s="299"/>
    </row>
    <row r="2459" spans="5:19" ht="12.75">
      <c r="E2459" s="298"/>
      <c r="F2459" s="298"/>
      <c r="G2459" s="299"/>
      <c r="H2459" s="299"/>
      <c r="I2459" s="299"/>
      <c r="J2459" s="299"/>
      <c r="K2459" s="299"/>
      <c r="L2459" s="299"/>
      <c r="M2459" s="299"/>
      <c r="N2459" s="300"/>
      <c r="O2459" s="300"/>
      <c r="P2459" s="300"/>
      <c r="Q2459" s="299"/>
      <c r="R2459" s="299"/>
      <c r="S2459" s="299"/>
    </row>
  </sheetData>
  <sheetProtection/>
  <mergeCells count="32">
    <mergeCell ref="A137:S137"/>
    <mergeCell ref="A139:A140"/>
    <mergeCell ref="B139:D139"/>
    <mergeCell ref="E139:G139"/>
    <mergeCell ref="H139:J139"/>
    <mergeCell ref="K139:M139"/>
    <mergeCell ref="N139:P139"/>
    <mergeCell ref="Q139:S139"/>
    <mergeCell ref="A90:S90"/>
    <mergeCell ref="A92:A93"/>
    <mergeCell ref="B92:D92"/>
    <mergeCell ref="E92:G92"/>
    <mergeCell ref="H92:J92"/>
    <mergeCell ref="K92:M92"/>
    <mergeCell ref="N92:P92"/>
    <mergeCell ref="Q92:S92"/>
    <mergeCell ref="A48:S48"/>
    <mergeCell ref="A50:A51"/>
    <mergeCell ref="B50:D50"/>
    <mergeCell ref="E50:G50"/>
    <mergeCell ref="H50:J50"/>
    <mergeCell ref="K50:M50"/>
    <mergeCell ref="N50:P50"/>
    <mergeCell ref="Q50:S50"/>
    <mergeCell ref="A2:S2"/>
    <mergeCell ref="A4:A5"/>
    <mergeCell ref="B4:D4"/>
    <mergeCell ref="E4:G4"/>
    <mergeCell ref="H4:J4"/>
    <mergeCell ref="K4:M4"/>
    <mergeCell ref="N4:P4"/>
    <mergeCell ref="Q4:S4"/>
  </mergeCells>
  <printOptions/>
  <pageMargins left="0.7" right="0.7" top="0.75" bottom="0.75" header="0.3" footer="0.3"/>
  <pageSetup horizontalDpi="600" verticalDpi="600" orientation="portrait" scale="55" r:id="rId1"/>
  <rowBreaks count="1" manualBreakCount="1">
    <brk id="8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LawrenceL</dc:creator>
  <cp:keywords/>
  <dc:description/>
  <cp:lastModifiedBy>Paul Oshiro</cp:lastModifiedBy>
  <cp:lastPrinted>2013-09-25T23:56:36Z</cp:lastPrinted>
  <dcterms:created xsi:type="dcterms:W3CDTF">2013-09-19T00:44:04Z</dcterms:created>
  <dcterms:modified xsi:type="dcterms:W3CDTF">2013-09-28T00:08:13Z</dcterms:modified>
  <cp:category/>
  <cp:version/>
  <cp:contentType/>
  <cp:contentStatus/>
</cp:coreProperties>
</file>