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'Canada'!#REF!</definedName>
    <definedName name="_xlnm.Print_Area" localSheetId="7">'Cruise'!$A$1:$G$58</definedName>
    <definedName name="_xlnm.Print_Area" localSheetId="5">'Glance'!$A$1:$G$84</definedName>
    <definedName name="_xlnm.Print_Area" localSheetId="0">'HL'!$A$1:$G$341</definedName>
    <definedName name="_xlnm.Print_Area" localSheetId="6">'Island'!$A$1:$G$64</definedName>
    <definedName name="_xlnm.Print_Area" localSheetId="3">'Japan'!$A$1:$G$107</definedName>
    <definedName name="_xlnm.Print_Area" localSheetId="8">'Seats'!#REF!</definedName>
    <definedName name="_xlnm.Print_Area" localSheetId="2">'US East'!$A$1:$G$107</definedName>
    <definedName name="_xlnm.Print_Area" localSheetId="1">'US West'!$A$1:$G$110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<sst xmlns="http://schemas.openxmlformats.org/spreadsheetml/2006/main" count="1309" uniqueCount="295">
  <si>
    <t>TABLE 1.  TOTAL VISITORS BY AIR</t>
  </si>
  <si>
    <t>FEBRUARY</t>
  </si>
  <si>
    <t>YEAR-TO-DATE</t>
  </si>
  <si>
    <t>2017P</t>
  </si>
  <si>
    <t>2016P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</si>
  <si>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</si>
  <si>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</si>
  <si>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</si>
  <si>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</si>
  <si>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</si>
  <si>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</si>
  <si>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</si>
  <si>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</si>
  <si>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</si>
  <si>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</si>
  <si>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</si>
  <si>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</si>
  <si>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</si>
  <si>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</si>
  <si>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</si>
  <si>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</si>
  <si>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</si>
  <si>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</si>
  <si>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</si>
  <si>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</si>
  <si>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</si>
  <si>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</si>
  <si>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</si>
  <si>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</si>
  <si>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</si>
  <si>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</si>
  <si>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</si>
  <si>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</si>
  <si>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</si>
  <si>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</si>
  <si>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</si>
  <si>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</si>
  <si>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</si>
  <si>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</si>
  <si>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</si>
  <si>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</si>
  <si>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</si>
  <si>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</si>
  <si>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</si>
  <si>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</si>
  <si>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</si>
  <si>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</si>
  <si>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</si>
  <si>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</si>
  <si>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</si>
  <si>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>*  Sample sizes for Moloka'i and Lāna'i are relatively small.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</si>
  <si>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</si>
  <si>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</si>
  <si>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</si>
  <si>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</si>
  <si>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</si>
  <si>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</si>
  <si>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</si>
  <si>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</si>
  <si>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</si>
  <si>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</si>
  <si>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</si>
  <si>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</si>
  <si>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</si>
  <si>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</si>
  <si>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</si>
  <si>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</si>
  <si>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</si>
  <si>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</si>
  <si>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</si>
  <si>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</si>
  <si>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</si>
  <si>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</si>
  <si>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</si>
  <si>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</si>
  <si>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</si>
  <si>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</si>
  <si>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</si>
  <si>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>TRAVEL STATUS</t>
  </si>
  <si>
    <t xml:space="preserve">   % First Timers ***</t>
  </si>
  <si>
    <t xml:space="preserve">   % Repeaters ***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</si>
  <si>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</si>
  <si>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</si>
  <si>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</si>
  <si>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</si>
  <si>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</si>
  <si>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</si>
  <si>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</si>
  <si>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</si>
  <si>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</si>
  <si>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</si>
  <si>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</si>
  <si>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</si>
  <si>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</si>
  <si>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</si>
  <si>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</si>
  <si>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</si>
  <si>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</si>
  <si>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</si>
  <si>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</si>
  <si>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</si>
  <si>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</si>
  <si>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</si>
  <si>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</si>
  <si>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</si>
  <si>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</si>
  <si>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</si>
  <si>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** Change represents absolute change in rates rather than percentage change in rate.</t>
  </si>
  <si>
    <t>TABLE 3.  INTERNATIONAL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</si>
  <si>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</si>
  <si>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</si>
  <si>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</si>
  <si>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</si>
  <si>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</si>
  <si>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</si>
  <si>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</si>
  <si>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</si>
  <si>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CATEGORY AND MMA</t>
  </si>
  <si>
    <t>% change</t>
  </si>
  <si>
    <t>YTD 2017P</t>
  </si>
  <si>
    <t>YTD 2016P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</si>
  <si>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</si>
  <si>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</si>
  <si>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</si>
  <si>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</si>
  <si>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</si>
  <si>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</si>
  <si>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</si>
  <si>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</si>
  <si>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</si>
  <si>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</si>
  <si>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</si>
  <si>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</si>
  <si>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</si>
  <si>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</si>
  <si>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</si>
  <si>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2017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</si>
  <si>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</si>
  <si>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</si>
  <si>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</si>
  <si>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</si>
  <si>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</si>
  <si>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</si>
  <si>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</si>
  <si>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</si>
  <si>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</si>
  <si>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</si>
  <si>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</si>
  <si>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</si>
  <si>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</si>
  <si>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</si>
  <si>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</si>
  <si>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</si>
  <si>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</si>
  <si>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</si>
  <si>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</si>
  <si>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</si>
  <si>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</si>
  <si>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</si>
  <si>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</si>
  <si>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</si>
  <si>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</si>
  <si>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</si>
  <si>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</si>
  <si>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</si>
  <si>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</si>
  <si>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</si>
  <si>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</si>
  <si>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</si>
  <si>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</si>
  <si>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</si>
  <si>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</si>
  <si>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2017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</si>
  <si>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</si>
  <si>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</si>
  <si>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</si>
  <si>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</si>
  <si>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</si>
  <si>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</si>
  <si>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</si>
  <si>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</si>
  <si>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</si>
  <si>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</si>
  <si>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</si>
  <si>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</si>
  <si>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</si>
  <si>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</si>
  <si>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</si>
  <si>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</si>
  <si>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</si>
  <si>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</si>
  <si>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</si>
  <si>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</si>
  <si>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</si>
  <si>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</si>
  <si>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</si>
  <si>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</si>
  <si>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</si>
  <si>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</si>
  <si>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</si>
  <si>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</si>
  <si>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</si>
  <si>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</si>
  <si>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</si>
  <si>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</si>
  <si>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</si>
  <si>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</si>
  <si>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</si>
  <si>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</si>
  <si>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</si>
  <si>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</si>
  <si>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</si>
  <si>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</si>
  <si>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</si>
  <si>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</si>
  <si>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</si>
  <si>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</si>
  <si>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</si>
  <si>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</si>
  <si>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</si>
  <si>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</si>
  <si>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STATE</t>
  </si>
  <si>
    <t>HONOLULU</t>
  </si>
  <si>
    <t>KAHULUI</t>
  </si>
  <si>
    <t>KONA</t>
  </si>
  <si>
    <t>HILO</t>
  </si>
  <si>
    <t>LĪHU‘E</t>
  </si>
  <si>
    <t>%Chge</t>
  </si>
  <si>
    <t>TOTAL</t>
  </si>
  <si>
    <t>SCHEDULES</t>
  </si>
  <si>
    <t>CHARTERS</t>
  </si>
  <si>
    <t>DOMESTIC</t>
  </si>
  <si>
    <t>US WEST</t>
  </si>
  <si>
    <t>Anchorage</t>
  </si>
  <si>
    <t>Bellingham</t>
  </si>
  <si>
    <t>NA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</si>
  <si>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</si>
  <si>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</si>
  <si>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</si>
  <si>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</si>
  <si>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</si>
  <si>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</si>
  <si>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</si>
  <si>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</si>
  <si>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</si>
  <si>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</si>
  <si>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</si>
  <si>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</si>
  <si>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</si>
  <si>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</si>
  <si>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</si>
  <si>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</si>
  <si>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</si>
  <si>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</si>
  <si>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</si>
  <si>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</si>
  <si>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</si>
  <si>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</si>
  <si>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</si>
  <si>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</si>
  <si>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</si>
  <si>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</si>
  <si>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</si>
  <si>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</si>
  <si>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</si>
  <si>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</si>
  <si>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</si>
  <si>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</si>
  <si>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</si>
  <si>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</si>
  <si>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</si>
  <si>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</si>
  <si>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</si>
  <si>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</si>
  <si>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</si>
  <si>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</si>
  <si>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</si>
  <si>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</si>
  <si>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</si>
  <si>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</si>
  <si>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</si>
  <si>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</si>
  <si>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</si>
  <si>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</si>
  <si>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</si>
  <si>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</si>
  <si>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</si>
  <si>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</si>
  <si>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</si>
  <si>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</si>
  <si>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</si>
  <si>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</si>
  <si>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FEBRUARY YTD</t>
  </si>
  <si>
    <t>STATEWIDE</t>
  </si>
  <si>
    <t>US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</si>
</sst>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#,##0.0_);\(#,##0.0\)"/>
    <numFmt numFmtId="168" formatCode="#,##0.0__"/>
    <numFmt numFmtId="169" formatCode="mmmm\ d\,\ yyyy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&quot;$&quot;#,##0.00"/>
    <numFmt numFmtId="176" formatCode="_(* #,##0_);_(* \(#,##0\);_(* &quot;-&quot;??_);_(@_)"/>
    <numFmt numFmtId="177" formatCode="_(* #,##0.0_);_(* \(#,##0.0\);_(* &quot;-&quot;??_);_(@_)"/>
  </numFmts>
  <fonts count="83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49"/>
      <name val="Arial"/>
      <family val="2"/>
    </font>
    <font>
      <sz val="8"/>
      <color indexed="9"/>
      <name val="Courier"/>
      <family val="3"/>
    </font>
    <font>
      <sz val="8"/>
      <color indexed="10"/>
      <name val="Arial"/>
      <family val="2"/>
    </font>
    <font>
      <sz val="8"/>
      <color indexed="10"/>
      <name val="Courier"/>
      <family val="3"/>
    </font>
    <font>
      <b/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0"/>
      <name val="Courier"/>
      <family val="0"/>
    </font>
    <font>
      <b/>
      <sz val="8"/>
      <color indexed="8"/>
      <name val="Courier"/>
      <family val="0"/>
    </font>
    <font>
      <sz val="8"/>
      <color indexed="8"/>
      <name val="Courier"/>
      <family val="3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9"/>
      <name val="MS Sans Serif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FF"/>
      <name val="Arial"/>
      <family val="2"/>
    </font>
    <font>
      <b/>
      <sz val="8"/>
      <color rgb="FF00B050"/>
      <name val="Arial"/>
      <family val="2"/>
    </font>
    <font>
      <sz val="8"/>
      <color theme="8"/>
      <name val="Arial"/>
      <family val="2"/>
    </font>
    <font>
      <sz val="8"/>
      <color rgb="FFFF0000"/>
      <name val="Arial"/>
      <family val="2"/>
    </font>
    <font>
      <sz val="8"/>
      <color rgb="FFFF0000"/>
      <name val="Courier"/>
      <family val="3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9"/>
      <name val="Arial"/>
      <family val="2"/>
    </font>
    <font>
      <b/>
      <sz val="8"/>
      <color rgb="FFFF0000"/>
      <name val="Courier"/>
      <family val="0"/>
    </font>
    <font>
      <b/>
      <sz val="8"/>
      <color theme="1"/>
      <name val="Courier"/>
      <family val="0"/>
    </font>
    <font>
      <sz val="8"/>
      <color theme="1"/>
      <name val="Courier"/>
      <family val="3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/>
      <top style="thin">
        <color rgb="FF000000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" fillId="33" borderId="0" xfId="42" applyNumberFormat="1" applyFont="1" applyFill="1" applyBorder="1" applyAlignment="1">
      <alignment/>
    </xf>
    <xf numFmtId="37" fontId="4" fillId="33" borderId="10" xfId="0" applyNumberFormat="1" applyFont="1" applyFill="1" applyBorder="1" applyAlignment="1" applyProtection="1">
      <alignment horizontal="centerContinuous"/>
      <protection/>
    </xf>
    <xf numFmtId="3" fontId="4" fillId="33" borderId="11" xfId="0" applyNumberFormat="1" applyFont="1" applyFill="1" applyBorder="1" applyAlignment="1" applyProtection="1">
      <alignment horizontal="centerContinuous"/>
      <protection/>
    </xf>
    <xf numFmtId="164" fontId="4" fillId="33" borderId="12" xfId="42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Alignment="1">
      <alignment/>
    </xf>
    <xf numFmtId="37" fontId="4" fillId="33" borderId="13" xfId="0" applyNumberFormat="1" applyFont="1" applyFill="1" applyBorder="1" applyAlignment="1" applyProtection="1">
      <alignment horizontal="centerContinuous"/>
      <protection/>
    </xf>
    <xf numFmtId="3" fontId="4" fillId="33" borderId="14" xfId="0" applyNumberFormat="1" applyFont="1" applyFill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 quotePrefix="1">
      <alignment horizontal="center"/>
      <protection/>
    </xf>
    <xf numFmtId="164" fontId="4" fillId="33" borderId="16" xfId="42" applyNumberFormat="1" applyFont="1" applyFill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 applyProtection="1">
      <alignment horizontal="left"/>
      <protection/>
    </xf>
    <xf numFmtId="3" fontId="4" fillId="33" borderId="18" xfId="0" applyNumberFormat="1" applyFont="1" applyFill="1" applyBorder="1" applyAlignment="1">
      <alignment/>
    </xf>
    <xf numFmtId="164" fontId="4" fillId="33" borderId="19" xfId="42" applyNumberFormat="1" applyFont="1" applyFill="1" applyBorder="1" applyAlignment="1">
      <alignment horizontal="right"/>
    </xf>
    <xf numFmtId="37" fontId="4" fillId="33" borderId="17" xfId="0" applyNumberFormat="1" applyFont="1" applyFill="1" applyBorder="1" applyAlignment="1" applyProtection="1">
      <alignment horizontal="left"/>
      <protection/>
    </xf>
    <xf numFmtId="3" fontId="4" fillId="33" borderId="18" xfId="0" applyNumberFormat="1" applyFont="1" applyFill="1" applyBorder="1" applyAlignment="1" applyProtection="1">
      <alignment horizontal="right"/>
      <protection/>
    </xf>
    <xf numFmtId="164" fontId="4" fillId="33" borderId="18" xfId="42" applyNumberFormat="1" applyFont="1" applyFill="1" applyBorder="1" applyAlignment="1" applyProtection="1">
      <alignment horizontal="right"/>
      <protection/>
    </xf>
    <xf numFmtId="165" fontId="4" fillId="33" borderId="0" xfId="63" applyNumberFormat="1" applyFont="1" applyFill="1" applyAlignment="1">
      <alignment/>
    </xf>
    <xf numFmtId="164" fontId="4" fillId="33" borderId="18" xfId="0" applyNumberFormat="1" applyFont="1" applyFill="1" applyBorder="1" applyAlignment="1" applyProtection="1">
      <alignment horizontal="right"/>
      <protection/>
    </xf>
    <xf numFmtId="0" fontId="67" fillId="33" borderId="0" xfId="0" applyFont="1" applyFill="1" applyAlignment="1">
      <alignment/>
    </xf>
    <xf numFmtId="4" fontId="4" fillId="33" borderId="18" xfId="0" applyNumberFormat="1" applyFont="1" applyFill="1" applyBorder="1" applyAlignment="1" applyProtection="1">
      <alignment horizontal="right"/>
      <protection/>
    </xf>
    <xf numFmtId="4" fontId="4" fillId="33" borderId="18" xfId="42" applyNumberFormat="1" applyFont="1" applyFill="1" applyBorder="1" applyAlignment="1" applyProtection="1">
      <alignment horizontal="right"/>
      <protection/>
    </xf>
    <xf numFmtId="37" fontId="4" fillId="33" borderId="13" xfId="0" applyNumberFormat="1" applyFont="1" applyFill="1" applyBorder="1" applyAlignment="1" applyProtection="1">
      <alignment horizontal="left"/>
      <protection/>
    </xf>
    <xf numFmtId="3" fontId="4" fillId="33" borderId="20" xfId="0" applyNumberFormat="1" applyFont="1" applyFill="1" applyBorder="1" applyAlignment="1" applyProtection="1">
      <alignment horizontal="right"/>
      <protection/>
    </xf>
    <xf numFmtId="164" fontId="4" fillId="33" borderId="20" xfId="42" applyNumberFormat="1" applyFont="1" applyFill="1" applyBorder="1" applyAlignment="1" applyProtection="1">
      <alignment horizontal="right"/>
      <protection/>
    </xf>
    <xf numFmtId="37" fontId="4" fillId="33" borderId="0" xfId="0" applyNumberFormat="1" applyFont="1" applyFill="1" applyAlignment="1" applyProtection="1">
      <alignment horizontal="left"/>
      <protection/>
    </xf>
    <xf numFmtId="3" fontId="4" fillId="33" borderId="0" xfId="0" applyNumberFormat="1" applyFont="1" applyFill="1" applyAlignment="1" applyProtection="1">
      <alignment horizontal="right"/>
      <protection/>
    </xf>
    <xf numFmtId="164" fontId="4" fillId="33" borderId="0" xfId="42" applyNumberFormat="1" applyFont="1" applyFill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 horizontal="centerContinuous"/>
      <protection/>
    </xf>
    <xf numFmtId="164" fontId="4" fillId="33" borderId="0" xfId="42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 horizontal="centerContinuous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164" fontId="4" fillId="33" borderId="18" xfId="42" applyNumberFormat="1" applyFont="1" applyFill="1" applyBorder="1" applyAlignment="1">
      <alignment horizontal="right"/>
    </xf>
    <xf numFmtId="164" fontId="4" fillId="33" borderId="17" xfId="42" applyNumberFormat="1" applyFont="1" applyFill="1" applyBorder="1" applyAlignment="1" applyProtection="1">
      <alignment horizontal="right"/>
      <protection/>
    </xf>
    <xf numFmtId="37" fontId="4" fillId="33" borderId="17" xfId="0" applyNumberFormat="1" applyFont="1" applyFill="1" applyBorder="1" applyAlignment="1" applyProtection="1">
      <alignment horizontal="left" indent="1"/>
      <protection/>
    </xf>
    <xf numFmtId="2" fontId="4" fillId="33" borderId="17" xfId="0" applyNumberFormat="1" applyFont="1" applyFill="1" applyBorder="1" applyAlignment="1">
      <alignment/>
    </xf>
    <xf numFmtId="2" fontId="4" fillId="33" borderId="13" xfId="0" applyNumberFormat="1" applyFont="1" applyFill="1" applyBorder="1" applyAlignment="1" applyProtection="1">
      <alignment horizontal="left"/>
      <protection/>
    </xf>
    <xf numFmtId="164" fontId="4" fillId="33" borderId="13" xfId="0" applyNumberFormat="1" applyFont="1" applyFill="1" applyBorder="1" applyAlignment="1" applyProtection="1">
      <alignment horizontal="right"/>
      <protection/>
    </xf>
    <xf numFmtId="164" fontId="4" fillId="33" borderId="13" xfId="42" applyNumberFormat="1" applyFont="1" applyFill="1" applyBorder="1" applyAlignment="1" applyProtection="1">
      <alignment horizontal="right"/>
      <protection/>
    </xf>
    <xf numFmtId="2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Alignment="1" applyProtection="1">
      <alignment horizontal="left"/>
      <protection/>
    </xf>
    <xf numFmtId="164" fontId="4" fillId="33" borderId="17" xfId="0" applyNumberFormat="1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right"/>
      <protection/>
    </xf>
    <xf numFmtId="39" fontId="4" fillId="33" borderId="17" xfId="0" applyNumberFormat="1" applyFont="1" applyFill="1" applyBorder="1" applyAlignment="1" applyProtection="1">
      <alignment horizontal="left"/>
      <protection/>
    </xf>
    <xf numFmtId="4" fontId="4" fillId="33" borderId="17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166" fontId="4" fillId="33" borderId="18" xfId="42" applyNumberFormat="1" applyFont="1" applyFill="1" applyBorder="1" applyAlignment="1" applyProtection="1">
      <alignment horizontal="right"/>
      <protection/>
    </xf>
    <xf numFmtId="166" fontId="4" fillId="33" borderId="20" xfId="42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Alignment="1">
      <alignment horizontal="right"/>
    </xf>
    <xf numFmtId="164" fontId="4" fillId="33" borderId="15" xfId="42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Alignment="1">
      <alignment/>
    </xf>
    <xf numFmtId="164" fontId="4" fillId="33" borderId="0" xfId="42" applyNumberFormat="1" applyFont="1" applyFill="1" applyAlignment="1">
      <alignment/>
    </xf>
    <xf numFmtId="37" fontId="2" fillId="34" borderId="0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>
      <alignment/>
    </xf>
    <xf numFmtId="37" fontId="2" fillId="34" borderId="19" xfId="0" applyNumberFormat="1" applyFont="1" applyFill="1" applyBorder="1" applyAlignment="1" applyProtection="1">
      <alignment horizontal="centerContinuous"/>
      <protection/>
    </xf>
    <xf numFmtId="37" fontId="2" fillId="34" borderId="14" xfId="0" applyNumberFormat="1" applyFont="1" applyFill="1" applyBorder="1" applyAlignment="1" applyProtection="1">
      <alignment horizontal="centerContinuous"/>
      <protection/>
    </xf>
    <xf numFmtId="37" fontId="2" fillId="34" borderId="21" xfId="0" applyNumberFormat="1" applyFont="1" applyFill="1" applyBorder="1" applyAlignment="1" applyProtection="1">
      <alignment horizontal="centerContinuous"/>
      <protection/>
    </xf>
    <xf numFmtId="37" fontId="2" fillId="34" borderId="16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Alignment="1">
      <alignment/>
    </xf>
    <xf numFmtId="37" fontId="2" fillId="34" borderId="20" xfId="0" applyNumberFormat="1" applyFont="1" applyFill="1" applyBorder="1" applyAlignment="1" applyProtection="1">
      <alignment horizontal="centerContinuous"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37" fontId="2" fillId="34" borderId="17" xfId="0" applyNumberFormat="1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37" fontId="4" fillId="34" borderId="18" xfId="0" applyNumberFormat="1" applyFont="1" applyFill="1" applyBorder="1" applyAlignment="1" applyProtection="1">
      <alignment horizontal="right"/>
      <protection/>
    </xf>
    <xf numFmtId="166" fontId="4" fillId="34" borderId="18" xfId="42" applyNumberFormat="1" applyFont="1" applyFill="1" applyBorder="1" applyAlignment="1" applyProtection="1">
      <alignment horizontal="righ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166" fontId="2" fillId="34" borderId="18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left"/>
      <protection/>
    </xf>
    <xf numFmtId="0" fontId="4" fillId="34" borderId="17" xfId="0" applyFont="1" applyFill="1" applyBorder="1" applyAlignment="1">
      <alignment/>
    </xf>
    <xf numFmtId="39" fontId="4" fillId="34" borderId="18" xfId="0" applyNumberFormat="1" applyFont="1" applyFill="1" applyBorder="1" applyAlignment="1" applyProtection="1">
      <alignment horizontal="right"/>
      <protection/>
    </xf>
    <xf numFmtId="37" fontId="2" fillId="34" borderId="13" xfId="0" applyNumberFormat="1" applyFont="1" applyFill="1" applyBorder="1" applyAlignment="1" applyProtection="1">
      <alignment horizontal="left"/>
      <protection/>
    </xf>
    <xf numFmtId="37" fontId="4" fillId="34" borderId="20" xfId="0" applyNumberFormat="1" applyFont="1" applyFill="1" applyBorder="1" applyAlignment="1" applyProtection="1">
      <alignment horizontal="right"/>
      <protection/>
    </xf>
    <xf numFmtId="166" fontId="4" fillId="34" borderId="20" xfId="42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center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37" fontId="4" fillId="33" borderId="17" xfId="0" applyNumberFormat="1" applyFont="1" applyFill="1" applyBorder="1" applyAlignment="1" applyProtection="1">
      <alignment horizontal="right"/>
      <protection/>
    </xf>
    <xf numFmtId="37" fontId="4" fillId="33" borderId="18" xfId="0" applyNumberFormat="1" applyFont="1" applyFill="1" applyBorder="1" applyAlignment="1" applyProtection="1">
      <alignment horizontal="right"/>
      <protection/>
    </xf>
    <xf numFmtId="0" fontId="4" fillId="33" borderId="18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37" fontId="4" fillId="34" borderId="17" xfId="0" applyNumberFormat="1" applyFont="1" applyFill="1" applyBorder="1" applyAlignment="1" applyProtection="1">
      <alignment horizontal="left" indent="1"/>
      <protection/>
    </xf>
    <xf numFmtId="37" fontId="2" fillId="34" borderId="17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166" fontId="4" fillId="34" borderId="17" xfId="42" applyNumberFormat="1" applyFont="1" applyFill="1" applyBorder="1" applyAlignment="1" applyProtection="1">
      <alignment horizontal="right"/>
      <protection/>
    </xf>
    <xf numFmtId="2" fontId="2" fillId="34" borderId="17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left"/>
      <protection/>
    </xf>
    <xf numFmtId="167" fontId="4" fillId="34" borderId="13" xfId="0" applyNumberFormat="1" applyFont="1" applyFill="1" applyBorder="1" applyAlignment="1" applyProtection="1">
      <alignment horizontal="right"/>
      <protection/>
    </xf>
    <xf numFmtId="166" fontId="4" fillId="34" borderId="13" xfId="42" applyNumberFormat="1" applyFont="1" applyFill="1" applyBorder="1" applyAlignment="1" applyProtection="1">
      <alignment horizontal="right"/>
      <protection/>
    </xf>
    <xf numFmtId="2" fontId="4" fillId="34" borderId="0" xfId="0" applyNumberFormat="1" applyFont="1" applyFill="1" applyBorder="1" applyAlignment="1" applyProtection="1">
      <alignment horizontal="left"/>
      <protection/>
    </xf>
    <xf numFmtId="165" fontId="2" fillId="34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58" applyFont="1" applyBorder="1">
      <alignment/>
      <protection/>
    </xf>
    <xf numFmtId="37" fontId="10" fillId="0" borderId="0" xfId="59" applyFont="1">
      <alignment/>
      <protection/>
    </xf>
    <xf numFmtId="0" fontId="11" fillId="0" borderId="0" xfId="58" applyFont="1" applyAlignment="1">
      <alignment horizontal="left"/>
      <protection/>
    </xf>
    <xf numFmtId="0" fontId="11" fillId="0" borderId="0" xfId="58" applyFont="1" applyAlignment="1">
      <alignment horizontal="centerContinuous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Continuous"/>
      <protection/>
    </xf>
    <xf numFmtId="168" fontId="68" fillId="0" borderId="0" xfId="58" applyNumberFormat="1" applyFont="1" applyBorder="1">
      <alignment/>
      <protection/>
    </xf>
    <xf numFmtId="0" fontId="8" fillId="34" borderId="15" xfId="58" applyFont="1" applyFill="1" applyBorder="1" applyAlignment="1">
      <alignment horizontal="center" vertical="center"/>
      <protection/>
    </xf>
    <xf numFmtId="1" fontId="13" fillId="34" borderId="15" xfId="0" applyNumberFormat="1" applyFont="1" applyFill="1" applyBorder="1" applyAlignment="1" applyProtection="1">
      <alignment horizontal="center"/>
      <protection/>
    </xf>
    <xf numFmtId="169" fontId="8" fillId="0" borderId="15" xfId="58" applyNumberFormat="1" applyFont="1" applyFill="1" applyBorder="1" applyAlignment="1" quotePrefix="1">
      <alignment horizontal="center" vertical="center"/>
      <protection/>
    </xf>
    <xf numFmtId="169" fontId="8" fillId="34" borderId="15" xfId="58" applyNumberFormat="1" applyFont="1" applyFill="1" applyBorder="1" applyAlignment="1">
      <alignment horizontal="center" vertical="center"/>
      <protection/>
    </xf>
    <xf numFmtId="0" fontId="14" fillId="35" borderId="18" xfId="58" applyFont="1" applyFill="1" applyBorder="1">
      <alignment/>
      <protection/>
    </xf>
    <xf numFmtId="168" fontId="14" fillId="35" borderId="18" xfId="58" applyNumberFormat="1" applyFont="1" applyFill="1" applyBorder="1" applyAlignment="1">
      <alignment horizontal="right"/>
      <protection/>
    </xf>
    <xf numFmtId="165" fontId="14" fillId="0" borderId="0" xfId="64" applyNumberFormat="1" applyFont="1" applyBorder="1" applyAlignment="1">
      <alignment/>
    </xf>
    <xf numFmtId="168" fontId="69" fillId="0" borderId="0" xfId="58" applyNumberFormat="1" applyFont="1" applyBorder="1">
      <alignment/>
      <protection/>
    </xf>
    <xf numFmtId="168" fontId="14" fillId="0" borderId="0" xfId="58" applyNumberFormat="1" applyFont="1" applyBorder="1">
      <alignment/>
      <protection/>
    </xf>
    <xf numFmtId="0" fontId="14" fillId="0" borderId="0" xfId="58" applyFont="1" applyBorder="1">
      <alignment/>
      <protection/>
    </xf>
    <xf numFmtId="37" fontId="16" fillId="0" borderId="0" xfId="59" applyFont="1">
      <alignment/>
      <protection/>
    </xf>
    <xf numFmtId="0" fontId="8" fillId="0" borderId="18" xfId="58" applyFont="1" applyBorder="1" applyAlignment="1">
      <alignment horizontal="left"/>
      <protection/>
    </xf>
    <xf numFmtId="168" fontId="8" fillId="0" borderId="18" xfId="58" applyNumberFormat="1" applyFont="1" applyFill="1" applyBorder="1" applyAlignment="1">
      <alignment horizontal="right"/>
      <protection/>
    </xf>
    <xf numFmtId="165" fontId="8" fillId="0" borderId="0" xfId="64" applyNumberFormat="1" applyFont="1" applyBorder="1" applyAlignment="1">
      <alignment/>
    </xf>
    <xf numFmtId="168" fontId="8" fillId="0" borderId="0" xfId="58" applyNumberFormat="1" applyFont="1" applyBorder="1">
      <alignment/>
      <protection/>
    </xf>
    <xf numFmtId="0" fontId="11" fillId="0" borderId="18" xfId="58" applyFont="1" applyBorder="1">
      <alignment/>
      <protection/>
    </xf>
    <xf numFmtId="168" fontId="8" fillId="0" borderId="22" xfId="58" applyNumberFormat="1" applyFont="1" applyBorder="1" applyAlignment="1">
      <alignment horizontal="right"/>
      <protection/>
    </xf>
    <xf numFmtId="166" fontId="8" fillId="0" borderId="22" xfId="42" applyNumberFormat="1" applyFont="1" applyBorder="1" applyAlignment="1">
      <alignment horizontal="right"/>
    </xf>
    <xf numFmtId="170" fontId="14" fillId="35" borderId="18" xfId="58" applyNumberFormat="1" applyFont="1" applyFill="1" applyBorder="1" applyAlignment="1">
      <alignment horizontal="right"/>
      <protection/>
    </xf>
    <xf numFmtId="170" fontId="8" fillId="0" borderId="18" xfId="58" applyNumberFormat="1" applyFont="1" applyFill="1" applyBorder="1" applyAlignment="1">
      <alignment horizontal="right"/>
      <protection/>
    </xf>
    <xf numFmtId="37" fontId="10" fillId="34" borderId="0" xfId="59" applyFont="1" applyFill="1">
      <alignment/>
      <protection/>
    </xf>
    <xf numFmtId="171" fontId="8" fillId="0" borderId="0" xfId="64" applyNumberFormat="1" applyFont="1" applyBorder="1" applyAlignment="1">
      <alignment/>
    </xf>
    <xf numFmtId="171" fontId="8" fillId="0" borderId="0" xfId="58" applyNumberFormat="1" applyFont="1" applyBorder="1">
      <alignment/>
      <protection/>
    </xf>
    <xf numFmtId="171" fontId="10" fillId="0" borderId="0" xfId="59" applyNumberFormat="1" applyFont="1">
      <alignment/>
      <protection/>
    </xf>
    <xf numFmtId="171" fontId="8" fillId="0" borderId="0" xfId="58" applyNumberFormat="1" applyFont="1">
      <alignment/>
      <protection/>
    </xf>
    <xf numFmtId="172" fontId="14" fillId="35" borderId="18" xfId="58" applyNumberFormat="1" applyFont="1" applyFill="1" applyBorder="1" applyAlignment="1">
      <alignment horizontal="right"/>
      <protection/>
    </xf>
    <xf numFmtId="171" fontId="14" fillId="0" borderId="0" xfId="64" applyNumberFormat="1" applyFont="1" applyBorder="1" applyAlignment="1">
      <alignment/>
    </xf>
    <xf numFmtId="171" fontId="14" fillId="0" borderId="0" xfId="58" applyNumberFormat="1" applyFont="1">
      <alignment/>
      <protection/>
    </xf>
    <xf numFmtId="171" fontId="14" fillId="0" borderId="0" xfId="58" applyNumberFormat="1" applyFont="1" applyBorder="1">
      <alignment/>
      <protection/>
    </xf>
    <xf numFmtId="171" fontId="16" fillId="0" borderId="0" xfId="59" applyNumberFormat="1" applyFont="1">
      <alignment/>
      <protection/>
    </xf>
    <xf numFmtId="2" fontId="14" fillId="0" borderId="0" xfId="58" applyNumberFormat="1" applyFont="1">
      <alignment/>
      <protection/>
    </xf>
    <xf numFmtId="172" fontId="8" fillId="0" borderId="18" xfId="58" applyNumberFormat="1" applyFont="1" applyFill="1" applyBorder="1" applyAlignment="1">
      <alignment horizontal="right"/>
      <protection/>
    </xf>
    <xf numFmtId="2" fontId="8" fillId="0" borderId="0" xfId="58" applyNumberFormat="1" applyFont="1">
      <alignment/>
      <protection/>
    </xf>
    <xf numFmtId="165" fontId="10" fillId="0" borderId="0" xfId="59" applyNumberFormat="1" applyFont="1">
      <alignment/>
      <protection/>
    </xf>
    <xf numFmtId="167" fontId="10" fillId="0" borderId="0" xfId="59" applyNumberFormat="1" applyFont="1">
      <alignment/>
      <protection/>
    </xf>
    <xf numFmtId="173" fontId="10" fillId="0" borderId="0" xfId="59" applyNumberFormat="1" applyFont="1">
      <alignment/>
      <protection/>
    </xf>
    <xf numFmtId="166" fontId="8" fillId="0" borderId="18" xfId="42" applyNumberFormat="1" applyFont="1" applyFill="1" applyBorder="1" applyAlignment="1">
      <alignment horizontal="right"/>
    </xf>
    <xf numFmtId="0" fontId="14" fillId="0" borderId="0" xfId="58" applyFont="1">
      <alignment/>
      <protection/>
    </xf>
    <xf numFmtId="0" fontId="8" fillId="0" borderId="20" xfId="58" applyFont="1" applyBorder="1" applyAlignment="1">
      <alignment horizontal="left"/>
      <protection/>
    </xf>
    <xf numFmtId="168" fontId="8" fillId="0" borderId="20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1" fontId="8" fillId="0" borderId="0" xfId="58" applyNumberFormat="1" applyFont="1" applyBorder="1">
      <alignment/>
      <protection/>
    </xf>
    <xf numFmtId="37" fontId="10" fillId="0" borderId="0" xfId="59" applyFont="1" applyBorder="1">
      <alignment/>
      <protection/>
    </xf>
    <xf numFmtId="0" fontId="11" fillId="0" borderId="0" xfId="60" applyFont="1" applyBorder="1" applyAlignment="1">
      <alignment horizontal="centerContinuous"/>
      <protection/>
    </xf>
    <xf numFmtId="0" fontId="70" fillId="0" borderId="0" xfId="58" applyFont="1">
      <alignment/>
      <protection/>
    </xf>
    <xf numFmtId="37" fontId="71" fillId="0" borderId="0" xfId="59" applyFont="1">
      <alignment/>
      <protection/>
    </xf>
    <xf numFmtId="1" fontId="72" fillId="33" borderId="14" xfId="57" applyNumberFormat="1" applyFont="1" applyFill="1" applyBorder="1" applyAlignment="1">
      <alignment horizontal="center"/>
      <protection/>
    </xf>
    <xf numFmtId="0" fontId="73" fillId="0" borderId="15" xfId="57" applyFont="1" applyFill="1" applyBorder="1" applyAlignment="1">
      <alignment horizontal="left"/>
      <protection/>
    </xf>
    <xf numFmtId="0" fontId="73" fillId="0" borderId="16" xfId="57" applyFont="1" applyBorder="1" applyAlignment="1">
      <alignment horizontal="center"/>
      <protection/>
    </xf>
    <xf numFmtId="0" fontId="72" fillId="33" borderId="17" xfId="57" applyFont="1" applyFill="1" applyBorder="1" applyAlignment="1">
      <alignment horizontal="center" vertical="center"/>
      <protection/>
    </xf>
    <xf numFmtId="0" fontId="74" fillId="0" borderId="18" xfId="57" applyFont="1" applyFill="1" applyBorder="1" applyAlignment="1">
      <alignment horizontal="left"/>
      <protection/>
    </xf>
    <xf numFmtId="174" fontId="8" fillId="0" borderId="18" xfId="57" applyNumberFormat="1" applyFont="1" applyBorder="1" applyAlignment="1">
      <alignment/>
      <protection/>
    </xf>
    <xf numFmtId="174" fontId="74" fillId="0" borderId="18" xfId="57" applyNumberFormat="1" applyFont="1" applyBorder="1" applyAlignment="1">
      <alignment/>
      <protection/>
    </xf>
    <xf numFmtId="174" fontId="69" fillId="0" borderId="18" xfId="57" applyNumberFormat="1" applyFont="1" applyBorder="1" applyAlignment="1">
      <alignment/>
      <protection/>
    </xf>
    <xf numFmtId="174" fontId="74" fillId="0" borderId="18" xfId="57" applyNumberFormat="1" applyFont="1" applyFill="1" applyBorder="1" applyAlignment="1">
      <alignment/>
      <protection/>
    </xf>
    <xf numFmtId="174" fontId="75" fillId="0" borderId="18" xfId="57" applyNumberFormat="1" applyFont="1" applyFill="1" applyBorder="1" applyAlignment="1">
      <alignment/>
      <protection/>
    </xf>
    <xf numFmtId="39" fontId="76" fillId="0" borderId="0" xfId="59" applyNumberFormat="1" applyFont="1">
      <alignment/>
      <protection/>
    </xf>
    <xf numFmtId="0" fontId="72" fillId="33" borderId="17" xfId="57" applyFont="1" applyFill="1" applyBorder="1" applyAlignment="1">
      <alignment horizontal="center"/>
      <protection/>
    </xf>
    <xf numFmtId="0" fontId="74" fillId="0" borderId="18" xfId="57" applyFont="1" applyBorder="1">
      <alignment/>
      <protection/>
    </xf>
    <xf numFmtId="0" fontId="74" fillId="0" borderId="18" xfId="57" applyFont="1" applyBorder="1" applyAlignment="1">
      <alignment wrapText="1"/>
      <protection/>
    </xf>
    <xf numFmtId="0" fontId="74" fillId="0" borderId="20" xfId="57" applyFont="1" applyBorder="1">
      <alignment/>
      <protection/>
    </xf>
    <xf numFmtId="174" fontId="8" fillId="0" borderId="20" xfId="57" applyNumberFormat="1" applyFont="1" applyBorder="1">
      <alignment/>
      <protection/>
    </xf>
    <xf numFmtId="174" fontId="74" fillId="0" borderId="20" xfId="57" applyNumberFormat="1" applyFont="1" applyBorder="1">
      <alignment/>
      <protection/>
    </xf>
    <xf numFmtId="174" fontId="75" fillId="0" borderId="20" xfId="57" applyNumberFormat="1" applyFont="1" applyBorder="1">
      <alignment/>
      <protection/>
    </xf>
    <xf numFmtId="3" fontId="8" fillId="0" borderId="19" xfId="57" applyNumberFormat="1" applyFont="1" applyBorder="1" applyAlignment="1">
      <alignment horizontal="right"/>
      <protection/>
    </xf>
    <xf numFmtId="3" fontId="74" fillId="0" borderId="19" xfId="57" applyNumberFormat="1" applyFont="1" applyBorder="1" applyAlignment="1">
      <alignment horizontal="right"/>
      <protection/>
    </xf>
    <xf numFmtId="3" fontId="69" fillId="0" borderId="19" xfId="57" applyNumberFormat="1" applyFont="1" applyBorder="1" applyAlignment="1">
      <alignment horizontal="right"/>
      <protection/>
    </xf>
    <xf numFmtId="3" fontId="74" fillId="0" borderId="19" xfId="57" applyNumberFormat="1" applyFont="1" applyFill="1" applyBorder="1" applyAlignment="1">
      <alignment horizontal="right"/>
      <protection/>
    </xf>
    <xf numFmtId="3" fontId="75" fillId="0" borderId="19" xfId="57" applyNumberFormat="1" applyFont="1" applyFill="1" applyBorder="1" applyAlignment="1">
      <alignment horizontal="right"/>
      <protection/>
    </xf>
    <xf numFmtId="39" fontId="77" fillId="0" borderId="0" xfId="59" applyNumberFormat="1" applyFont="1">
      <alignment/>
      <protection/>
    </xf>
    <xf numFmtId="37" fontId="78" fillId="0" borderId="0" xfId="59" applyFont="1">
      <alignment/>
      <protection/>
    </xf>
    <xf numFmtId="3" fontId="8" fillId="0" borderId="18" xfId="57" applyNumberFormat="1" applyFont="1" applyBorder="1" applyAlignment="1">
      <alignment horizontal="right"/>
      <protection/>
    </xf>
    <xf numFmtId="3" fontId="74" fillId="0" borderId="18" xfId="57" applyNumberFormat="1" applyFont="1" applyBorder="1" applyAlignment="1">
      <alignment horizontal="right"/>
      <protection/>
    </xf>
    <xf numFmtId="3" fontId="69" fillId="0" borderId="18" xfId="57" applyNumberFormat="1" applyFont="1" applyBorder="1" applyAlignment="1">
      <alignment horizontal="right"/>
      <protection/>
    </xf>
    <xf numFmtId="3" fontId="74" fillId="0" borderId="18" xfId="57" applyNumberFormat="1" applyFont="1" applyFill="1" applyBorder="1" applyAlignment="1">
      <alignment horizontal="right"/>
      <protection/>
    </xf>
    <xf numFmtId="3" fontId="75" fillId="0" borderId="18" xfId="57" applyNumberFormat="1" applyFont="1" applyFill="1" applyBorder="1" applyAlignment="1">
      <alignment horizontal="right"/>
      <protection/>
    </xf>
    <xf numFmtId="0" fontId="70" fillId="0" borderId="20" xfId="57" applyFont="1" applyBorder="1">
      <alignment/>
      <protection/>
    </xf>
    <xf numFmtId="3" fontId="8" fillId="0" borderId="20" xfId="57" applyNumberFormat="1" applyFont="1" applyBorder="1">
      <alignment/>
      <protection/>
    </xf>
    <xf numFmtId="3" fontId="74" fillId="0" borderId="20" xfId="57" applyNumberFormat="1" applyFont="1" applyBorder="1">
      <alignment/>
      <protection/>
    </xf>
    <xf numFmtId="3" fontId="70" fillId="0" borderId="20" xfId="57" applyNumberFormat="1" applyFont="1" applyBorder="1">
      <alignment/>
      <protection/>
    </xf>
    <xf numFmtId="3" fontId="75" fillId="0" borderId="20" xfId="57" applyNumberFormat="1" applyFont="1" applyBorder="1">
      <alignment/>
      <protection/>
    </xf>
    <xf numFmtId="0" fontId="72" fillId="33" borderId="10" xfId="57" applyFont="1" applyFill="1" applyBorder="1" applyAlignment="1">
      <alignment horizontal="center"/>
      <protection/>
    </xf>
    <xf numFmtId="0" fontId="74" fillId="0" borderId="19" xfId="57" applyFont="1" applyBorder="1">
      <alignment/>
      <protection/>
    </xf>
    <xf numFmtId="3" fontId="75" fillId="0" borderId="19" xfId="57" applyNumberFormat="1" applyFont="1" applyBorder="1" applyAlignment="1">
      <alignment horizontal="right"/>
      <protection/>
    </xf>
    <xf numFmtId="3" fontId="75" fillId="0" borderId="18" xfId="57" applyNumberFormat="1" applyFont="1" applyBorder="1" applyAlignment="1">
      <alignment horizontal="right"/>
      <protection/>
    </xf>
    <xf numFmtId="3" fontId="74" fillId="0" borderId="18" xfId="57" applyNumberFormat="1" applyFont="1" applyFill="1" applyBorder="1" applyAlignment="1">
      <alignment horizontal="right" wrapText="1"/>
      <protection/>
    </xf>
    <xf numFmtId="3" fontId="75" fillId="0" borderId="18" xfId="57" applyNumberFormat="1" applyFont="1" applyFill="1" applyBorder="1" applyAlignment="1">
      <alignment horizontal="right" wrapText="1"/>
      <protection/>
    </xf>
    <xf numFmtId="4" fontId="8" fillId="0" borderId="19" xfId="57" applyNumberFormat="1" applyFont="1" applyBorder="1" applyAlignment="1">
      <alignment horizontal="right"/>
      <protection/>
    </xf>
    <xf numFmtId="4" fontId="74" fillId="0" borderId="19" xfId="57" applyNumberFormat="1" applyFont="1" applyBorder="1" applyAlignment="1">
      <alignment horizontal="right"/>
      <protection/>
    </xf>
    <xf numFmtId="4" fontId="8" fillId="0" borderId="18" xfId="57" applyNumberFormat="1" applyFont="1" applyBorder="1" applyAlignment="1">
      <alignment horizontal="right"/>
      <protection/>
    </xf>
    <xf numFmtId="4" fontId="74" fillId="0" borderId="18" xfId="57" applyNumberFormat="1" applyFont="1" applyBorder="1" applyAlignment="1">
      <alignment horizontal="right"/>
      <protection/>
    </xf>
    <xf numFmtId="4" fontId="74" fillId="0" borderId="20" xfId="57" applyNumberFormat="1" applyFont="1" applyBorder="1">
      <alignment/>
      <protection/>
    </xf>
    <xf numFmtId="0" fontId="74" fillId="0" borderId="19" xfId="57" applyFont="1" applyFill="1" applyBorder="1" applyAlignment="1">
      <alignment horizontal="left"/>
      <protection/>
    </xf>
    <xf numFmtId="0" fontId="70" fillId="0" borderId="18" xfId="57" applyFont="1" applyBorder="1">
      <alignment/>
      <protection/>
    </xf>
    <xf numFmtId="174" fontId="70" fillId="0" borderId="18" xfId="57" applyNumberFormat="1" applyFont="1" applyBorder="1">
      <alignment/>
      <protection/>
    </xf>
    <xf numFmtId="174" fontId="70" fillId="0" borderId="18" xfId="57" applyNumberFormat="1" applyFont="1" applyBorder="1" applyAlignment="1">
      <alignment horizontal="right"/>
      <protection/>
    </xf>
    <xf numFmtId="174" fontId="74" fillId="0" borderId="19" xfId="57" applyNumberFormat="1" applyFont="1" applyBorder="1" applyAlignment="1">
      <alignment/>
      <protection/>
    </xf>
    <xf numFmtId="39" fontId="77" fillId="0" borderId="0" xfId="59" applyNumberFormat="1" applyFont="1" applyBorder="1">
      <alignment/>
      <protection/>
    </xf>
    <xf numFmtId="37" fontId="78" fillId="0" borderId="0" xfId="59" applyFont="1" applyBorder="1">
      <alignment/>
      <protection/>
    </xf>
    <xf numFmtId="0" fontId="74" fillId="0" borderId="20" xfId="58" applyFont="1" applyBorder="1">
      <alignment/>
      <protection/>
    </xf>
    <xf numFmtId="0" fontId="79" fillId="33" borderId="14" xfId="57" applyFont="1" applyFill="1" applyBorder="1" applyAlignment="1">
      <alignment horizontal="center"/>
      <protection/>
    </xf>
    <xf numFmtId="0" fontId="74" fillId="0" borderId="15" xfId="57" applyFont="1" applyBorder="1">
      <alignment/>
      <protection/>
    </xf>
    <xf numFmtId="174" fontId="74" fillId="0" borderId="15" xfId="57" applyNumberFormat="1" applyFont="1" applyBorder="1" applyAlignment="1">
      <alignment horizontal="center"/>
      <protection/>
    </xf>
    <xf numFmtId="0" fontId="74" fillId="0" borderId="16" xfId="57" applyFont="1" applyBorder="1" applyAlignment="1">
      <alignment horizontal="center"/>
      <protection/>
    </xf>
    <xf numFmtId="164" fontId="74" fillId="0" borderId="20" xfId="57" applyNumberFormat="1" applyFont="1" applyBorder="1" applyAlignment="1">
      <alignment/>
      <protection/>
    </xf>
    <xf numFmtId="3" fontId="74" fillId="0" borderId="18" xfId="42" applyNumberFormat="1" applyFont="1" applyBorder="1" applyAlignment="1">
      <alignment/>
    </xf>
    <xf numFmtId="3" fontId="70" fillId="0" borderId="20" xfId="57" applyNumberFormat="1" applyFont="1" applyBorder="1" applyAlignment="1">
      <alignment/>
      <protection/>
    </xf>
    <xf numFmtId="174" fontId="74" fillId="0" borderId="18" xfId="57" applyNumberFormat="1" applyFont="1" applyBorder="1">
      <alignment/>
      <protection/>
    </xf>
    <xf numFmtId="174" fontId="74" fillId="0" borderId="18" xfId="57" applyNumberFormat="1" applyFont="1" applyBorder="1" applyAlignment="1">
      <alignment horizontal="right"/>
      <protection/>
    </xf>
    <xf numFmtId="0" fontId="74" fillId="0" borderId="20" xfId="57" applyFont="1" applyBorder="1" applyAlignment="1">
      <alignment wrapText="1"/>
      <protection/>
    </xf>
    <xf numFmtId="174" fontId="74" fillId="0" borderId="20" xfId="57" applyNumberFormat="1" applyFont="1" applyBorder="1" applyAlignment="1">
      <alignment/>
      <protection/>
    </xf>
    <xf numFmtId="0" fontId="73" fillId="0" borderId="0" xfId="57" applyFont="1" applyBorder="1" applyAlignment="1">
      <alignment horizontal="center" vertical="center"/>
      <protection/>
    </xf>
    <xf numFmtId="0" fontId="74" fillId="0" borderId="0" xfId="57" applyFont="1" applyBorder="1" applyAlignment="1">
      <alignment wrapText="1"/>
      <protection/>
    </xf>
    <xf numFmtId="174" fontId="74" fillId="0" borderId="0" xfId="57" applyNumberFormat="1" applyFont="1" applyBorder="1" applyAlignment="1">
      <alignment wrapText="1"/>
      <protection/>
    </xf>
    <xf numFmtId="0" fontId="74" fillId="0" borderId="0" xfId="58" applyFont="1">
      <alignment/>
      <protection/>
    </xf>
    <xf numFmtId="0" fontId="74" fillId="0" borderId="0" xfId="57" applyFont="1" applyBorder="1">
      <alignment/>
      <protection/>
    </xf>
    <xf numFmtId="37" fontId="8" fillId="0" borderId="0" xfId="59" applyFont="1">
      <alignment/>
      <protection/>
    </xf>
    <xf numFmtId="168" fontId="14" fillId="35" borderId="18" xfId="0" applyNumberFormat="1" applyFont="1" applyFill="1" applyBorder="1" applyAlignment="1">
      <alignment/>
    </xf>
    <xf numFmtId="37" fontId="14" fillId="0" borderId="0" xfId="59" applyFont="1">
      <alignment/>
      <protection/>
    </xf>
    <xf numFmtId="168" fontId="8" fillId="0" borderId="18" xfId="0" applyNumberFormat="1" applyFont="1" applyFill="1" applyBorder="1" applyAlignment="1">
      <alignment/>
    </xf>
    <xf numFmtId="168" fontId="8" fillId="0" borderId="22" xfId="0" applyNumberFormat="1" applyFont="1" applyFill="1" applyBorder="1" applyAlignment="1">
      <alignment horizontal="right"/>
    </xf>
    <xf numFmtId="168" fontId="8" fillId="0" borderId="18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8" fontId="8" fillId="0" borderId="0" xfId="58" applyNumberFormat="1" applyFont="1">
      <alignment/>
      <protection/>
    </xf>
    <xf numFmtId="170" fontId="14" fillId="35" borderId="18" xfId="0" applyNumberFormat="1" applyFont="1" applyFill="1" applyBorder="1" applyAlignment="1">
      <alignment/>
    </xf>
    <xf numFmtId="168" fontId="14" fillId="35" borderId="22" xfId="0" applyNumberFormat="1" applyFont="1" applyFill="1" applyBorder="1" applyAlignment="1">
      <alignment horizontal="right"/>
    </xf>
    <xf numFmtId="170" fontId="8" fillId="0" borderId="18" xfId="0" applyNumberFormat="1" applyFont="1" applyFill="1" applyBorder="1" applyAlignment="1">
      <alignment/>
    </xf>
    <xf numFmtId="0" fontId="8" fillId="0" borderId="18" xfId="58" applyFont="1" applyFill="1" applyBorder="1" applyAlignment="1">
      <alignment horizontal="left"/>
      <protection/>
    </xf>
    <xf numFmtId="170" fontId="8" fillId="0" borderId="18" xfId="0" applyNumberFormat="1" applyFont="1" applyBorder="1" applyAlignment="1">
      <alignment/>
    </xf>
    <xf numFmtId="170" fontId="8" fillId="0" borderId="18" xfId="0" applyNumberFormat="1" applyFont="1" applyFill="1" applyBorder="1" applyAlignment="1">
      <alignment/>
    </xf>
    <xf numFmtId="166" fontId="8" fillId="0" borderId="18" xfId="0" applyNumberFormat="1" applyFont="1" applyFill="1" applyBorder="1" applyAlignment="1">
      <alignment/>
    </xf>
    <xf numFmtId="172" fontId="14" fillId="35" borderId="22" xfId="0" applyNumberFormat="1" applyFont="1" applyFill="1" applyBorder="1" applyAlignment="1">
      <alignment horizontal="right"/>
    </xf>
    <xf numFmtId="172" fontId="8" fillId="0" borderId="22" xfId="0" applyNumberFormat="1" applyFont="1" applyFill="1" applyBorder="1" applyAlignment="1">
      <alignment horizontal="right"/>
    </xf>
    <xf numFmtId="168" fontId="14" fillId="35" borderId="18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168" fontId="14" fillId="0" borderId="18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 horizontal="right" indent="1"/>
    </xf>
    <xf numFmtId="166" fontId="8" fillId="0" borderId="20" xfId="0" applyNumberFormat="1" applyFont="1" applyBorder="1" applyAlignment="1">
      <alignment horizontal="right"/>
    </xf>
    <xf numFmtId="168" fontId="8" fillId="0" borderId="20" xfId="0" applyNumberFormat="1" applyFont="1" applyFill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1" fillId="0" borderId="0" xfId="58" applyFont="1">
      <alignment/>
      <protection/>
    </xf>
    <xf numFmtId="174" fontId="8" fillId="0" borderId="0" xfId="58" applyNumberFormat="1" applyFont="1">
      <alignment/>
      <protection/>
    </xf>
    <xf numFmtId="1" fontId="72" fillId="0" borderId="14" xfId="57" applyNumberFormat="1" applyFont="1" applyBorder="1" applyAlignment="1">
      <alignment horizontal="center"/>
      <protection/>
    </xf>
    <xf numFmtId="0" fontId="73" fillId="0" borderId="15" xfId="57" applyFont="1" applyBorder="1" applyAlignment="1">
      <alignment horizontal="center"/>
      <protection/>
    </xf>
    <xf numFmtId="37" fontId="74" fillId="0" borderId="0" xfId="59" applyFont="1">
      <alignment/>
      <protection/>
    </xf>
    <xf numFmtId="174" fontId="75" fillId="0" borderId="18" xfId="57" applyNumberFormat="1" applyFont="1" applyBorder="1" applyAlignment="1">
      <alignment/>
      <protection/>
    </xf>
    <xf numFmtId="39" fontId="73" fillId="0" borderId="0" xfId="59" applyNumberFormat="1" applyFont="1">
      <alignment/>
      <protection/>
    </xf>
    <xf numFmtId="0" fontId="74" fillId="0" borderId="18" xfId="58" applyFont="1" applyBorder="1" applyAlignment="1">
      <alignment horizontal="left"/>
      <protection/>
    </xf>
    <xf numFmtId="0" fontId="74" fillId="0" borderId="17" xfId="57" applyFont="1" applyBorder="1" applyAlignment="1">
      <alignment wrapText="1"/>
      <protection/>
    </xf>
    <xf numFmtId="175" fontId="8" fillId="0" borderId="18" xfId="57" applyNumberFormat="1" applyFont="1" applyBorder="1" applyAlignment="1">
      <alignment/>
      <protection/>
    </xf>
    <xf numFmtId="175" fontId="74" fillId="0" borderId="18" xfId="57" applyNumberFormat="1" applyFont="1" applyBorder="1" applyAlignment="1">
      <alignment/>
      <protection/>
    </xf>
    <xf numFmtId="175" fontId="70" fillId="0" borderId="18" xfId="57" applyNumberFormat="1" applyFont="1" applyBorder="1" applyAlignment="1">
      <alignment/>
      <protection/>
    </xf>
    <xf numFmtId="174" fontId="70" fillId="0" borderId="20" xfId="57" applyNumberFormat="1" applyFont="1" applyBorder="1">
      <alignment/>
      <protection/>
    </xf>
    <xf numFmtId="39" fontId="80" fillId="0" borderId="0" xfId="59" applyNumberFormat="1" applyFont="1">
      <alignment/>
      <protection/>
    </xf>
    <xf numFmtId="37" fontId="70" fillId="0" borderId="0" xfId="59" applyFont="1">
      <alignment/>
      <protection/>
    </xf>
    <xf numFmtId="3" fontId="8" fillId="0" borderId="19" xfId="57" applyNumberFormat="1" applyFont="1" applyFill="1" applyBorder="1" applyAlignment="1">
      <alignment horizontal="right"/>
      <protection/>
    </xf>
    <xf numFmtId="3" fontId="69" fillId="0" borderId="19" xfId="57" applyNumberFormat="1" applyFont="1" applyFill="1" applyBorder="1" applyAlignment="1">
      <alignment horizontal="right"/>
      <protection/>
    </xf>
    <xf numFmtId="0" fontId="74" fillId="0" borderId="17" xfId="57" applyFont="1" applyFill="1" applyBorder="1" applyAlignment="1">
      <alignment horizontal="left"/>
      <protection/>
    </xf>
    <xf numFmtId="3" fontId="8" fillId="0" borderId="18" xfId="57" applyNumberFormat="1" applyFont="1" applyFill="1" applyBorder="1" applyAlignment="1">
      <alignment horizontal="right"/>
      <protection/>
    </xf>
    <xf numFmtId="3" fontId="69" fillId="0" borderId="18" xfId="57" applyNumberFormat="1" applyFont="1" applyFill="1" applyBorder="1" applyAlignment="1">
      <alignment horizontal="right"/>
      <protection/>
    </xf>
    <xf numFmtId="0" fontId="74" fillId="0" borderId="17" xfId="57" applyFont="1" applyBorder="1">
      <alignment/>
      <protection/>
    </xf>
    <xf numFmtId="3" fontId="74" fillId="0" borderId="18" xfId="57" applyNumberFormat="1" applyFont="1" applyFill="1" applyBorder="1" applyAlignment="1">
      <alignment/>
      <protection/>
    </xf>
    <xf numFmtId="3" fontId="75" fillId="0" borderId="18" xfId="57" applyNumberFormat="1" applyFont="1" applyFill="1" applyBorder="1" applyAlignment="1">
      <alignment/>
      <protection/>
    </xf>
    <xf numFmtId="3" fontId="74" fillId="0" borderId="18" xfId="57" applyNumberFormat="1" applyFont="1" applyFill="1" applyBorder="1" applyAlignment="1">
      <alignment wrapText="1"/>
      <protection/>
    </xf>
    <xf numFmtId="3" fontId="75" fillId="0" borderId="18" xfId="57" applyNumberFormat="1" applyFont="1" applyFill="1" applyBorder="1" applyAlignment="1">
      <alignment wrapText="1"/>
      <protection/>
    </xf>
    <xf numFmtId="0" fontId="74" fillId="0" borderId="13" xfId="57" applyFont="1" applyBorder="1">
      <alignment/>
      <protection/>
    </xf>
    <xf numFmtId="3" fontId="8" fillId="0" borderId="20" xfId="57" applyNumberFormat="1" applyFont="1" applyFill="1" applyBorder="1">
      <alignment/>
      <protection/>
    </xf>
    <xf numFmtId="3" fontId="74" fillId="0" borderId="20" xfId="57" applyNumberFormat="1" applyFont="1" applyFill="1" applyBorder="1">
      <alignment/>
      <protection/>
    </xf>
    <xf numFmtId="3" fontId="75" fillId="0" borderId="20" xfId="57" applyNumberFormat="1" applyFont="1" applyFill="1" applyBorder="1">
      <alignment/>
      <protection/>
    </xf>
    <xf numFmtId="4" fontId="70" fillId="0" borderId="20" xfId="57" applyNumberFormat="1" applyFont="1" applyBorder="1">
      <alignment/>
      <protection/>
    </xf>
    <xf numFmtId="174" fontId="70" fillId="0" borderId="20" xfId="57" applyNumberFormat="1" applyFont="1" applyBorder="1" applyAlignment="1">
      <alignment horizontal="right"/>
      <protection/>
    </xf>
    <xf numFmtId="0" fontId="74" fillId="0" borderId="0" xfId="0" applyFont="1" applyAlignment="1">
      <alignment/>
    </xf>
    <xf numFmtId="174" fontId="70" fillId="0" borderId="18" xfId="57" applyNumberFormat="1" applyFont="1" applyBorder="1" applyAlignment="1">
      <alignment/>
      <protection/>
    </xf>
    <xf numFmtId="0" fontId="70" fillId="0" borderId="0" xfId="0" applyFont="1" applyAlignment="1">
      <alignment/>
    </xf>
    <xf numFmtId="0" fontId="72" fillId="0" borderId="14" xfId="57" applyFont="1" applyBorder="1" applyAlignment="1">
      <alignment horizontal="center"/>
      <protection/>
    </xf>
    <xf numFmtId="174" fontId="74" fillId="0" borderId="19" xfId="57" applyNumberFormat="1" applyFont="1" applyBorder="1" applyAlignment="1">
      <alignment horizontal="right"/>
      <protection/>
    </xf>
    <xf numFmtId="167" fontId="81" fillId="0" borderId="0" xfId="59" applyNumberFormat="1" applyFont="1">
      <alignment/>
      <protection/>
    </xf>
    <xf numFmtId="175" fontId="70" fillId="0" borderId="18" xfId="57" applyNumberFormat="1" applyFont="1" applyBorder="1" applyAlignment="1">
      <alignment horizontal="right"/>
      <protection/>
    </xf>
    <xf numFmtId="3" fontId="74" fillId="0" borderId="19" xfId="46" applyNumberFormat="1" applyFont="1" applyBorder="1" applyAlignment="1">
      <alignment/>
    </xf>
    <xf numFmtId="3" fontId="74" fillId="0" borderId="19" xfId="46" applyNumberFormat="1" applyFont="1" applyBorder="1" applyAlignment="1">
      <alignment horizontal="right"/>
    </xf>
    <xf numFmtId="3" fontId="74" fillId="0" borderId="18" xfId="46" applyNumberFormat="1" applyFont="1" applyBorder="1" applyAlignment="1">
      <alignment/>
    </xf>
    <xf numFmtId="3" fontId="74" fillId="0" borderId="18" xfId="46" applyNumberFormat="1" applyFont="1" applyBorder="1" applyAlignment="1">
      <alignment horizontal="right"/>
    </xf>
    <xf numFmtId="3" fontId="70" fillId="0" borderId="20" xfId="57" applyNumberFormat="1" applyFont="1" applyBorder="1" applyAlignment="1">
      <alignment horizontal="right"/>
      <protection/>
    </xf>
    <xf numFmtId="4" fontId="70" fillId="0" borderId="20" xfId="57" applyNumberFormat="1" applyFont="1" applyBorder="1" applyAlignment="1">
      <alignment horizontal="right"/>
      <protection/>
    </xf>
    <xf numFmtId="0" fontId="70" fillId="0" borderId="0" xfId="58" applyFont="1" applyBorder="1">
      <alignment/>
      <protection/>
    </xf>
    <xf numFmtId="37" fontId="8" fillId="34" borderId="0" xfId="59" applyFont="1" applyFill="1">
      <alignment/>
      <protection/>
    </xf>
    <xf numFmtId="0" fontId="4" fillId="34" borderId="0" xfId="0" applyFont="1" applyFill="1" applyAlignment="1">
      <alignment horizontal="centerContinuous"/>
    </xf>
    <xf numFmtId="0" fontId="7" fillId="34" borderId="0" xfId="0" applyFont="1" applyFill="1" applyAlignment="1">
      <alignment horizontal="centerContinuous"/>
    </xf>
    <xf numFmtId="0" fontId="27" fillId="0" borderId="0" xfId="0" applyFont="1" applyAlignment="1">
      <alignment/>
    </xf>
    <xf numFmtId="0" fontId="7" fillId="34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4" xfId="0" applyFont="1" applyFill="1" applyBorder="1" applyAlignment="1">
      <alignment horizontal="centerContinuous" wrapText="1"/>
    </xf>
    <xf numFmtId="0" fontId="4" fillId="34" borderId="21" xfId="0" applyFont="1" applyFill="1" applyBorder="1" applyAlignment="1">
      <alignment horizontal="centerContinuous" wrapText="1"/>
    </xf>
    <xf numFmtId="0" fontId="4" fillId="34" borderId="16" xfId="0" applyFont="1" applyFill="1" applyBorder="1" applyAlignment="1">
      <alignment horizontal="centerContinuous" wrapText="1"/>
    </xf>
    <xf numFmtId="0" fontId="4" fillId="34" borderId="20" xfId="0" applyFont="1" applyFill="1" applyBorder="1" applyAlignment="1">
      <alignment/>
    </xf>
    <xf numFmtId="1" fontId="4" fillId="34" borderId="15" xfId="0" applyNumberFormat="1" applyFont="1" applyFill="1" applyBorder="1" applyAlignment="1">
      <alignment horizontal="center" wrapText="1"/>
    </xf>
    <xf numFmtId="1" fontId="4" fillId="34" borderId="18" xfId="0" applyNumberFormat="1" applyFont="1" applyFill="1" applyBorder="1" applyAlignment="1">
      <alignment horizontal="center" wrapText="1"/>
    </xf>
    <xf numFmtId="0" fontId="4" fillId="34" borderId="18" xfId="0" applyFont="1" applyFill="1" applyBorder="1" applyAlignment="1">
      <alignment/>
    </xf>
    <xf numFmtId="176" fontId="4" fillId="33" borderId="18" xfId="44" applyNumberFormat="1" applyFont="1" applyFill="1" applyBorder="1" applyAlignment="1">
      <alignment/>
    </xf>
    <xf numFmtId="166" fontId="4" fillId="33" borderId="18" xfId="44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/>
    </xf>
    <xf numFmtId="43" fontId="4" fillId="33" borderId="18" xfId="44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0" fontId="4" fillId="34" borderId="17" xfId="0" applyFont="1" applyFill="1" applyBorder="1" applyAlignment="1" quotePrefix="1">
      <alignment/>
    </xf>
    <xf numFmtId="177" fontId="4" fillId="33" borderId="18" xfId="44" applyNumberFormat="1" applyFont="1" applyFill="1" applyBorder="1" applyAlignment="1">
      <alignment/>
    </xf>
    <xf numFmtId="0" fontId="4" fillId="34" borderId="13" xfId="0" applyFont="1" applyFill="1" applyBorder="1" applyAlignment="1" quotePrefix="1">
      <alignment/>
    </xf>
    <xf numFmtId="177" fontId="4" fillId="33" borderId="20" xfId="44" applyNumberFormat="1" applyFont="1" applyFill="1" applyBorder="1" applyAlignment="1">
      <alignment/>
    </xf>
    <xf numFmtId="166" fontId="4" fillId="33" borderId="20" xfId="44" applyNumberFormat="1" applyFont="1" applyFill="1" applyBorder="1" applyAlignment="1">
      <alignment/>
    </xf>
    <xf numFmtId="0" fontId="4" fillId="34" borderId="0" xfId="0" applyFont="1" applyFill="1" applyBorder="1" applyAlignment="1" quotePrefix="1">
      <alignment/>
    </xf>
    <xf numFmtId="177" fontId="4" fillId="33" borderId="0" xfId="44" applyNumberFormat="1" applyFont="1" applyFill="1" applyBorder="1" applyAlignment="1">
      <alignment/>
    </xf>
    <xf numFmtId="177" fontId="2" fillId="33" borderId="0" xfId="45" applyNumberFormat="1" applyFont="1" applyFill="1" applyBorder="1" applyAlignment="1">
      <alignment horizontal="right"/>
    </xf>
    <xf numFmtId="166" fontId="4" fillId="33" borderId="0" xfId="65" applyNumberFormat="1" applyFont="1" applyFill="1" applyBorder="1" applyAlignment="1">
      <alignment/>
    </xf>
    <xf numFmtId="43" fontId="4" fillId="34" borderId="0" xfId="0" applyNumberFormat="1" applyFont="1" applyFill="1" applyAlignment="1">
      <alignment/>
    </xf>
    <xf numFmtId="176" fontId="4" fillId="34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0" fontId="6" fillId="33" borderId="0" xfId="0" applyFont="1" applyFill="1" applyAlignment="1">
      <alignment/>
    </xf>
    <xf numFmtId="1" fontId="29" fillId="33" borderId="24" xfId="57" applyNumberFormat="1" applyFont="1" applyFill="1" applyBorder="1" applyAlignment="1">
      <alignment horizontal="center"/>
      <protection/>
    </xf>
    <xf numFmtId="1" fontId="29" fillId="33" borderId="25" xfId="57" applyNumberFormat="1" applyFont="1" applyFill="1" applyBorder="1" applyAlignment="1">
      <alignment horizontal="center"/>
      <protection/>
    </xf>
    <xf numFmtId="166" fontId="29" fillId="33" borderId="26" xfId="57" applyNumberFormat="1" applyFont="1" applyFill="1" applyBorder="1" applyAlignment="1">
      <alignment horizontal="center"/>
      <protection/>
    </xf>
    <xf numFmtId="1" fontId="29" fillId="33" borderId="27" xfId="57" applyNumberFormat="1" applyFont="1" applyFill="1" applyBorder="1" applyAlignment="1">
      <alignment horizontal="center"/>
      <protection/>
    </xf>
    <xf numFmtId="166" fontId="29" fillId="33" borderId="28" xfId="57" applyNumberFormat="1" applyFont="1" applyFill="1" applyBorder="1" applyAlignment="1">
      <alignment horizontal="center"/>
      <protection/>
    </xf>
    <xf numFmtId="0" fontId="29" fillId="33" borderId="29" xfId="0" applyFont="1" applyFill="1" applyBorder="1" applyAlignment="1">
      <alignment horizontal="left" vertical="center" wrapText="1"/>
    </xf>
    <xf numFmtId="3" fontId="29" fillId="33" borderId="30" xfId="0" applyNumberFormat="1" applyFont="1" applyFill="1" applyBorder="1" applyAlignment="1">
      <alignment horizontal="right" vertical="center" wrapText="1"/>
    </xf>
    <xf numFmtId="3" fontId="29" fillId="33" borderId="31" xfId="0" applyNumberFormat="1" applyFont="1" applyFill="1" applyBorder="1" applyAlignment="1">
      <alignment horizontal="right" vertical="center" wrapText="1"/>
    </xf>
    <xf numFmtId="166" fontId="29" fillId="33" borderId="32" xfId="0" applyNumberFormat="1" applyFont="1" applyFill="1" applyBorder="1" applyAlignment="1">
      <alignment horizontal="right" vertical="center" wrapText="1"/>
    </xf>
    <xf numFmtId="3" fontId="29" fillId="33" borderId="33" xfId="0" applyNumberFormat="1" applyFont="1" applyFill="1" applyBorder="1" applyAlignment="1">
      <alignment horizontal="right" vertical="center" wrapText="1"/>
    </xf>
    <xf numFmtId="166" fontId="29" fillId="33" borderId="34" xfId="0" applyNumberFormat="1" applyFont="1" applyFill="1" applyBorder="1" applyAlignment="1">
      <alignment horizontal="right" vertical="center" wrapText="1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3" fillId="33" borderId="29" xfId="0" applyFont="1" applyFill="1" applyBorder="1" applyAlignment="1">
      <alignment horizontal="left" vertical="center" wrapText="1"/>
    </xf>
    <xf numFmtId="3" fontId="33" fillId="33" borderId="30" xfId="0" applyNumberFormat="1" applyFont="1" applyFill="1" applyBorder="1" applyAlignment="1">
      <alignment horizontal="right" vertical="center" wrapText="1"/>
    </xf>
    <xf numFmtId="3" fontId="33" fillId="33" borderId="31" xfId="0" applyNumberFormat="1" applyFont="1" applyFill="1" applyBorder="1" applyAlignment="1">
      <alignment horizontal="right" vertical="center" wrapText="1"/>
    </xf>
    <xf numFmtId="166" fontId="33" fillId="33" borderId="32" xfId="0" applyNumberFormat="1" applyFont="1" applyFill="1" applyBorder="1" applyAlignment="1">
      <alignment horizontal="right" vertical="center" wrapText="1"/>
    </xf>
    <xf numFmtId="3" fontId="33" fillId="33" borderId="33" xfId="0" applyNumberFormat="1" applyFont="1" applyFill="1" applyBorder="1" applyAlignment="1">
      <alignment horizontal="right" vertical="center" wrapText="1"/>
    </xf>
    <xf numFmtId="166" fontId="33" fillId="33" borderId="34" xfId="0" applyNumberFormat="1" applyFont="1" applyFill="1" applyBorder="1" applyAlignment="1">
      <alignment horizontal="right" vertical="center" wrapText="1"/>
    </xf>
    <xf numFmtId="0" fontId="33" fillId="33" borderId="33" xfId="0" applyFont="1" applyFill="1" applyBorder="1" applyAlignment="1">
      <alignment horizontal="right" vertical="center" wrapText="1"/>
    </xf>
    <xf numFmtId="0" fontId="33" fillId="33" borderId="31" xfId="0" applyFont="1" applyFill="1" applyBorder="1" applyAlignment="1">
      <alignment horizontal="right" vertical="center" wrapText="1"/>
    </xf>
    <xf numFmtId="0" fontId="33" fillId="33" borderId="30" xfId="0" applyFont="1" applyFill="1" applyBorder="1" applyAlignment="1">
      <alignment horizontal="right" vertical="center" wrapText="1"/>
    </xf>
    <xf numFmtId="0" fontId="29" fillId="33" borderId="31" xfId="0" applyFont="1" applyFill="1" applyBorder="1" applyAlignment="1">
      <alignment horizontal="right" vertical="center" wrapText="1"/>
    </xf>
    <xf numFmtId="0" fontId="29" fillId="33" borderId="33" xfId="0" applyFont="1" applyFill="1" applyBorder="1" applyAlignment="1">
      <alignment horizontal="right" vertical="center" wrapText="1"/>
    </xf>
    <xf numFmtId="0" fontId="29" fillId="33" borderId="3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33" fillId="33" borderId="35" xfId="0" applyFont="1" applyFill="1" applyBorder="1" applyAlignment="1">
      <alignment horizontal="left" vertical="center" wrapText="1"/>
    </xf>
    <xf numFmtId="0" fontId="33" fillId="33" borderId="24" xfId="0" applyFont="1" applyFill="1" applyBorder="1" applyAlignment="1">
      <alignment horizontal="right" vertical="center" wrapText="1"/>
    </xf>
    <xf numFmtId="0" fontId="33" fillId="33" borderId="36" xfId="0" applyFont="1" applyFill="1" applyBorder="1" applyAlignment="1">
      <alignment horizontal="right" vertical="center" wrapText="1"/>
    </xf>
    <xf numFmtId="166" fontId="33" fillId="33" borderId="37" xfId="0" applyNumberFormat="1" applyFont="1" applyFill="1" applyBorder="1" applyAlignment="1">
      <alignment horizontal="right" vertical="center" wrapText="1"/>
    </xf>
    <xf numFmtId="0" fontId="33" fillId="33" borderId="27" xfId="0" applyFont="1" applyFill="1" applyBorder="1" applyAlignment="1">
      <alignment horizontal="right" vertical="center" wrapText="1"/>
    </xf>
    <xf numFmtId="166" fontId="33" fillId="33" borderId="38" xfId="0" applyNumberFormat="1" applyFont="1" applyFill="1" applyBorder="1" applyAlignment="1">
      <alignment horizontal="right" vertical="center" wrapText="1"/>
    </xf>
    <xf numFmtId="49" fontId="33" fillId="33" borderId="0" xfId="57" applyNumberFormat="1" applyFont="1" applyFill="1" applyBorder="1" applyAlignment="1">
      <alignment horizontal="left"/>
      <protection/>
    </xf>
    <xf numFmtId="0" fontId="33" fillId="33" borderId="0" xfId="0" applyFont="1" applyFill="1" applyBorder="1" applyAlignment="1">
      <alignment horizontal="right" vertical="center" wrapText="1"/>
    </xf>
    <xf numFmtId="166" fontId="33" fillId="33" borderId="0" xfId="0" applyNumberFormat="1" applyFont="1" applyFill="1" applyBorder="1" applyAlignment="1">
      <alignment horizontal="right" vertical="center" wrapText="1"/>
    </xf>
    <xf numFmtId="49" fontId="29" fillId="33" borderId="0" xfId="57" applyNumberFormat="1" applyFont="1" applyFill="1" applyBorder="1" applyAlignment="1">
      <alignment horizontal="center"/>
      <protection/>
    </xf>
    <xf numFmtId="166" fontId="29" fillId="33" borderId="0" xfId="57" applyNumberFormat="1" applyFont="1" applyFill="1" applyBorder="1" applyAlignment="1">
      <alignment horizontal="center"/>
      <protection/>
    </xf>
    <xf numFmtId="3" fontId="33" fillId="33" borderId="24" xfId="0" applyNumberFormat="1" applyFont="1" applyFill="1" applyBorder="1" applyAlignment="1">
      <alignment horizontal="right" vertical="center" wrapText="1"/>
    </xf>
    <xf numFmtId="3" fontId="33" fillId="33" borderId="36" xfId="0" applyNumberFormat="1" applyFont="1" applyFill="1" applyBorder="1" applyAlignment="1">
      <alignment horizontal="right" vertical="center" wrapText="1"/>
    </xf>
    <xf numFmtId="166" fontId="30" fillId="33" borderId="0" xfId="0" applyNumberFormat="1" applyFont="1" applyFill="1" applyAlignment="1">
      <alignment/>
    </xf>
    <xf numFmtId="49" fontId="29" fillId="33" borderId="0" xfId="57" applyNumberFormat="1" applyFont="1" applyFill="1" applyAlignment="1">
      <alignment horizontal="center"/>
      <protection/>
    </xf>
    <xf numFmtId="166" fontId="29" fillId="33" borderId="0" xfId="57" applyNumberFormat="1" applyFont="1" applyFill="1" applyAlignment="1">
      <alignment horizontal="center"/>
      <protection/>
    </xf>
    <xf numFmtId="3" fontId="33" fillId="33" borderId="0" xfId="57" applyNumberFormat="1" applyFont="1" applyFill="1" applyBorder="1">
      <alignment/>
      <protection/>
    </xf>
    <xf numFmtId="166" fontId="33" fillId="33" borderId="0" xfId="57" applyNumberFormat="1" applyFont="1" applyFill="1" applyBorder="1" applyAlignment="1">
      <alignment horizontal="right"/>
      <protection/>
    </xf>
    <xf numFmtId="3" fontId="4" fillId="33" borderId="14" xfId="0" applyNumberFormat="1" applyFont="1" applyFill="1" applyBorder="1" applyAlignment="1" applyProtection="1">
      <alignment horizontal="center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3" fontId="4" fillId="33" borderId="16" xfId="0" applyNumberFormat="1" applyFont="1" applyFill="1" applyBorder="1" applyAlignment="1" applyProtection="1">
      <alignment horizontal="center"/>
      <protection/>
    </xf>
    <xf numFmtId="0" fontId="72" fillId="33" borderId="19" xfId="57" applyFont="1" applyFill="1" applyBorder="1" applyAlignment="1">
      <alignment horizontal="center" vertical="center"/>
      <protection/>
    </xf>
    <xf numFmtId="0" fontId="72" fillId="33" borderId="18" xfId="57" applyFont="1" applyFill="1" applyBorder="1" applyAlignment="1">
      <alignment horizontal="center" vertical="center"/>
      <protection/>
    </xf>
    <xf numFmtId="0" fontId="72" fillId="33" borderId="20" xfId="57" applyFont="1" applyFill="1" applyBorder="1" applyAlignment="1">
      <alignment horizontal="center" vertical="center"/>
      <protection/>
    </xf>
    <xf numFmtId="0" fontId="7" fillId="0" borderId="0" xfId="58" applyFont="1" applyAlignment="1">
      <alignment horizontal="center"/>
      <protection/>
    </xf>
    <xf numFmtId="0" fontId="82" fillId="33" borderId="18" xfId="57" applyFont="1" applyFill="1" applyBorder="1" applyAlignment="1">
      <alignment horizontal="center" vertical="center"/>
      <protection/>
    </xf>
    <xf numFmtId="0" fontId="82" fillId="33" borderId="20" xfId="57" applyFont="1" applyFill="1" applyBorder="1" applyAlignment="1">
      <alignment horizontal="center" vertical="center"/>
      <protection/>
    </xf>
    <xf numFmtId="0" fontId="72" fillId="0" borderId="19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2" fillId="0" borderId="15" xfId="57" applyFont="1" applyBorder="1" applyAlignment="1">
      <alignment horizontal="center" vertical="center"/>
      <protection/>
    </xf>
    <xf numFmtId="0" fontId="72" fillId="0" borderId="20" xfId="57" applyFont="1" applyBorder="1" applyAlignment="1">
      <alignment horizontal="center" vertical="center"/>
      <protection/>
    </xf>
    <xf numFmtId="37" fontId="4" fillId="34" borderId="14" xfId="0" applyNumberFormat="1" applyFont="1" applyFill="1" applyBorder="1" applyAlignment="1">
      <alignment horizontal="center" wrapText="1"/>
    </xf>
    <xf numFmtId="37" fontId="4" fillId="34" borderId="21" xfId="0" applyNumberFormat="1" applyFont="1" applyFill="1" applyBorder="1" applyAlignment="1">
      <alignment horizontal="center" wrapText="1"/>
    </xf>
    <xf numFmtId="37" fontId="4" fillId="34" borderId="16" xfId="0" applyNumberFormat="1" applyFont="1" applyFill="1" applyBorder="1" applyAlignment="1">
      <alignment horizontal="center" wrapText="1"/>
    </xf>
    <xf numFmtId="49" fontId="29" fillId="33" borderId="0" xfId="57" applyNumberFormat="1" applyFont="1" applyFill="1" applyAlignment="1">
      <alignment horizontal="center"/>
      <protection/>
    </xf>
    <xf numFmtId="49" fontId="29" fillId="33" borderId="39" xfId="57" applyNumberFormat="1" applyFont="1" applyFill="1" applyBorder="1" applyAlignment="1">
      <alignment horizontal="center"/>
      <protection/>
    </xf>
    <xf numFmtId="49" fontId="29" fillId="33" borderId="40" xfId="57" applyNumberFormat="1" applyFont="1" applyFill="1" applyBorder="1" applyAlignment="1">
      <alignment horizontal="center" vertical="center"/>
      <protection/>
    </xf>
    <xf numFmtId="49" fontId="29" fillId="33" borderId="41" xfId="57" applyNumberFormat="1" applyFont="1" applyFill="1" applyBorder="1" applyAlignment="1">
      <alignment horizontal="center" vertical="center"/>
      <protection/>
    </xf>
    <xf numFmtId="0" fontId="29" fillId="33" borderId="42" xfId="0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>
      <alignment horizontal="center" vertical="center" wrapText="1"/>
    </xf>
    <xf numFmtId="49" fontId="29" fillId="33" borderId="0" xfId="57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3 2" xfId="59"/>
    <cellStyle name="Normal_MMA arrival and LOS 2005" xfId="60"/>
    <cellStyle name="Note" xfId="61"/>
    <cellStyle name="Output" xfId="62"/>
    <cellStyle name="Percent" xfId="63"/>
    <cellStyle name="Percent 2" xfId="64"/>
    <cellStyle name="Percent 4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8.140625" style="10" customWidth="1"/>
    <col min="2" max="3" width="11.8515625" style="61" customWidth="1"/>
    <col min="4" max="4" width="11.8515625" style="62" customWidth="1"/>
    <col min="5" max="6" width="11.8515625" style="61" customWidth="1"/>
    <col min="7" max="7" width="11.8515625" style="62" customWidth="1"/>
    <col min="8" max="16384" width="8.8515625" style="10" customWidth="1"/>
  </cols>
  <sheetData>
    <row r="1" spans="1:7" s="4" customFormat="1" ht="12">
      <c r="A1" s="1" t="s">
        <v>0</v>
      </c>
      <c r="B1" s="2"/>
      <c r="C1" s="2"/>
      <c r="D1" s="3"/>
      <c r="E1" s="2"/>
      <c r="F1" s="2"/>
      <c r="G1" s="3"/>
    </row>
    <row r="2" spans="2:7" s="4" customFormat="1" ht="12">
      <c r="B2" s="5"/>
      <c r="C2" s="5"/>
      <c r="D2" s="6"/>
      <c r="E2" s="5"/>
      <c r="F2" s="5"/>
      <c r="G2" s="6"/>
    </row>
    <row r="3" spans="1:7" ht="12">
      <c r="A3" s="7"/>
      <c r="B3" s="382" t="s">
        <v>1</v>
      </c>
      <c r="C3" s="383"/>
      <c r="D3" s="384"/>
      <c r="E3" s="8" t="s">
        <v>2</v>
      </c>
      <c r="F3" s="8"/>
      <c r="G3" s="9"/>
    </row>
    <row r="4" spans="1:7" ht="12">
      <c r="A4" s="11"/>
      <c r="B4" s="12" t="s">
        <v>3</v>
      </c>
      <c r="C4" s="13" t="s">
        <v>4</v>
      </c>
      <c r="D4" s="14" t="s">
        <v>5</v>
      </c>
      <c r="E4" s="12" t="str">
        <f>+B4</f>
        <v>2017P</v>
      </c>
      <c r="F4" s="15" t="str">
        <f>+C4</f>
        <v>2016P</v>
      </c>
      <c r="G4" s="14" t="s">
        <v>5</v>
      </c>
    </row>
    <row r="5" spans="1:7" ht="12">
      <c r="A5" s="16"/>
      <c r="B5" s="17"/>
      <c r="C5" s="18"/>
      <c r="D5" s="19"/>
      <c r="E5" s="17"/>
      <c r="F5" s="18"/>
      <c r="G5" s="19"/>
    </row>
    <row r="6" spans="1:7" ht="12">
      <c r="A6" s="20" t="s">
        <v>6</v>
      </c>
      <c r="B6" s="21">
        <v>687021.759764989</v>
      </c>
      <c r="C6" s="21">
        <v>683972.5076738141</v>
      </c>
      <c r="D6" s="22">
        <v>0.445815008200466</v>
      </c>
      <c r="E6" s="21">
        <v>1425905.0503904372</v>
      </c>
      <c r="F6" s="21">
        <v>1393957.6869054805</v>
      </c>
      <c r="G6" s="22">
        <v>2.29184599970738</v>
      </c>
    </row>
    <row r="7" spans="1:7" ht="12">
      <c r="A7" s="20" t="s">
        <v>7</v>
      </c>
      <c r="B7" s="21">
        <v>447127.75976573623</v>
      </c>
      <c r="C7" s="21">
        <v>446432.50767400156</v>
      </c>
      <c r="D7" s="22">
        <v>0.155735095402677</v>
      </c>
      <c r="E7" s="21">
        <v>916289.05039065</v>
      </c>
      <c r="F7" s="21">
        <v>901370.6869054384</v>
      </c>
      <c r="G7" s="22">
        <v>1.6550752872194</v>
      </c>
    </row>
    <row r="8" spans="1:7" ht="12">
      <c r="A8" s="20" t="s">
        <v>8</v>
      </c>
      <c r="B8" s="21">
        <v>239893.99999998786</v>
      </c>
      <c r="C8" s="21">
        <v>237539.9999999933</v>
      </c>
      <c r="D8" s="22">
        <v>0.990990990988728</v>
      </c>
      <c r="E8" s="21">
        <v>509615.99999998347</v>
      </c>
      <c r="F8" s="21">
        <v>492586.99999998487</v>
      </c>
      <c r="G8" s="22">
        <v>3.45705428685676</v>
      </c>
    </row>
    <row r="9" spans="1:7" ht="12">
      <c r="A9" s="20" t="s">
        <v>9</v>
      </c>
      <c r="B9" s="21">
        <v>6397713.809354228</v>
      </c>
      <c r="C9" s="21">
        <v>6301406.928340026</v>
      </c>
      <c r="D9" s="22">
        <v>1.52833933928422</v>
      </c>
      <c r="E9" s="21">
        <v>14045171.804583406</v>
      </c>
      <c r="F9" s="21">
        <v>13689749.541748805</v>
      </c>
      <c r="G9" s="22">
        <v>2.59626563474146</v>
      </c>
    </row>
    <row r="10" spans="1:7" ht="12">
      <c r="A10" s="20" t="s">
        <v>10</v>
      </c>
      <c r="B10" s="21">
        <v>228489.77890551457</v>
      </c>
      <c r="C10" s="21">
        <v>217289.8940806873</v>
      </c>
      <c r="D10" s="22">
        <v>5.1543514585489</v>
      </c>
      <c r="E10" s="21">
        <v>238053.75939971875</v>
      </c>
      <c r="F10" s="21">
        <v>228162.4923624801</v>
      </c>
      <c r="G10" s="22">
        <v>4.3351853912625</v>
      </c>
    </row>
    <row r="11" spans="1:9" ht="12">
      <c r="A11" s="20" t="s">
        <v>11</v>
      </c>
      <c r="B11" s="21">
        <v>912291</v>
      </c>
      <c r="C11" s="21">
        <v>957519</v>
      </c>
      <c r="D11" s="22">
        <v>-4.72345718466161</v>
      </c>
      <c r="E11" s="21">
        <v>1936406</v>
      </c>
      <c r="F11" s="21">
        <v>1979520</v>
      </c>
      <c r="G11" s="22">
        <v>-2.17800274814096</v>
      </c>
      <c r="H11" s="23"/>
      <c r="I11" s="23"/>
    </row>
    <row r="12" spans="1:8" ht="12">
      <c r="A12" s="20" t="s">
        <v>12</v>
      </c>
      <c r="B12" s="24">
        <v>86.5</v>
      </c>
      <c r="C12" s="24">
        <v>82.5</v>
      </c>
      <c r="D12" s="22">
        <v>4.84848484848485</v>
      </c>
      <c r="E12" s="24">
        <v>86.30000305175781</v>
      </c>
      <c r="F12" s="24">
        <v>82.80000305175781</v>
      </c>
      <c r="G12" s="22">
        <v>4.22705298430022</v>
      </c>
      <c r="H12" s="25"/>
    </row>
    <row r="13" spans="1:7" ht="12">
      <c r="A13" s="16"/>
      <c r="B13" s="21"/>
      <c r="C13" s="21"/>
      <c r="D13" s="22"/>
      <c r="E13" s="21"/>
      <c r="F13" s="21"/>
      <c r="G13" s="22"/>
    </row>
    <row r="14" spans="1:7" ht="12">
      <c r="A14" s="20" t="s">
        <v>13</v>
      </c>
      <c r="B14" s="21"/>
      <c r="C14" s="21"/>
      <c r="D14" s="22"/>
      <c r="E14" s="21"/>
      <c r="F14" s="21"/>
      <c r="G14" s="22"/>
    </row>
    <row r="15" spans="1:7" ht="12">
      <c r="A15" s="20" t="s">
        <v>14</v>
      </c>
      <c r="B15" s="21">
        <v>417270.5712109917</v>
      </c>
      <c r="C15" s="21">
        <v>411954.22533640265</v>
      </c>
      <c r="D15" s="22">
        <v>1.2905185934791</v>
      </c>
      <c r="E15" s="21">
        <v>865143.286400029</v>
      </c>
      <c r="F15" s="21">
        <v>845538.068129642</v>
      </c>
      <c r="G15" s="22">
        <v>2.31866772288021</v>
      </c>
    </row>
    <row r="16" spans="1:7" ht="12">
      <c r="A16" s="20" t="s">
        <v>15</v>
      </c>
      <c r="B16" s="21">
        <v>314385.0071644213</v>
      </c>
      <c r="C16" s="21">
        <v>315046.8756713315</v>
      </c>
      <c r="D16" s="22">
        <v>-0.210085723116534</v>
      </c>
      <c r="E16" s="21">
        <v>646913.3890051472</v>
      </c>
      <c r="F16" s="21">
        <v>641040.4350470942</v>
      </c>
      <c r="G16" s="22">
        <v>0.916159673706301</v>
      </c>
    </row>
    <row r="17" spans="1:7" ht="12">
      <c r="A17" s="20" t="s">
        <v>16</v>
      </c>
      <c r="B17" s="21">
        <v>16826.808906056263</v>
      </c>
      <c r="C17" s="21">
        <v>14672.723566906667</v>
      </c>
      <c r="D17" s="22">
        <v>14.6808827231503</v>
      </c>
      <c r="E17" s="21">
        <v>34230.951233533575</v>
      </c>
      <c r="F17" s="21">
        <v>32235.731033671196</v>
      </c>
      <c r="G17" s="22">
        <v>6.18946782307592</v>
      </c>
    </row>
    <row r="18" spans="1:7" ht="12">
      <c r="A18" s="16"/>
      <c r="B18" s="21"/>
      <c r="C18" s="21"/>
      <c r="D18" s="22"/>
      <c r="E18" s="21"/>
      <c r="F18" s="21"/>
      <c r="G18" s="22"/>
    </row>
    <row r="19" spans="1:7" ht="12">
      <c r="A19" s="20" t="s">
        <v>17</v>
      </c>
      <c r="B19" s="21">
        <v>93450.54819943919</v>
      </c>
      <c r="C19" s="21">
        <v>87844.74780489088</v>
      </c>
      <c r="D19" s="22">
        <v>6.38148612709227</v>
      </c>
      <c r="E19" s="21">
        <v>192765.19150156458</v>
      </c>
      <c r="F19" s="21">
        <v>182931.49202898378</v>
      </c>
      <c r="G19" s="22">
        <v>5.37561868845565</v>
      </c>
    </row>
    <row r="20" spans="1:7" ht="12">
      <c r="A20" s="20" t="s">
        <v>18</v>
      </c>
      <c r="B20" s="21">
        <v>49643.11507990965</v>
      </c>
      <c r="C20" s="21">
        <v>49939.02354131952</v>
      </c>
      <c r="D20" s="22">
        <v>-0.592539542077818</v>
      </c>
      <c r="E20" s="21">
        <v>102744.22439222719</v>
      </c>
      <c r="F20" s="21">
        <v>100171.87303540512</v>
      </c>
      <c r="G20" s="22">
        <v>2.56793776423935</v>
      </c>
    </row>
    <row r="21" spans="1:7" ht="12">
      <c r="A21" s="20" t="s">
        <v>19</v>
      </c>
      <c r="B21" s="21">
        <v>8163.497291847818</v>
      </c>
      <c r="C21" s="21">
        <v>6838.833951362854</v>
      </c>
      <c r="D21" s="22">
        <v>19.3697251593743</v>
      </c>
      <c r="E21" s="21">
        <v>16253.809589123015</v>
      </c>
      <c r="F21" s="21">
        <v>16076.947051723744</v>
      </c>
      <c r="G21" s="22">
        <v>1.10010026673757</v>
      </c>
    </row>
    <row r="22" spans="1:7" ht="12">
      <c r="A22" s="16"/>
      <c r="B22" s="21"/>
      <c r="C22" s="21"/>
      <c r="D22" s="22"/>
      <c r="E22" s="21"/>
      <c r="F22" s="21"/>
      <c r="G22" s="22"/>
    </row>
    <row r="23" spans="1:7" ht="12">
      <c r="A23" s="20" t="s">
        <v>20</v>
      </c>
      <c r="B23" s="21">
        <v>203370.8854580552</v>
      </c>
      <c r="C23" s="21">
        <v>208253.22945864775</v>
      </c>
      <c r="D23" s="22">
        <v>-2.34442654900678</v>
      </c>
      <c r="E23" s="21">
        <v>424961.38851948833</v>
      </c>
      <c r="F23" s="21">
        <v>425936.9439946844</v>
      </c>
      <c r="G23" s="22">
        <v>-0.229037534534271</v>
      </c>
    </row>
    <row r="24" spans="1:7" ht="12">
      <c r="A24" s="20" t="s">
        <v>21</v>
      </c>
      <c r="B24" s="21">
        <v>200170.91254973703</v>
      </c>
      <c r="C24" s="21">
        <v>204845.37066336858</v>
      </c>
      <c r="D24" s="22">
        <v>-2.28194471688271</v>
      </c>
      <c r="E24" s="21">
        <v>418013.2782028117</v>
      </c>
      <c r="F24" s="21">
        <v>419390.2359543801</v>
      </c>
      <c r="G24" s="22">
        <v>-0.328323750417067</v>
      </c>
    </row>
    <row r="25" spans="1:7" ht="12">
      <c r="A25" s="20" t="s">
        <v>22</v>
      </c>
      <c r="B25" s="21">
        <v>126423.38824292061</v>
      </c>
      <c r="C25" s="21">
        <v>132642.0717329688</v>
      </c>
      <c r="D25" s="22">
        <v>-4.68831902940076</v>
      </c>
      <c r="E25" s="21">
        <v>261633.96646651102</v>
      </c>
      <c r="F25" s="21">
        <v>265882.19894589245</v>
      </c>
      <c r="G25" s="22">
        <v>-1.59778747739557</v>
      </c>
    </row>
    <row r="26" spans="1:7" ht="12">
      <c r="A26" s="20" t="s">
        <v>23</v>
      </c>
      <c r="B26" s="21">
        <v>11422.285630989345</v>
      </c>
      <c r="C26" s="21">
        <v>10982.785973669956</v>
      </c>
      <c r="D26" s="22">
        <v>4.00171375799403</v>
      </c>
      <c r="E26" s="21">
        <v>23588.014184098596</v>
      </c>
      <c r="F26" s="21">
        <v>24914.83236671947</v>
      </c>
      <c r="G26" s="22">
        <v>-5.32541484964274</v>
      </c>
    </row>
    <row r="27" spans="1:7" ht="12">
      <c r="A27" s="16"/>
      <c r="B27" s="21"/>
      <c r="C27" s="21"/>
      <c r="D27" s="22"/>
      <c r="E27" s="21"/>
      <c r="F27" s="21"/>
      <c r="G27" s="22"/>
    </row>
    <row r="28" spans="1:7" ht="12">
      <c r="A28" s="20" t="s">
        <v>24</v>
      </c>
      <c r="B28" s="21">
        <v>4595.32322454613</v>
      </c>
      <c r="C28" s="21">
        <v>5049.445662997003</v>
      </c>
      <c r="D28" s="22">
        <v>-8.99351074868952</v>
      </c>
      <c r="E28" s="21">
        <v>10143.730891029729</v>
      </c>
      <c r="F28" s="21">
        <v>10487.589718096482</v>
      </c>
      <c r="G28" s="22">
        <v>-3.27872119628612</v>
      </c>
    </row>
    <row r="29" spans="1:7" ht="12">
      <c r="A29" s="20" t="s">
        <v>25</v>
      </c>
      <c r="B29" s="21">
        <v>727.5344814259892</v>
      </c>
      <c r="C29" s="21">
        <v>793.6153245816465</v>
      </c>
      <c r="D29" s="22">
        <v>-8.32655836005836</v>
      </c>
      <c r="E29" s="21">
        <v>1568.1472126750668</v>
      </c>
      <c r="F29" s="21">
        <v>1648.69404565443</v>
      </c>
      <c r="G29" s="22">
        <v>-4.88549304776503</v>
      </c>
    </row>
    <row r="30" spans="1:7" ht="12">
      <c r="A30" s="20" t="s">
        <v>26</v>
      </c>
      <c r="B30" s="21">
        <v>1862.8737526232717</v>
      </c>
      <c r="C30" s="21">
        <v>1969.9915461207554</v>
      </c>
      <c r="D30" s="22">
        <v>-5.43747478045866</v>
      </c>
      <c r="E30" s="21">
        <v>3751.1443240743974</v>
      </c>
      <c r="F30" s="21">
        <v>4482.602035723209</v>
      </c>
      <c r="G30" s="22">
        <v>-16.3177035529722</v>
      </c>
    </row>
    <row r="31" spans="1:7" ht="12">
      <c r="A31" s="16"/>
      <c r="B31" s="21"/>
      <c r="C31" s="21"/>
      <c r="D31" s="22"/>
      <c r="E31" s="21"/>
      <c r="F31" s="21"/>
      <c r="G31" s="22"/>
    </row>
    <row r="32" spans="1:7" ht="12">
      <c r="A32" s="20" t="s">
        <v>27</v>
      </c>
      <c r="B32" s="21">
        <v>4313.84713817872</v>
      </c>
      <c r="C32" s="21">
        <v>4193.5962573028455</v>
      </c>
      <c r="D32" s="22">
        <v>2.86748827254094</v>
      </c>
      <c r="E32" s="21">
        <v>8942.817272983679</v>
      </c>
      <c r="F32" s="21">
        <v>8457.962585352769</v>
      </c>
      <c r="G32" s="22">
        <v>5.73252343857096</v>
      </c>
    </row>
    <row r="33" spans="1:7" ht="12">
      <c r="A33" s="20" t="s">
        <v>28</v>
      </c>
      <c r="B33" s="21">
        <v>599.4878474061386</v>
      </c>
      <c r="C33" s="21">
        <v>723.7201225338795</v>
      </c>
      <c r="D33" s="22">
        <v>-17.1657898211784</v>
      </c>
      <c r="E33" s="21">
        <v>1145.3486696930327</v>
      </c>
      <c r="F33" s="21">
        <v>1214.990280523507</v>
      </c>
      <c r="G33" s="22">
        <v>-5.73186567389392</v>
      </c>
    </row>
    <row r="34" spans="1:7" ht="12">
      <c r="A34" s="20" t="s">
        <v>29</v>
      </c>
      <c r="B34" s="21">
        <v>2346.4085096934546</v>
      </c>
      <c r="C34" s="21">
        <v>1916.4915468062807</v>
      </c>
      <c r="D34" s="22">
        <v>22.4324998251939</v>
      </c>
      <c r="E34" s="21">
        <v>4826.3078969344415</v>
      </c>
      <c r="F34" s="21">
        <v>4456.2101038032</v>
      </c>
      <c r="G34" s="22">
        <v>8.30521417325853</v>
      </c>
    </row>
    <row r="35" spans="1:7" ht="12">
      <c r="A35" s="16"/>
      <c r="B35" s="21"/>
      <c r="C35" s="21"/>
      <c r="D35" s="22"/>
      <c r="E35" s="21"/>
      <c r="F35" s="21"/>
      <c r="G35" s="22"/>
    </row>
    <row r="36" spans="1:7" ht="12">
      <c r="A36" s="20" t="s">
        <v>30</v>
      </c>
      <c r="B36" s="21">
        <v>135102.98527197522</v>
      </c>
      <c r="C36" s="21">
        <v>124232.2424078393</v>
      </c>
      <c r="D36" s="22">
        <v>8.75033940742099</v>
      </c>
      <c r="E36" s="21">
        <v>286149.00474448083</v>
      </c>
      <c r="F36" s="21">
        <v>260166.7475148397</v>
      </c>
      <c r="G36" s="22">
        <v>9.98677097585622</v>
      </c>
    </row>
    <row r="37" spans="1:7" ht="12">
      <c r="A37" s="20" t="s">
        <v>31</v>
      </c>
      <c r="B37" s="21">
        <v>115802.46943801285</v>
      </c>
      <c r="C37" s="21">
        <v>106799.43083893329</v>
      </c>
      <c r="D37" s="22">
        <v>8.42985634694744</v>
      </c>
      <c r="E37" s="21">
        <v>244213.89478438796</v>
      </c>
      <c r="F37" s="21">
        <v>222997.34979025158</v>
      </c>
      <c r="G37" s="22">
        <v>9.51425880804968</v>
      </c>
    </row>
    <row r="38" spans="1:7" ht="12">
      <c r="A38" s="20" t="s">
        <v>32</v>
      </c>
      <c r="B38" s="21">
        <v>47669.1101403935</v>
      </c>
      <c r="C38" s="21">
        <v>40591.04981267946</v>
      </c>
      <c r="D38" s="22">
        <v>17.4374901865757</v>
      </c>
      <c r="E38" s="21">
        <v>103493.70478932661</v>
      </c>
      <c r="F38" s="21">
        <v>87981.16054857429</v>
      </c>
      <c r="G38" s="22">
        <v>17.6316658521319</v>
      </c>
    </row>
    <row r="39" spans="1:7" ht="12">
      <c r="A39" s="20" t="s">
        <v>33</v>
      </c>
      <c r="B39" s="21">
        <v>69849.41520482347</v>
      </c>
      <c r="C39" s="21">
        <v>66215.70997528576</v>
      </c>
      <c r="D39" s="22">
        <v>5.48767842388754</v>
      </c>
      <c r="E39" s="21">
        <v>145950.88245308108</v>
      </c>
      <c r="F39" s="21">
        <v>134556.57385929616</v>
      </c>
      <c r="G39" s="22">
        <v>8.46804304463027</v>
      </c>
    </row>
    <row r="40" spans="1:7" ht="12">
      <c r="A40" s="20" t="s">
        <v>34</v>
      </c>
      <c r="B40" s="21">
        <v>8924.87288715519</v>
      </c>
      <c r="C40" s="21">
        <v>9683.373591040168</v>
      </c>
      <c r="D40" s="22">
        <v>-7.83302117545897</v>
      </c>
      <c r="E40" s="21">
        <v>19255.346313577425</v>
      </c>
      <c r="F40" s="21">
        <v>19610.056733415382</v>
      </c>
      <c r="G40" s="22">
        <v>-1.80881893744618</v>
      </c>
    </row>
    <row r="41" spans="1:7" ht="12">
      <c r="A41" s="16"/>
      <c r="B41" s="21"/>
      <c r="C41" s="21"/>
      <c r="D41" s="22"/>
      <c r="E41" s="21"/>
      <c r="F41" s="21"/>
      <c r="G41" s="22"/>
    </row>
    <row r="42" spans="1:7" ht="12">
      <c r="A42" s="20" t="s">
        <v>35</v>
      </c>
      <c r="B42" s="21">
        <v>372636.75260156184</v>
      </c>
      <c r="C42" s="21">
        <v>368925.6320028233</v>
      </c>
      <c r="D42" s="22">
        <v>1.00592647320047</v>
      </c>
      <c r="E42" s="21">
        <v>778991.6613850768</v>
      </c>
      <c r="F42" s="21">
        <v>752917.2518584869</v>
      </c>
      <c r="G42" s="22">
        <v>3.4631175553792</v>
      </c>
    </row>
    <row r="43" spans="1:7" ht="12">
      <c r="A43" s="20" t="s">
        <v>36</v>
      </c>
      <c r="B43" s="21">
        <v>269751.18855477875</v>
      </c>
      <c r="C43" s="21">
        <v>272018.28233783884</v>
      </c>
      <c r="D43" s="22">
        <v>-0.83343434256541</v>
      </c>
      <c r="E43" s="21">
        <v>560761.7639898907</v>
      </c>
      <c r="F43" s="21">
        <v>548419.6187768492</v>
      </c>
      <c r="G43" s="22">
        <v>2.2504930149232</v>
      </c>
    </row>
    <row r="44" spans="1:7" ht="12">
      <c r="A44" s="20" t="s">
        <v>37</v>
      </c>
      <c r="B44" s="21">
        <v>102885.5640466527</v>
      </c>
      <c r="C44" s="21">
        <v>96907.34966495034</v>
      </c>
      <c r="D44" s="22">
        <v>6.16899998026112</v>
      </c>
      <c r="E44" s="21">
        <v>218229.89739498892</v>
      </c>
      <c r="F44" s="21">
        <v>204497.63308191183</v>
      </c>
      <c r="G44" s="22">
        <v>6.71512139584354</v>
      </c>
    </row>
    <row r="45" spans="1:7" ht="12">
      <c r="A45" s="20" t="s">
        <v>38</v>
      </c>
      <c r="B45" s="21">
        <v>561627.9480203058</v>
      </c>
      <c r="C45" s="21">
        <v>565361.0163678025</v>
      </c>
      <c r="D45" s="22">
        <v>-0.660298152759101</v>
      </c>
      <c r="E45" s="21">
        <v>1159955.9582001455</v>
      </c>
      <c r="F45" s="21">
        <v>1144514.7652143165</v>
      </c>
      <c r="G45" s="22">
        <v>1.34914755625171</v>
      </c>
    </row>
    <row r="46" spans="1:7" ht="12">
      <c r="A46" s="20" t="s">
        <v>39</v>
      </c>
      <c r="B46" s="21">
        <v>125393.81174489965</v>
      </c>
      <c r="C46" s="21">
        <v>118611.49130601149</v>
      </c>
      <c r="D46" s="22">
        <v>5.71809726377196</v>
      </c>
      <c r="E46" s="21">
        <v>265949.0921907661</v>
      </c>
      <c r="F46" s="21">
        <v>249442.92169167387</v>
      </c>
      <c r="G46" s="22">
        <v>6.61721342387693</v>
      </c>
    </row>
    <row r="47" spans="1:7" ht="12">
      <c r="A47" s="20" t="s">
        <v>40</v>
      </c>
      <c r="B47" s="26">
        <v>1.2443626063406608</v>
      </c>
      <c r="C47" s="26">
        <v>1.2253703456339062</v>
      </c>
      <c r="D47" s="27">
        <v>1.54992005269472</v>
      </c>
      <c r="E47" s="26">
        <v>1.2491415950350302</v>
      </c>
      <c r="F47" s="26">
        <v>1.2388985061407025</v>
      </c>
      <c r="G47" s="27">
        <v>0.826789994786253</v>
      </c>
    </row>
    <row r="48" spans="1:7" ht="12">
      <c r="A48" s="16"/>
      <c r="B48" s="26"/>
      <c r="C48" s="26"/>
      <c r="D48" s="27"/>
      <c r="E48" s="26"/>
      <c r="F48" s="26"/>
      <c r="G48" s="27"/>
    </row>
    <row r="49" spans="1:7" ht="12">
      <c r="A49" s="20" t="s">
        <v>41</v>
      </c>
      <c r="B49" s="26"/>
      <c r="C49" s="26"/>
      <c r="D49" s="27"/>
      <c r="E49" s="26"/>
      <c r="F49" s="26"/>
      <c r="G49" s="27"/>
    </row>
    <row r="50" spans="1:7" ht="12">
      <c r="A50" s="20" t="s">
        <v>42</v>
      </c>
      <c r="B50" s="26">
        <v>9.312243343708221</v>
      </c>
      <c r="C50" s="26">
        <v>9.212953529040325</v>
      </c>
      <c r="D50" s="22">
        <v>1.07771969493739</v>
      </c>
      <c r="E50" s="26">
        <v>9.85000495000533</v>
      </c>
      <c r="F50" s="26">
        <v>9.820778399765775</v>
      </c>
      <c r="G50" s="22">
        <v>0.297599121473424</v>
      </c>
    </row>
    <row r="51" spans="1:7" ht="12">
      <c r="A51" s="16"/>
      <c r="B51" s="21"/>
      <c r="C51" s="21"/>
      <c r="D51" s="22"/>
      <c r="E51" s="21"/>
      <c r="F51" s="21"/>
      <c r="G51" s="22"/>
    </row>
    <row r="52" spans="1:7" ht="12">
      <c r="A52" s="20" t="s">
        <v>43</v>
      </c>
      <c r="B52" s="21"/>
      <c r="C52" s="21"/>
      <c r="D52" s="22"/>
      <c r="E52" s="21"/>
      <c r="F52" s="21"/>
      <c r="G52" s="22"/>
    </row>
    <row r="53" spans="1:7" ht="12">
      <c r="A53" s="20" t="s">
        <v>44</v>
      </c>
      <c r="B53" s="21">
        <v>420509.70056051656</v>
      </c>
      <c r="C53" s="21">
        <v>421748.07677185745</v>
      </c>
      <c r="D53" s="22">
        <v>-0.293629367754244</v>
      </c>
      <c r="E53" s="21">
        <v>865342.4259662351</v>
      </c>
      <c r="F53" s="21">
        <v>857933.1966358726</v>
      </c>
      <c r="G53" s="22">
        <v>0.863613782450147</v>
      </c>
    </row>
    <row r="54" spans="1:7" ht="12">
      <c r="A54" s="20" t="s">
        <v>45</v>
      </c>
      <c r="B54" s="21">
        <v>363171.70550689794</v>
      </c>
      <c r="C54" s="21">
        <v>370305.9809393569</v>
      </c>
      <c r="D54" s="22">
        <v>-1.92658930713498</v>
      </c>
      <c r="E54" s="21">
        <v>745773.9156588381</v>
      </c>
      <c r="F54" s="21">
        <v>749613.9985375039</v>
      </c>
      <c r="G54" s="22">
        <v>-0.512274702201101</v>
      </c>
    </row>
    <row r="55" spans="1:7" ht="12">
      <c r="A55" s="20" t="s">
        <v>46</v>
      </c>
      <c r="B55" s="21">
        <v>120533.88510834926</v>
      </c>
      <c r="C55" s="21">
        <v>120461.03318491418</v>
      </c>
      <c r="D55" s="22">
        <v>0.0604775847499588</v>
      </c>
      <c r="E55" s="21">
        <v>257766.0262095555</v>
      </c>
      <c r="F55" s="21">
        <v>249597.87874622492</v>
      </c>
      <c r="G55" s="22">
        <v>3.27252278920024</v>
      </c>
    </row>
    <row r="56" spans="1:7" ht="12">
      <c r="A56" s="20" t="s">
        <v>47</v>
      </c>
      <c r="B56" s="21">
        <v>91840.62235341102</v>
      </c>
      <c r="C56" s="21">
        <v>94369.32599748304</v>
      </c>
      <c r="D56" s="22">
        <v>-2.67958218133239</v>
      </c>
      <c r="E56" s="21">
        <v>197711.39272882935</v>
      </c>
      <c r="F56" s="21">
        <v>194005.7023012074</v>
      </c>
      <c r="G56" s="22">
        <v>1.91009356099678</v>
      </c>
    </row>
    <row r="57" spans="1:7" ht="12">
      <c r="A57" s="20" t="s">
        <v>48</v>
      </c>
      <c r="B57" s="21">
        <v>52572.18143017508</v>
      </c>
      <c r="C57" s="21">
        <v>52349.48864144804</v>
      </c>
      <c r="D57" s="22">
        <v>0.425396301867058</v>
      </c>
      <c r="E57" s="21">
        <v>112499.48393029452</v>
      </c>
      <c r="F57" s="21">
        <v>114484.82186671639</v>
      </c>
      <c r="G57" s="22">
        <v>-1.73414947418376</v>
      </c>
    </row>
    <row r="58" spans="1:7" ht="12">
      <c r="A58" s="28" t="s">
        <v>49</v>
      </c>
      <c r="B58" s="29">
        <v>38983.98351003229</v>
      </c>
      <c r="C58" s="29">
        <v>40258.49689606033</v>
      </c>
      <c r="D58" s="30">
        <v>-3.16582456945322</v>
      </c>
      <c r="E58" s="29">
        <v>84478.31030906775</v>
      </c>
      <c r="F58" s="29">
        <v>88228.6755474431</v>
      </c>
      <c r="G58" s="30">
        <v>-4.25073278625686</v>
      </c>
    </row>
    <row r="59" spans="1:7" ht="12">
      <c r="A59" s="31" t="s">
        <v>50</v>
      </c>
      <c r="B59" s="32"/>
      <c r="C59" s="32"/>
      <c r="D59" s="33"/>
      <c r="E59" s="32"/>
      <c r="F59" s="32"/>
      <c r="G59" s="33"/>
    </row>
    <row r="60" spans="2:7" ht="12">
      <c r="B60" s="34"/>
      <c r="C60" s="34"/>
      <c r="D60" s="35"/>
      <c r="E60" s="34"/>
      <c r="F60" s="34"/>
      <c r="G60" s="35"/>
    </row>
    <row r="61" spans="1:7" ht="12">
      <c r="A61" s="1" t="s">
        <v>51</v>
      </c>
      <c r="B61" s="2"/>
      <c r="C61" s="2"/>
      <c r="D61" s="3"/>
      <c r="E61" s="2"/>
      <c r="F61" s="2"/>
      <c r="G61" s="3"/>
    </row>
    <row r="62" spans="1:7" ht="12">
      <c r="A62" s="36"/>
      <c r="B62" s="37"/>
      <c r="C62" s="37"/>
      <c r="D62" s="38"/>
      <c r="E62" s="37"/>
      <c r="F62" s="37"/>
      <c r="G62" s="38"/>
    </row>
    <row r="63" spans="1:7" ht="12">
      <c r="A63" s="7"/>
      <c r="B63" s="39" t="str">
        <f>+B3</f>
        <v>FEBRUARY</v>
      </c>
      <c r="C63" s="8"/>
      <c r="D63" s="9"/>
      <c r="E63" s="8" t="s">
        <v>2</v>
      </c>
      <c r="F63" s="8"/>
      <c r="G63" s="9"/>
    </row>
    <row r="64" spans="1:7" ht="12">
      <c r="A64" s="11"/>
      <c r="B64" s="12" t="str">
        <f>+B4</f>
        <v>2017P</v>
      </c>
      <c r="C64" s="15" t="str">
        <f>+C4</f>
        <v>2016P</v>
      </c>
      <c r="D64" s="14" t="s">
        <v>5</v>
      </c>
      <c r="E64" s="12" t="str">
        <f>+B64</f>
        <v>2017P</v>
      </c>
      <c r="F64" s="15" t="str">
        <f>+C64</f>
        <v>2016P</v>
      </c>
      <c r="G64" s="14" t="s">
        <v>5</v>
      </c>
    </row>
    <row r="65" spans="1:7" s="4" customFormat="1" ht="12">
      <c r="A65" s="16"/>
      <c r="B65" s="40"/>
      <c r="C65" s="21"/>
      <c r="D65" s="41"/>
      <c r="E65" s="40"/>
      <c r="F65" s="21"/>
      <c r="G65" s="19"/>
    </row>
    <row r="66" spans="1:7" s="4" customFormat="1" ht="12">
      <c r="A66" s="20" t="s">
        <v>52</v>
      </c>
      <c r="B66" s="40"/>
      <c r="C66" s="21"/>
      <c r="D66" s="41"/>
      <c r="E66" s="40"/>
      <c r="F66" s="21"/>
      <c r="G66" s="41"/>
    </row>
    <row r="67" spans="1:7" ht="12">
      <c r="A67" s="20" t="s">
        <v>53</v>
      </c>
      <c r="B67" s="40">
        <v>9527.86882020556</v>
      </c>
      <c r="C67" s="40">
        <v>5234.268945603825</v>
      </c>
      <c r="D67" s="42">
        <v>82.0286446726788</v>
      </c>
      <c r="E67" s="40">
        <v>19036.220765311868</v>
      </c>
      <c r="F67" s="40">
        <v>15296.094994599844</v>
      </c>
      <c r="G67" s="22">
        <v>24.4515072116932</v>
      </c>
    </row>
    <row r="68" spans="1:7" ht="12">
      <c r="A68" s="20" t="s">
        <v>54</v>
      </c>
      <c r="B68" s="40">
        <v>67367.96069123269</v>
      </c>
      <c r="C68" s="40">
        <v>67272.13578814089</v>
      </c>
      <c r="D68" s="42">
        <v>0.142443675927837</v>
      </c>
      <c r="E68" s="40">
        <v>138395.80737509887</v>
      </c>
      <c r="F68" s="40">
        <v>131294.5927546105</v>
      </c>
      <c r="G68" s="22">
        <v>5.4086116354849</v>
      </c>
    </row>
    <row r="69" spans="1:7" ht="12">
      <c r="A69" s="20" t="s">
        <v>55</v>
      </c>
      <c r="B69" s="40">
        <v>9303.856096918576</v>
      </c>
      <c r="C69" s="40">
        <v>9430.24652972997</v>
      </c>
      <c r="D69" s="42">
        <v>-1.34026647567412</v>
      </c>
      <c r="E69" s="40">
        <v>20397.282456004676</v>
      </c>
      <c r="F69" s="40">
        <v>19349.57691043968</v>
      </c>
      <c r="G69" s="22">
        <v>5.41461733460295</v>
      </c>
    </row>
    <row r="70" spans="1:7" ht="12">
      <c r="A70" s="43" t="s">
        <v>56</v>
      </c>
      <c r="B70" s="40">
        <v>62232.577116409455</v>
      </c>
      <c r="C70" s="40">
        <v>58710.645131789475</v>
      </c>
      <c r="D70" s="42">
        <v>5.9987962603957</v>
      </c>
      <c r="E70" s="40">
        <v>128499.66138484859</v>
      </c>
      <c r="F70" s="40">
        <v>115105.63949354869</v>
      </c>
      <c r="G70" s="22">
        <v>11.6362864150115</v>
      </c>
    </row>
    <row r="71" spans="1:7" ht="12">
      <c r="A71" s="43" t="s">
        <v>57</v>
      </c>
      <c r="B71" s="40">
        <v>6104.794482872474</v>
      </c>
      <c r="C71" s="40">
        <v>5588.930093873011</v>
      </c>
      <c r="D71" s="42">
        <v>9.23010988391125</v>
      </c>
      <c r="E71" s="40">
        <v>12888.780217363406</v>
      </c>
      <c r="F71" s="40">
        <v>11673.459700532618</v>
      </c>
      <c r="G71" s="22">
        <v>10.4109711088936</v>
      </c>
    </row>
    <row r="72" spans="1:7" ht="12">
      <c r="A72" s="43" t="s">
        <v>58</v>
      </c>
      <c r="B72" s="40">
        <v>5102.318210000016</v>
      </c>
      <c r="C72" s="40">
        <v>5287.635268277286</v>
      </c>
      <c r="D72" s="42">
        <v>-3.50472468078621</v>
      </c>
      <c r="E72" s="40">
        <v>10282.82148847614</v>
      </c>
      <c r="F72" s="40">
        <v>9794.25472784836</v>
      </c>
      <c r="G72" s="22">
        <v>4.98829951031007</v>
      </c>
    </row>
    <row r="73" spans="1:7" ht="12">
      <c r="A73" s="43" t="s">
        <v>59</v>
      </c>
      <c r="B73" s="40">
        <v>10738.719703222603</v>
      </c>
      <c r="C73" s="40">
        <v>1924.1935024162617</v>
      </c>
      <c r="D73" s="42">
        <v>458.089386007057</v>
      </c>
      <c r="E73" s="40">
        <v>20972.324208925038</v>
      </c>
      <c r="F73" s="40">
        <v>3255.9312443916483</v>
      </c>
      <c r="G73" s="22">
        <v>544.126753138597</v>
      </c>
    </row>
    <row r="74" spans="1:7" ht="12">
      <c r="A74" s="43" t="s">
        <v>60</v>
      </c>
      <c r="B74" s="40">
        <v>3216.4884436073057</v>
      </c>
      <c r="C74" s="40">
        <v>455.64039477560647</v>
      </c>
      <c r="D74" s="42">
        <v>605.92697234216</v>
      </c>
      <c r="E74" s="40">
        <v>6586.706189804837</v>
      </c>
      <c r="F74" s="40">
        <v>792.0386185838074</v>
      </c>
      <c r="G74" s="22">
        <v>731.614271736156</v>
      </c>
    </row>
    <row r="75" spans="1:7" ht="12">
      <c r="A75" s="43" t="s">
        <v>61</v>
      </c>
      <c r="B75" s="40">
        <v>8218.864823208338</v>
      </c>
      <c r="C75" s="40">
        <v>9899.347642931552</v>
      </c>
      <c r="D75" s="42">
        <v>-16.9756925439742</v>
      </c>
      <c r="E75" s="40">
        <v>19541.26642823116</v>
      </c>
      <c r="F75" s="40">
        <v>21622.294797532828</v>
      </c>
      <c r="G75" s="22">
        <v>-9.62445655647577</v>
      </c>
    </row>
    <row r="76" spans="1:7" ht="12">
      <c r="A76" s="20"/>
      <c r="B76" s="40"/>
      <c r="C76" s="40"/>
      <c r="D76" s="42"/>
      <c r="E76" s="40"/>
      <c r="F76" s="40"/>
      <c r="G76" s="22"/>
    </row>
    <row r="77" spans="1:7" ht="12">
      <c r="A77" s="20" t="s">
        <v>62</v>
      </c>
      <c r="B77" s="40"/>
      <c r="C77" s="40"/>
      <c r="D77" s="42"/>
      <c r="E77" s="40"/>
      <c r="F77" s="40"/>
      <c r="G77" s="22"/>
    </row>
    <row r="78" spans="1:7" ht="12">
      <c r="A78" s="20" t="s">
        <v>63</v>
      </c>
      <c r="B78" s="40">
        <v>565554.1865594132</v>
      </c>
      <c r="C78" s="40">
        <v>559571.966606289</v>
      </c>
      <c r="D78" s="42">
        <v>1.06907070227362</v>
      </c>
      <c r="E78" s="40">
        <v>1175000.9704070156</v>
      </c>
      <c r="F78" s="40">
        <v>1135957.2892419728</v>
      </c>
      <c r="G78" s="22">
        <v>3.43707298987418</v>
      </c>
    </row>
    <row r="79" spans="1:7" ht="12">
      <c r="A79" s="20" t="s">
        <v>64</v>
      </c>
      <c r="B79" s="40">
        <v>42197.91478340029</v>
      </c>
      <c r="C79" s="40">
        <v>40160.92956585636</v>
      </c>
      <c r="D79" s="42">
        <v>5.07205694580266</v>
      </c>
      <c r="E79" s="40">
        <v>83200.23590065695</v>
      </c>
      <c r="F79" s="40">
        <v>83571.61212966555</v>
      </c>
      <c r="G79" s="22">
        <v>-0.44438083644048</v>
      </c>
    </row>
    <row r="80" spans="1:7" ht="12">
      <c r="A80" s="20" t="s">
        <v>65</v>
      </c>
      <c r="B80" s="40">
        <v>38062.01783282318</v>
      </c>
      <c r="C80" s="40">
        <v>35651.15484798752</v>
      </c>
      <c r="D80" s="42">
        <v>6.7623699572014</v>
      </c>
      <c r="E80" s="40">
        <v>74873.27399709282</v>
      </c>
      <c r="F80" s="40">
        <v>75290.56547204</v>
      </c>
      <c r="G80" s="22">
        <v>-0.554241387790012</v>
      </c>
    </row>
    <row r="81" spans="1:7" ht="12">
      <c r="A81" s="20" t="s">
        <v>66</v>
      </c>
      <c r="B81" s="40">
        <v>7499.652602382185</v>
      </c>
      <c r="C81" s="40">
        <v>7292.0180362284955</v>
      </c>
      <c r="D81" s="42">
        <v>2.84742255329199</v>
      </c>
      <c r="E81" s="40">
        <v>14337.971190480448</v>
      </c>
      <c r="F81" s="40">
        <v>14075.855330812357</v>
      </c>
      <c r="G81" s="22">
        <v>1.86216647946298</v>
      </c>
    </row>
    <row r="82" spans="1:7" ht="12">
      <c r="A82" s="20" t="s">
        <v>67</v>
      </c>
      <c r="B82" s="40">
        <v>527636.1290290254</v>
      </c>
      <c r="C82" s="40">
        <v>523815.1965437232</v>
      </c>
      <c r="D82" s="42">
        <v>0.729442847499228</v>
      </c>
      <c r="E82" s="40">
        <v>1100244.8050455363</v>
      </c>
      <c r="F82" s="40">
        <v>1060833.0345046706</v>
      </c>
      <c r="G82" s="22">
        <v>3.71517187521106</v>
      </c>
    </row>
    <row r="83" spans="1:7" ht="12">
      <c r="A83" s="16"/>
      <c r="B83" s="40"/>
      <c r="C83" s="40"/>
      <c r="D83" s="42"/>
      <c r="E83" s="40"/>
      <c r="F83" s="40"/>
      <c r="G83" s="22"/>
    </row>
    <row r="84" spans="1:7" ht="12">
      <c r="A84" s="20" t="s">
        <v>68</v>
      </c>
      <c r="B84" s="40">
        <v>47781.00064580724</v>
      </c>
      <c r="C84" s="40">
        <v>55053.86592010676</v>
      </c>
      <c r="D84" s="42">
        <v>-13.2104533491867</v>
      </c>
      <c r="E84" s="40">
        <v>108352.74119204434</v>
      </c>
      <c r="F84" s="40">
        <v>113070.11730841767</v>
      </c>
      <c r="G84" s="22">
        <v>-4.17208032384533</v>
      </c>
    </row>
    <row r="85" spans="1:7" ht="12">
      <c r="A85" s="20" t="s">
        <v>69</v>
      </c>
      <c r="B85" s="40">
        <v>21972.735818922945</v>
      </c>
      <c r="C85" s="40">
        <v>26963.497213108443</v>
      </c>
      <c r="D85" s="42">
        <v>-18.5093252360425</v>
      </c>
      <c r="E85" s="40">
        <v>62582.06444656801</v>
      </c>
      <c r="F85" s="40">
        <v>61554.50080455521</v>
      </c>
      <c r="G85" s="22">
        <v>1.66935582058486</v>
      </c>
    </row>
    <row r="86" spans="1:7" ht="12">
      <c r="A86" s="20" t="s">
        <v>70</v>
      </c>
      <c r="B86" s="40">
        <v>9596.062686008685</v>
      </c>
      <c r="C86" s="40">
        <v>8872.517109262282</v>
      </c>
      <c r="D86" s="42">
        <v>8.15490765288096</v>
      </c>
      <c r="E86" s="40">
        <v>18302.463896764162</v>
      </c>
      <c r="F86" s="40">
        <v>18114.694224358</v>
      </c>
      <c r="G86" s="22">
        <v>1.03655998870616</v>
      </c>
    </row>
    <row r="87" spans="1:7" ht="12">
      <c r="A87" s="20" t="s">
        <v>71</v>
      </c>
      <c r="B87" s="40">
        <v>17728.728073104285</v>
      </c>
      <c r="C87" s="40">
        <v>20658.093601618904</v>
      </c>
      <c r="D87" s="42">
        <v>-14.1802316564441</v>
      </c>
      <c r="E87" s="40">
        <v>30114.67983775766</v>
      </c>
      <c r="F87" s="40">
        <v>36212.90839275653</v>
      </c>
      <c r="G87" s="22">
        <v>-16.839930360906</v>
      </c>
    </row>
    <row r="88" spans="1:7" ht="12">
      <c r="A88" s="16"/>
      <c r="B88" s="40"/>
      <c r="C88" s="40"/>
      <c r="D88" s="42"/>
      <c r="E88" s="40"/>
      <c r="F88" s="40"/>
      <c r="G88" s="22"/>
    </row>
    <row r="89" spans="1:7" ht="12">
      <c r="A89" s="20" t="s">
        <v>72</v>
      </c>
      <c r="B89" s="40">
        <v>21516.35234280936</v>
      </c>
      <c r="C89" s="40">
        <v>22526.013140939092</v>
      </c>
      <c r="D89" s="42">
        <v>-4.48219927695398</v>
      </c>
      <c r="E89" s="40">
        <v>44969.76941654534</v>
      </c>
      <c r="F89" s="40">
        <v>46101.13089826189</v>
      </c>
      <c r="G89" s="22">
        <v>-2.45408617895575</v>
      </c>
    </row>
    <row r="90" spans="1:7" ht="12">
      <c r="A90" s="20" t="s">
        <v>73</v>
      </c>
      <c r="B90" s="40">
        <v>56684.03458830008</v>
      </c>
      <c r="C90" s="40">
        <v>57105.624680186316</v>
      </c>
      <c r="D90" s="42">
        <v>-0.738263689868217</v>
      </c>
      <c r="E90" s="40">
        <v>115810.5674575814</v>
      </c>
      <c r="F90" s="40">
        <v>112257.8635132096</v>
      </c>
      <c r="G90" s="22">
        <v>3.16477067457618</v>
      </c>
    </row>
    <row r="91" spans="1:7" ht="12">
      <c r="A91" s="20" t="s">
        <v>74</v>
      </c>
      <c r="B91" s="40">
        <v>8213.50806869054</v>
      </c>
      <c r="C91" s="40">
        <v>7164.7329331467645</v>
      </c>
      <c r="D91" s="42">
        <v>14.6380213377074</v>
      </c>
      <c r="E91" s="40">
        <v>15716.594996600066</v>
      </c>
      <c r="F91" s="40">
        <v>16009.053984455055</v>
      </c>
      <c r="G91" s="22">
        <v>-1.82683491566066</v>
      </c>
    </row>
    <row r="92" spans="1:7" ht="12">
      <c r="A92" s="20" t="s">
        <v>75</v>
      </c>
      <c r="B92" s="40">
        <v>1821.0154142846527</v>
      </c>
      <c r="C92" s="40">
        <v>2114.566561625266</v>
      </c>
      <c r="D92" s="42">
        <v>-13.8823318531524</v>
      </c>
      <c r="E92" s="40">
        <v>4531.570785057547</v>
      </c>
      <c r="F92" s="40">
        <v>5779.117236556356</v>
      </c>
      <c r="G92" s="22">
        <v>-21.5871455869996</v>
      </c>
    </row>
    <row r="93" spans="1:7" ht="12">
      <c r="A93" s="20" t="s">
        <v>76</v>
      </c>
      <c r="B93" s="40">
        <v>4295.165192039484</v>
      </c>
      <c r="C93" s="40">
        <v>3399.1604928475936</v>
      </c>
      <c r="D93" s="42">
        <v>26.3595879358223</v>
      </c>
      <c r="E93" s="40">
        <v>11550.888102435147</v>
      </c>
      <c r="F93" s="40">
        <v>17912.52178177634</v>
      </c>
      <c r="G93" s="22">
        <v>-35.5150087566862</v>
      </c>
    </row>
    <row r="94" spans="1:7" ht="12">
      <c r="A94" s="20" t="s">
        <v>77</v>
      </c>
      <c r="B94" s="40">
        <v>15281.043457049518</v>
      </c>
      <c r="C94" s="40">
        <v>14605.753257247097</v>
      </c>
      <c r="D94" s="42">
        <v>4.62345342899282</v>
      </c>
      <c r="E94" s="40">
        <v>29578.51712059077</v>
      </c>
      <c r="F94" s="40">
        <v>29701.807370996947</v>
      </c>
      <c r="G94" s="22">
        <v>-0.415093428040223</v>
      </c>
    </row>
    <row r="95" spans="1:7" ht="12">
      <c r="A95" s="16"/>
      <c r="B95" s="40"/>
      <c r="C95" s="40"/>
      <c r="D95" s="42"/>
      <c r="E95" s="40"/>
      <c r="F95" s="40"/>
      <c r="G95" s="22"/>
    </row>
    <row r="96" spans="1:7" ht="12">
      <c r="A96" s="20" t="s">
        <v>78</v>
      </c>
      <c r="B96" s="40"/>
      <c r="C96" s="40"/>
      <c r="D96" s="42"/>
      <c r="E96" s="40"/>
      <c r="F96" s="40"/>
      <c r="G96" s="22"/>
    </row>
    <row r="97" spans="1:7" ht="12">
      <c r="A97" s="20" t="s">
        <v>79</v>
      </c>
      <c r="B97" s="42">
        <v>33.164020148561605</v>
      </c>
      <c r="C97" s="42">
        <v>33.92461175558937</v>
      </c>
      <c r="D97" s="42">
        <v>-0.760591607027763</v>
      </c>
      <c r="E97" s="42">
        <v>32.124655392404804</v>
      </c>
      <c r="F97" s="42">
        <v>33.30574083154878</v>
      </c>
      <c r="G97" s="22">
        <v>-1.18108543914398</v>
      </c>
    </row>
    <row r="98" spans="1:7" ht="12">
      <c r="A98" s="20" t="s">
        <v>80</v>
      </c>
      <c r="B98" s="42">
        <v>66.83597985151293</v>
      </c>
      <c r="C98" s="42">
        <v>66.0753882444344</v>
      </c>
      <c r="D98" s="42">
        <v>0.760591607078538</v>
      </c>
      <c r="E98" s="42">
        <v>67.87534460756821</v>
      </c>
      <c r="F98" s="42">
        <v>66.69425916843988</v>
      </c>
      <c r="G98" s="22">
        <v>1.18108543912832</v>
      </c>
    </row>
    <row r="99" spans="1:7" ht="12">
      <c r="A99" s="20" t="s">
        <v>81</v>
      </c>
      <c r="B99" s="42">
        <v>5.242259111067255</v>
      </c>
      <c r="C99" s="42">
        <v>5.146747677529073</v>
      </c>
      <c r="D99" s="42">
        <v>1.85576289187808</v>
      </c>
      <c r="E99" s="42">
        <v>5.333754722098704</v>
      </c>
      <c r="F99" s="42">
        <v>5.2478884335719425</v>
      </c>
      <c r="G99" s="22">
        <v>1.63620644024091</v>
      </c>
    </row>
    <row r="100" spans="1:7" ht="12">
      <c r="A100" s="16"/>
      <c r="B100" s="40"/>
      <c r="C100" s="40"/>
      <c r="D100" s="42"/>
      <c r="E100" s="40"/>
      <c r="F100" s="40"/>
      <c r="G100" s="22"/>
    </row>
    <row r="101" spans="1:7" ht="12">
      <c r="A101" s="20" t="s">
        <v>82</v>
      </c>
      <c r="B101" s="40">
        <v>52657.07715105223</v>
      </c>
      <c r="C101" s="40">
        <v>60981.15974399354</v>
      </c>
      <c r="D101" s="42">
        <v>-13.6502530091045</v>
      </c>
      <c r="E101" s="40">
        <v>98605.08184421508</v>
      </c>
      <c r="F101" s="40">
        <v>113810.90319290411</v>
      </c>
      <c r="G101" s="22">
        <v>-13.3606015962424</v>
      </c>
    </row>
    <row r="102" spans="1:7" ht="12">
      <c r="A102" s="20" t="s">
        <v>83</v>
      </c>
      <c r="B102" s="40">
        <v>634364.682614241</v>
      </c>
      <c r="C102" s="40">
        <v>622991.3479295552</v>
      </c>
      <c r="D102" s="42">
        <v>1.82560074429346</v>
      </c>
      <c r="E102" s="40">
        <v>1327299.968546767</v>
      </c>
      <c r="F102" s="40">
        <v>1280146.7837127403</v>
      </c>
      <c r="G102" s="22">
        <v>3.68342016977701</v>
      </c>
    </row>
    <row r="103" spans="1:7" ht="12">
      <c r="A103" s="16"/>
      <c r="B103" s="40"/>
      <c r="C103" s="40"/>
      <c r="D103" s="42"/>
      <c r="E103" s="40"/>
      <c r="F103" s="40"/>
      <c r="G103" s="22"/>
    </row>
    <row r="104" spans="1:7" ht="12">
      <c r="A104" s="20" t="s">
        <v>84</v>
      </c>
      <c r="B104" s="40">
        <v>190621.97562572226</v>
      </c>
      <c r="C104" s="40">
        <v>197822.86772066323</v>
      </c>
      <c r="D104" s="42">
        <v>-3.64007062374054</v>
      </c>
      <c r="E104" s="40">
        <v>384161.605252882</v>
      </c>
      <c r="F104" s="40">
        <v>400223.03805143875</v>
      </c>
      <c r="G104" s="22">
        <v>-4.01312050319613</v>
      </c>
    </row>
    <row r="105" spans="1:7" ht="12">
      <c r="A105" s="20" t="s">
        <v>85</v>
      </c>
      <c r="B105" s="40">
        <v>496399.7841397165</v>
      </c>
      <c r="C105" s="40">
        <v>486149.63995334785</v>
      </c>
      <c r="D105" s="42">
        <v>2.10843397669743</v>
      </c>
      <c r="E105" s="40">
        <v>1041743.4451373876</v>
      </c>
      <c r="F105" s="40">
        <v>993734.6488540058</v>
      </c>
      <c r="G105" s="22">
        <v>4.83114846994079</v>
      </c>
    </row>
    <row r="106" spans="1:7" ht="12">
      <c r="A106" s="16"/>
      <c r="B106" s="40"/>
      <c r="C106" s="40"/>
      <c r="D106" s="42"/>
      <c r="E106" s="40"/>
      <c r="F106" s="40"/>
      <c r="G106" s="22"/>
    </row>
    <row r="107" spans="1:7" ht="12">
      <c r="A107" s="20" t="s">
        <v>86</v>
      </c>
      <c r="B107" s="40">
        <v>482490.6170069675</v>
      </c>
      <c r="C107" s="40">
        <v>471594.6796451225</v>
      </c>
      <c r="D107" s="42">
        <v>2.31044535320972</v>
      </c>
      <c r="E107" s="40">
        <v>1016730.0429890943</v>
      </c>
      <c r="F107" s="40">
        <v>967135.7442954422</v>
      </c>
      <c r="G107" s="22">
        <v>5.12795633768882</v>
      </c>
    </row>
    <row r="108" spans="1:7" ht="12">
      <c r="A108" s="20"/>
      <c r="B108" s="40"/>
      <c r="C108" s="40"/>
      <c r="D108" s="42"/>
      <c r="E108" s="40"/>
      <c r="F108" s="40"/>
      <c r="G108" s="22"/>
    </row>
    <row r="109" spans="1:7" ht="12">
      <c r="A109" s="44" t="s">
        <v>87</v>
      </c>
      <c r="B109" s="40">
        <v>46.272239922343836</v>
      </c>
      <c r="C109" s="40">
        <v>45.90861065159099</v>
      </c>
      <c r="D109" s="42">
        <v>0.792072043984288</v>
      </c>
      <c r="E109" s="40">
        <v>46.46246087492274</v>
      </c>
      <c r="F109" s="40">
        <v>46.313276386399714</v>
      </c>
      <c r="G109" s="22">
        <v>0.322120351145867</v>
      </c>
    </row>
    <row r="110" spans="1:7" ht="12">
      <c r="A110" s="45" t="s">
        <v>88</v>
      </c>
      <c r="B110" s="46">
        <v>2.083747508157344</v>
      </c>
      <c r="C110" s="46">
        <v>2.0883575967318824</v>
      </c>
      <c r="D110" s="47">
        <v>-0.220751876103633</v>
      </c>
      <c r="E110" s="46">
        <v>2.0768470338239977</v>
      </c>
      <c r="F110" s="46">
        <v>2.0691805323199635</v>
      </c>
      <c r="G110" s="30">
        <v>0.370509067927416</v>
      </c>
    </row>
    <row r="111" spans="1:7" ht="12">
      <c r="A111" s="48" t="s">
        <v>89</v>
      </c>
      <c r="B111" s="49"/>
      <c r="C111" s="49"/>
      <c r="D111" s="50"/>
      <c r="E111" s="49"/>
      <c r="F111" s="49"/>
      <c r="G111" s="50"/>
    </row>
    <row r="112" spans="1:7" ht="12">
      <c r="A112" s="10" t="s">
        <v>90</v>
      </c>
      <c r="B112" s="34"/>
      <c r="C112" s="34"/>
      <c r="D112" s="51"/>
      <c r="E112" s="34"/>
      <c r="F112" s="34"/>
      <c r="G112" s="51"/>
    </row>
    <row r="113" spans="1:7" ht="12">
      <c r="A113" s="10" t="s">
        <v>91</v>
      </c>
      <c r="B113" s="34"/>
      <c r="C113" s="34"/>
      <c r="D113" s="51"/>
      <c r="E113" s="34"/>
      <c r="F113" s="34"/>
      <c r="G113" s="51"/>
    </row>
    <row r="114" spans="1:7" ht="12">
      <c r="A114" s="10" t="s">
        <v>92</v>
      </c>
      <c r="B114" s="34"/>
      <c r="C114" s="34"/>
      <c r="D114" s="35"/>
      <c r="E114" s="34"/>
      <c r="F114" s="34"/>
      <c r="G114" s="35"/>
    </row>
    <row r="115" spans="2:7" ht="12">
      <c r="B115" s="2"/>
      <c r="C115" s="2"/>
      <c r="D115" s="3"/>
      <c r="E115" s="2"/>
      <c r="F115" s="2"/>
      <c r="G115" s="3"/>
    </row>
    <row r="116" spans="1:7" ht="12">
      <c r="A116" s="1" t="s">
        <v>93</v>
      </c>
      <c r="B116" s="2"/>
      <c r="C116" s="2"/>
      <c r="D116" s="3"/>
      <c r="E116" s="2"/>
      <c r="F116" s="2"/>
      <c r="G116" s="3"/>
    </row>
    <row r="117" spans="1:7" ht="12">
      <c r="A117" s="36"/>
      <c r="B117" s="37"/>
      <c r="C117" s="37"/>
      <c r="D117" s="38"/>
      <c r="E117" s="37"/>
      <c r="F117" s="37"/>
      <c r="G117" s="38"/>
    </row>
    <row r="118" spans="1:7" ht="12">
      <c r="A118" s="7"/>
      <c r="B118" s="39" t="str">
        <f>+B63</f>
        <v>FEBRUARY</v>
      </c>
      <c r="C118" s="8"/>
      <c r="D118" s="9"/>
      <c r="E118" s="8" t="s">
        <v>2</v>
      </c>
      <c r="F118" s="8"/>
      <c r="G118" s="9"/>
    </row>
    <row r="119" spans="1:7" ht="12">
      <c r="A119" s="11"/>
      <c r="B119" s="12" t="str">
        <f>+B64</f>
        <v>2017P</v>
      </c>
      <c r="C119" s="15" t="str">
        <f>+C64</f>
        <v>2016P</v>
      </c>
      <c r="D119" s="14" t="s">
        <v>5</v>
      </c>
      <c r="E119" s="12" t="str">
        <f>+B119</f>
        <v>2017P</v>
      </c>
      <c r="F119" s="15" t="str">
        <f>+C119</f>
        <v>2016P</v>
      </c>
      <c r="G119" s="14" t="s">
        <v>5</v>
      </c>
    </row>
    <row r="120" spans="1:7" ht="12">
      <c r="A120" s="16"/>
      <c r="B120" s="40"/>
      <c r="C120" s="40"/>
      <c r="D120" s="52"/>
      <c r="E120" s="40"/>
      <c r="F120" s="40"/>
      <c r="G120" s="53"/>
    </row>
    <row r="121" spans="1:7" ht="12">
      <c r="A121" s="20" t="s">
        <v>94</v>
      </c>
      <c r="B121" s="21">
        <v>447127.75976573623</v>
      </c>
      <c r="C121" s="21">
        <v>446432.50767400156</v>
      </c>
      <c r="D121" s="24">
        <v>0.155735095402677</v>
      </c>
      <c r="E121" s="21">
        <v>916289.05039065</v>
      </c>
      <c r="F121" s="21">
        <v>901370.6869054384</v>
      </c>
      <c r="G121" s="24">
        <v>1.6550752872194</v>
      </c>
    </row>
    <row r="122" spans="1:7" ht="12">
      <c r="A122" s="20" t="s">
        <v>95</v>
      </c>
      <c r="B122" s="21">
        <v>4441905.824827727</v>
      </c>
      <c r="C122" s="21">
        <v>4404956.009752217</v>
      </c>
      <c r="D122" s="24">
        <v>0.838823702068903</v>
      </c>
      <c r="E122" s="21">
        <v>9713381.259274393</v>
      </c>
      <c r="F122" s="21">
        <v>9586555.401369944</v>
      </c>
      <c r="G122" s="24">
        <v>1.32295545787307</v>
      </c>
    </row>
    <row r="123" spans="1:7" ht="12">
      <c r="A123" s="20" t="s">
        <v>96</v>
      </c>
      <c r="B123" s="21">
        <v>158639.4937438527</v>
      </c>
      <c r="C123" s="21">
        <v>151895.03481904126</v>
      </c>
      <c r="D123" s="24">
        <v>4.44021026286106</v>
      </c>
      <c r="E123" s="21">
        <v>164633.5806656677</v>
      </c>
      <c r="F123" s="21">
        <v>159775.92335616573</v>
      </c>
      <c r="G123" s="24">
        <v>3.04029368597262</v>
      </c>
    </row>
    <row r="124" spans="1:7" ht="12">
      <c r="A124" s="20" t="s">
        <v>97</v>
      </c>
      <c r="B124" s="21">
        <v>600491</v>
      </c>
      <c r="C124" s="21">
        <v>639730</v>
      </c>
      <c r="D124" s="24">
        <v>-6.13368139683929</v>
      </c>
      <c r="E124" s="21">
        <v>1276116</v>
      </c>
      <c r="F124" s="21">
        <v>1323579</v>
      </c>
      <c r="G124" s="24">
        <v>-3.58595897940357</v>
      </c>
    </row>
    <row r="125" spans="1:7" ht="12">
      <c r="A125" s="20" t="s">
        <v>98</v>
      </c>
      <c r="B125" s="24">
        <v>88.5999984741211</v>
      </c>
      <c r="C125" s="24">
        <v>83.4000015258789</v>
      </c>
      <c r="D125" s="24">
        <v>6.23500821715049</v>
      </c>
      <c r="E125" s="24">
        <v>87.5999984741211</v>
      </c>
      <c r="F125" s="24">
        <v>83.4000015258789</v>
      </c>
      <c r="G125" s="24">
        <v>5.03596747170195</v>
      </c>
    </row>
    <row r="126" spans="1:7" ht="12">
      <c r="A126" s="16"/>
      <c r="B126" s="40"/>
      <c r="C126" s="40"/>
      <c r="D126" s="52"/>
      <c r="E126" s="40"/>
      <c r="F126" s="40"/>
      <c r="G126" s="24"/>
    </row>
    <row r="127" spans="1:7" ht="12">
      <c r="A127" s="20" t="s">
        <v>13</v>
      </c>
      <c r="B127" s="21"/>
      <c r="C127" s="21"/>
      <c r="D127" s="24"/>
      <c r="E127" s="21"/>
      <c r="F127" s="21"/>
      <c r="G127" s="24"/>
    </row>
    <row r="128" spans="1:7" ht="12">
      <c r="A128" s="20" t="s">
        <v>14</v>
      </c>
      <c r="B128" s="21">
        <v>213197.84831450795</v>
      </c>
      <c r="C128" s="21">
        <v>214637.02622143086</v>
      </c>
      <c r="D128" s="24">
        <v>-0.670517073525878</v>
      </c>
      <c r="E128" s="21">
        <v>434817.69346198114</v>
      </c>
      <c r="F128" s="21">
        <v>435491.5409527612</v>
      </c>
      <c r="G128" s="24">
        <v>-0.154732624497326</v>
      </c>
    </row>
    <row r="129" spans="1:7" ht="12">
      <c r="A129" s="20" t="s">
        <v>15</v>
      </c>
      <c r="B129" s="21">
        <v>152237.41630974697</v>
      </c>
      <c r="C129" s="21">
        <v>159092.75399866293</v>
      </c>
      <c r="D129" s="24">
        <v>-4.30901943464601</v>
      </c>
      <c r="E129" s="21">
        <v>309472.80373454443</v>
      </c>
      <c r="F129" s="21">
        <v>317567.03577877174</v>
      </c>
      <c r="G129" s="24">
        <v>-2.54882627360166</v>
      </c>
    </row>
    <row r="130" spans="1:7" ht="12">
      <c r="A130" s="20" t="s">
        <v>16</v>
      </c>
      <c r="B130" s="21">
        <v>14523.40844984238</v>
      </c>
      <c r="C130" s="21">
        <v>11482.668136236232</v>
      </c>
      <c r="D130" s="24">
        <v>26.481130322058</v>
      </c>
      <c r="E130" s="21">
        <v>28726.617657646046</v>
      </c>
      <c r="F130" s="21">
        <v>25490.320025116045</v>
      </c>
      <c r="G130" s="24">
        <v>12.696182822896</v>
      </c>
    </row>
    <row r="131" spans="1:7" ht="12">
      <c r="A131" s="16"/>
      <c r="B131" s="21"/>
      <c r="C131" s="21"/>
      <c r="D131" s="24"/>
      <c r="E131" s="21"/>
      <c r="F131" s="21"/>
      <c r="G131" s="24"/>
    </row>
    <row r="132" spans="1:7" ht="12">
      <c r="A132" s="20" t="s">
        <v>17</v>
      </c>
      <c r="B132" s="21">
        <v>79885.97966866354</v>
      </c>
      <c r="C132" s="21">
        <v>74555.22957091853</v>
      </c>
      <c r="D132" s="24">
        <v>7.150068651689</v>
      </c>
      <c r="E132" s="21">
        <v>164591.70344012434</v>
      </c>
      <c r="F132" s="21">
        <v>154811.0813214053</v>
      </c>
      <c r="G132" s="24">
        <v>6.3177790861194</v>
      </c>
    </row>
    <row r="133" spans="1:7" ht="12">
      <c r="A133" s="20" t="s">
        <v>18</v>
      </c>
      <c r="B133" s="21">
        <v>46128.03600736321</v>
      </c>
      <c r="C133" s="21">
        <v>45167.87946953463</v>
      </c>
      <c r="D133" s="24">
        <v>2.12575075275827</v>
      </c>
      <c r="E133" s="21">
        <v>94756.9076998558</v>
      </c>
      <c r="F133" s="21">
        <v>90929.99755917018</v>
      </c>
      <c r="G133" s="24">
        <v>4.20863328209743</v>
      </c>
    </row>
    <row r="134" spans="1:7" ht="12">
      <c r="A134" s="20" t="s">
        <v>19</v>
      </c>
      <c r="B134" s="21">
        <v>4656.893397640498</v>
      </c>
      <c r="C134" s="21">
        <v>3535.000315250092</v>
      </c>
      <c r="D134" s="24">
        <v>31.7367180294306</v>
      </c>
      <c r="E134" s="21">
        <v>9404.844807692974</v>
      </c>
      <c r="F134" s="21">
        <v>8717.841011822786</v>
      </c>
      <c r="G134" s="24">
        <v>7.88043501755196</v>
      </c>
    </row>
    <row r="135" spans="1:7" ht="12">
      <c r="A135" s="16"/>
      <c r="B135" s="21"/>
      <c r="C135" s="21"/>
      <c r="D135" s="24"/>
      <c r="E135" s="21"/>
      <c r="F135" s="21"/>
      <c r="G135" s="24"/>
    </row>
    <row r="136" spans="1:7" ht="12">
      <c r="A136" s="20" t="s">
        <v>20</v>
      </c>
      <c r="B136" s="21">
        <v>159458.80371005172</v>
      </c>
      <c r="C136" s="21">
        <v>159321.69076326536</v>
      </c>
      <c r="D136" s="24">
        <v>0.086060439184078</v>
      </c>
      <c r="E136" s="21">
        <v>327291.9364852706</v>
      </c>
      <c r="F136" s="21">
        <v>323477.25597998785</v>
      </c>
      <c r="G136" s="24">
        <v>1.17927317446973</v>
      </c>
    </row>
    <row r="137" spans="1:7" ht="12">
      <c r="A137" s="20" t="s">
        <v>21</v>
      </c>
      <c r="B137" s="21">
        <v>156747.40168614965</v>
      </c>
      <c r="C137" s="21">
        <v>156354.32874568686</v>
      </c>
      <c r="D137" s="24">
        <v>0.251398821904146</v>
      </c>
      <c r="E137" s="21">
        <v>321580.5157143042</v>
      </c>
      <c r="F137" s="21">
        <v>317750.5986031479</v>
      </c>
      <c r="G137" s="24">
        <v>1.20532176115256</v>
      </c>
    </row>
    <row r="138" spans="1:7" ht="12">
      <c r="A138" s="20" t="s">
        <v>22</v>
      </c>
      <c r="B138" s="21">
        <v>106052.58518292072</v>
      </c>
      <c r="C138" s="21">
        <v>109870.49512179354</v>
      </c>
      <c r="D138" s="24">
        <v>-3.47491829780197</v>
      </c>
      <c r="E138" s="21">
        <v>216503.83610367</v>
      </c>
      <c r="F138" s="21">
        <v>217887.49410924962</v>
      </c>
      <c r="G138" s="24">
        <v>-0.635033236412291</v>
      </c>
    </row>
    <row r="139" spans="1:7" ht="12">
      <c r="A139" s="20" t="s">
        <v>23</v>
      </c>
      <c r="B139" s="21">
        <v>5532.35376127585</v>
      </c>
      <c r="C139" s="21">
        <v>4806.076038400011</v>
      </c>
      <c r="D139" s="24">
        <v>15.1116569332853</v>
      </c>
      <c r="E139" s="21">
        <v>11378.409971699759</v>
      </c>
      <c r="F139" s="21">
        <v>10883.243128484075</v>
      </c>
      <c r="G139" s="24">
        <v>4.54980962356444</v>
      </c>
    </row>
    <row r="140" spans="1:7" ht="12">
      <c r="A140" s="16"/>
      <c r="B140" s="21"/>
      <c r="C140" s="21"/>
      <c r="D140" s="24"/>
      <c r="E140" s="21"/>
      <c r="F140" s="21"/>
      <c r="G140" s="24"/>
    </row>
    <row r="141" spans="1:7" ht="12">
      <c r="A141" s="20" t="s">
        <v>24</v>
      </c>
      <c r="B141" s="21">
        <v>3517.9115062196315</v>
      </c>
      <c r="C141" s="21">
        <v>3832.0355858463436</v>
      </c>
      <c r="D141" s="24">
        <v>-8.19731635026909</v>
      </c>
      <c r="E141" s="21">
        <v>7466.709672323856</v>
      </c>
      <c r="F141" s="21">
        <v>8104.137256702993</v>
      </c>
      <c r="G141" s="24">
        <v>-7.86545889078959</v>
      </c>
    </row>
    <row r="142" spans="1:7" ht="12">
      <c r="A142" s="20" t="s">
        <v>25</v>
      </c>
      <c r="B142" s="21">
        <v>625.5461486043727</v>
      </c>
      <c r="C142" s="21">
        <v>712.7702043553369</v>
      </c>
      <c r="D142" s="24">
        <v>-12.2373319224046</v>
      </c>
      <c r="E142" s="21">
        <v>1363.6713885538725</v>
      </c>
      <c r="F142" s="21">
        <v>1470.4779665240105</v>
      </c>
      <c r="G142" s="24">
        <v>-7.26339193117003</v>
      </c>
    </row>
    <row r="143" spans="1:7" ht="12">
      <c r="A143" s="20" t="s">
        <v>26</v>
      </c>
      <c r="B143" s="21">
        <v>1194.2552030848035</v>
      </c>
      <c r="C143" s="21">
        <v>1205.2421621363346</v>
      </c>
      <c r="D143" s="24">
        <v>-0.911597635454136</v>
      </c>
      <c r="E143" s="21">
        <v>2551.0524755913298</v>
      </c>
      <c r="F143" s="21">
        <v>2777.2908381870648</v>
      </c>
      <c r="G143" s="24">
        <v>-8.14600903459635</v>
      </c>
    </row>
    <row r="144" spans="1:7" ht="12">
      <c r="A144" s="16"/>
      <c r="B144" s="21"/>
      <c r="C144" s="21"/>
      <c r="D144" s="24"/>
      <c r="E144" s="21"/>
      <c r="F144" s="21"/>
      <c r="G144" s="24"/>
    </row>
    <row r="145" spans="1:7" ht="12">
      <c r="A145" s="20" t="s">
        <v>27</v>
      </c>
      <c r="B145" s="21">
        <v>3414.26979999094</v>
      </c>
      <c r="C145" s="21">
        <v>3469.3061598197655</v>
      </c>
      <c r="D145" s="24">
        <v>-1.58637944573</v>
      </c>
      <c r="E145" s="21">
        <v>7056.322660482958</v>
      </c>
      <c r="F145" s="21">
        <v>6817.134489680886</v>
      </c>
      <c r="G145" s="24">
        <v>3.50863212635942</v>
      </c>
    </row>
    <row r="146" spans="1:7" ht="12">
      <c r="A146" s="20" t="s">
        <v>28</v>
      </c>
      <c r="B146" s="21">
        <v>591.7868601000739</v>
      </c>
      <c r="C146" s="21">
        <v>699.4701259513007</v>
      </c>
      <c r="D146" s="24">
        <v>-15.3949771199698</v>
      </c>
      <c r="E146" s="21">
        <v>1103.8210877112056</v>
      </c>
      <c r="F146" s="21">
        <v>1123.8728428051886</v>
      </c>
      <c r="G146" s="24">
        <v>-1.78416581754336</v>
      </c>
    </row>
    <row r="147" spans="1:7" ht="12">
      <c r="A147" s="20" t="s">
        <v>29</v>
      </c>
      <c r="B147" s="21">
        <v>1549.5349057529086</v>
      </c>
      <c r="C147" s="21">
        <v>1433.582069453656</v>
      </c>
      <c r="D147" s="24">
        <v>8.08832914207993</v>
      </c>
      <c r="E147" s="21">
        <v>3224.994088089925</v>
      </c>
      <c r="F147" s="21">
        <v>3242.9429312294315</v>
      </c>
      <c r="G147" s="24">
        <v>-0.553473913051625</v>
      </c>
    </row>
    <row r="148" spans="1:7" ht="12">
      <c r="A148" s="16"/>
      <c r="B148" s="21"/>
      <c r="C148" s="21"/>
      <c r="D148" s="24"/>
      <c r="E148" s="21"/>
      <c r="F148" s="21"/>
      <c r="G148" s="24"/>
    </row>
    <row r="149" spans="1:7" ht="12">
      <c r="A149" s="20" t="s">
        <v>30</v>
      </c>
      <c r="B149" s="21">
        <v>100637.88494709092</v>
      </c>
      <c r="C149" s="21">
        <v>90774.94951316928</v>
      </c>
      <c r="D149" s="24">
        <v>10.8652612717683</v>
      </c>
      <c r="E149" s="21">
        <v>208106.25433555414</v>
      </c>
      <c r="F149" s="21">
        <v>190383.2067385208</v>
      </c>
      <c r="G149" s="24">
        <v>9.3091443833987</v>
      </c>
    </row>
    <row r="150" spans="1:7" ht="12">
      <c r="A150" s="20" t="s">
        <v>31</v>
      </c>
      <c r="B150" s="21">
        <v>87777.88723106481</v>
      </c>
      <c r="C150" s="21">
        <v>79284.68916490123</v>
      </c>
      <c r="D150" s="24">
        <v>10.7122802089807</v>
      </c>
      <c r="E150" s="21">
        <v>181359.68836617155</v>
      </c>
      <c r="F150" s="21">
        <v>166493.26865732405</v>
      </c>
      <c r="G150" s="24">
        <v>8.92914159757745</v>
      </c>
    </row>
    <row r="151" spans="1:7" ht="12">
      <c r="A151" s="20" t="s">
        <v>32</v>
      </c>
      <c r="B151" s="21">
        <v>33966.246085148414</v>
      </c>
      <c r="C151" s="21">
        <v>27795.513611573853</v>
      </c>
      <c r="D151" s="24">
        <v>22.2004621314323</v>
      </c>
      <c r="E151" s="21">
        <v>69853.29111724588</v>
      </c>
      <c r="F151" s="21">
        <v>59789.6896809813</v>
      </c>
      <c r="G151" s="24">
        <v>16.8316669478647</v>
      </c>
    </row>
    <row r="152" spans="1:7" ht="12">
      <c r="A152" s="20" t="s">
        <v>33</v>
      </c>
      <c r="B152" s="21">
        <v>61083.7273452923</v>
      </c>
      <c r="C152" s="21">
        <v>57442.595130795235</v>
      </c>
      <c r="D152" s="24">
        <v>6.338732096289</v>
      </c>
      <c r="E152" s="21">
        <v>126503.25938973237</v>
      </c>
      <c r="F152" s="21">
        <v>116931.32017859284</v>
      </c>
      <c r="G152" s="24">
        <v>8.18594983492875</v>
      </c>
    </row>
    <row r="153" spans="1:7" ht="12">
      <c r="A153" s="20" t="s">
        <v>34</v>
      </c>
      <c r="B153" s="21">
        <v>3162.694988887586</v>
      </c>
      <c r="C153" s="21">
        <v>3143.8486304768917</v>
      </c>
      <c r="D153" s="24">
        <v>0.599467742435029</v>
      </c>
      <c r="E153" s="21">
        <v>6637.853455281079</v>
      </c>
      <c r="F153" s="21">
        <v>6642.8942741032315</v>
      </c>
      <c r="G153" s="24">
        <v>-0.0758828699382421</v>
      </c>
    </row>
    <row r="154" spans="1:7" ht="12">
      <c r="A154" s="16"/>
      <c r="B154" s="21"/>
      <c r="C154" s="21"/>
      <c r="D154" s="24"/>
      <c r="E154" s="21"/>
      <c r="F154" s="21"/>
      <c r="G154" s="24"/>
    </row>
    <row r="155" spans="1:7" ht="12">
      <c r="A155" s="20" t="s">
        <v>35</v>
      </c>
      <c r="B155" s="21">
        <v>294890.3434564454</v>
      </c>
      <c r="C155" s="21">
        <v>287339.7536755148</v>
      </c>
      <c r="D155" s="24">
        <v>2.6277567528847</v>
      </c>
      <c r="E155" s="21">
        <v>606816.2466562409</v>
      </c>
      <c r="F155" s="21">
        <v>583803.6511270704</v>
      </c>
      <c r="G155" s="24">
        <v>3.9418382335813</v>
      </c>
    </row>
    <row r="156" spans="1:7" ht="12">
      <c r="A156" s="20" t="s">
        <v>36</v>
      </c>
      <c r="B156" s="21">
        <v>233929.9114514131</v>
      </c>
      <c r="C156" s="21">
        <v>231795.48145280973</v>
      </c>
      <c r="D156" s="24">
        <v>0.920824679249797</v>
      </c>
      <c r="E156" s="21">
        <v>481471.3569283711</v>
      </c>
      <c r="F156" s="21">
        <v>465879.1459529918</v>
      </c>
      <c r="G156" s="24">
        <v>3.34683600045764</v>
      </c>
    </row>
    <row r="157" spans="1:7" ht="12">
      <c r="A157" s="20" t="s">
        <v>37</v>
      </c>
      <c r="B157" s="21">
        <v>60960.43200486845</v>
      </c>
      <c r="C157" s="21">
        <v>55544.27222283831</v>
      </c>
      <c r="D157" s="24">
        <v>9.75106804946696</v>
      </c>
      <c r="E157" s="21">
        <v>125344.88972775076</v>
      </c>
      <c r="F157" s="21">
        <v>117924.50517414339</v>
      </c>
      <c r="G157" s="24">
        <v>6.29248733556221</v>
      </c>
    </row>
    <row r="158" spans="1:7" ht="12">
      <c r="A158" s="20" t="s">
        <v>38</v>
      </c>
      <c r="B158" s="21">
        <v>366719.0978541268</v>
      </c>
      <c r="C158" s="21">
        <v>372985.9640511565</v>
      </c>
      <c r="D158" s="24">
        <v>-1.68018821109583</v>
      </c>
      <c r="E158" s="21">
        <v>749704.2994040446</v>
      </c>
      <c r="F158" s="21">
        <v>745910.1984351841</v>
      </c>
      <c r="G158" s="24">
        <v>0.508653853616702</v>
      </c>
    </row>
    <row r="159" spans="1:7" ht="12">
      <c r="A159" s="20" t="s">
        <v>39</v>
      </c>
      <c r="B159" s="21">
        <v>80408.66191201424</v>
      </c>
      <c r="C159" s="21">
        <v>73446.54362308072</v>
      </c>
      <c r="D159" s="24">
        <v>9.47916395448411</v>
      </c>
      <c r="E159" s="21">
        <v>166584.75098678385</v>
      </c>
      <c r="F159" s="21">
        <v>155460.48847041884</v>
      </c>
      <c r="G159" s="24">
        <v>7.15568478255601</v>
      </c>
    </row>
    <row r="160" spans="1:7" ht="12">
      <c r="A160" s="54" t="s">
        <v>40</v>
      </c>
      <c r="B160" s="26">
        <v>1.246626459100562</v>
      </c>
      <c r="C160" s="26">
        <v>1.2177045050527822</v>
      </c>
      <c r="D160" s="24">
        <v>2.37512088751993</v>
      </c>
      <c r="E160" s="26">
        <v>1.2480987291043126</v>
      </c>
      <c r="F160" s="26">
        <v>1.235182944748842</v>
      </c>
      <c r="G160" s="24">
        <v>1.04565760160304</v>
      </c>
    </row>
    <row r="161" spans="1:7" ht="12">
      <c r="A161" s="16"/>
      <c r="B161" s="55"/>
      <c r="C161" s="55"/>
      <c r="D161" s="52"/>
      <c r="E161" s="55"/>
      <c r="F161" s="55"/>
      <c r="G161" s="24"/>
    </row>
    <row r="162" spans="1:7" ht="12">
      <c r="A162" s="20" t="s">
        <v>41</v>
      </c>
      <c r="B162" s="26"/>
      <c r="C162" s="26"/>
      <c r="D162" s="24"/>
      <c r="E162" s="26"/>
      <c r="F162" s="26"/>
      <c r="G162" s="24"/>
    </row>
    <row r="163" spans="1:7" ht="12">
      <c r="A163" s="20" t="s">
        <v>42</v>
      </c>
      <c r="B163" s="26">
        <v>9.934310111174883</v>
      </c>
      <c r="C163" s="26">
        <v>9.86701446250605</v>
      </c>
      <c r="D163" s="24">
        <v>0.682026452120353</v>
      </c>
      <c r="E163" s="26">
        <v>10.60078285900415</v>
      </c>
      <c r="F163" s="26">
        <v>10.635530465587081</v>
      </c>
      <c r="G163" s="24">
        <v>-0.326712491636991</v>
      </c>
    </row>
    <row r="164" spans="1:7" ht="12">
      <c r="A164" s="16"/>
      <c r="B164" s="40"/>
      <c r="C164" s="40"/>
      <c r="D164" s="52"/>
      <c r="E164" s="40"/>
      <c r="F164" s="40"/>
      <c r="G164" s="24"/>
    </row>
    <row r="165" spans="1:7" ht="12">
      <c r="A165" s="20" t="s">
        <v>43</v>
      </c>
      <c r="B165" s="21"/>
      <c r="C165" s="21"/>
      <c r="D165" s="24"/>
      <c r="E165" s="21"/>
      <c r="F165" s="21"/>
      <c r="G165" s="24"/>
    </row>
    <row r="166" spans="1:7" ht="12">
      <c r="A166" s="20" t="s">
        <v>44</v>
      </c>
      <c r="B166" s="21">
        <v>242017.18903420027</v>
      </c>
      <c r="C166" s="21">
        <v>241550.35447948112</v>
      </c>
      <c r="D166" s="24">
        <v>0.193265936506341</v>
      </c>
      <c r="E166" s="21">
        <v>493010.802600162</v>
      </c>
      <c r="F166" s="21">
        <v>483639.2745567539</v>
      </c>
      <c r="G166" s="24">
        <v>1.93771030113237</v>
      </c>
    </row>
    <row r="167" spans="1:7" ht="12">
      <c r="A167" s="20" t="s">
        <v>45</v>
      </c>
      <c r="B167" s="21">
        <v>199070.788753955</v>
      </c>
      <c r="C167" s="21">
        <v>204132.39198156996</v>
      </c>
      <c r="D167" s="24">
        <v>-2.47956886140438</v>
      </c>
      <c r="E167" s="21">
        <v>407448.7782021173</v>
      </c>
      <c r="F167" s="21">
        <v>406577.06675291475</v>
      </c>
      <c r="G167" s="24">
        <v>0.214402513197409</v>
      </c>
    </row>
    <row r="168" spans="1:7" ht="12">
      <c r="A168" s="20" t="s">
        <v>46</v>
      </c>
      <c r="B168" s="21">
        <v>82531.85182885689</v>
      </c>
      <c r="C168" s="21">
        <v>83914.36677271665</v>
      </c>
      <c r="D168" s="24">
        <v>-1.64753068756906</v>
      </c>
      <c r="E168" s="21">
        <v>172215.5501292291</v>
      </c>
      <c r="F168" s="21">
        <v>173271.99972913988</v>
      </c>
      <c r="G168" s="24">
        <v>-0.609705896834018</v>
      </c>
    </row>
    <row r="169" spans="1:7" ht="12">
      <c r="A169" s="20" t="s">
        <v>47</v>
      </c>
      <c r="B169" s="21">
        <v>63295.16700387313</v>
      </c>
      <c r="C169" s="21">
        <v>66336.53979884567</v>
      </c>
      <c r="D169" s="24">
        <v>-4.584762491675</v>
      </c>
      <c r="E169" s="21">
        <v>133371.9681415586</v>
      </c>
      <c r="F169" s="21">
        <v>136985.21513638142</v>
      </c>
      <c r="G169" s="24">
        <v>-2.63769122180484</v>
      </c>
    </row>
    <row r="170" spans="1:7" ht="12">
      <c r="A170" s="20" t="s">
        <v>48</v>
      </c>
      <c r="B170" s="21">
        <v>41239.868079924294</v>
      </c>
      <c r="C170" s="21">
        <v>42339.69286497527</v>
      </c>
      <c r="D170" s="24">
        <v>-2.59762107523645</v>
      </c>
      <c r="E170" s="21">
        <v>88019.95885426796</v>
      </c>
      <c r="F170" s="21">
        <v>90763.4783769644</v>
      </c>
      <c r="G170" s="24">
        <v>-3.0227130689085</v>
      </c>
    </row>
    <row r="171" spans="1:7" ht="12">
      <c r="A171" s="28" t="s">
        <v>49</v>
      </c>
      <c r="B171" s="29">
        <v>30599.79297333678</v>
      </c>
      <c r="C171" s="29">
        <v>32460.490347821302</v>
      </c>
      <c r="D171" s="56">
        <v>-5.73219121013497</v>
      </c>
      <c r="E171" s="29">
        <v>65955.37981287434</v>
      </c>
      <c r="F171" s="29">
        <v>70103.44059513732</v>
      </c>
      <c r="G171" s="56">
        <v>-5.91705734704084</v>
      </c>
    </row>
    <row r="172" spans="1:7" ht="12">
      <c r="A172" s="31" t="s">
        <v>50</v>
      </c>
      <c r="B172" s="32"/>
      <c r="C172" s="32"/>
      <c r="D172" s="32"/>
      <c r="E172" s="32"/>
      <c r="F172" s="32"/>
      <c r="G172" s="32"/>
    </row>
    <row r="173" spans="2:7" ht="12">
      <c r="B173" s="2"/>
      <c r="C173" s="2"/>
      <c r="D173" s="2"/>
      <c r="E173" s="2"/>
      <c r="F173" s="2"/>
      <c r="G173" s="2"/>
    </row>
    <row r="174" spans="1:7" ht="12">
      <c r="A174" s="1" t="s">
        <v>99</v>
      </c>
      <c r="B174" s="2"/>
      <c r="C174" s="2"/>
      <c r="D174" s="2"/>
      <c r="E174" s="2"/>
      <c r="F174" s="2"/>
      <c r="G174" s="2"/>
    </row>
    <row r="175" spans="1:7" ht="12">
      <c r="A175" s="36"/>
      <c r="B175" s="37"/>
      <c r="C175" s="37"/>
      <c r="D175" s="37"/>
      <c r="E175" s="37"/>
      <c r="F175" s="37"/>
      <c r="G175" s="37"/>
    </row>
    <row r="176" spans="1:7" ht="12">
      <c r="A176" s="7"/>
      <c r="B176" s="382" t="str">
        <f>+B3</f>
        <v>FEBRUARY</v>
      </c>
      <c r="C176" s="383"/>
      <c r="D176" s="384"/>
      <c r="E176" s="382" t="str">
        <f>+E3</f>
        <v>YEAR-TO-DATE</v>
      </c>
      <c r="F176" s="383"/>
      <c r="G176" s="384"/>
    </row>
    <row r="177" spans="1:7" ht="12">
      <c r="A177" s="11"/>
      <c r="B177" s="12" t="str">
        <f>+B4</f>
        <v>2017P</v>
      </c>
      <c r="C177" s="12" t="str">
        <f>+C4</f>
        <v>2016P</v>
      </c>
      <c r="D177" s="12" t="str">
        <f>+D4</f>
        <v>% CHANGE</v>
      </c>
      <c r="E177" s="12" t="str">
        <f>+E4</f>
        <v>2017P</v>
      </c>
      <c r="F177" s="12" t="str">
        <f>+F4</f>
        <v>2016P</v>
      </c>
      <c r="G177" s="15" t="str">
        <f>+G4</f>
        <v>% CHANGE</v>
      </c>
    </row>
    <row r="178" spans="1:7" s="4" customFormat="1" ht="12">
      <c r="A178" s="16"/>
      <c r="B178" s="40"/>
      <c r="C178" s="40"/>
      <c r="D178" s="40"/>
      <c r="E178" s="40"/>
      <c r="F178" s="40"/>
      <c r="G178" s="21"/>
    </row>
    <row r="179" spans="1:7" s="4" customFormat="1" ht="12">
      <c r="A179" s="20" t="s">
        <v>52</v>
      </c>
      <c r="B179" s="40"/>
      <c r="C179" s="40"/>
      <c r="D179" s="40"/>
      <c r="E179" s="40"/>
      <c r="F179" s="40"/>
      <c r="G179" s="21"/>
    </row>
    <row r="180" spans="1:7" ht="12">
      <c r="A180" s="20" t="s">
        <v>53</v>
      </c>
      <c r="B180" s="21">
        <v>7670.712237379509</v>
      </c>
      <c r="C180" s="21">
        <v>4067.7934576154057</v>
      </c>
      <c r="D180" s="57">
        <v>88.5718219792846</v>
      </c>
      <c r="E180" s="21">
        <v>15653.39762701368</v>
      </c>
      <c r="F180" s="21">
        <v>12819.016043448764</v>
      </c>
      <c r="G180" s="57">
        <v>22.110757752062</v>
      </c>
    </row>
    <row r="181" spans="1:7" ht="12">
      <c r="A181" s="20" t="s">
        <v>54</v>
      </c>
      <c r="B181" s="21">
        <v>57949.92602408405</v>
      </c>
      <c r="C181" s="21">
        <v>59133.9550057704</v>
      </c>
      <c r="D181" s="57">
        <v>-2.00228275205135</v>
      </c>
      <c r="E181" s="21">
        <v>115014.63171520838</v>
      </c>
      <c r="F181" s="21">
        <v>113220.29135634519</v>
      </c>
      <c r="G181" s="57">
        <v>1.58482224110849</v>
      </c>
    </row>
    <row r="182" spans="1:7" ht="12">
      <c r="A182" s="20" t="s">
        <v>55</v>
      </c>
      <c r="B182" s="21">
        <v>6879.960105138308</v>
      </c>
      <c r="C182" s="21">
        <v>6850.024824811727</v>
      </c>
      <c r="D182" s="57">
        <v>0.43700980787911</v>
      </c>
      <c r="E182" s="21">
        <v>14039.198752453944</v>
      </c>
      <c r="F182" s="21">
        <v>13789.68098959165</v>
      </c>
      <c r="G182" s="57">
        <v>1.80945275710604</v>
      </c>
    </row>
    <row r="183" spans="1:7" ht="12">
      <c r="A183" s="43" t="s">
        <v>56</v>
      </c>
      <c r="B183" s="21">
        <v>49538.235674776406</v>
      </c>
      <c r="C183" s="21">
        <v>47074.72959223546</v>
      </c>
      <c r="D183" s="57">
        <v>5.23318158995284</v>
      </c>
      <c r="E183" s="21">
        <v>98232.39803130919</v>
      </c>
      <c r="F183" s="21">
        <v>91714.95587328388</v>
      </c>
      <c r="G183" s="57">
        <v>7.10619341847583</v>
      </c>
    </row>
    <row r="184" spans="1:7" ht="12">
      <c r="A184" s="43" t="s">
        <v>57</v>
      </c>
      <c r="B184" s="21">
        <v>3919.234763454714</v>
      </c>
      <c r="C184" s="21">
        <v>3952.5578756355476</v>
      </c>
      <c r="D184" s="57">
        <v>-0.843077147237859</v>
      </c>
      <c r="E184" s="21">
        <v>8184.73122747222</v>
      </c>
      <c r="F184" s="21">
        <v>8291.153425147468</v>
      </c>
      <c r="G184" s="57">
        <v>-1.28356324166508</v>
      </c>
    </row>
    <row r="185" spans="1:7" ht="12">
      <c r="A185" s="43" t="s">
        <v>58</v>
      </c>
      <c r="B185" s="21">
        <v>4422.304557358864</v>
      </c>
      <c r="C185" s="21">
        <v>4135.26585144099</v>
      </c>
      <c r="D185" s="57">
        <v>6.94123948083897</v>
      </c>
      <c r="E185" s="21">
        <v>8349.075664075473</v>
      </c>
      <c r="F185" s="21">
        <v>7884.284242188503</v>
      </c>
      <c r="G185" s="57">
        <v>5.89516318297974</v>
      </c>
    </row>
    <row r="186" spans="1:7" ht="12">
      <c r="A186" s="43" t="s">
        <v>59</v>
      </c>
      <c r="B186" s="21">
        <v>6562.382594158709</v>
      </c>
      <c r="C186" s="21">
        <v>0</v>
      </c>
      <c r="D186" s="57">
        <v>0</v>
      </c>
      <c r="E186" s="21">
        <v>13352.412833945516</v>
      </c>
      <c r="F186" s="21">
        <v>0</v>
      </c>
      <c r="G186" s="57">
        <v>0</v>
      </c>
    </row>
    <row r="187" spans="1:7" ht="12">
      <c r="A187" s="43" t="s">
        <v>60</v>
      </c>
      <c r="B187" s="21">
        <v>2213.2430671411416</v>
      </c>
      <c r="C187" s="21">
        <v>0</v>
      </c>
      <c r="D187" s="57">
        <v>0</v>
      </c>
      <c r="E187" s="21">
        <v>4679.016304342966</v>
      </c>
      <c r="F187" s="21">
        <v>0</v>
      </c>
      <c r="G187" s="57">
        <v>0</v>
      </c>
    </row>
    <row r="188" spans="1:7" ht="12">
      <c r="A188" s="43" t="s">
        <v>61</v>
      </c>
      <c r="B188" s="21">
        <v>7217.89958028987</v>
      </c>
      <c r="C188" s="21">
        <v>8663.558094432989</v>
      </c>
      <c r="D188" s="57">
        <v>-16.6866603580816</v>
      </c>
      <c r="E188" s="21">
        <v>16091.701477807868</v>
      </c>
      <c r="F188" s="21">
        <v>19304.765363187846</v>
      </c>
      <c r="G188" s="57">
        <v>-16.6438898631058</v>
      </c>
    </row>
    <row r="189" spans="1:7" ht="12">
      <c r="A189" s="20"/>
      <c r="B189" s="40"/>
      <c r="C189" s="40"/>
      <c r="D189" s="57"/>
      <c r="E189" s="40"/>
      <c r="F189" s="40"/>
      <c r="G189" s="57"/>
    </row>
    <row r="190" spans="1:7" ht="12">
      <c r="A190" s="20" t="s">
        <v>62</v>
      </c>
      <c r="B190" s="21"/>
      <c r="C190" s="21"/>
      <c r="D190" s="57"/>
      <c r="E190" s="21"/>
      <c r="F190" s="21"/>
      <c r="G190" s="57"/>
    </row>
    <row r="191" spans="1:7" ht="12">
      <c r="A191" s="20" t="s">
        <v>63</v>
      </c>
      <c r="B191" s="21">
        <v>362595.9958481763</v>
      </c>
      <c r="C191" s="21">
        <v>356525.721235563</v>
      </c>
      <c r="D191" s="57">
        <v>1.70261898400384</v>
      </c>
      <c r="E191" s="21">
        <v>734958.7786058651</v>
      </c>
      <c r="F191" s="21">
        <v>713486.3024886536</v>
      </c>
      <c r="G191" s="57">
        <v>3.00951483473686</v>
      </c>
    </row>
    <row r="192" spans="1:7" ht="12">
      <c r="A192" s="20" t="s">
        <v>64</v>
      </c>
      <c r="B192" s="21">
        <v>14139.02635318287</v>
      </c>
      <c r="C192" s="21">
        <v>13571.220823620715</v>
      </c>
      <c r="D192" s="57">
        <v>4.18389426376357</v>
      </c>
      <c r="E192" s="21">
        <v>29955.59068245512</v>
      </c>
      <c r="F192" s="21">
        <v>27658.445941119204</v>
      </c>
      <c r="G192" s="57">
        <v>8.30540062238566</v>
      </c>
    </row>
    <row r="193" spans="1:7" ht="12">
      <c r="A193" s="20" t="s">
        <v>65</v>
      </c>
      <c r="B193" s="21">
        <v>11647.159087454047</v>
      </c>
      <c r="C193" s="21">
        <v>10837.667458377233</v>
      </c>
      <c r="D193" s="57">
        <v>7.46924217951621</v>
      </c>
      <c r="E193" s="21">
        <v>25145.609119686495</v>
      </c>
      <c r="F193" s="21">
        <v>22703.592522847375</v>
      </c>
      <c r="G193" s="57">
        <v>10.7560800978155</v>
      </c>
    </row>
    <row r="194" spans="1:7" ht="12">
      <c r="A194" s="20" t="s">
        <v>66</v>
      </c>
      <c r="B194" s="21">
        <v>3240.180885933447</v>
      </c>
      <c r="C194" s="21">
        <v>3725.9705659149304</v>
      </c>
      <c r="D194" s="57">
        <v>-13.0379365963186</v>
      </c>
      <c r="E194" s="21">
        <v>6317.662379753793</v>
      </c>
      <c r="F194" s="21">
        <v>6750.47627778246</v>
      </c>
      <c r="G194" s="57">
        <v>-6.41160534780587</v>
      </c>
    </row>
    <row r="195" spans="1:7" ht="12">
      <c r="A195" s="20" t="s">
        <v>67</v>
      </c>
      <c r="B195" s="21">
        <v>351099.62319634936</v>
      </c>
      <c r="C195" s="21">
        <v>345792.074242112</v>
      </c>
      <c r="D195" s="57">
        <v>1.53489606893685</v>
      </c>
      <c r="E195" s="21">
        <v>710318.761540818</v>
      </c>
      <c r="F195" s="21">
        <v>691516.7594635943</v>
      </c>
      <c r="G195" s="57">
        <v>2.71895103334999</v>
      </c>
    </row>
    <row r="196" spans="1:7" ht="12">
      <c r="A196" s="16"/>
      <c r="B196" s="21"/>
      <c r="C196" s="21"/>
      <c r="D196" s="57"/>
      <c r="E196" s="21"/>
      <c r="F196" s="21"/>
      <c r="G196" s="57"/>
    </row>
    <row r="197" spans="1:7" ht="12">
      <c r="A197" s="20" t="s">
        <v>68</v>
      </c>
      <c r="B197" s="21">
        <v>31016.25716420983</v>
      </c>
      <c r="C197" s="21">
        <v>37721.26833468702</v>
      </c>
      <c r="D197" s="57">
        <v>-17.775147725644</v>
      </c>
      <c r="E197" s="21">
        <v>76297.23512259836</v>
      </c>
      <c r="F197" s="21">
        <v>76523.27086256188</v>
      </c>
      <c r="G197" s="57">
        <v>-0.295381702083138</v>
      </c>
    </row>
    <row r="198" spans="1:7" ht="12">
      <c r="A198" s="20" t="s">
        <v>69</v>
      </c>
      <c r="B198" s="21">
        <v>18368.907574337016</v>
      </c>
      <c r="C198" s="21">
        <v>22393.012782436574</v>
      </c>
      <c r="D198" s="57">
        <v>-17.9703608763881</v>
      </c>
      <c r="E198" s="21">
        <v>52063.41263976596</v>
      </c>
      <c r="F198" s="21">
        <v>50334.55510989902</v>
      </c>
      <c r="G198" s="57">
        <v>3.43473291080491</v>
      </c>
    </row>
    <row r="199" spans="1:7" ht="12">
      <c r="A199" s="20" t="s">
        <v>70</v>
      </c>
      <c r="B199" s="21">
        <v>7542.899706555566</v>
      </c>
      <c r="C199" s="21">
        <v>8186.27251027755</v>
      </c>
      <c r="D199" s="57">
        <v>-7.85916670761027</v>
      </c>
      <c r="E199" s="21">
        <v>15431.175111234581</v>
      </c>
      <c r="F199" s="21">
        <v>16667.654667047787</v>
      </c>
      <c r="G199" s="57">
        <v>-7.41843756973047</v>
      </c>
    </row>
    <row r="200" spans="1:7" ht="12">
      <c r="A200" s="20" t="s">
        <v>71</v>
      </c>
      <c r="B200" s="21">
        <v>6198.737245175538</v>
      </c>
      <c r="C200" s="21">
        <v>8438.169720993572</v>
      </c>
      <c r="D200" s="57">
        <v>-26.5393153949782</v>
      </c>
      <c r="E200" s="21">
        <v>10926.465228928158</v>
      </c>
      <c r="F200" s="21">
        <v>12040.516619878712</v>
      </c>
      <c r="G200" s="57">
        <v>-9.25252151648768</v>
      </c>
    </row>
    <row r="201" spans="1:7" ht="12">
      <c r="A201" s="16"/>
      <c r="B201" s="21"/>
      <c r="C201" s="21"/>
      <c r="D201" s="57"/>
      <c r="E201" s="21"/>
      <c r="F201" s="21"/>
      <c r="G201" s="57"/>
    </row>
    <row r="202" spans="1:7" ht="12">
      <c r="A202" s="20" t="s">
        <v>72</v>
      </c>
      <c r="B202" s="21">
        <v>19884.43362547257</v>
      </c>
      <c r="C202" s="21">
        <v>20772.906914525098</v>
      </c>
      <c r="D202" s="57">
        <v>-4.27707731377392</v>
      </c>
      <c r="E202" s="21">
        <v>41570.23799380932</v>
      </c>
      <c r="F202" s="21">
        <v>43323.92478666082</v>
      </c>
      <c r="G202" s="57">
        <v>-4.04784839205392</v>
      </c>
    </row>
    <row r="203" spans="1:7" ht="12">
      <c r="A203" s="20" t="s">
        <v>73</v>
      </c>
      <c r="B203" s="21">
        <v>49497.265237300606</v>
      </c>
      <c r="C203" s="21">
        <v>50722.47958766274</v>
      </c>
      <c r="D203" s="57">
        <v>-2.41552534561056</v>
      </c>
      <c r="E203" s="21">
        <v>97203.7848980804</v>
      </c>
      <c r="F203" s="21">
        <v>97900.83811511859</v>
      </c>
      <c r="G203" s="57">
        <v>-0.71199923356994</v>
      </c>
    </row>
    <row r="204" spans="1:7" ht="12">
      <c r="A204" s="20" t="s">
        <v>74</v>
      </c>
      <c r="B204" s="21">
        <v>6336.445348704335</v>
      </c>
      <c r="C204" s="21">
        <v>6302.6869625174495</v>
      </c>
      <c r="D204" s="57">
        <v>0.535618957242345</v>
      </c>
      <c r="E204" s="21">
        <v>12754.135296409386</v>
      </c>
      <c r="F204" s="21">
        <v>14158.506838606365</v>
      </c>
      <c r="G204" s="57">
        <v>-9.91892406597314</v>
      </c>
    </row>
    <row r="205" spans="1:7" ht="12">
      <c r="A205" s="20" t="s">
        <v>75</v>
      </c>
      <c r="B205" s="21">
        <v>539.1285099460506</v>
      </c>
      <c r="C205" s="21">
        <v>606.6253459755205</v>
      </c>
      <c r="D205" s="57">
        <v>-11.1266099376259</v>
      </c>
      <c r="E205" s="21">
        <v>2580.6214532177073</v>
      </c>
      <c r="F205" s="21">
        <v>2822.8670963185214</v>
      </c>
      <c r="G205" s="57">
        <v>-8.58154616690038</v>
      </c>
    </row>
    <row r="206" spans="1:7" ht="12">
      <c r="A206" s="20" t="s">
        <v>76</v>
      </c>
      <c r="B206" s="21">
        <v>3259.5261838602555</v>
      </c>
      <c r="C206" s="21">
        <v>2656.9161805027925</v>
      </c>
      <c r="D206" s="57">
        <v>22.6808059576582</v>
      </c>
      <c r="E206" s="21">
        <v>8821.889419671785</v>
      </c>
      <c r="F206" s="21">
        <v>13785.815749613555</v>
      </c>
      <c r="G206" s="57">
        <v>-36.0074907433818</v>
      </c>
    </row>
    <row r="207" spans="1:7" ht="12">
      <c r="A207" s="20" t="s">
        <v>77</v>
      </c>
      <c r="B207" s="21">
        <v>13855.18268660738</v>
      </c>
      <c r="C207" s="21">
        <v>13379.199716254134</v>
      </c>
      <c r="D207" s="57">
        <v>3.55763409208239</v>
      </c>
      <c r="E207" s="21">
        <v>27668.270873536763</v>
      </c>
      <c r="F207" s="21">
        <v>27320.331136560904</v>
      </c>
      <c r="G207" s="57">
        <v>1.27355607527844</v>
      </c>
    </row>
    <row r="208" spans="1:7" ht="12">
      <c r="A208" s="16"/>
      <c r="B208" s="40"/>
      <c r="C208" s="40"/>
      <c r="D208" s="57"/>
      <c r="E208" s="40"/>
      <c r="F208" s="40"/>
      <c r="G208" s="57"/>
    </row>
    <row r="209" spans="1:7" ht="12">
      <c r="A209" s="20" t="s">
        <v>78</v>
      </c>
      <c r="B209" s="21"/>
      <c r="C209" s="21"/>
      <c r="D209" s="57"/>
      <c r="E209" s="21"/>
      <c r="F209" s="21"/>
      <c r="G209" s="57"/>
    </row>
    <row r="210" spans="1:7" ht="12">
      <c r="A210" s="20" t="s">
        <v>79</v>
      </c>
      <c r="B210" s="24">
        <v>25.863451806406257</v>
      </c>
      <c r="C210" s="24">
        <v>26.482307110693853</v>
      </c>
      <c r="D210" s="57">
        <v>-0.618855304287596</v>
      </c>
      <c r="E210" s="24">
        <v>25.681553535505056</v>
      </c>
      <c r="F210" s="24">
        <v>25.891229155119962</v>
      </c>
      <c r="G210" s="57">
        <v>-0.209675619614906</v>
      </c>
    </row>
    <row r="211" spans="1:7" ht="12">
      <c r="A211" s="20" t="s">
        <v>80</v>
      </c>
      <c r="B211" s="24">
        <v>74.1365481937131</v>
      </c>
      <c r="C211" s="24">
        <v>73.5176928893644</v>
      </c>
      <c r="D211" s="57">
        <v>0.618855304348699</v>
      </c>
      <c r="E211" s="24">
        <v>74.31844646451299</v>
      </c>
      <c r="F211" s="24">
        <v>74.1087708448982</v>
      </c>
      <c r="G211" s="57">
        <v>0.209675619614785</v>
      </c>
    </row>
    <row r="212" spans="1:7" ht="12">
      <c r="A212" s="54" t="s">
        <v>81</v>
      </c>
      <c r="B212" s="24">
        <v>6.125717546567732</v>
      </c>
      <c r="C212" s="24">
        <v>6.131740210769551</v>
      </c>
      <c r="D212" s="57">
        <v>-0.0982211247508604</v>
      </c>
      <c r="E212" s="24">
        <v>6.225800849915036</v>
      </c>
      <c r="F212" s="24">
        <v>6.252477530135488</v>
      </c>
      <c r="G212" s="57">
        <v>-0.426657754336216</v>
      </c>
    </row>
    <row r="213" spans="1:7" ht="12">
      <c r="A213" s="16"/>
      <c r="B213" s="40"/>
      <c r="C213" s="40"/>
      <c r="D213" s="57"/>
      <c r="E213" s="40"/>
      <c r="F213" s="40"/>
      <c r="G213" s="57"/>
    </row>
    <row r="214" spans="1:7" ht="12">
      <c r="A214" s="20" t="s">
        <v>82</v>
      </c>
      <c r="B214" s="21">
        <v>14655.866755423433</v>
      </c>
      <c r="C214" s="21">
        <v>17060.201392632902</v>
      </c>
      <c r="D214" s="57">
        <v>-14.0932371305284</v>
      </c>
      <c r="E214" s="21">
        <v>29149.900226293423</v>
      </c>
      <c r="F214" s="21">
        <v>31878.335115230577</v>
      </c>
      <c r="G214" s="57">
        <v>-8.55890020314638</v>
      </c>
    </row>
    <row r="215" spans="1:7" ht="12">
      <c r="A215" s="20" t="s">
        <v>83</v>
      </c>
      <c r="B215" s="21">
        <v>432471.8930103862</v>
      </c>
      <c r="C215" s="21">
        <v>429372.3062814495</v>
      </c>
      <c r="D215" s="57">
        <v>0.721887900917613</v>
      </c>
      <c r="E215" s="21">
        <v>887139.1501643637</v>
      </c>
      <c r="F215" s="21">
        <v>869492.3517902684</v>
      </c>
      <c r="G215" s="57">
        <v>2.02955188021618</v>
      </c>
    </row>
    <row r="216" spans="1:7" ht="12">
      <c r="A216" s="16"/>
      <c r="B216" s="40"/>
      <c r="C216" s="40"/>
      <c r="D216" s="57"/>
      <c r="E216" s="40"/>
      <c r="F216" s="40"/>
      <c r="G216" s="57"/>
    </row>
    <row r="217" spans="1:7" ht="12">
      <c r="A217" s="20" t="s">
        <v>84</v>
      </c>
      <c r="B217" s="21">
        <v>73369.728447842</v>
      </c>
      <c r="C217" s="21">
        <v>76901.81220816115</v>
      </c>
      <c r="D217" s="57">
        <v>-4.59297857735569</v>
      </c>
      <c r="E217" s="21">
        <v>147953.19674176874</v>
      </c>
      <c r="F217" s="21">
        <v>153325.45705677834</v>
      </c>
      <c r="G217" s="57">
        <v>-3.50382801273515</v>
      </c>
    </row>
    <row r="218" spans="1:7" ht="12">
      <c r="A218" s="20" t="s">
        <v>85</v>
      </c>
      <c r="B218" s="21">
        <v>373758.03131824103</v>
      </c>
      <c r="C218" s="21">
        <v>369530.6954660695</v>
      </c>
      <c r="D218" s="57">
        <v>1.14397420946041</v>
      </c>
      <c r="E218" s="21">
        <v>768335.8536490111</v>
      </c>
      <c r="F218" s="21">
        <v>748045.2298488041</v>
      </c>
      <c r="G218" s="57">
        <v>2.71248622283284</v>
      </c>
    </row>
    <row r="219" spans="1:7" ht="12">
      <c r="A219" s="16"/>
      <c r="B219" s="40"/>
      <c r="C219" s="40"/>
      <c r="D219" s="57"/>
      <c r="E219" s="40"/>
      <c r="F219" s="40"/>
      <c r="G219" s="57"/>
    </row>
    <row r="220" spans="1:7" ht="12">
      <c r="A220" s="20" t="s">
        <v>86</v>
      </c>
      <c r="B220" s="21">
        <v>368328.8037489357</v>
      </c>
      <c r="C220" s="21">
        <v>363508.7478406791</v>
      </c>
      <c r="D220" s="57">
        <v>1.32598071900299</v>
      </c>
      <c r="E220" s="21">
        <v>757269.987564896</v>
      </c>
      <c r="F220" s="21">
        <v>736416.6187925818</v>
      </c>
      <c r="G220" s="57">
        <v>2.83173522163379</v>
      </c>
    </row>
    <row r="221" spans="1:7" ht="12">
      <c r="A221" s="16"/>
      <c r="B221" s="40"/>
      <c r="C221" s="40"/>
      <c r="D221" s="57"/>
      <c r="E221" s="40"/>
      <c r="F221" s="40"/>
      <c r="G221" s="57"/>
    </row>
    <row r="222" spans="1:7" ht="12">
      <c r="A222" s="44" t="s">
        <v>100</v>
      </c>
      <c r="B222" s="21">
        <v>48.051182206019575</v>
      </c>
      <c r="C222" s="21">
        <v>48.035631743543334</v>
      </c>
      <c r="D222" s="57">
        <v>0.0323727656154573</v>
      </c>
      <c r="E222" s="21">
        <v>48.24708933891482</v>
      </c>
      <c r="F222" s="21">
        <v>48.31518703397434</v>
      </c>
      <c r="G222" s="57">
        <v>-0.14094469925499</v>
      </c>
    </row>
    <row r="223" spans="1:7" ht="12">
      <c r="A223" s="45" t="s">
        <v>88</v>
      </c>
      <c r="B223" s="56">
        <v>1.9378953414485205</v>
      </c>
      <c r="C223" s="56">
        <v>1.914622852903777</v>
      </c>
      <c r="D223" s="58">
        <v>1.21551294080961</v>
      </c>
      <c r="E223" s="56">
        <v>1.9169855495054595</v>
      </c>
      <c r="F223" s="56">
        <v>1.8907715735255726</v>
      </c>
      <c r="G223" s="58">
        <v>1.38641686531218</v>
      </c>
    </row>
    <row r="224" spans="1:7" ht="12">
      <c r="A224" s="10" t="s">
        <v>89</v>
      </c>
      <c r="B224" s="32"/>
      <c r="C224" s="34"/>
      <c r="D224" s="35"/>
      <c r="E224" s="32"/>
      <c r="F224" s="34"/>
      <c r="G224" s="35"/>
    </row>
    <row r="225" spans="1:7" ht="12">
      <c r="A225" s="10" t="s">
        <v>90</v>
      </c>
      <c r="B225" s="32"/>
      <c r="C225" s="34"/>
      <c r="D225" s="35"/>
      <c r="E225" s="32"/>
      <c r="F225" s="34"/>
      <c r="G225" s="35"/>
    </row>
    <row r="226" spans="1:7" ht="12">
      <c r="A226" s="10" t="s">
        <v>91</v>
      </c>
      <c r="B226" s="32"/>
      <c r="C226" s="34"/>
      <c r="D226" s="35"/>
      <c r="E226" s="32"/>
      <c r="F226" s="34"/>
      <c r="G226" s="35"/>
    </row>
    <row r="227" spans="1:7" ht="12">
      <c r="A227" s="10" t="s">
        <v>92</v>
      </c>
      <c r="B227" s="2"/>
      <c r="C227" s="2"/>
      <c r="D227" s="3"/>
      <c r="E227" s="2"/>
      <c r="F227" s="2"/>
      <c r="G227" s="3"/>
    </row>
    <row r="228" spans="2:7" ht="12">
      <c r="B228" s="2"/>
      <c r="C228" s="2"/>
      <c r="D228" s="3"/>
      <c r="E228" s="2"/>
      <c r="F228" s="2"/>
      <c r="G228" s="3"/>
    </row>
    <row r="229" spans="1:7" ht="12">
      <c r="A229" s="1" t="s">
        <v>101</v>
      </c>
      <c r="B229" s="2"/>
      <c r="C229" s="2"/>
      <c r="D229" s="3"/>
      <c r="E229" s="2"/>
      <c r="F229" s="2"/>
      <c r="G229" s="3"/>
    </row>
    <row r="230" spans="1:7" ht="12">
      <c r="A230" s="36"/>
      <c r="B230" s="37"/>
      <c r="C230" s="37"/>
      <c r="D230" s="38"/>
      <c r="E230" s="37"/>
      <c r="F230" s="37"/>
      <c r="G230" s="38"/>
    </row>
    <row r="231" spans="1:7" ht="12">
      <c r="A231" s="7"/>
      <c r="B231" s="39" t="str">
        <f>+B3</f>
        <v>FEBRUARY</v>
      </c>
      <c r="C231" s="8"/>
      <c r="D231" s="9"/>
      <c r="E231" s="8" t="s">
        <v>2</v>
      </c>
      <c r="F231" s="8"/>
      <c r="G231" s="9"/>
    </row>
    <row r="232" spans="1:7" ht="12">
      <c r="A232" s="11"/>
      <c r="B232" s="12" t="str">
        <f>+B4</f>
        <v>2017P</v>
      </c>
      <c r="C232" s="15" t="str">
        <f>+C4</f>
        <v>2016P</v>
      </c>
      <c r="D232" s="14" t="s">
        <v>5</v>
      </c>
      <c r="E232" s="12" t="str">
        <f>+B232</f>
        <v>2017P</v>
      </c>
      <c r="F232" s="12" t="str">
        <f>+C232</f>
        <v>2016P</v>
      </c>
      <c r="G232" s="14" t="s">
        <v>5</v>
      </c>
    </row>
    <row r="233" spans="1:7" ht="12">
      <c r="A233" s="16"/>
      <c r="B233" s="40"/>
      <c r="C233" s="21"/>
      <c r="D233" s="19"/>
      <c r="E233" s="40"/>
      <c r="F233" s="21"/>
      <c r="G233" s="19"/>
    </row>
    <row r="234" spans="1:7" ht="12">
      <c r="A234" s="20" t="s">
        <v>102</v>
      </c>
      <c r="B234" s="21">
        <v>239893.99999998786</v>
      </c>
      <c r="C234" s="21">
        <v>237539.9999999933</v>
      </c>
      <c r="D234" s="22">
        <v>0.990990990988728</v>
      </c>
      <c r="E234" s="21">
        <v>509615.99999998347</v>
      </c>
      <c r="F234" s="21">
        <v>492586.99999998487</v>
      </c>
      <c r="G234" s="22">
        <v>3.45705428685676</v>
      </c>
    </row>
    <row r="235" spans="1:7" ht="12">
      <c r="A235" s="20" t="s">
        <v>103</v>
      </c>
      <c r="B235" s="21">
        <v>1955807.9845328033</v>
      </c>
      <c r="C235" s="21">
        <v>1896450.9185892981</v>
      </c>
      <c r="D235" s="22">
        <v>3.12990256492684</v>
      </c>
      <c r="E235" s="21">
        <v>4331790.545309514</v>
      </c>
      <c r="F235" s="21">
        <v>4103194.140378412</v>
      </c>
      <c r="G235" s="22">
        <v>5.57118179424042</v>
      </c>
    </row>
    <row r="236" spans="1:7" ht="12">
      <c r="A236" s="20" t="s">
        <v>104</v>
      </c>
      <c r="B236" s="21">
        <v>69850.28516188527</v>
      </c>
      <c r="C236" s="21">
        <v>65394.85926170002</v>
      </c>
      <c r="D236" s="22">
        <v>6.8131133708161</v>
      </c>
      <c r="E236" s="21">
        <v>73420.17873405956</v>
      </c>
      <c r="F236" s="21">
        <v>68386.56900630686</v>
      </c>
      <c r="G236" s="22">
        <v>7.3605238585496</v>
      </c>
    </row>
    <row r="237" spans="1:7" ht="12">
      <c r="A237" s="20" t="s">
        <v>105</v>
      </c>
      <c r="B237" s="21">
        <v>311800</v>
      </c>
      <c r="C237" s="21">
        <v>317789</v>
      </c>
      <c r="D237" s="22">
        <v>-1.88458379616664</v>
      </c>
      <c r="E237" s="21">
        <v>660290</v>
      </c>
      <c r="F237" s="21">
        <v>655941</v>
      </c>
      <c r="G237" s="22">
        <v>0.663016948170643</v>
      </c>
    </row>
    <row r="238" spans="1:7" ht="12">
      <c r="A238" s="20" t="s">
        <v>106</v>
      </c>
      <c r="B238" s="24">
        <v>82.5999984741211</v>
      </c>
      <c r="C238" s="24">
        <v>81.4000015258789</v>
      </c>
      <c r="D238" s="22">
        <v>1.47419769747877</v>
      </c>
      <c r="E238" s="24">
        <v>83.80000305175781</v>
      </c>
      <c r="F238" s="24">
        <v>81.69999694824219</v>
      </c>
      <c r="G238" s="22">
        <v>2.57038700362009</v>
      </c>
    </row>
    <row r="239" spans="1:7" ht="12">
      <c r="A239" s="16"/>
      <c r="B239" s="21"/>
      <c r="C239" s="21"/>
      <c r="D239" s="22"/>
      <c r="E239" s="21"/>
      <c r="F239" s="21"/>
      <c r="G239" s="22"/>
    </row>
    <row r="240" spans="1:7" ht="12">
      <c r="A240" s="20" t="s">
        <v>13</v>
      </c>
      <c r="B240" s="21"/>
      <c r="C240" s="21"/>
      <c r="D240" s="22"/>
      <c r="E240" s="21"/>
      <c r="F240" s="21"/>
      <c r="G240" s="22"/>
    </row>
    <row r="241" spans="1:7" ht="12">
      <c r="A241" s="20" t="s">
        <v>14</v>
      </c>
      <c r="B241" s="21">
        <v>204072.72289667363</v>
      </c>
      <c r="C241" s="21">
        <v>197317.199114911</v>
      </c>
      <c r="D241" s="22">
        <v>3.4236872467607</v>
      </c>
      <c r="E241" s="21">
        <v>430325.5929384914</v>
      </c>
      <c r="F241" s="21">
        <v>410046.52717609634</v>
      </c>
      <c r="G241" s="22">
        <v>4.94555237476407</v>
      </c>
    </row>
    <row r="242" spans="1:7" ht="12">
      <c r="A242" s="20" t="s">
        <v>15</v>
      </c>
      <c r="B242" s="21">
        <v>162147.59085485502</v>
      </c>
      <c r="C242" s="21">
        <v>155954.12167277126</v>
      </c>
      <c r="D242" s="22">
        <v>3.971340491455</v>
      </c>
      <c r="E242" s="21">
        <v>337440.5852712053</v>
      </c>
      <c r="F242" s="21">
        <v>323473.3992683402</v>
      </c>
      <c r="G242" s="22">
        <v>4.31787777123475</v>
      </c>
    </row>
    <row r="243" spans="1:7" ht="12">
      <c r="A243" s="20" t="s">
        <v>16</v>
      </c>
      <c r="B243" s="21">
        <v>2303.4004562141454</v>
      </c>
      <c r="C243" s="21">
        <v>3190.0554306696363</v>
      </c>
      <c r="D243" s="22">
        <v>-27.7943438202066</v>
      </c>
      <c r="E243" s="21">
        <v>5504.333575887709</v>
      </c>
      <c r="F243" s="21">
        <v>6745.411008554785</v>
      </c>
      <c r="G243" s="22">
        <v>-18.3988407984791</v>
      </c>
    </row>
    <row r="244" spans="1:7" ht="12">
      <c r="A244" s="16"/>
      <c r="B244" s="21"/>
      <c r="C244" s="21"/>
      <c r="D244" s="22"/>
      <c r="E244" s="21"/>
      <c r="F244" s="21"/>
      <c r="G244" s="22"/>
    </row>
    <row r="245" spans="1:7" ht="12">
      <c r="A245" s="20" t="s">
        <v>17</v>
      </c>
      <c r="B245" s="21">
        <v>13564.568530772834</v>
      </c>
      <c r="C245" s="21">
        <v>13289.518233976716</v>
      </c>
      <c r="D245" s="22">
        <v>2.06967846353459</v>
      </c>
      <c r="E245" s="21">
        <v>28173.488061449098</v>
      </c>
      <c r="F245" s="21">
        <v>28120.410707594907</v>
      </c>
      <c r="G245" s="22">
        <v>0.188750279667343</v>
      </c>
    </row>
    <row r="246" spans="1:7" ht="12">
      <c r="A246" s="20" t="s">
        <v>18</v>
      </c>
      <c r="B246" s="21">
        <v>3515.0790725505503</v>
      </c>
      <c r="C246" s="21">
        <v>4771.144071787154</v>
      </c>
      <c r="D246" s="22">
        <v>-26.3262852753493</v>
      </c>
      <c r="E246" s="21">
        <v>7987.316692373997</v>
      </c>
      <c r="F246" s="21">
        <v>9241.875476240592</v>
      </c>
      <c r="G246" s="22">
        <v>-13.5747207056822</v>
      </c>
    </row>
    <row r="247" spans="1:7" ht="12">
      <c r="A247" s="20" t="s">
        <v>19</v>
      </c>
      <c r="B247" s="21">
        <v>3506.6038942071073</v>
      </c>
      <c r="C247" s="21">
        <v>3303.833636112554</v>
      </c>
      <c r="D247" s="22">
        <v>6.13742338228454</v>
      </c>
      <c r="E247" s="21">
        <v>6848.964781429393</v>
      </c>
      <c r="F247" s="21">
        <v>7359.106039900376</v>
      </c>
      <c r="G247" s="22">
        <v>-6.93210908641682</v>
      </c>
    </row>
    <row r="248" spans="1:7" ht="12">
      <c r="A248" s="16"/>
      <c r="B248" s="21"/>
      <c r="C248" s="21"/>
      <c r="D248" s="22"/>
      <c r="E248" s="21"/>
      <c r="F248" s="21"/>
      <c r="G248" s="22"/>
    </row>
    <row r="249" spans="1:7" ht="12">
      <c r="A249" s="20" t="s">
        <v>20</v>
      </c>
      <c r="B249" s="21">
        <v>43912.08174802117</v>
      </c>
      <c r="C249" s="21">
        <v>48931.53869538208</v>
      </c>
      <c r="D249" s="22">
        <v>-10.2581220235255</v>
      </c>
      <c r="E249" s="21">
        <v>97669.45203419638</v>
      </c>
      <c r="F249" s="21">
        <v>102459.68801470773</v>
      </c>
      <c r="G249" s="22">
        <v>-4.67523967067295</v>
      </c>
    </row>
    <row r="250" spans="1:7" ht="12">
      <c r="A250" s="20" t="s">
        <v>21</v>
      </c>
      <c r="B250" s="21">
        <v>43423.51086360052</v>
      </c>
      <c r="C250" s="21">
        <v>48491.041917681396</v>
      </c>
      <c r="D250" s="22">
        <v>-10.4504478635117</v>
      </c>
      <c r="E250" s="21">
        <v>96432.7624884879</v>
      </c>
      <c r="F250" s="21">
        <v>101639.63735123946</v>
      </c>
      <c r="G250" s="22">
        <v>-5.12287823770759</v>
      </c>
    </row>
    <row r="251" spans="1:7" ht="12">
      <c r="A251" s="20" t="s">
        <v>22</v>
      </c>
      <c r="B251" s="21">
        <v>20370.803059990827</v>
      </c>
      <c r="C251" s="21">
        <v>22771.576611170996</v>
      </c>
      <c r="D251" s="22">
        <v>-10.542851696981</v>
      </c>
      <c r="E251" s="21">
        <v>45130.1303628812</v>
      </c>
      <c r="F251" s="21">
        <v>47994.70483660983</v>
      </c>
      <c r="G251" s="22">
        <v>-5.96852190982444</v>
      </c>
    </row>
    <row r="252" spans="1:7" ht="12">
      <c r="A252" s="20" t="s">
        <v>23</v>
      </c>
      <c r="B252" s="21">
        <v>5889.9318697137005</v>
      </c>
      <c r="C252" s="21">
        <v>6176.709935269232</v>
      </c>
      <c r="D252" s="22">
        <v>-4.64289352358962</v>
      </c>
      <c r="E252" s="21">
        <v>12209.60421239835</v>
      </c>
      <c r="F252" s="21">
        <v>14031.589238235269</v>
      </c>
      <c r="G252" s="22">
        <v>-12.984880008261</v>
      </c>
    </row>
    <row r="253" spans="1:7" ht="12">
      <c r="A253" s="16"/>
      <c r="B253" s="21"/>
      <c r="C253" s="21"/>
      <c r="D253" s="22"/>
      <c r="E253" s="21"/>
      <c r="F253" s="21"/>
      <c r="G253" s="22"/>
    </row>
    <row r="254" spans="1:7" ht="12">
      <c r="A254" s="20" t="s">
        <v>24</v>
      </c>
      <c r="B254" s="21">
        <v>1077.4117183265034</v>
      </c>
      <c r="C254" s="21">
        <v>1217.4100771506999</v>
      </c>
      <c r="D254" s="22">
        <v>-11.4996878580024</v>
      </c>
      <c r="E254" s="21">
        <v>2677.021218705745</v>
      </c>
      <c r="F254" s="21">
        <v>2383.45246139362</v>
      </c>
      <c r="G254" s="22">
        <v>12.3169545886589</v>
      </c>
    </row>
    <row r="255" spans="1:7" ht="12">
      <c r="A255" s="20" t="s">
        <v>25</v>
      </c>
      <c r="B255" s="21">
        <v>101.98833282161497</v>
      </c>
      <c r="C255" s="21">
        <v>80.84512022630834</v>
      </c>
      <c r="D255" s="22">
        <v>26.1527381443936</v>
      </c>
      <c r="E255" s="21">
        <v>204.47582412119266</v>
      </c>
      <c r="F255" s="21">
        <v>178.21607913041794</v>
      </c>
      <c r="G255" s="22">
        <v>14.7347787690683</v>
      </c>
    </row>
    <row r="256" spans="1:7" ht="12">
      <c r="A256" s="20" t="s">
        <v>26</v>
      </c>
      <c r="B256" s="21">
        <v>668.6185495384719</v>
      </c>
      <c r="C256" s="21">
        <v>764.7493839844295</v>
      </c>
      <c r="D256" s="22">
        <v>-12.570240193605</v>
      </c>
      <c r="E256" s="21">
        <v>1200.0918484830704</v>
      </c>
      <c r="F256" s="21">
        <v>1705.3111975361558</v>
      </c>
      <c r="G256" s="22">
        <v>-29.6262259805148</v>
      </c>
    </row>
    <row r="257" spans="1:7" ht="12">
      <c r="A257" s="16"/>
      <c r="B257" s="21"/>
      <c r="C257" s="21"/>
      <c r="D257" s="22"/>
      <c r="E257" s="21"/>
      <c r="F257" s="21"/>
      <c r="G257" s="22"/>
    </row>
    <row r="258" spans="1:7" ht="12">
      <c r="A258" s="20" t="s">
        <v>27</v>
      </c>
      <c r="B258" s="21">
        <v>899.5773381877848</v>
      </c>
      <c r="C258" s="21">
        <v>724.2900974831458</v>
      </c>
      <c r="D258" s="22">
        <v>24.2012477201813</v>
      </c>
      <c r="E258" s="21">
        <v>1886.4946125007425</v>
      </c>
      <c r="F258" s="21">
        <v>1640.8280956719418</v>
      </c>
      <c r="G258" s="22">
        <v>14.9721056993601</v>
      </c>
    </row>
    <row r="259" spans="1:7" ht="12">
      <c r="A259" s="20" t="s">
        <v>28</v>
      </c>
      <c r="B259" s="21">
        <v>7.70098730606488</v>
      </c>
      <c r="C259" s="21">
        <v>24.249996582578305</v>
      </c>
      <c r="D259" s="22">
        <v>-68.2433468399025</v>
      </c>
      <c r="E259" s="21">
        <v>41.52758198182774</v>
      </c>
      <c r="F259" s="21">
        <v>91.11743771831826</v>
      </c>
      <c r="G259" s="22">
        <v>-54.4241113208136</v>
      </c>
    </row>
    <row r="260" spans="1:7" ht="12">
      <c r="A260" s="20" t="s">
        <v>29</v>
      </c>
      <c r="B260" s="21">
        <v>796.873603940562</v>
      </c>
      <c r="C260" s="21">
        <v>482.9094773526274</v>
      </c>
      <c r="D260" s="22">
        <v>65.015109728044</v>
      </c>
      <c r="E260" s="21">
        <v>1601.3138088445517</v>
      </c>
      <c r="F260" s="21">
        <v>1213.2671725737769</v>
      </c>
      <c r="G260" s="22">
        <v>31.9836096321297</v>
      </c>
    </row>
    <row r="261" spans="1:7" ht="12">
      <c r="A261" s="16"/>
      <c r="B261" s="21"/>
      <c r="C261" s="21"/>
      <c r="D261" s="22"/>
      <c r="E261" s="21"/>
      <c r="F261" s="21"/>
      <c r="G261" s="22"/>
    </row>
    <row r="262" spans="1:7" ht="12">
      <c r="A262" s="20" t="s">
        <v>30</v>
      </c>
      <c r="B262" s="21">
        <v>34465.10032491765</v>
      </c>
      <c r="C262" s="21">
        <v>33457.29289468101</v>
      </c>
      <c r="D262" s="22">
        <v>3.01222048481052</v>
      </c>
      <c r="E262" s="21">
        <v>78042.7504090351</v>
      </c>
      <c r="F262" s="21">
        <v>69783.5407762689</v>
      </c>
      <c r="G262" s="22">
        <v>11.8354694257287</v>
      </c>
    </row>
    <row r="263" spans="1:7" ht="12">
      <c r="A263" s="20" t="s">
        <v>31</v>
      </c>
      <c r="B263" s="21">
        <v>28024.582206984633</v>
      </c>
      <c r="C263" s="21">
        <v>27514.74167402774</v>
      </c>
      <c r="D263" s="22">
        <v>1.85297226845546</v>
      </c>
      <c r="E263" s="21">
        <v>62854.20641825139</v>
      </c>
      <c r="F263" s="21">
        <v>56504.08113287709</v>
      </c>
      <c r="G263" s="22">
        <v>11.2383480238199</v>
      </c>
    </row>
    <row r="264" spans="1:7" ht="12">
      <c r="A264" s="20" t="s">
        <v>32</v>
      </c>
      <c r="B264" s="21">
        <v>13702.864055248687</v>
      </c>
      <c r="C264" s="21">
        <v>12795.536201096276</v>
      </c>
      <c r="D264" s="22">
        <v>7.09097172555124</v>
      </c>
      <c r="E264" s="21">
        <v>33640.41367207968</v>
      </c>
      <c r="F264" s="21">
        <v>28191.470867599084</v>
      </c>
      <c r="G264" s="22">
        <v>19.32833809939</v>
      </c>
    </row>
    <row r="265" spans="1:7" ht="12">
      <c r="A265" s="20" t="s">
        <v>33</v>
      </c>
      <c r="B265" s="21">
        <v>8765.687859542055</v>
      </c>
      <c r="C265" s="21">
        <v>8773.11484447484</v>
      </c>
      <c r="D265" s="22">
        <v>-0.0846561918366104</v>
      </c>
      <c r="E265" s="21">
        <v>19447.623063347695</v>
      </c>
      <c r="F265" s="21">
        <v>17625.253680696347</v>
      </c>
      <c r="G265" s="22">
        <v>10.3395356212504</v>
      </c>
    </row>
    <row r="266" spans="1:7" ht="12">
      <c r="A266" s="20" t="s">
        <v>34</v>
      </c>
      <c r="B266" s="21">
        <v>5762.1778982675105</v>
      </c>
      <c r="C266" s="21">
        <v>6539.524960562951</v>
      </c>
      <c r="D266" s="22">
        <v>-11.886904125044</v>
      </c>
      <c r="E266" s="21">
        <v>12617.492858295762</v>
      </c>
      <c r="F266" s="21">
        <v>12967.162459311894</v>
      </c>
      <c r="G266" s="22">
        <v>-2.69657762145973</v>
      </c>
    </row>
    <row r="267" spans="1:7" ht="12">
      <c r="A267" s="16"/>
      <c r="B267" s="21"/>
      <c r="C267" s="21"/>
      <c r="D267" s="22"/>
      <c r="E267" s="21"/>
      <c r="F267" s="21"/>
      <c r="G267" s="22"/>
    </row>
    <row r="268" spans="1:7" ht="12">
      <c r="A268" s="20" t="s">
        <v>35</v>
      </c>
      <c r="B268" s="21">
        <v>77746.40914514293</v>
      </c>
      <c r="C268" s="21">
        <v>81585.8783272239</v>
      </c>
      <c r="D268" s="22">
        <v>-4.70604626781324</v>
      </c>
      <c r="E268" s="21">
        <v>172175.41472878947</v>
      </c>
      <c r="F268" s="21">
        <v>169113.6007316498</v>
      </c>
      <c r="G268" s="22">
        <v>1.8105072471363</v>
      </c>
    </row>
    <row r="269" spans="1:7" ht="12">
      <c r="A269" s="20" t="s">
        <v>36</v>
      </c>
      <c r="B269" s="21">
        <v>35821.277103321634</v>
      </c>
      <c r="C269" s="21">
        <v>40222.800885082004</v>
      </c>
      <c r="D269" s="22">
        <v>-10.942857496015</v>
      </c>
      <c r="E269" s="21">
        <v>79290.40706149949</v>
      </c>
      <c r="F269" s="21">
        <v>82540.47282388958</v>
      </c>
      <c r="G269" s="22">
        <v>-3.93754197328687</v>
      </c>
    </row>
    <row r="270" spans="1:7" ht="12">
      <c r="A270" s="20" t="s">
        <v>37</v>
      </c>
      <c r="B270" s="21">
        <v>41925.13204182058</v>
      </c>
      <c r="C270" s="21">
        <v>41363.077442143294</v>
      </c>
      <c r="D270" s="22">
        <v>1.35883167896166</v>
      </c>
      <c r="E270" s="21">
        <v>92885.00766728955</v>
      </c>
      <c r="F270" s="21">
        <v>86573.12790776204</v>
      </c>
      <c r="G270" s="22">
        <v>7.29080710385375</v>
      </c>
    </row>
    <row r="271" spans="1:7" ht="12">
      <c r="A271" s="20" t="s">
        <v>38</v>
      </c>
      <c r="B271" s="21">
        <v>194908.850167059</v>
      </c>
      <c r="C271" s="21">
        <v>192375.05231701405</v>
      </c>
      <c r="D271" s="22">
        <v>1.31711353396775</v>
      </c>
      <c r="E271" s="21">
        <v>410251.6587959046</v>
      </c>
      <c r="F271" s="21">
        <v>398604.5667787337</v>
      </c>
      <c r="G271" s="22">
        <v>2.92196652720144</v>
      </c>
    </row>
    <row r="272" spans="1:7" ht="12">
      <c r="A272" s="20" t="s">
        <v>39</v>
      </c>
      <c r="B272" s="21">
        <v>44985.149832930154</v>
      </c>
      <c r="C272" s="21">
        <v>45164.94768298316</v>
      </c>
      <c r="D272" s="22">
        <v>-0.39809157162104</v>
      </c>
      <c r="E272" s="21">
        <v>99364.34120408213</v>
      </c>
      <c r="F272" s="21">
        <v>93982.43322125672</v>
      </c>
      <c r="G272" s="22">
        <v>5.72650419696533</v>
      </c>
    </row>
    <row r="273" spans="1:7" ht="12">
      <c r="A273" s="54" t="s">
        <v>40</v>
      </c>
      <c r="B273" s="26">
        <v>1.2401431118430832</v>
      </c>
      <c r="C273" s="26">
        <v>1.2397775209896824</v>
      </c>
      <c r="D273" s="22">
        <v>0.0294884241092692</v>
      </c>
      <c r="E273" s="26">
        <v>1.2510166669191696</v>
      </c>
      <c r="F273" s="26">
        <v>1.2456975043358365</v>
      </c>
      <c r="G273" s="22">
        <v>0.427002748646357</v>
      </c>
    </row>
    <row r="274" spans="1:7" ht="12">
      <c r="A274" s="16"/>
      <c r="B274" s="55"/>
      <c r="C274" s="55"/>
      <c r="D274" s="42"/>
      <c r="E274" s="55"/>
      <c r="F274" s="55"/>
      <c r="G274" s="22"/>
    </row>
    <row r="275" spans="1:7" ht="12">
      <c r="A275" s="20" t="s">
        <v>41</v>
      </c>
      <c r="B275" s="26"/>
      <c r="C275" s="26"/>
      <c r="D275" s="22"/>
      <c r="E275" s="26"/>
      <c r="F275" s="26"/>
      <c r="G275" s="22"/>
    </row>
    <row r="276" spans="1:7" ht="12">
      <c r="A276" s="20" t="s">
        <v>42</v>
      </c>
      <c r="B276" s="26">
        <v>8.15280075588761</v>
      </c>
      <c r="C276" s="26">
        <v>7.983711874165832</v>
      </c>
      <c r="D276" s="22">
        <v>2.1179231463616</v>
      </c>
      <c r="E276" s="26">
        <v>8.50010703217649</v>
      </c>
      <c r="F276" s="26">
        <v>8.329887188209469</v>
      </c>
      <c r="G276" s="22">
        <v>2.04348318435764</v>
      </c>
    </row>
    <row r="277" spans="1:7" ht="12">
      <c r="A277" s="16"/>
      <c r="B277" s="21"/>
      <c r="C277" s="21"/>
      <c r="D277" s="22"/>
      <c r="E277" s="21"/>
      <c r="F277" s="21"/>
      <c r="G277" s="22"/>
    </row>
    <row r="278" spans="1:7" ht="12">
      <c r="A278" s="20" t="s">
        <v>43</v>
      </c>
      <c r="B278" s="21"/>
      <c r="C278" s="21"/>
      <c r="D278" s="22"/>
      <c r="E278" s="21"/>
      <c r="F278" s="21"/>
      <c r="G278" s="22"/>
    </row>
    <row r="279" spans="1:7" ht="12">
      <c r="A279" s="20" t="s">
        <v>44</v>
      </c>
      <c r="B279" s="21">
        <v>178492.5115266032</v>
      </c>
      <c r="C279" s="21">
        <v>180197.72229258285</v>
      </c>
      <c r="D279" s="22">
        <v>-0.946299844573479</v>
      </c>
      <c r="E279" s="21">
        <v>372331.6233664878</v>
      </c>
      <c r="F279" s="21">
        <v>374293.922079083</v>
      </c>
      <c r="G279" s="22">
        <v>-0.524266785229974</v>
      </c>
    </row>
    <row r="280" spans="1:7" ht="12">
      <c r="A280" s="20" t="s">
        <v>45</v>
      </c>
      <c r="B280" s="21">
        <v>164100.91675322232</v>
      </c>
      <c r="C280" s="21">
        <v>166173.5889580426</v>
      </c>
      <c r="D280" s="22">
        <v>-1.2472933983171</v>
      </c>
      <c r="E280" s="21">
        <v>338325.1374571627</v>
      </c>
      <c r="F280" s="21">
        <v>343036.9317848671</v>
      </c>
      <c r="G280" s="22">
        <v>-1.37355307581264</v>
      </c>
    </row>
    <row r="281" spans="1:7" ht="12">
      <c r="A281" s="20" t="s">
        <v>46</v>
      </c>
      <c r="B281" s="21">
        <v>38002.03327947813</v>
      </c>
      <c r="C281" s="21">
        <v>36546.66641223601</v>
      </c>
      <c r="D281" s="22">
        <v>3.98221509679158</v>
      </c>
      <c r="E281" s="21">
        <v>85550.47608040978</v>
      </c>
      <c r="F281" s="21">
        <v>76325.8790170684</v>
      </c>
      <c r="G281" s="22">
        <v>12.085805210679</v>
      </c>
    </row>
    <row r="282" spans="1:7" ht="12">
      <c r="A282" s="20" t="s">
        <v>47</v>
      </c>
      <c r="B282" s="21">
        <v>28545.455349544427</v>
      </c>
      <c r="C282" s="21">
        <v>28032.78619864213</v>
      </c>
      <c r="D282" s="22">
        <v>1.82881982286559</v>
      </c>
      <c r="E282" s="21">
        <v>64339.42458732263</v>
      </c>
      <c r="F282" s="21">
        <v>57020.48716481078</v>
      </c>
      <c r="G282" s="22">
        <v>12.8356276602081</v>
      </c>
    </row>
    <row r="283" spans="1:7" ht="12">
      <c r="A283" s="20" t="s">
        <v>48</v>
      </c>
      <c r="B283" s="21">
        <v>11332.313350252443</v>
      </c>
      <c r="C283" s="21">
        <v>10009.795776468929</v>
      </c>
      <c r="D283" s="22">
        <v>13.2122333294001</v>
      </c>
      <c r="E283" s="21">
        <v>24479.525076032118</v>
      </c>
      <c r="F283" s="21">
        <v>23721.343489748266</v>
      </c>
      <c r="G283" s="22">
        <v>3.19620002387942</v>
      </c>
    </row>
    <row r="284" spans="1:7" ht="12">
      <c r="A284" s="28" t="s">
        <v>49</v>
      </c>
      <c r="B284" s="29">
        <v>8384.190536697282</v>
      </c>
      <c r="C284" s="29">
        <v>7798.006548235387</v>
      </c>
      <c r="D284" s="30">
        <v>7.51710049018289</v>
      </c>
      <c r="E284" s="29">
        <v>18522.93049619025</v>
      </c>
      <c r="F284" s="29">
        <v>18125.2349523068</v>
      </c>
      <c r="G284" s="30">
        <v>2.19415386851487</v>
      </c>
    </row>
    <row r="285" spans="1:7" ht="12">
      <c r="A285" s="31" t="s">
        <v>50</v>
      </c>
      <c r="B285" s="32"/>
      <c r="C285" s="32"/>
      <c r="D285" s="59"/>
      <c r="E285" s="32"/>
      <c r="F285" s="32"/>
      <c r="G285" s="59"/>
    </row>
    <row r="286" spans="1:7" ht="12">
      <c r="A286" s="10" t="s">
        <v>107</v>
      </c>
      <c r="B286" s="2"/>
      <c r="C286" s="2"/>
      <c r="D286" s="3"/>
      <c r="E286" s="2"/>
      <c r="F286" s="2"/>
      <c r="G286" s="3"/>
    </row>
    <row r="287" spans="2:7" ht="12">
      <c r="B287" s="2"/>
      <c r="C287" s="2"/>
      <c r="D287" s="3"/>
      <c r="E287" s="2"/>
      <c r="F287" s="2"/>
      <c r="G287" s="3"/>
    </row>
    <row r="288" spans="1:7" ht="12">
      <c r="A288" s="1" t="s">
        <v>108</v>
      </c>
      <c r="B288" s="2"/>
      <c r="C288" s="2"/>
      <c r="D288" s="3"/>
      <c r="E288" s="2"/>
      <c r="F288" s="2"/>
      <c r="G288" s="3"/>
    </row>
    <row r="289" spans="1:7" ht="12">
      <c r="A289" s="36"/>
      <c r="B289" s="37"/>
      <c r="C289" s="37"/>
      <c r="D289" s="38"/>
      <c r="E289" s="37"/>
      <c r="F289" s="37"/>
      <c r="G289" s="38"/>
    </row>
    <row r="290" spans="1:7" ht="12">
      <c r="A290" s="7"/>
      <c r="B290" s="39" t="str">
        <f>+B3</f>
        <v>FEBRUARY</v>
      </c>
      <c r="C290" s="8"/>
      <c r="D290" s="9"/>
      <c r="E290" s="8" t="s">
        <v>2</v>
      </c>
      <c r="F290" s="8"/>
      <c r="G290" s="9"/>
    </row>
    <row r="291" spans="1:7" ht="12">
      <c r="A291" s="11"/>
      <c r="B291" s="15" t="str">
        <f>+B4</f>
        <v>2017P</v>
      </c>
      <c r="C291" s="15" t="str">
        <f>+C4</f>
        <v>2016P</v>
      </c>
      <c r="D291" s="60" t="s">
        <v>5</v>
      </c>
      <c r="E291" s="15" t="str">
        <f>+B291</f>
        <v>2017P</v>
      </c>
      <c r="F291" s="15" t="str">
        <f>+C291</f>
        <v>2016P</v>
      </c>
      <c r="G291" s="60" t="s">
        <v>5</v>
      </c>
    </row>
    <row r="292" spans="1:7" s="4" customFormat="1" ht="12">
      <c r="A292" s="16"/>
      <c r="B292" s="40"/>
      <c r="C292" s="21"/>
      <c r="D292" s="41"/>
      <c r="E292" s="40"/>
      <c r="F292" s="21"/>
      <c r="G292" s="19"/>
    </row>
    <row r="293" spans="1:7" s="4" customFormat="1" ht="12">
      <c r="A293" s="20" t="s">
        <v>52</v>
      </c>
      <c r="B293" s="40"/>
      <c r="C293" s="21"/>
      <c r="D293" s="41"/>
      <c r="E293" s="40"/>
      <c r="F293" s="21"/>
      <c r="G293" s="41"/>
    </row>
    <row r="294" spans="1:7" ht="12">
      <c r="A294" s="20" t="s">
        <v>53</v>
      </c>
      <c r="B294" s="21">
        <v>1857.1565828260243</v>
      </c>
      <c r="C294" s="21">
        <v>1166.4754879883806</v>
      </c>
      <c r="D294" s="22">
        <v>59.2109394453494</v>
      </c>
      <c r="E294" s="21">
        <v>3382.8231382978074</v>
      </c>
      <c r="F294" s="21">
        <v>2477.078951151048</v>
      </c>
      <c r="G294" s="22">
        <v>36.5650108457738</v>
      </c>
    </row>
    <row r="295" spans="1:7" ht="12">
      <c r="A295" s="20" t="s">
        <v>54</v>
      </c>
      <c r="B295" s="21">
        <v>9418.034667152491</v>
      </c>
      <c r="C295" s="21">
        <v>8138.180782376343</v>
      </c>
      <c r="D295" s="22">
        <v>15.7265354383346</v>
      </c>
      <c r="E295" s="21">
        <v>23381.175659898254</v>
      </c>
      <c r="F295" s="21">
        <v>18074.30139826465</v>
      </c>
      <c r="G295" s="22">
        <v>29.3614350269888</v>
      </c>
    </row>
    <row r="296" spans="1:7" ht="12">
      <c r="A296" s="20" t="s">
        <v>55</v>
      </c>
      <c r="B296" s="21">
        <v>2423.895991780371</v>
      </c>
      <c r="C296" s="21">
        <v>2580.221704918113</v>
      </c>
      <c r="D296" s="22">
        <v>-6.05861553833815</v>
      </c>
      <c r="E296" s="21">
        <v>6358.083703550046</v>
      </c>
      <c r="F296" s="21">
        <v>5559.895920847344</v>
      </c>
      <c r="G296" s="22">
        <v>14.3561641092925</v>
      </c>
    </row>
    <row r="297" spans="1:7" ht="12">
      <c r="A297" s="43" t="s">
        <v>56</v>
      </c>
      <c r="B297" s="21">
        <v>12694.341441627503</v>
      </c>
      <c r="C297" s="21">
        <v>11635.91553955128</v>
      </c>
      <c r="D297" s="22">
        <v>9.09619787526439</v>
      </c>
      <c r="E297" s="21">
        <v>30267.263353537724</v>
      </c>
      <c r="F297" s="21">
        <v>23390.683620262338</v>
      </c>
      <c r="G297" s="22">
        <v>29.3987975935791</v>
      </c>
    </row>
    <row r="298" spans="1:7" ht="12">
      <c r="A298" s="43" t="s">
        <v>57</v>
      </c>
      <c r="B298" s="21">
        <v>2185.5597194177017</v>
      </c>
      <c r="C298" s="21">
        <v>1636.3722182375066</v>
      </c>
      <c r="D298" s="22">
        <v>33.5612823940332</v>
      </c>
      <c r="E298" s="21">
        <v>4704.0489898906335</v>
      </c>
      <c r="F298" s="21">
        <v>3382.3062753850527</v>
      </c>
      <c r="G298" s="22">
        <v>39.0781498448159</v>
      </c>
    </row>
    <row r="299" spans="1:7" ht="12">
      <c r="A299" s="43" t="s">
        <v>58</v>
      </c>
      <c r="B299" s="21">
        <v>680.0136526411007</v>
      </c>
      <c r="C299" s="21">
        <v>1152.36941683635</v>
      </c>
      <c r="D299" s="22">
        <v>-40.9899601025536</v>
      </c>
      <c r="E299" s="21">
        <v>1933.745824400526</v>
      </c>
      <c r="F299" s="21">
        <v>1909.9704856599342</v>
      </c>
      <c r="G299" s="22">
        <v>1.24480136835083</v>
      </c>
    </row>
    <row r="300" spans="1:7" ht="12">
      <c r="A300" s="43" t="s">
        <v>59</v>
      </c>
      <c r="B300" s="21">
        <v>4176.337109063805</v>
      </c>
      <c r="C300" s="21">
        <v>1924.1935024162617</v>
      </c>
      <c r="D300" s="22">
        <v>117.043509596071</v>
      </c>
      <c r="E300" s="21">
        <v>7619.911374979143</v>
      </c>
      <c r="F300" s="21">
        <v>3255.9312443916483</v>
      </c>
      <c r="G300" s="22">
        <v>134.031704081727</v>
      </c>
    </row>
    <row r="301" spans="1:7" ht="12">
      <c r="A301" s="43" t="s">
        <v>60</v>
      </c>
      <c r="B301" s="21">
        <v>1003.2453764661941</v>
      </c>
      <c r="C301" s="21">
        <v>455.64039477560647</v>
      </c>
      <c r="D301" s="22">
        <v>120.183589508185</v>
      </c>
      <c r="E301" s="21">
        <v>1907.6898854619383</v>
      </c>
      <c r="F301" s="21">
        <v>792.0386185838074</v>
      </c>
      <c r="G301" s="22">
        <v>140.858190585827</v>
      </c>
    </row>
    <row r="302" spans="1:7" ht="12">
      <c r="A302" s="43" t="s">
        <v>61</v>
      </c>
      <c r="B302" s="21">
        <v>1000.9652429184792</v>
      </c>
      <c r="C302" s="21">
        <v>1235.7895484984158</v>
      </c>
      <c r="D302" s="22">
        <v>-19.0019656555007</v>
      </c>
      <c r="E302" s="21">
        <v>3449.5649504230664</v>
      </c>
      <c r="F302" s="21">
        <v>2317.529434344762</v>
      </c>
      <c r="G302" s="22">
        <v>48.8466510630691</v>
      </c>
    </row>
    <row r="303" spans="1:7" ht="12">
      <c r="A303" s="20"/>
      <c r="B303" s="40"/>
      <c r="C303" s="40"/>
      <c r="D303" s="42"/>
      <c r="E303" s="40"/>
      <c r="F303" s="40"/>
      <c r="G303" s="22"/>
    </row>
    <row r="304" spans="1:7" ht="12">
      <c r="A304" s="20" t="s">
        <v>62</v>
      </c>
      <c r="B304" s="21"/>
      <c r="C304" s="21"/>
      <c r="D304" s="22"/>
      <c r="E304" s="21"/>
      <c r="F304" s="21"/>
      <c r="G304" s="22"/>
    </row>
    <row r="305" spans="1:7" ht="12">
      <c r="A305" s="20" t="s">
        <v>63</v>
      </c>
      <c r="B305" s="21">
        <v>202958.19071206753</v>
      </c>
      <c r="C305" s="21">
        <v>203046.2453714218</v>
      </c>
      <c r="D305" s="22">
        <v>-0.0433668001066427</v>
      </c>
      <c r="E305" s="21">
        <v>440042.19180099864</v>
      </c>
      <c r="F305" s="21">
        <v>422470.9867534165</v>
      </c>
      <c r="G305" s="22">
        <v>4.15915071058784</v>
      </c>
    </row>
    <row r="306" spans="1:7" ht="12">
      <c r="A306" s="20" t="s">
        <v>64</v>
      </c>
      <c r="B306" s="21">
        <v>28058.88843021446</v>
      </c>
      <c r="C306" s="21">
        <v>26589.70874222819</v>
      </c>
      <c r="D306" s="22">
        <v>5.52536961660286</v>
      </c>
      <c r="E306" s="21">
        <v>53244.64521819854</v>
      </c>
      <c r="F306" s="21">
        <v>55913.16618854292</v>
      </c>
      <c r="G306" s="22">
        <v>-4.77261645556961</v>
      </c>
    </row>
    <row r="307" spans="1:7" ht="12">
      <c r="A307" s="20" t="s">
        <v>65</v>
      </c>
      <c r="B307" s="21">
        <v>26414.858745368747</v>
      </c>
      <c r="C307" s="21">
        <v>24813.48738960609</v>
      </c>
      <c r="D307" s="22">
        <v>6.45363277889525</v>
      </c>
      <c r="E307" s="21">
        <v>49727.66487740449</v>
      </c>
      <c r="F307" s="21">
        <v>52586.972949192976</v>
      </c>
      <c r="G307" s="22">
        <v>-5.43729351858875</v>
      </c>
    </row>
    <row r="308" spans="1:7" ht="12">
      <c r="A308" s="20" t="s">
        <v>66</v>
      </c>
      <c r="B308" s="21">
        <v>4259.471716448698</v>
      </c>
      <c r="C308" s="21">
        <v>3566.0474703135483</v>
      </c>
      <c r="D308" s="22">
        <v>19.4451771017557</v>
      </c>
      <c r="E308" s="21">
        <v>8020.308810726499</v>
      </c>
      <c r="F308" s="21">
        <v>7325.379053029909</v>
      </c>
      <c r="G308" s="22">
        <v>9.48660475677575</v>
      </c>
    </row>
    <row r="309" spans="1:7" ht="12">
      <c r="A309" s="20" t="s">
        <v>67</v>
      </c>
      <c r="B309" s="21">
        <v>176536.505833327</v>
      </c>
      <c r="C309" s="21">
        <v>178023.12230195565</v>
      </c>
      <c r="D309" s="22">
        <v>-0.835069315382019</v>
      </c>
      <c r="E309" s="21">
        <v>389926.04350489716</v>
      </c>
      <c r="F309" s="21">
        <v>369316.2750410255</v>
      </c>
      <c r="G309" s="22">
        <v>5.58051996532843</v>
      </c>
    </row>
    <row r="310" spans="1:7" ht="12">
      <c r="A310" s="16"/>
      <c r="B310" s="21"/>
      <c r="C310" s="21"/>
      <c r="D310" s="22"/>
      <c r="E310" s="21"/>
      <c r="F310" s="21"/>
      <c r="G310" s="22"/>
    </row>
    <row r="311" spans="1:7" ht="12">
      <c r="A311" s="20" t="s">
        <v>68</v>
      </c>
      <c r="B311" s="21">
        <v>16764.7434815929</v>
      </c>
      <c r="C311" s="21">
        <v>17332.597585416097</v>
      </c>
      <c r="D311" s="22">
        <v>-3.27622043392386</v>
      </c>
      <c r="E311" s="21">
        <v>32055.50606944574</v>
      </c>
      <c r="F311" s="21">
        <v>36546.846445854724</v>
      </c>
      <c r="G311" s="22">
        <v>-12.289269289111</v>
      </c>
    </row>
    <row r="312" spans="1:7" ht="12">
      <c r="A312" s="20" t="s">
        <v>69</v>
      </c>
      <c r="B312" s="21">
        <v>3603.8282445859013</v>
      </c>
      <c r="C312" s="21">
        <v>4570.484430668766</v>
      </c>
      <c r="D312" s="22">
        <v>-21.1499721910533</v>
      </c>
      <c r="E312" s="21">
        <v>10518.651806797025</v>
      </c>
      <c r="F312" s="21">
        <v>11219.945694655851</v>
      </c>
      <c r="G312" s="22">
        <v>-6.2504214097298</v>
      </c>
    </row>
    <row r="313" spans="1:7" ht="12">
      <c r="A313" s="20" t="s">
        <v>70</v>
      </c>
      <c r="B313" s="21">
        <v>2053.162979453159</v>
      </c>
      <c r="C313" s="21">
        <v>686.2445989846452</v>
      </c>
      <c r="D313" s="22">
        <v>199.188216926003</v>
      </c>
      <c r="E313" s="21">
        <v>2871.288785529569</v>
      </c>
      <c r="F313" s="21">
        <v>1447.0395573098865</v>
      </c>
      <c r="G313" s="22">
        <v>98.4250375896722</v>
      </c>
    </row>
    <row r="314" spans="1:7" ht="12">
      <c r="A314" s="20" t="s">
        <v>71</v>
      </c>
      <c r="B314" s="21">
        <v>11529.990827928808</v>
      </c>
      <c r="C314" s="21">
        <v>12219.92388062384</v>
      </c>
      <c r="D314" s="22">
        <v>-5.64596849730794</v>
      </c>
      <c r="E314" s="21">
        <v>19188.214608828523</v>
      </c>
      <c r="F314" s="21">
        <v>24172.39177287645</v>
      </c>
      <c r="G314" s="22">
        <v>-20.6192966375823</v>
      </c>
    </row>
    <row r="315" spans="1:7" ht="12">
      <c r="A315" s="16"/>
      <c r="B315" s="21"/>
      <c r="C315" s="21"/>
      <c r="D315" s="22"/>
      <c r="E315" s="21"/>
      <c r="F315" s="21"/>
      <c r="G315" s="22"/>
    </row>
    <row r="316" spans="1:7" ht="12">
      <c r="A316" s="20" t="s">
        <v>72</v>
      </c>
      <c r="B316" s="21">
        <v>1631.9187173364553</v>
      </c>
      <c r="C316" s="21">
        <v>1753.1062264120383</v>
      </c>
      <c r="D316" s="22">
        <v>-6.91273051511597</v>
      </c>
      <c r="E316" s="21">
        <v>3399.531422735297</v>
      </c>
      <c r="F316" s="21">
        <v>2777.2061115994575</v>
      </c>
      <c r="G316" s="22">
        <v>22.4083228297891</v>
      </c>
    </row>
    <row r="317" spans="1:7" ht="12">
      <c r="A317" s="20" t="s">
        <v>73</v>
      </c>
      <c r="B317" s="21">
        <v>7186.769350999266</v>
      </c>
      <c r="C317" s="21">
        <v>6383.14509252889</v>
      </c>
      <c r="D317" s="22">
        <v>12.5897852362932</v>
      </c>
      <c r="E317" s="21">
        <v>18606.782559502102</v>
      </c>
      <c r="F317" s="21">
        <v>14357.025398092286</v>
      </c>
      <c r="G317" s="22">
        <v>29.6005408054409</v>
      </c>
    </row>
    <row r="318" spans="1:7" ht="12">
      <c r="A318" s="20" t="s">
        <v>74</v>
      </c>
      <c r="B318" s="21">
        <v>1877.0627199863254</v>
      </c>
      <c r="C318" s="21">
        <v>862.0459706291169</v>
      </c>
      <c r="D318" s="22">
        <v>117.745083666066</v>
      </c>
      <c r="E318" s="21">
        <v>2962.459700190609</v>
      </c>
      <c r="F318" s="21">
        <v>1850.547145848396</v>
      </c>
      <c r="G318" s="22">
        <v>60.0856107252782</v>
      </c>
    </row>
    <row r="319" spans="1:7" ht="12">
      <c r="A319" s="20" t="s">
        <v>75</v>
      </c>
      <c r="B319" s="21">
        <v>1281.8869043386164</v>
      </c>
      <c r="C319" s="21">
        <v>1507.9412156497622</v>
      </c>
      <c r="D319" s="22">
        <v>-14.9909233175075</v>
      </c>
      <c r="E319" s="21">
        <v>1950.949331839921</v>
      </c>
      <c r="F319" s="21">
        <v>2956.2501402378152</v>
      </c>
      <c r="G319" s="22">
        <v>-34.0059453939518</v>
      </c>
    </row>
    <row r="320" spans="1:7" ht="12">
      <c r="A320" s="20" t="s">
        <v>76</v>
      </c>
      <c r="B320" s="21">
        <v>1035.639008179186</v>
      </c>
      <c r="C320" s="21">
        <v>742.2443123448315</v>
      </c>
      <c r="D320" s="22">
        <v>39.5280490472858</v>
      </c>
      <c r="E320" s="21">
        <v>2728.9986827630805</v>
      </c>
      <c r="F320" s="21">
        <v>4126.706032163279</v>
      </c>
      <c r="G320" s="22">
        <v>-33.8698065359286</v>
      </c>
    </row>
    <row r="321" spans="1:7" ht="12">
      <c r="A321" s="20" t="s">
        <v>77</v>
      </c>
      <c r="B321" s="21">
        <v>1425.8607704423448</v>
      </c>
      <c r="C321" s="21">
        <v>1226.5535409926576</v>
      </c>
      <c r="D321" s="22">
        <v>16.2493705157287</v>
      </c>
      <c r="E321" s="21">
        <v>1910.2462470541368</v>
      </c>
      <c r="F321" s="21">
        <v>2381.476234435907</v>
      </c>
      <c r="G321" s="22">
        <v>-19.7873058974023</v>
      </c>
    </row>
    <row r="322" spans="1:7" ht="12">
      <c r="A322" s="16"/>
      <c r="B322" s="40"/>
      <c r="C322" s="40"/>
      <c r="D322" s="42"/>
      <c r="E322" s="40"/>
      <c r="F322" s="40"/>
      <c r="G322" s="22"/>
    </row>
    <row r="323" spans="1:7" ht="12">
      <c r="A323" s="20" t="s">
        <v>78</v>
      </c>
      <c r="B323" s="21"/>
      <c r="C323" s="21"/>
      <c r="D323" s="22"/>
      <c r="E323" s="21"/>
      <c r="F323" s="21"/>
      <c r="G323" s="22"/>
    </row>
    <row r="324" spans="1:7" ht="12">
      <c r="A324" s="20" t="s">
        <v>79</v>
      </c>
      <c r="B324" s="24">
        <v>46.77122486327091</v>
      </c>
      <c r="C324" s="24">
        <v>47.911673831399064</v>
      </c>
      <c r="D324" s="22">
        <v>-1.14044896812815</v>
      </c>
      <c r="E324" s="24">
        <v>43.70934598699108</v>
      </c>
      <c r="F324" s="24">
        <v>46.873341037946716</v>
      </c>
      <c r="G324" s="22">
        <v>-3.16399505095563</v>
      </c>
    </row>
    <row r="325" spans="1:7" ht="12">
      <c r="A325" s="20" t="s">
        <v>80</v>
      </c>
      <c r="B325" s="24">
        <v>53.22877513673283</v>
      </c>
      <c r="C325" s="24">
        <v>52.08832616860164</v>
      </c>
      <c r="D325" s="22">
        <v>1.14044896813119</v>
      </c>
      <c r="E325" s="24">
        <v>56.290654013011576</v>
      </c>
      <c r="F325" s="24">
        <v>53.126658962056275</v>
      </c>
      <c r="G325" s="22">
        <v>3.1639950509553</v>
      </c>
    </row>
    <row r="326" spans="1:7" ht="12">
      <c r="A326" s="54" t="s">
        <v>81</v>
      </c>
      <c r="B326" s="24">
        <v>3.5956202159204613</v>
      </c>
      <c r="C326" s="24">
        <v>3.295553408544213</v>
      </c>
      <c r="D326" s="22">
        <v>9.10520237961492</v>
      </c>
      <c r="E326" s="24">
        <v>3.729856690319772</v>
      </c>
      <c r="F326" s="24">
        <v>3.409619936786559</v>
      </c>
      <c r="G326" s="22">
        <v>9.39215394883642</v>
      </c>
    </row>
    <row r="327" spans="1:7" ht="12">
      <c r="A327" s="16"/>
      <c r="B327" s="40"/>
      <c r="C327" s="40"/>
      <c r="D327" s="42"/>
      <c r="E327" s="40"/>
      <c r="F327" s="40"/>
      <c r="G327" s="22"/>
    </row>
    <row r="328" spans="1:7" ht="12">
      <c r="A328" s="20" t="s">
        <v>82</v>
      </c>
      <c r="B328" s="21">
        <v>38001.2103956262</v>
      </c>
      <c r="C328" s="21">
        <v>43920.9583513624</v>
      </c>
      <c r="D328" s="22">
        <v>-13.4781848528416</v>
      </c>
      <c r="E328" s="21">
        <v>69455.18161791906</v>
      </c>
      <c r="F328" s="21">
        <v>81932.56807767344</v>
      </c>
      <c r="G328" s="22">
        <v>-15.2288482498505</v>
      </c>
    </row>
    <row r="329" spans="1:7" ht="12">
      <c r="A329" s="20" t="s">
        <v>83</v>
      </c>
      <c r="B329" s="21">
        <v>201892.78960435936</v>
      </c>
      <c r="C329" s="21">
        <v>193619.04164863005</v>
      </c>
      <c r="D329" s="22">
        <v>4.27320984820495</v>
      </c>
      <c r="E329" s="21">
        <v>440160.818382064</v>
      </c>
      <c r="F329" s="21">
        <v>410654.4319223119</v>
      </c>
      <c r="G329" s="22">
        <v>7.1852107675132</v>
      </c>
    </row>
    <row r="330" spans="1:7" ht="12">
      <c r="A330" s="16"/>
      <c r="B330" s="40"/>
      <c r="C330" s="40"/>
      <c r="D330" s="42"/>
      <c r="E330" s="40"/>
      <c r="F330" s="40"/>
      <c r="G330" s="22"/>
    </row>
    <row r="331" spans="1:7" ht="12">
      <c r="A331" s="20" t="s">
        <v>84</v>
      </c>
      <c r="B331" s="21">
        <v>117252.24717794642</v>
      </c>
      <c r="C331" s="21">
        <v>120921.0555124789</v>
      </c>
      <c r="D331" s="22">
        <v>-3.0340525221051</v>
      </c>
      <c r="E331" s="21">
        <v>236208.40851129615</v>
      </c>
      <c r="F331" s="21">
        <v>246897.58099472738</v>
      </c>
      <c r="G331" s="22">
        <v>-4.32939538749855</v>
      </c>
    </row>
    <row r="332" spans="1:7" ht="12">
      <c r="A332" s="20" t="s">
        <v>85</v>
      </c>
      <c r="B332" s="21">
        <v>122641.75282204986</v>
      </c>
      <c r="C332" s="21">
        <v>116618.94448751688</v>
      </c>
      <c r="D332" s="22">
        <v>5.16451967645589</v>
      </c>
      <c r="E332" s="21">
        <v>273407.59148870455</v>
      </c>
      <c r="F332" s="21">
        <v>245689.4190052732</v>
      </c>
      <c r="G332" s="22">
        <v>11.2817933290145</v>
      </c>
    </row>
    <row r="333" spans="1:7" ht="12">
      <c r="A333" s="16"/>
      <c r="B333" s="40"/>
      <c r="C333" s="40"/>
      <c r="D333" s="42"/>
      <c r="E333" s="40"/>
      <c r="F333" s="40"/>
      <c r="G333" s="22"/>
    </row>
    <row r="334" spans="1:7" ht="12">
      <c r="A334" s="20" t="s">
        <v>86</v>
      </c>
      <c r="B334" s="21">
        <v>114161.81325861471</v>
      </c>
      <c r="C334" s="21">
        <v>108085.93180468837</v>
      </c>
      <c r="D334" s="22">
        <v>5.62134345559927</v>
      </c>
      <c r="E334" s="21">
        <v>259460.05542466175</v>
      </c>
      <c r="F334" s="21">
        <v>230719.12550298456</v>
      </c>
      <c r="G334" s="22">
        <v>12.4571076884155</v>
      </c>
    </row>
    <row r="335" spans="1:7" ht="12">
      <c r="A335" s="16"/>
      <c r="B335" s="40"/>
      <c r="C335" s="40"/>
      <c r="D335" s="42"/>
      <c r="E335" s="40"/>
      <c r="F335" s="40"/>
      <c r="G335" s="22"/>
    </row>
    <row r="336" spans="1:7" ht="12">
      <c r="A336" s="44" t="s">
        <v>100</v>
      </c>
      <c r="B336" s="21">
        <v>43.47461990066023</v>
      </c>
      <c r="C336" s="21">
        <v>42.45556087038719</v>
      </c>
      <c r="D336" s="22">
        <v>2.40029576663498</v>
      </c>
      <c r="E336" s="21">
        <v>43.744444739143724</v>
      </c>
      <c r="F336" s="21">
        <v>43.14027972004392</v>
      </c>
      <c r="G336" s="22">
        <v>1.40046616067511</v>
      </c>
    </row>
    <row r="337" spans="1:7" ht="12">
      <c r="A337" s="45" t="s">
        <v>88</v>
      </c>
      <c r="B337" s="56">
        <v>2.4237504884373475</v>
      </c>
      <c r="C337" s="56">
        <v>2.517727050572082</v>
      </c>
      <c r="D337" s="30">
        <v>-3.73259532296723</v>
      </c>
      <c r="E337" s="56">
        <v>2.443873623841108</v>
      </c>
      <c r="F337" s="56">
        <v>2.5013488511432405</v>
      </c>
      <c r="G337" s="30">
        <v>-2.29776935255806</v>
      </c>
    </row>
    <row r="338" spans="1:7" ht="12">
      <c r="A338" s="10" t="s">
        <v>89</v>
      </c>
      <c r="B338" s="32"/>
      <c r="C338" s="32"/>
      <c r="D338" s="59"/>
      <c r="E338" s="32"/>
      <c r="F338" s="32"/>
      <c r="G338" s="59"/>
    </row>
    <row r="339" spans="1:7" ht="12">
      <c r="A339" s="10" t="s">
        <v>90</v>
      </c>
      <c r="B339" s="32"/>
      <c r="C339" s="32"/>
      <c r="D339" s="59"/>
      <c r="E339" s="32"/>
      <c r="F339" s="32"/>
      <c r="G339" s="59"/>
    </row>
    <row r="340" spans="1:7" ht="12">
      <c r="A340" s="10" t="s">
        <v>91</v>
      </c>
      <c r="B340" s="32"/>
      <c r="C340" s="32"/>
      <c r="D340" s="59"/>
      <c r="E340" s="32"/>
      <c r="F340" s="32"/>
      <c r="G340" s="59"/>
    </row>
    <row r="341" ht="12">
      <c r="A341" s="10" t="s">
        <v>92</v>
      </c>
    </row>
  </sheetData>
  <sheetProtection/>
  <mergeCells count="3">
    <mergeCell ref="B3:D3"/>
    <mergeCell ref="B176:D176"/>
    <mergeCell ref="E176:G176"/>
  </mergeCells>
  <printOptions/>
  <pageMargins left="0.7" right="0.7" top="0.75" bottom="0.75" header="0.3" footer="0.3"/>
  <pageSetup horizontalDpi="300" verticalDpi="300" orientation="portrait" scale="84" r:id="rId1"/>
  <rowBreaks count="5" manualBreakCount="5">
    <brk id="60" max="6" man="1"/>
    <brk id="114" max="6" man="1"/>
    <brk id="173" max="6" man="1"/>
    <brk id="228" max="6" man="1"/>
    <brk id="2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69" customWidth="1"/>
    <col min="2" max="4" width="10.00390625" style="69" customWidth="1"/>
    <col min="5" max="6" width="10.421875" style="69" customWidth="1"/>
    <col min="7" max="7" width="10.00390625" style="69" customWidth="1"/>
    <col min="8" max="16384" width="8.8515625" style="69" customWidth="1"/>
  </cols>
  <sheetData>
    <row r="1" spans="1:7" s="64" customFormat="1" ht="12">
      <c r="A1" s="63" t="s">
        <v>109</v>
      </c>
      <c r="B1" s="63"/>
      <c r="C1" s="63"/>
      <c r="D1" s="63"/>
      <c r="E1" s="63"/>
      <c r="F1" s="63"/>
      <c r="G1" s="63"/>
    </row>
    <row r="2" s="64" customFormat="1" ht="4.5" customHeight="1"/>
    <row r="3" spans="1:7" ht="12">
      <c r="A3" s="65"/>
      <c r="B3" s="66" t="str">
        <f>+'HL'!B3</f>
        <v>FEBRUARY</v>
      </c>
      <c r="C3" s="67"/>
      <c r="D3" s="68"/>
      <c r="E3" s="66" t="s">
        <v>2</v>
      </c>
      <c r="F3" s="67"/>
      <c r="G3" s="68"/>
    </row>
    <row r="4" spans="1:7" ht="12">
      <c r="A4" s="70"/>
      <c r="B4" s="71" t="str">
        <f>+'HL'!B4</f>
        <v>2017P</v>
      </c>
      <c r="C4" s="71" t="str">
        <f>+'HL'!C4</f>
        <v>2016P</v>
      </c>
      <c r="D4" s="72" t="s">
        <v>5</v>
      </c>
      <c r="E4" s="73" t="str">
        <f>+B4</f>
        <v>2017P</v>
      </c>
      <c r="F4" s="73" t="str">
        <f>+C4</f>
        <v>2016P</v>
      </c>
      <c r="G4" s="72" t="s">
        <v>5</v>
      </c>
    </row>
    <row r="5" spans="1:7" ht="12">
      <c r="A5" s="74"/>
      <c r="B5" s="75"/>
      <c r="C5" s="76"/>
      <c r="D5" s="77"/>
      <c r="E5" s="75"/>
      <c r="F5" s="76"/>
      <c r="G5" s="77"/>
    </row>
    <row r="6" spans="1:7" ht="12">
      <c r="A6" s="75" t="s">
        <v>6</v>
      </c>
      <c r="B6" s="78">
        <v>261244.032109521</v>
      </c>
      <c r="C6" s="78">
        <v>262145.0603295224</v>
      </c>
      <c r="D6" s="79">
        <v>-0.343713598443851</v>
      </c>
      <c r="E6" s="78">
        <v>528023.947359873</v>
      </c>
      <c r="F6" s="78">
        <v>517399.7125362721</v>
      </c>
      <c r="G6" s="79">
        <v>2.05339016744352</v>
      </c>
    </row>
    <row r="7" spans="1:7" ht="12">
      <c r="A7" s="75" t="s">
        <v>7</v>
      </c>
      <c r="B7" s="78">
        <v>253985.03210953224</v>
      </c>
      <c r="C7" s="78">
        <v>256132.06032951246</v>
      </c>
      <c r="D7" s="79">
        <v>-0.838250477983146</v>
      </c>
      <c r="E7" s="78">
        <v>511588.94735987694</v>
      </c>
      <c r="F7" s="78">
        <v>505370.71253626666</v>
      </c>
      <c r="G7" s="79">
        <v>1.2304303888928</v>
      </c>
    </row>
    <row r="8" spans="1:7" ht="12">
      <c r="A8" s="75" t="s">
        <v>8</v>
      </c>
      <c r="B8" s="78">
        <v>7258.999999999998</v>
      </c>
      <c r="C8" s="78">
        <v>6013.000000000004</v>
      </c>
      <c r="D8" s="79">
        <v>20.7217694994178</v>
      </c>
      <c r="E8" s="78">
        <v>16434.999999999996</v>
      </c>
      <c r="F8" s="78">
        <v>12029.000000000004</v>
      </c>
      <c r="G8" s="79">
        <v>36.6281486407847</v>
      </c>
    </row>
    <row r="9" spans="1:7" ht="12">
      <c r="A9" s="75" t="s">
        <v>9</v>
      </c>
      <c r="B9" s="78">
        <v>2416752.326445991</v>
      </c>
      <c r="C9" s="78">
        <v>2402066.9243338583</v>
      </c>
      <c r="D9" s="79">
        <v>0.611365235637863</v>
      </c>
      <c r="E9" s="78">
        <v>5167661.68902646</v>
      </c>
      <c r="F9" s="78">
        <v>5047946.190481512</v>
      </c>
      <c r="G9" s="79">
        <v>2.37156843649969</v>
      </c>
    </row>
    <row r="10" spans="1:7" ht="12">
      <c r="A10" s="75" t="s">
        <v>10</v>
      </c>
      <c r="B10" s="78">
        <v>86312.58308735794</v>
      </c>
      <c r="C10" s="78">
        <v>82829.89394254697</v>
      </c>
      <c r="D10" s="79">
        <v>4.20462827976896</v>
      </c>
      <c r="E10" s="78">
        <v>87587.48625468576</v>
      </c>
      <c r="F10" s="78">
        <v>84132.4365080252</v>
      </c>
      <c r="G10" s="79">
        <v>4.10667976593188</v>
      </c>
    </row>
    <row r="11" spans="1:7" ht="12">
      <c r="A11" s="74"/>
      <c r="B11" s="80"/>
      <c r="C11" s="80"/>
      <c r="D11" s="81"/>
      <c r="E11" s="80"/>
      <c r="F11" s="80"/>
      <c r="G11" s="81"/>
    </row>
    <row r="12" spans="1:7" ht="12">
      <c r="A12" s="75" t="s">
        <v>13</v>
      </c>
      <c r="B12" s="80"/>
      <c r="C12" s="80"/>
      <c r="D12" s="81"/>
      <c r="E12" s="80"/>
      <c r="F12" s="80"/>
      <c r="G12" s="81"/>
    </row>
    <row r="13" spans="1:7" ht="12">
      <c r="A13" s="75" t="s">
        <v>14</v>
      </c>
      <c r="B13" s="78">
        <v>112225.20840355793</v>
      </c>
      <c r="C13" s="78">
        <v>114780.44201813106</v>
      </c>
      <c r="D13" s="79">
        <v>-2.22619251994995</v>
      </c>
      <c r="E13" s="78">
        <v>225346.35015731113</v>
      </c>
      <c r="F13" s="78">
        <v>224967.5227742556</v>
      </c>
      <c r="G13" s="79">
        <v>0.168392032051516</v>
      </c>
    </row>
    <row r="14" spans="1:7" ht="12">
      <c r="A14" s="75" t="s">
        <v>15</v>
      </c>
      <c r="B14" s="78">
        <v>89744.7229044</v>
      </c>
      <c r="C14" s="78">
        <v>94902.56425904154</v>
      </c>
      <c r="D14" s="79">
        <v>-5.43488091698233</v>
      </c>
      <c r="E14" s="78">
        <v>179903.37363638883</v>
      </c>
      <c r="F14" s="78">
        <v>182470.74174339155</v>
      </c>
      <c r="G14" s="79">
        <v>-1.40700261448666</v>
      </c>
    </row>
    <row r="15" spans="1:7" ht="12">
      <c r="A15" s="75" t="s">
        <v>16</v>
      </c>
      <c r="B15" s="78">
        <v>5400.894458785724</v>
      </c>
      <c r="C15" s="78">
        <v>4513.2595305042705</v>
      </c>
      <c r="D15" s="79">
        <v>19.6672697920892</v>
      </c>
      <c r="E15" s="78">
        <v>10343.065369608672</v>
      </c>
      <c r="F15" s="78">
        <v>9995.124984892984</v>
      </c>
      <c r="G15" s="79">
        <v>3.48110088909922</v>
      </c>
    </row>
    <row r="16" spans="1:7" ht="12">
      <c r="A16" s="74"/>
      <c r="B16" s="80"/>
      <c r="C16" s="80"/>
      <c r="D16" s="81"/>
      <c r="E16" s="80"/>
      <c r="F16" s="80"/>
      <c r="G16" s="81"/>
    </row>
    <row r="17" spans="1:7" ht="12">
      <c r="A17" s="75" t="s">
        <v>17</v>
      </c>
      <c r="B17" s="78">
        <v>42959.438576871624</v>
      </c>
      <c r="C17" s="78">
        <v>40799.49591712181</v>
      </c>
      <c r="D17" s="79">
        <v>5.29404251497965</v>
      </c>
      <c r="E17" s="78">
        <v>86923.07840693099</v>
      </c>
      <c r="F17" s="78">
        <v>82326.98406627082</v>
      </c>
      <c r="G17" s="79">
        <v>5.58273133989756</v>
      </c>
    </row>
    <row r="18" spans="1:7" ht="12">
      <c r="A18" s="75" t="s">
        <v>18</v>
      </c>
      <c r="B18" s="78">
        <v>30784.714470086066</v>
      </c>
      <c r="C18" s="78">
        <v>30469.52730692502</v>
      </c>
      <c r="D18" s="79">
        <v>1.03443404285898</v>
      </c>
      <c r="E18" s="78">
        <v>62009.680875791644</v>
      </c>
      <c r="F18" s="78">
        <v>59816.66030220073</v>
      </c>
      <c r="G18" s="79">
        <v>3.66623706925715</v>
      </c>
    </row>
    <row r="19" spans="1:7" ht="12">
      <c r="A19" s="75" t="s">
        <v>19</v>
      </c>
      <c r="B19" s="78">
        <v>1455.0389897944767</v>
      </c>
      <c r="C19" s="78">
        <v>1502.8417661757985</v>
      </c>
      <c r="D19" s="79">
        <v>-3.18082565025877</v>
      </c>
      <c r="E19" s="78">
        <v>2981.4271591751394</v>
      </c>
      <c r="F19" s="78">
        <v>3298.1125588582227</v>
      </c>
      <c r="G19" s="79">
        <v>-9.60201915585067</v>
      </c>
    </row>
    <row r="20" spans="1:7" ht="12">
      <c r="A20" s="74"/>
      <c r="B20" s="80"/>
      <c r="C20" s="80"/>
      <c r="D20" s="81"/>
      <c r="E20" s="80"/>
      <c r="F20" s="80"/>
      <c r="G20" s="81"/>
    </row>
    <row r="21" spans="1:7" ht="12">
      <c r="A21" s="75" t="s">
        <v>20</v>
      </c>
      <c r="B21" s="78">
        <v>88856.72172038542</v>
      </c>
      <c r="C21" s="78">
        <v>89148.29487805352</v>
      </c>
      <c r="D21" s="79">
        <v>-0.32706532196375</v>
      </c>
      <c r="E21" s="78">
        <v>180172.35305534553</v>
      </c>
      <c r="F21" s="78">
        <v>178714.73626034358</v>
      </c>
      <c r="G21" s="79">
        <v>0.815610858680712</v>
      </c>
    </row>
    <row r="22" spans="1:7" ht="12">
      <c r="A22" s="75" t="s">
        <v>21</v>
      </c>
      <c r="B22" s="78">
        <v>87273.20477325647</v>
      </c>
      <c r="C22" s="78">
        <v>87500.28940287497</v>
      </c>
      <c r="D22" s="79">
        <v>-0.259524432625526</v>
      </c>
      <c r="E22" s="78">
        <v>176940.78280342236</v>
      </c>
      <c r="F22" s="78">
        <v>175596.7885477397</v>
      </c>
      <c r="G22" s="79">
        <v>0.76538658069892</v>
      </c>
    </row>
    <row r="23" spans="1:7" ht="12">
      <c r="A23" s="75" t="s">
        <v>22</v>
      </c>
      <c r="B23" s="78">
        <v>68905.9626746377</v>
      </c>
      <c r="C23" s="78">
        <v>70806.63262535047</v>
      </c>
      <c r="D23" s="79">
        <v>-2.68431060797584</v>
      </c>
      <c r="E23" s="78">
        <v>139278.33971144515</v>
      </c>
      <c r="F23" s="78">
        <v>140181.3878041646</v>
      </c>
      <c r="G23" s="79">
        <v>-0.644199709294525</v>
      </c>
    </row>
    <row r="24" spans="1:7" ht="12">
      <c r="A24" s="75" t="s">
        <v>23</v>
      </c>
      <c r="B24" s="78">
        <v>2188.3761227098676</v>
      </c>
      <c r="C24" s="78">
        <v>2277.3118209002873</v>
      </c>
      <c r="D24" s="79">
        <v>-3.90529295875085</v>
      </c>
      <c r="E24" s="78">
        <v>4608.7179882698165</v>
      </c>
      <c r="F24" s="78">
        <v>4740.780200358988</v>
      </c>
      <c r="G24" s="79">
        <v>-2.78566409974398</v>
      </c>
    </row>
    <row r="25" spans="1:7" ht="12">
      <c r="A25" s="74"/>
      <c r="B25" s="80"/>
      <c r="C25" s="80"/>
      <c r="D25" s="81"/>
      <c r="E25" s="80"/>
      <c r="F25" s="80"/>
      <c r="G25" s="81"/>
    </row>
    <row r="26" spans="1:7" ht="12">
      <c r="A26" s="75" t="s">
        <v>24</v>
      </c>
      <c r="B26" s="78">
        <v>1813.171205889014</v>
      </c>
      <c r="C26" s="78">
        <v>1916.6759856657238</v>
      </c>
      <c r="D26" s="79">
        <v>-5.40022312330268</v>
      </c>
      <c r="E26" s="78">
        <v>3829.2448759258837</v>
      </c>
      <c r="F26" s="78">
        <v>3916.97269829981</v>
      </c>
      <c r="G26" s="79">
        <v>-2.23968429527235</v>
      </c>
    </row>
    <row r="27" spans="1:7" ht="12">
      <c r="A27" s="75" t="s">
        <v>25</v>
      </c>
      <c r="B27" s="78">
        <v>429.40850995805556</v>
      </c>
      <c r="C27" s="78">
        <v>477.6746666168384</v>
      </c>
      <c r="D27" s="79">
        <v>-10.1043995070182</v>
      </c>
      <c r="E27" s="78">
        <v>938.2071320400012</v>
      </c>
      <c r="F27" s="78">
        <v>914.8270589575554</v>
      </c>
      <c r="G27" s="79">
        <v>2.55568228481209</v>
      </c>
    </row>
    <row r="28" spans="1:7" ht="12">
      <c r="A28" s="75" t="s">
        <v>26</v>
      </c>
      <c r="B28" s="78">
        <v>500.0078924269612</v>
      </c>
      <c r="C28" s="78">
        <v>520.3065938916201</v>
      </c>
      <c r="D28" s="79">
        <v>-3.90129621706988</v>
      </c>
      <c r="E28" s="78">
        <v>1091.106453874464</v>
      </c>
      <c r="F28" s="78">
        <v>1133.0816500237868</v>
      </c>
      <c r="G28" s="79">
        <v>-3.70451645284712</v>
      </c>
    </row>
    <row r="29" spans="1:7" ht="12">
      <c r="A29" s="74"/>
      <c r="B29" s="80"/>
      <c r="C29" s="80"/>
      <c r="D29" s="81"/>
      <c r="E29" s="80"/>
      <c r="F29" s="80"/>
      <c r="G29" s="81"/>
    </row>
    <row r="30" spans="1:7" ht="12">
      <c r="A30" s="82" t="s">
        <v>27</v>
      </c>
      <c r="B30" s="78">
        <v>1600.740098344016</v>
      </c>
      <c r="C30" s="78">
        <v>1633.7981717113269</v>
      </c>
      <c r="D30" s="79">
        <v>-2.02338782964142</v>
      </c>
      <c r="E30" s="78">
        <v>3215.5339227525974</v>
      </c>
      <c r="F30" s="78">
        <v>3042.0747653824133</v>
      </c>
      <c r="G30" s="79">
        <v>5.70200178325923</v>
      </c>
    </row>
    <row r="31" spans="1:7" ht="12">
      <c r="A31" s="82" t="s">
        <v>28</v>
      </c>
      <c r="B31" s="78">
        <v>408.24413558268594</v>
      </c>
      <c r="C31" s="78">
        <v>437.72540734539507</v>
      </c>
      <c r="D31" s="79">
        <v>-6.73510636302782</v>
      </c>
      <c r="E31" s="78">
        <v>693.080057107916</v>
      </c>
      <c r="F31" s="78">
        <v>712.9985476199176</v>
      </c>
      <c r="G31" s="79">
        <v>-2.79362287321512</v>
      </c>
    </row>
    <row r="32" spans="1:7" ht="12">
      <c r="A32" s="82" t="s">
        <v>29</v>
      </c>
      <c r="B32" s="78">
        <v>682.599852294776</v>
      </c>
      <c r="C32" s="78">
        <v>628.1470936705833</v>
      </c>
      <c r="D32" s="79">
        <v>8.66879098428961</v>
      </c>
      <c r="E32" s="78">
        <v>1418.1469816197007</v>
      </c>
      <c r="F32" s="78">
        <v>1311.3909851642252</v>
      </c>
      <c r="G32" s="79">
        <v>8.14066877561359</v>
      </c>
    </row>
    <row r="33" spans="1:7" ht="12">
      <c r="A33" s="74"/>
      <c r="B33" s="80"/>
      <c r="C33" s="80"/>
      <c r="D33" s="81"/>
      <c r="E33" s="80"/>
      <c r="F33" s="80"/>
      <c r="G33" s="81"/>
    </row>
    <row r="34" spans="1:7" ht="12">
      <c r="A34" s="75" t="s">
        <v>30</v>
      </c>
      <c r="B34" s="78">
        <v>53466.146545792915</v>
      </c>
      <c r="C34" s="78">
        <v>48908.28845673871</v>
      </c>
      <c r="D34" s="79">
        <v>9.31919360270767</v>
      </c>
      <c r="E34" s="78">
        <v>109982.58431666679</v>
      </c>
      <c r="F34" s="78">
        <v>100360.98575452805</v>
      </c>
      <c r="G34" s="79">
        <v>9.58699089073528</v>
      </c>
    </row>
    <row r="35" spans="1:7" ht="12">
      <c r="A35" s="75" t="s">
        <v>31</v>
      </c>
      <c r="B35" s="78">
        <v>47558.737979438985</v>
      </c>
      <c r="C35" s="78">
        <v>43400.40770913162</v>
      </c>
      <c r="D35" s="79">
        <v>9.58131614379382</v>
      </c>
      <c r="E35" s="78">
        <v>97765.69007271825</v>
      </c>
      <c r="F35" s="78">
        <v>89029.08424798702</v>
      </c>
      <c r="G35" s="79">
        <v>9.81320418886457</v>
      </c>
    </row>
    <row r="36" spans="1:7" ht="12">
      <c r="A36" s="75" t="s">
        <v>32</v>
      </c>
      <c r="B36" s="78">
        <v>15411.921920330153</v>
      </c>
      <c r="C36" s="78">
        <v>13379.96009445394</v>
      </c>
      <c r="D36" s="79">
        <v>15.1866060252188</v>
      </c>
      <c r="E36" s="78">
        <v>32355.091046654292</v>
      </c>
      <c r="F36" s="78">
        <v>27351.358778251815</v>
      </c>
      <c r="G36" s="79">
        <v>18.2942730888425</v>
      </c>
    </row>
    <row r="37" spans="1:7" ht="12">
      <c r="A37" s="75" t="s">
        <v>33</v>
      </c>
      <c r="B37" s="78">
        <v>39867.62160622131</v>
      </c>
      <c r="C37" s="78">
        <v>37047.87569704707</v>
      </c>
      <c r="D37" s="79">
        <v>7.61108661730635</v>
      </c>
      <c r="E37" s="78">
        <v>81383.5374360785</v>
      </c>
      <c r="F37" s="78">
        <v>73826.75812120677</v>
      </c>
      <c r="G37" s="79">
        <v>10.2358271000675</v>
      </c>
    </row>
    <row r="38" spans="1:7" ht="12">
      <c r="A38" s="82" t="s">
        <v>34</v>
      </c>
      <c r="B38" s="78">
        <v>1271.260021219288</v>
      </c>
      <c r="C38" s="78">
        <v>1420.817169041681</v>
      </c>
      <c r="D38" s="79">
        <v>-10.5261360209538</v>
      </c>
      <c r="E38" s="78">
        <v>2712.9661233131205</v>
      </c>
      <c r="F38" s="78">
        <v>2971.467048415289</v>
      </c>
      <c r="G38" s="79">
        <v>-8.69943771511884</v>
      </c>
    </row>
    <row r="39" spans="1:7" ht="12">
      <c r="A39" s="83"/>
      <c r="B39" s="80"/>
      <c r="C39" s="80"/>
      <c r="D39" s="81"/>
      <c r="E39" s="80"/>
      <c r="F39" s="80"/>
      <c r="G39" s="81"/>
    </row>
    <row r="40" spans="1:7" ht="12">
      <c r="A40" s="82" t="s">
        <v>35</v>
      </c>
      <c r="B40" s="78">
        <v>171499.30920517238</v>
      </c>
      <c r="C40" s="78">
        <v>167242.49607039013</v>
      </c>
      <c r="D40" s="79">
        <v>2.54529395028319</v>
      </c>
      <c r="E40" s="78">
        <v>348120.57372345275</v>
      </c>
      <c r="F40" s="78">
        <v>334928.97079279553</v>
      </c>
      <c r="G40" s="79">
        <v>3.93862701677671</v>
      </c>
    </row>
    <row r="41" spans="1:7" ht="12">
      <c r="A41" s="82" t="s">
        <v>36</v>
      </c>
      <c r="B41" s="78">
        <v>149018.82370595454</v>
      </c>
      <c r="C41" s="78">
        <v>147364.61831128033</v>
      </c>
      <c r="D41" s="79">
        <v>1.12252548381729</v>
      </c>
      <c r="E41" s="78">
        <v>302677.5972025252</v>
      </c>
      <c r="F41" s="78">
        <v>292432.18976183445</v>
      </c>
      <c r="G41" s="79">
        <v>3.5035156181113</v>
      </c>
    </row>
    <row r="42" spans="1:7" ht="12">
      <c r="A42" s="82" t="s">
        <v>37</v>
      </c>
      <c r="B42" s="78">
        <v>22480.485499180726</v>
      </c>
      <c r="C42" s="78">
        <v>19877.877759099512</v>
      </c>
      <c r="D42" s="79">
        <v>13.0929859395569</v>
      </c>
      <c r="E42" s="78">
        <v>45442.97652095143</v>
      </c>
      <c r="F42" s="78">
        <v>42496.7810308638</v>
      </c>
      <c r="G42" s="79">
        <v>6.93274977214844</v>
      </c>
    </row>
    <row r="43" spans="1:7" ht="12">
      <c r="A43" s="75" t="s">
        <v>38</v>
      </c>
      <c r="B43" s="78">
        <v>230140.6743008458</v>
      </c>
      <c r="C43" s="78">
        <v>234141.99996242605</v>
      </c>
      <c r="D43" s="79">
        <v>-1.70893118800658</v>
      </c>
      <c r="E43" s="78">
        <v>464206.2188487022</v>
      </c>
      <c r="F43" s="78">
        <v>457923.3735777723</v>
      </c>
      <c r="G43" s="79">
        <v>1.37202982713938</v>
      </c>
    </row>
    <row r="44" spans="1:7" ht="12">
      <c r="A44" s="75" t="s">
        <v>39</v>
      </c>
      <c r="B44" s="78">
        <v>31103.357808702785</v>
      </c>
      <c r="C44" s="78">
        <v>28003.06036707631</v>
      </c>
      <c r="D44" s="79">
        <v>11.07128078498</v>
      </c>
      <c r="E44" s="78">
        <v>63817.72851118241</v>
      </c>
      <c r="F44" s="78">
        <v>59476.33895847293</v>
      </c>
      <c r="G44" s="79">
        <v>7.29935572487185</v>
      </c>
    </row>
    <row r="45" spans="1:7" ht="12">
      <c r="A45" s="75" t="s">
        <v>40</v>
      </c>
      <c r="B45" s="84">
        <v>1.145817216135177</v>
      </c>
      <c r="C45" s="84">
        <v>1.127387216760361</v>
      </c>
      <c r="D45" s="79">
        <v>1.63475326851551</v>
      </c>
      <c r="E45" s="84">
        <v>1.1481251513573794</v>
      </c>
      <c r="F45" s="84">
        <v>1.1407260466256675</v>
      </c>
      <c r="G45" s="79">
        <v>0.648631172541284</v>
      </c>
    </row>
    <row r="46" spans="1:7" ht="12">
      <c r="A46" s="74"/>
      <c r="B46" s="80"/>
      <c r="C46" s="80"/>
      <c r="D46" s="81"/>
      <c r="E46" s="80"/>
      <c r="F46" s="80"/>
      <c r="G46" s="81"/>
    </row>
    <row r="47" spans="1:7" ht="12">
      <c r="A47" s="75" t="s">
        <v>41</v>
      </c>
      <c r="B47" s="80"/>
      <c r="C47" s="80"/>
      <c r="D47" s="81"/>
      <c r="E47" s="80"/>
      <c r="F47" s="80"/>
      <c r="G47" s="81"/>
    </row>
    <row r="48" spans="1:7" ht="12">
      <c r="A48" s="75" t="s">
        <v>42</v>
      </c>
      <c r="B48" s="84">
        <v>9.250937933130734</v>
      </c>
      <c r="C48" s="84">
        <v>9.163121064781478</v>
      </c>
      <c r="D48" s="79">
        <v>0.95837289203545</v>
      </c>
      <c r="E48" s="84">
        <v>9.786794168834273</v>
      </c>
      <c r="F48" s="84">
        <v>9.756376101827902</v>
      </c>
      <c r="G48" s="79">
        <v>0.311776285465996</v>
      </c>
    </row>
    <row r="49" spans="1:7" ht="12">
      <c r="A49" s="74"/>
      <c r="B49" s="80"/>
      <c r="C49" s="80"/>
      <c r="D49" s="81"/>
      <c r="E49" s="80"/>
      <c r="F49" s="80"/>
      <c r="G49" s="81"/>
    </row>
    <row r="50" spans="1:7" ht="12">
      <c r="A50" s="75" t="s">
        <v>43</v>
      </c>
      <c r="B50" s="80"/>
      <c r="C50" s="80"/>
      <c r="D50" s="81"/>
      <c r="E50" s="80"/>
      <c r="F50" s="80"/>
      <c r="G50" s="81"/>
    </row>
    <row r="51" spans="1:7" ht="12">
      <c r="A51" s="75" t="s">
        <v>44</v>
      </c>
      <c r="B51" s="78">
        <v>131443.37278116684</v>
      </c>
      <c r="C51" s="78">
        <v>132379.5879106605</v>
      </c>
      <c r="D51" s="79">
        <v>-0.707220157027158</v>
      </c>
      <c r="E51" s="78">
        <v>260134.86763994535</v>
      </c>
      <c r="F51" s="78">
        <v>257434.2947155465</v>
      </c>
      <c r="G51" s="79">
        <v>1.04903386216777</v>
      </c>
    </row>
    <row r="52" spans="1:7" ht="12">
      <c r="A52" s="75" t="s">
        <v>45</v>
      </c>
      <c r="B52" s="78">
        <v>110985.86926376863</v>
      </c>
      <c r="C52" s="78">
        <v>114189.21006161068</v>
      </c>
      <c r="D52" s="79">
        <v>-2.80529202024752</v>
      </c>
      <c r="E52" s="78">
        <v>219782.31358638708</v>
      </c>
      <c r="F52" s="78">
        <v>221165.5309526684</v>
      </c>
      <c r="G52" s="79">
        <v>-0.625421764559386</v>
      </c>
    </row>
    <row r="53" spans="1:7" ht="12">
      <c r="A53" s="75" t="s">
        <v>46</v>
      </c>
      <c r="B53" s="78">
        <v>52421.941573551936</v>
      </c>
      <c r="C53" s="78">
        <v>55297.86552546972</v>
      </c>
      <c r="D53" s="79">
        <v>-5.20078654861129</v>
      </c>
      <c r="E53" s="78">
        <v>109157.99056410682</v>
      </c>
      <c r="F53" s="78">
        <v>110469.66475431064</v>
      </c>
      <c r="G53" s="79">
        <v>-1.18736142914984</v>
      </c>
    </row>
    <row r="54" spans="1:7" ht="12">
      <c r="A54" s="75" t="s">
        <v>47</v>
      </c>
      <c r="B54" s="78">
        <v>41946.70024648409</v>
      </c>
      <c r="C54" s="78">
        <v>45378.73613904916</v>
      </c>
      <c r="D54" s="79">
        <v>-7.56309272706196</v>
      </c>
      <c r="E54" s="78">
        <v>88032.53969567231</v>
      </c>
      <c r="F54" s="78">
        <v>90934.74449573497</v>
      </c>
      <c r="G54" s="79">
        <v>-3.19152466546906</v>
      </c>
    </row>
    <row r="55" spans="1:7" ht="12">
      <c r="A55" s="75" t="s">
        <v>48</v>
      </c>
      <c r="B55" s="78">
        <v>25187.056244501462</v>
      </c>
      <c r="C55" s="78">
        <v>24863.411524224797</v>
      </c>
      <c r="D55" s="79">
        <v>1.30169071915708</v>
      </c>
      <c r="E55" s="78">
        <v>52378.83199075276</v>
      </c>
      <c r="F55" s="78">
        <v>52965.38107738773</v>
      </c>
      <c r="G55" s="79">
        <v>-1.10741974229914</v>
      </c>
    </row>
    <row r="56" spans="1:7" ht="12">
      <c r="A56" s="85" t="s">
        <v>49</v>
      </c>
      <c r="B56" s="86">
        <v>19199.22194968917</v>
      </c>
      <c r="C56" s="86">
        <v>19510.3022504205</v>
      </c>
      <c r="D56" s="87">
        <v>-1.59444121745795</v>
      </c>
      <c r="E56" s="86">
        <v>40454.903830501346</v>
      </c>
      <c r="F56" s="86">
        <v>42074.67462338123</v>
      </c>
      <c r="G56" s="87">
        <v>-3.84975239233286</v>
      </c>
    </row>
    <row r="57" spans="1:7" ht="18.75" customHeight="1">
      <c r="A57" s="88" t="s">
        <v>50</v>
      </c>
      <c r="B57" s="89"/>
      <c r="C57" s="89"/>
      <c r="D57" s="90"/>
      <c r="E57" s="89"/>
      <c r="F57" s="89"/>
      <c r="G57" s="90"/>
    </row>
    <row r="58" spans="2:7" ht="12">
      <c r="B58" s="91"/>
      <c r="C58" s="91"/>
      <c r="D58" s="91"/>
      <c r="E58" s="91"/>
      <c r="F58" s="91"/>
      <c r="G58" s="91"/>
    </row>
    <row r="59" spans="1:7" ht="12">
      <c r="A59" s="63" t="s">
        <v>110</v>
      </c>
      <c r="B59" s="63"/>
      <c r="C59" s="63"/>
      <c r="D59" s="63"/>
      <c r="E59" s="63"/>
      <c r="F59" s="63"/>
      <c r="G59" s="63"/>
    </row>
    <row r="60" spans="1:7" ht="5.25" customHeight="1">
      <c r="A60" s="92"/>
      <c r="B60" s="92"/>
      <c r="C60" s="92"/>
      <c r="D60" s="92"/>
      <c r="E60" s="92"/>
      <c r="F60" s="92"/>
      <c r="G60" s="92"/>
    </row>
    <row r="61" spans="1:7" ht="14.25" customHeight="1">
      <c r="A61" s="65"/>
      <c r="B61" s="66" t="str">
        <f>+B3</f>
        <v>FEBRUARY</v>
      </c>
      <c r="C61" s="67"/>
      <c r="D61" s="68"/>
      <c r="E61" s="66" t="s">
        <v>2</v>
      </c>
      <c r="F61" s="67"/>
      <c r="G61" s="68"/>
    </row>
    <row r="62" spans="1:7" ht="12">
      <c r="A62" s="70"/>
      <c r="B62" s="71" t="str">
        <f>+B4</f>
        <v>2017P</v>
      </c>
      <c r="C62" s="71" t="str">
        <f>+C4</f>
        <v>2016P</v>
      </c>
      <c r="D62" s="72" t="s">
        <v>5</v>
      </c>
      <c r="E62" s="71" t="str">
        <f>+B62</f>
        <v>2017P</v>
      </c>
      <c r="F62" s="71" t="str">
        <f>+C62</f>
        <v>2016P</v>
      </c>
      <c r="G62" s="72" t="s">
        <v>5</v>
      </c>
    </row>
    <row r="63" spans="1:7" s="97" customFormat="1" ht="12">
      <c r="A63" s="16"/>
      <c r="B63" s="93"/>
      <c r="C63" s="94"/>
      <c r="D63" s="95"/>
      <c r="E63" s="93"/>
      <c r="F63" s="94"/>
      <c r="G63" s="96"/>
    </row>
    <row r="64" spans="1:7" s="97" customFormat="1" ht="12">
      <c r="A64" s="20" t="s">
        <v>52</v>
      </c>
      <c r="B64" s="93"/>
      <c r="C64" s="94"/>
      <c r="D64" s="95"/>
      <c r="E64" s="93"/>
      <c r="F64" s="94"/>
      <c r="G64" s="96"/>
    </row>
    <row r="65" spans="1:7" s="98" customFormat="1" ht="12">
      <c r="A65" s="82" t="s">
        <v>53</v>
      </c>
      <c r="B65" s="78">
        <v>1609.569383703981</v>
      </c>
      <c r="C65" s="78">
        <v>823.4873661397937</v>
      </c>
      <c r="D65" s="79">
        <v>95.4576900492173</v>
      </c>
      <c r="E65" s="78">
        <v>3373.8962003368824</v>
      </c>
      <c r="F65" s="78">
        <v>2846.4264821857746</v>
      </c>
      <c r="G65" s="79">
        <v>18.5309447284956</v>
      </c>
    </row>
    <row r="66" spans="1:7" s="98" customFormat="1" ht="12">
      <c r="A66" s="82" t="s">
        <v>54</v>
      </c>
      <c r="B66" s="78">
        <v>35549.82417211864</v>
      </c>
      <c r="C66" s="78">
        <v>35046.98265814791</v>
      </c>
      <c r="D66" s="79">
        <v>1.43476406763888</v>
      </c>
      <c r="E66" s="78">
        <v>70910.2411982824</v>
      </c>
      <c r="F66" s="78">
        <v>67372.68951010589</v>
      </c>
      <c r="G66" s="79">
        <v>5.25072060192265</v>
      </c>
    </row>
    <row r="67" spans="1:7" s="98" customFormat="1" ht="12">
      <c r="A67" s="82" t="s">
        <v>55</v>
      </c>
      <c r="B67" s="78">
        <v>3363.735053609515</v>
      </c>
      <c r="C67" s="78">
        <v>3204.73143873969</v>
      </c>
      <c r="D67" s="79">
        <v>4.96152697688626</v>
      </c>
      <c r="E67" s="78">
        <v>6733.436199415812</v>
      </c>
      <c r="F67" s="78">
        <v>6809.122009237181</v>
      </c>
      <c r="G67" s="79">
        <v>-1.11153552130062</v>
      </c>
    </row>
    <row r="68" spans="1:7" s="98" customFormat="1" ht="12">
      <c r="A68" s="99" t="s">
        <v>56</v>
      </c>
      <c r="B68" s="78">
        <v>31072.0638592225</v>
      </c>
      <c r="C68" s="78">
        <v>28972.20105327811</v>
      </c>
      <c r="D68" s="79">
        <v>7.24785390686359</v>
      </c>
      <c r="E68" s="78">
        <v>63351.688437881974</v>
      </c>
      <c r="F68" s="78">
        <v>55620.48887198395</v>
      </c>
      <c r="G68" s="79">
        <v>13.8999130045263</v>
      </c>
    </row>
    <row r="69" spans="1:7" s="98" customFormat="1" ht="12">
      <c r="A69" s="99" t="s">
        <v>57</v>
      </c>
      <c r="B69" s="78">
        <v>1651.010479122557</v>
      </c>
      <c r="C69" s="78">
        <v>1842.8269059133243</v>
      </c>
      <c r="D69" s="79">
        <v>-10.4088140983432</v>
      </c>
      <c r="E69" s="78">
        <v>3399.3237730004294</v>
      </c>
      <c r="F69" s="78">
        <v>3894.960845769796</v>
      </c>
      <c r="G69" s="79">
        <v>-12.7250848569547</v>
      </c>
    </row>
    <row r="70" spans="1:7" s="98" customFormat="1" ht="12">
      <c r="A70" s="99" t="s">
        <v>58</v>
      </c>
      <c r="B70" s="78">
        <v>2580.3254149268555</v>
      </c>
      <c r="C70" s="78">
        <v>2539.987839170394</v>
      </c>
      <c r="D70" s="79">
        <v>1.58810113711553</v>
      </c>
      <c r="E70" s="78">
        <v>4598.162831835624</v>
      </c>
      <c r="F70" s="78">
        <v>4890.462719690684</v>
      </c>
      <c r="G70" s="79">
        <v>-5.97693724722939</v>
      </c>
    </row>
    <row r="71" spans="1:7" s="98" customFormat="1" ht="12">
      <c r="A71" s="99" t="s">
        <v>59</v>
      </c>
      <c r="B71" s="78">
        <v>3596.9637318996347</v>
      </c>
      <c r="C71" s="78">
        <v>0</v>
      </c>
      <c r="D71" s="79">
        <v>0</v>
      </c>
      <c r="E71" s="78">
        <v>7519.064726703298</v>
      </c>
      <c r="F71" s="78">
        <v>0</v>
      </c>
      <c r="G71" s="79">
        <v>0</v>
      </c>
    </row>
    <row r="72" spans="1:7" s="98" customFormat="1" ht="12">
      <c r="A72" s="99" t="s">
        <v>60</v>
      </c>
      <c r="B72" s="78">
        <v>1254.173568875448</v>
      </c>
      <c r="C72" s="78">
        <v>72.44578313253012</v>
      </c>
      <c r="D72" s="79">
        <v>1631.18919369137</v>
      </c>
      <c r="E72" s="78">
        <v>2604.6769304954496</v>
      </c>
      <c r="F72" s="78">
        <v>72.44578313253012</v>
      </c>
      <c r="G72" s="79">
        <v>3495.34650309533</v>
      </c>
    </row>
    <row r="73" spans="1:7" s="98" customFormat="1" ht="12">
      <c r="A73" s="99" t="s">
        <v>61</v>
      </c>
      <c r="B73" s="78">
        <v>4098.841777760388</v>
      </c>
      <c r="C73" s="78">
        <v>5121.844925275816</v>
      </c>
      <c r="D73" s="79">
        <v>-19.9733330946239</v>
      </c>
      <c r="E73" s="78">
        <v>9240.569029991511</v>
      </c>
      <c r="F73" s="78">
        <v>11094.706781024764</v>
      </c>
      <c r="G73" s="79">
        <v>-16.7119130557319</v>
      </c>
    </row>
    <row r="74" spans="1:7" ht="12">
      <c r="A74" s="74"/>
      <c r="B74" s="100"/>
      <c r="C74" s="80"/>
      <c r="D74" s="101"/>
      <c r="E74" s="100"/>
      <c r="F74" s="80"/>
      <c r="G74" s="101"/>
    </row>
    <row r="75" spans="1:7" ht="12">
      <c r="A75" s="75" t="s">
        <v>62</v>
      </c>
      <c r="B75" s="100"/>
      <c r="C75" s="80"/>
      <c r="D75" s="101"/>
      <c r="E75" s="100"/>
      <c r="F75" s="80"/>
      <c r="G75" s="101"/>
    </row>
    <row r="76" spans="1:7" ht="12">
      <c r="A76" s="75" t="s">
        <v>63</v>
      </c>
      <c r="B76" s="102">
        <v>213045.46704503932</v>
      </c>
      <c r="C76" s="102">
        <v>212337.57632891936</v>
      </c>
      <c r="D76" s="103">
        <v>0.333379860672145</v>
      </c>
      <c r="E76" s="102">
        <v>426656.57052346086</v>
      </c>
      <c r="F76" s="102">
        <v>416145.03156503726</v>
      </c>
      <c r="G76" s="79">
        <v>2.52593162506154</v>
      </c>
    </row>
    <row r="77" spans="1:7" ht="12">
      <c r="A77" s="75" t="s">
        <v>64</v>
      </c>
      <c r="B77" s="102">
        <v>6821.427475542448</v>
      </c>
      <c r="C77" s="102">
        <v>6847.672196023064</v>
      </c>
      <c r="D77" s="103">
        <v>-0.383264848686228</v>
      </c>
      <c r="E77" s="102">
        <v>14393.953223978537</v>
      </c>
      <c r="F77" s="102">
        <v>14114.448480235915</v>
      </c>
      <c r="G77" s="79">
        <v>1.98027393088724</v>
      </c>
    </row>
    <row r="78" spans="1:7" ht="12">
      <c r="A78" s="75" t="s">
        <v>65</v>
      </c>
      <c r="B78" s="102">
        <v>5266.916500920195</v>
      </c>
      <c r="C78" s="102">
        <v>5164.988347268222</v>
      </c>
      <c r="D78" s="103">
        <v>1.97344401959557</v>
      </c>
      <c r="E78" s="102">
        <v>11011.499005478381</v>
      </c>
      <c r="F78" s="102">
        <v>10987.291043341018</v>
      </c>
      <c r="G78" s="79">
        <v>0.22032693993334</v>
      </c>
    </row>
    <row r="79" spans="1:7" ht="12">
      <c r="A79" s="75" t="s">
        <v>66</v>
      </c>
      <c r="B79" s="102">
        <v>1918.287773454434</v>
      </c>
      <c r="C79" s="102">
        <v>2210.570413184073</v>
      </c>
      <c r="D79" s="103">
        <v>-13.222046128295</v>
      </c>
      <c r="E79" s="102">
        <v>4142.163963927083</v>
      </c>
      <c r="F79" s="102">
        <v>4049.3152615699664</v>
      </c>
      <c r="G79" s="79">
        <v>2.29294822357493</v>
      </c>
    </row>
    <row r="80" spans="1:7" ht="12">
      <c r="A80" s="75" t="s">
        <v>67</v>
      </c>
      <c r="B80" s="102">
        <v>207758.99608126743</v>
      </c>
      <c r="C80" s="102">
        <v>207031.3434565718</v>
      </c>
      <c r="D80" s="103">
        <v>0.351469788364802</v>
      </c>
      <c r="E80" s="102">
        <v>415109.33286118787</v>
      </c>
      <c r="F80" s="102">
        <v>405129.81094600534</v>
      </c>
      <c r="G80" s="79">
        <v>2.46328994943119</v>
      </c>
    </row>
    <row r="81" spans="1:7" ht="12">
      <c r="A81" s="74"/>
      <c r="B81" s="102"/>
      <c r="C81" s="102"/>
      <c r="D81" s="103"/>
      <c r="E81" s="102"/>
      <c r="F81" s="102"/>
      <c r="G81" s="79"/>
    </row>
    <row r="82" spans="1:7" ht="12">
      <c r="A82" s="75" t="s">
        <v>68</v>
      </c>
      <c r="B82" s="102">
        <v>14379.056039855805</v>
      </c>
      <c r="C82" s="102">
        <v>17402.918693778956</v>
      </c>
      <c r="D82" s="103">
        <v>-17.3756063975872</v>
      </c>
      <c r="E82" s="102">
        <v>33501.194965382834</v>
      </c>
      <c r="F82" s="102">
        <v>34491.477334288196</v>
      </c>
      <c r="G82" s="79">
        <v>-2.87109293495213</v>
      </c>
    </row>
    <row r="83" spans="1:7" ht="12">
      <c r="A83" s="75" t="s">
        <v>69</v>
      </c>
      <c r="B83" s="102">
        <v>8340.839074821093</v>
      </c>
      <c r="C83" s="102">
        <v>10305.366090605192</v>
      </c>
      <c r="D83" s="103">
        <v>-19.0631463114643</v>
      </c>
      <c r="E83" s="102">
        <v>22080.579115968372</v>
      </c>
      <c r="F83" s="102">
        <v>22450.95917947917</v>
      </c>
      <c r="G83" s="79">
        <v>-1.6497293525407</v>
      </c>
    </row>
    <row r="84" spans="1:7" ht="12">
      <c r="A84" s="75" t="s">
        <v>70</v>
      </c>
      <c r="B84" s="102">
        <v>3919.0231831764518</v>
      </c>
      <c r="C84" s="102">
        <v>4149.4214917341205</v>
      </c>
      <c r="D84" s="103">
        <v>-5.55254049309368</v>
      </c>
      <c r="E84" s="102">
        <v>7850.977014436392</v>
      </c>
      <c r="F84" s="102">
        <v>8259.032796849304</v>
      </c>
      <c r="G84" s="79">
        <v>-4.94072117704362</v>
      </c>
    </row>
    <row r="85" spans="1:7" ht="12">
      <c r="A85" s="75" t="s">
        <v>71</v>
      </c>
      <c r="B85" s="102">
        <v>2656.489590498019</v>
      </c>
      <c r="C85" s="102">
        <v>3477.5681436089835</v>
      </c>
      <c r="D85" s="103">
        <v>-23.6107106806787</v>
      </c>
      <c r="E85" s="102">
        <v>4489.309076279332</v>
      </c>
      <c r="F85" s="102">
        <v>4845.808154112021</v>
      </c>
      <c r="G85" s="79">
        <v>-7.35685496608391</v>
      </c>
    </row>
    <row r="86" spans="1:7" ht="12">
      <c r="A86" s="74"/>
      <c r="B86" s="102"/>
      <c r="C86" s="102"/>
      <c r="D86" s="103"/>
      <c r="E86" s="102"/>
      <c r="F86" s="102"/>
      <c r="G86" s="79"/>
    </row>
    <row r="87" spans="1:7" ht="12">
      <c r="A87" s="75" t="s">
        <v>72</v>
      </c>
      <c r="B87" s="102">
        <v>12101.341289723565</v>
      </c>
      <c r="C87" s="102">
        <v>12825.508866355916</v>
      </c>
      <c r="D87" s="103">
        <v>-5.64630677954619</v>
      </c>
      <c r="E87" s="102">
        <v>25127.70395248055</v>
      </c>
      <c r="F87" s="102">
        <v>25847.84378249701</v>
      </c>
      <c r="G87" s="79">
        <v>-2.78607312887005</v>
      </c>
    </row>
    <row r="88" spans="1:7" ht="12">
      <c r="A88" s="75" t="s">
        <v>73</v>
      </c>
      <c r="B88" s="102">
        <v>28870.52144827409</v>
      </c>
      <c r="C88" s="102">
        <v>29779.102872949832</v>
      </c>
      <c r="D88" s="103">
        <v>-3.05107050589178</v>
      </c>
      <c r="E88" s="102">
        <v>57962.53604772655</v>
      </c>
      <c r="F88" s="102">
        <v>57020.78931586072</v>
      </c>
      <c r="G88" s="79">
        <v>1.65158487485875</v>
      </c>
    </row>
    <row r="89" spans="1:7" ht="12">
      <c r="A89" s="75" t="s">
        <v>74</v>
      </c>
      <c r="B89" s="102">
        <v>2817.3379971527274</v>
      </c>
      <c r="C89" s="102">
        <v>2613.8137034092924</v>
      </c>
      <c r="D89" s="103">
        <v>7.78648812950865</v>
      </c>
      <c r="E89" s="102">
        <v>5406.615680657724</v>
      </c>
      <c r="F89" s="102">
        <v>5633.299379853595</v>
      </c>
      <c r="G89" s="79">
        <v>-4.02399524524761</v>
      </c>
    </row>
    <row r="90" spans="1:7" ht="12">
      <c r="A90" s="75" t="s">
        <v>75</v>
      </c>
      <c r="B90" s="102">
        <v>286.2160834534941</v>
      </c>
      <c r="C90" s="102">
        <v>332.83684244600664</v>
      </c>
      <c r="D90" s="103">
        <v>-14.0070908766885</v>
      </c>
      <c r="E90" s="102">
        <v>1256.672395557956</v>
      </c>
      <c r="F90" s="102">
        <v>1395.2673389673755</v>
      </c>
      <c r="G90" s="79">
        <v>-9.93321778118826</v>
      </c>
    </row>
    <row r="91" spans="1:7" ht="12">
      <c r="A91" s="75" t="s">
        <v>76</v>
      </c>
      <c r="B91" s="102">
        <v>1976.8540524716677</v>
      </c>
      <c r="C91" s="102">
        <v>1698.0747307756271</v>
      </c>
      <c r="D91" s="103">
        <v>16.4173764937131</v>
      </c>
      <c r="E91" s="102">
        <v>5319.150900230258</v>
      </c>
      <c r="F91" s="102">
        <v>7831.660734865548</v>
      </c>
      <c r="G91" s="79">
        <v>-32.0814437664532</v>
      </c>
    </row>
    <row r="92" spans="1:7" ht="12">
      <c r="A92" s="75" t="s">
        <v>77</v>
      </c>
      <c r="B92" s="102">
        <v>9034.978165052524</v>
      </c>
      <c r="C92" s="102">
        <v>8234.506476344584</v>
      </c>
      <c r="D92" s="103">
        <v>9.72094309485904</v>
      </c>
      <c r="E92" s="102">
        <v>17177.121739562477</v>
      </c>
      <c r="F92" s="102">
        <v>16533.754107196626</v>
      </c>
      <c r="G92" s="79">
        <v>3.89123745396584</v>
      </c>
    </row>
    <row r="93" spans="1:7" ht="12">
      <c r="A93" s="74"/>
      <c r="B93" s="102"/>
      <c r="C93" s="102"/>
      <c r="D93" s="103"/>
      <c r="E93" s="102"/>
      <c r="F93" s="102"/>
      <c r="G93" s="79"/>
    </row>
    <row r="94" spans="1:7" ht="12">
      <c r="A94" s="75" t="s">
        <v>78</v>
      </c>
      <c r="B94" s="102"/>
      <c r="C94" s="102"/>
      <c r="D94" s="103"/>
      <c r="E94" s="102"/>
      <c r="F94" s="102"/>
      <c r="G94" s="79"/>
    </row>
    <row r="95" spans="1:7" ht="12">
      <c r="A95" s="82" t="s">
        <v>79</v>
      </c>
      <c r="B95" s="103">
        <v>16.549857350890917</v>
      </c>
      <c r="C95" s="103">
        <v>17.029094272179044</v>
      </c>
      <c r="D95" s="103">
        <v>-0.479236921288127</v>
      </c>
      <c r="E95" s="103">
        <v>16.564940378827618</v>
      </c>
      <c r="F95" s="103">
        <v>16.82895924964914</v>
      </c>
      <c r="G95" s="79">
        <v>-0.264018870821523</v>
      </c>
    </row>
    <row r="96" spans="1:7" ht="12">
      <c r="A96" s="82" t="s">
        <v>80</v>
      </c>
      <c r="B96" s="103">
        <v>83.45014264911927</v>
      </c>
      <c r="C96" s="103">
        <v>82.97090572780938</v>
      </c>
      <c r="D96" s="103">
        <v>0.479236921309891</v>
      </c>
      <c r="E96" s="103">
        <v>83.435059621173</v>
      </c>
      <c r="F96" s="103">
        <v>83.17104075034304</v>
      </c>
      <c r="G96" s="79">
        <v>0.264018870829958</v>
      </c>
    </row>
    <row r="97" spans="1:7" ht="12">
      <c r="A97" s="75" t="s">
        <v>81</v>
      </c>
      <c r="B97" s="103">
        <v>7.3556773483393165</v>
      </c>
      <c r="C97" s="103">
        <v>7.363360770808499</v>
      </c>
      <c r="D97" s="103">
        <v>-0.104346679571138</v>
      </c>
      <c r="E97" s="103">
        <v>7.432803888219676</v>
      </c>
      <c r="F97" s="103">
        <v>7.471816059599098</v>
      </c>
      <c r="G97" s="79">
        <v>-0.52212435461794</v>
      </c>
    </row>
    <row r="98" spans="1:7" ht="12">
      <c r="A98" s="74"/>
      <c r="B98" s="102"/>
      <c r="C98" s="102"/>
      <c r="D98" s="103"/>
      <c r="E98" s="102"/>
      <c r="F98" s="102"/>
      <c r="G98" s="79"/>
    </row>
    <row r="99" spans="1:7" ht="12">
      <c r="A99" s="75" t="s">
        <v>82</v>
      </c>
      <c r="B99" s="102">
        <v>4936.349787242862</v>
      </c>
      <c r="C99" s="102">
        <v>5388.601092679772</v>
      </c>
      <c r="D99" s="103">
        <v>-8.3927404841913</v>
      </c>
      <c r="E99" s="102">
        <v>10105.300046415989</v>
      </c>
      <c r="F99" s="102">
        <v>9715.475000155282</v>
      </c>
      <c r="G99" s="79">
        <v>4.01241366227051</v>
      </c>
    </row>
    <row r="100" spans="1:7" ht="12">
      <c r="A100" s="75" t="s">
        <v>83</v>
      </c>
      <c r="B100" s="102">
        <v>256307.68232228045</v>
      </c>
      <c r="C100" s="102">
        <v>256756.45923683388</v>
      </c>
      <c r="D100" s="103">
        <v>-0.174787000836256</v>
      </c>
      <c r="E100" s="102">
        <v>517918.64731346513</v>
      </c>
      <c r="F100" s="102">
        <v>507684.23753610835</v>
      </c>
      <c r="G100" s="79">
        <v>2.01590063678683</v>
      </c>
    </row>
    <row r="101" spans="1:7" ht="12">
      <c r="A101" s="74"/>
      <c r="B101" s="102"/>
      <c r="C101" s="102"/>
      <c r="D101" s="103"/>
      <c r="E101" s="102"/>
      <c r="F101" s="102"/>
      <c r="G101" s="79"/>
    </row>
    <row r="102" spans="1:7" ht="12">
      <c r="A102" s="75" t="s">
        <v>84</v>
      </c>
      <c r="B102" s="102">
        <v>37066.578716689175</v>
      </c>
      <c r="C102" s="102">
        <v>37641.001977628155</v>
      </c>
      <c r="D102" s="103">
        <v>-1.52605730655201</v>
      </c>
      <c r="E102" s="102">
        <v>73643.27084462368</v>
      </c>
      <c r="F102" s="102">
        <v>73795.26085070727</v>
      </c>
      <c r="G102" s="79">
        <v>-0.205961743791487</v>
      </c>
    </row>
    <row r="103" spans="1:7" ht="12">
      <c r="A103" s="75" t="s">
        <v>85</v>
      </c>
      <c r="B103" s="102">
        <v>224177.453392857</v>
      </c>
      <c r="C103" s="102">
        <v>224504.05835186664</v>
      </c>
      <c r="D103" s="103">
        <v>-0.145478420928036</v>
      </c>
      <c r="E103" s="102">
        <v>454380.67651526467</v>
      </c>
      <c r="F103" s="102">
        <v>443604.4516855253</v>
      </c>
      <c r="G103" s="79">
        <v>2.42924181414183</v>
      </c>
    </row>
    <row r="104" spans="1:7" ht="12">
      <c r="A104" s="74"/>
      <c r="B104" s="102"/>
      <c r="C104" s="102"/>
      <c r="D104" s="103"/>
      <c r="E104" s="102"/>
      <c r="F104" s="102"/>
      <c r="G104" s="79"/>
    </row>
    <row r="105" spans="1:7" ht="12">
      <c r="A105" s="75" t="s">
        <v>86</v>
      </c>
      <c r="B105" s="102">
        <v>221742.88302167226</v>
      </c>
      <c r="C105" s="102">
        <v>221995.8783589173</v>
      </c>
      <c r="D105" s="103">
        <v>-0.113963979473537</v>
      </c>
      <c r="E105" s="102">
        <v>449492.988843404</v>
      </c>
      <c r="F105" s="102">
        <v>438801.9936361873</v>
      </c>
      <c r="G105" s="79">
        <v>2.43640534051007</v>
      </c>
    </row>
    <row r="106" spans="1:7" ht="12">
      <c r="A106" s="75"/>
      <c r="B106" s="102"/>
      <c r="C106" s="102"/>
      <c r="D106" s="103"/>
      <c r="E106" s="102"/>
      <c r="F106" s="102"/>
      <c r="G106" s="79"/>
    </row>
    <row r="107" spans="1:7" ht="12">
      <c r="A107" s="104" t="s">
        <v>87</v>
      </c>
      <c r="B107" s="102">
        <v>47.627614193143785</v>
      </c>
      <c r="C107" s="102">
        <v>47.71430014625207</v>
      </c>
      <c r="D107" s="103">
        <v>-0.181677092281727</v>
      </c>
      <c r="E107" s="102">
        <v>47.79739447545381</v>
      </c>
      <c r="F107" s="102">
        <v>48.04868367057209</v>
      </c>
      <c r="G107" s="79">
        <v>-0.522988718777715</v>
      </c>
    </row>
    <row r="108" spans="1:7" ht="12">
      <c r="A108" s="105" t="s">
        <v>88</v>
      </c>
      <c r="B108" s="106">
        <v>2.034066593519458</v>
      </c>
      <c r="C108" s="106">
        <v>1.9917872013898632</v>
      </c>
      <c r="D108" s="107">
        <v>2.12268620363122</v>
      </c>
      <c r="E108" s="106">
        <v>1.9909069997282367</v>
      </c>
      <c r="F108" s="106">
        <v>1.9617084545209607</v>
      </c>
      <c r="G108" s="87">
        <v>1.48842429362962</v>
      </c>
    </row>
    <row r="109" spans="1:7" ht="12">
      <c r="A109" s="108" t="s">
        <v>89</v>
      </c>
      <c r="B109" s="91"/>
      <c r="C109" s="91"/>
      <c r="D109" s="109"/>
      <c r="E109" s="91"/>
      <c r="F109" s="91"/>
      <c r="G109" s="91"/>
    </row>
    <row r="110" ht="12">
      <c r="A110" s="98" t="s">
        <v>90</v>
      </c>
    </row>
    <row r="111" ht="12">
      <c r="A111" s="110" t="s">
        <v>91</v>
      </c>
    </row>
    <row r="112" ht="12">
      <c r="A112" s="69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69" customWidth="1"/>
    <col min="2" max="4" width="10.00390625" style="69" customWidth="1"/>
    <col min="5" max="6" width="10.421875" style="69" customWidth="1"/>
    <col min="7" max="7" width="10.00390625" style="69" customWidth="1"/>
    <col min="8" max="16384" width="8.8515625" style="69" customWidth="1"/>
  </cols>
  <sheetData>
    <row r="1" spans="1:7" s="64" customFormat="1" ht="12">
      <c r="A1" s="63" t="s">
        <v>111</v>
      </c>
      <c r="B1" s="63"/>
      <c r="C1" s="63"/>
      <c r="D1" s="63"/>
      <c r="E1" s="63"/>
      <c r="F1" s="63"/>
      <c r="G1" s="63"/>
    </row>
    <row r="2" s="64" customFormat="1" ht="4.5" customHeight="1"/>
    <row r="3" spans="1:7" ht="12">
      <c r="A3" s="65"/>
      <c r="B3" s="66" t="str">
        <f>+'HL'!B3</f>
        <v>FEBRUARY</v>
      </c>
      <c r="C3" s="67"/>
      <c r="D3" s="68"/>
      <c r="E3" s="66" t="s">
        <v>2</v>
      </c>
      <c r="F3" s="67"/>
      <c r="G3" s="68"/>
    </row>
    <row r="4" spans="1:7" ht="12">
      <c r="A4" s="70"/>
      <c r="B4" s="71" t="str">
        <f>+'HL'!B4</f>
        <v>2017P</v>
      </c>
      <c r="C4" s="71" t="str">
        <f>+'HL'!C4</f>
        <v>2016P</v>
      </c>
      <c r="D4" s="72" t="s">
        <v>5</v>
      </c>
      <c r="E4" s="73" t="str">
        <f>+B4</f>
        <v>2017P</v>
      </c>
      <c r="F4" s="73" t="str">
        <f>+C4</f>
        <v>2016P</v>
      </c>
      <c r="G4" s="72" t="s">
        <v>5</v>
      </c>
    </row>
    <row r="5" spans="1:7" ht="12">
      <c r="A5" s="74"/>
      <c r="B5" s="75"/>
      <c r="C5" s="76"/>
      <c r="D5" s="77"/>
      <c r="E5" s="75"/>
      <c r="F5" s="76"/>
      <c r="G5" s="77"/>
    </row>
    <row r="6" spans="1:7" ht="12">
      <c r="A6" s="75" t="s">
        <v>6</v>
      </c>
      <c r="B6" s="78">
        <v>159783.02291489104</v>
      </c>
      <c r="C6" s="78">
        <v>152792.03925913267</v>
      </c>
      <c r="D6" s="79">
        <v>4.57548946244627</v>
      </c>
      <c r="E6" s="78">
        <v>332462.71732149157</v>
      </c>
      <c r="F6" s="78">
        <v>315175.3466917336</v>
      </c>
      <c r="G6" s="79">
        <v>5.48500090861054</v>
      </c>
    </row>
    <row r="7" spans="1:7" ht="12">
      <c r="A7" s="75" t="s">
        <v>7</v>
      </c>
      <c r="B7" s="78">
        <v>153102.02291490685</v>
      </c>
      <c r="C7" s="78">
        <v>147643.03925912967</v>
      </c>
      <c r="D7" s="79">
        <v>3.69742026659047</v>
      </c>
      <c r="E7" s="78">
        <v>317249.71732149285</v>
      </c>
      <c r="F7" s="78">
        <v>304511.34669172316</v>
      </c>
      <c r="G7" s="79">
        <v>4.18321706831686</v>
      </c>
    </row>
    <row r="8" spans="1:7" ht="12">
      <c r="A8" s="75" t="s">
        <v>8</v>
      </c>
      <c r="B8" s="78">
        <v>6680.999999999999</v>
      </c>
      <c r="C8" s="78">
        <v>5149.000000000002</v>
      </c>
      <c r="D8" s="79">
        <v>29.7533501650805</v>
      </c>
      <c r="E8" s="78">
        <v>15213</v>
      </c>
      <c r="F8" s="78">
        <v>10664</v>
      </c>
      <c r="G8" s="79">
        <v>42.6575393848462</v>
      </c>
    </row>
    <row r="9" spans="1:7" ht="12">
      <c r="A9" s="75" t="s">
        <v>9</v>
      </c>
      <c r="B9" s="78">
        <v>1674953.5175153697</v>
      </c>
      <c r="C9" s="78">
        <v>1616613.3097163178</v>
      </c>
      <c r="D9" s="79">
        <v>3.60879175300675</v>
      </c>
      <c r="E9" s="78">
        <v>3770306.5837931065</v>
      </c>
      <c r="F9" s="78">
        <v>3630422.9208125216</v>
      </c>
      <c r="G9" s="79">
        <v>3.85309552169965</v>
      </c>
    </row>
    <row r="10" spans="1:7" ht="12">
      <c r="A10" s="75" t="s">
        <v>10</v>
      </c>
      <c r="B10" s="78">
        <v>59819.768482690204</v>
      </c>
      <c r="C10" s="78">
        <v>55745.28654194055</v>
      </c>
      <c r="D10" s="79">
        <v>7.30910574418552</v>
      </c>
      <c r="E10" s="78">
        <v>63903.50142022214</v>
      </c>
      <c r="F10" s="78">
        <v>60507.048680208696</v>
      </c>
      <c r="G10" s="79">
        <v>5.61331747969455</v>
      </c>
    </row>
    <row r="11" spans="1:7" ht="12">
      <c r="A11" s="74"/>
      <c r="B11" s="80"/>
      <c r="C11" s="80"/>
      <c r="D11" s="81"/>
      <c r="E11" s="80"/>
      <c r="F11" s="80"/>
      <c r="G11" s="81"/>
    </row>
    <row r="12" spans="1:7" ht="12">
      <c r="A12" s="75" t="s">
        <v>13</v>
      </c>
      <c r="B12" s="80"/>
      <c r="C12" s="80"/>
      <c r="D12" s="81"/>
      <c r="E12" s="80"/>
      <c r="F12" s="80"/>
      <c r="G12" s="81"/>
    </row>
    <row r="13" spans="1:7" ht="12">
      <c r="A13" s="75" t="s">
        <v>14</v>
      </c>
      <c r="B13" s="78">
        <v>87607.81039866272</v>
      </c>
      <c r="C13" s="78">
        <v>83328.82256196438</v>
      </c>
      <c r="D13" s="79">
        <v>5.13506336119947</v>
      </c>
      <c r="E13" s="78">
        <v>179648.52741737064</v>
      </c>
      <c r="F13" s="78">
        <v>171632.2299598938</v>
      </c>
      <c r="G13" s="79">
        <v>4.67062477679749</v>
      </c>
    </row>
    <row r="14" spans="1:7" ht="12">
      <c r="A14" s="75" t="s">
        <v>15</v>
      </c>
      <c r="B14" s="78">
        <v>54337.3477891794</v>
      </c>
      <c r="C14" s="78">
        <v>53609.505841991144</v>
      </c>
      <c r="D14" s="79">
        <v>1.35767330020445</v>
      </c>
      <c r="E14" s="78">
        <v>112416.99255128481</v>
      </c>
      <c r="F14" s="78">
        <v>108363.33791711819</v>
      </c>
      <c r="G14" s="79">
        <v>3.74079897508055</v>
      </c>
    </row>
    <row r="15" spans="1:7" ht="12">
      <c r="A15" s="75" t="s">
        <v>16</v>
      </c>
      <c r="B15" s="78">
        <v>8142.262520131158</v>
      </c>
      <c r="C15" s="78">
        <v>6294.8760755742205</v>
      </c>
      <c r="D15" s="79">
        <v>29.3474632761284</v>
      </c>
      <c r="E15" s="78">
        <v>16437.059446001997</v>
      </c>
      <c r="F15" s="78">
        <v>14370.217763936427</v>
      </c>
      <c r="G15" s="79">
        <v>14.3828139282101</v>
      </c>
    </row>
    <row r="16" spans="1:7" ht="12">
      <c r="A16" s="74"/>
      <c r="B16" s="80"/>
      <c r="C16" s="80"/>
      <c r="D16" s="81"/>
      <c r="E16" s="80"/>
      <c r="F16" s="80"/>
      <c r="G16" s="81"/>
    </row>
    <row r="17" spans="1:7" ht="12">
      <c r="A17" s="75" t="s">
        <v>17</v>
      </c>
      <c r="B17" s="78">
        <v>32182.419558063008</v>
      </c>
      <c r="C17" s="78">
        <v>28554.15559716351</v>
      </c>
      <c r="D17" s="79">
        <v>12.7066056937083</v>
      </c>
      <c r="E17" s="78">
        <v>66783.96661663162</v>
      </c>
      <c r="F17" s="78">
        <v>61561.221187258474</v>
      </c>
      <c r="G17" s="79">
        <v>8.48382362897978</v>
      </c>
    </row>
    <row r="18" spans="1:7" ht="12">
      <c r="A18" s="75" t="s">
        <v>18</v>
      </c>
      <c r="B18" s="78">
        <v>13006.767590640256</v>
      </c>
      <c r="C18" s="78">
        <v>12407.007560086588</v>
      </c>
      <c r="D18" s="79">
        <v>4.83404259769374</v>
      </c>
      <c r="E18" s="78">
        <v>28277.052843588142</v>
      </c>
      <c r="F18" s="78">
        <v>26386.462454437205</v>
      </c>
      <c r="G18" s="79">
        <v>7.16500134269803</v>
      </c>
    </row>
    <row r="19" spans="1:7" ht="12">
      <c r="A19" s="75" t="s">
        <v>19</v>
      </c>
      <c r="B19" s="78">
        <v>3222.570790342167</v>
      </c>
      <c r="C19" s="78">
        <v>1953.6527382700856</v>
      </c>
      <c r="D19" s="79">
        <v>64.9510543616712</v>
      </c>
      <c r="E19" s="78">
        <v>5855.2305674462095</v>
      </c>
      <c r="F19" s="78">
        <v>4778.490960843441</v>
      </c>
      <c r="G19" s="79">
        <v>22.5330468431548</v>
      </c>
    </row>
    <row r="20" spans="1:7" ht="12">
      <c r="A20" s="74"/>
      <c r="B20" s="80"/>
      <c r="C20" s="80"/>
      <c r="D20" s="81"/>
      <c r="E20" s="80"/>
      <c r="F20" s="80"/>
      <c r="G20" s="81"/>
    </row>
    <row r="21" spans="1:7" ht="12">
      <c r="A21" s="75" t="s">
        <v>20</v>
      </c>
      <c r="B21" s="78">
        <v>61621.32745433844</v>
      </c>
      <c r="C21" s="78">
        <v>58085.302331422114</v>
      </c>
      <c r="D21" s="79">
        <v>6.08764176304108</v>
      </c>
      <c r="E21" s="78">
        <v>126452.31159116268</v>
      </c>
      <c r="F21" s="78">
        <v>120376.33234071206</v>
      </c>
      <c r="G21" s="79">
        <v>5.04748660496918</v>
      </c>
    </row>
    <row r="22" spans="1:7" ht="12">
      <c r="A22" s="75" t="s">
        <v>21</v>
      </c>
      <c r="B22" s="78">
        <v>60671.48423821444</v>
      </c>
      <c r="C22" s="78">
        <v>57007.107134367514</v>
      </c>
      <c r="D22" s="79">
        <v>6.42793028456939</v>
      </c>
      <c r="E22" s="78">
        <v>124435.88655266655</v>
      </c>
      <c r="F22" s="78">
        <v>118292.23066668701</v>
      </c>
      <c r="G22" s="79">
        <v>5.19362586313091</v>
      </c>
    </row>
    <row r="23" spans="1:7" ht="12">
      <c r="A23" s="75" t="s">
        <v>22</v>
      </c>
      <c r="B23" s="78">
        <v>32624.51272821599</v>
      </c>
      <c r="C23" s="78">
        <v>32045.164438258213</v>
      </c>
      <c r="D23" s="79">
        <v>1.80791173992573</v>
      </c>
      <c r="E23" s="78">
        <v>67269.06190023421</v>
      </c>
      <c r="F23" s="78">
        <v>64285.39193849631</v>
      </c>
      <c r="G23" s="79">
        <v>4.64128765768819</v>
      </c>
    </row>
    <row r="24" spans="1:7" ht="12">
      <c r="A24" s="75" t="s">
        <v>23</v>
      </c>
      <c r="B24" s="78">
        <v>3814.81087107064</v>
      </c>
      <c r="C24" s="78">
        <v>2495.590262162582</v>
      </c>
      <c r="D24" s="79">
        <v>52.8620675000099</v>
      </c>
      <c r="E24" s="78">
        <v>6758.86535582973</v>
      </c>
      <c r="F24" s="78">
        <v>5911.366458156675</v>
      </c>
      <c r="G24" s="79">
        <v>14.3367680496893</v>
      </c>
    </row>
    <row r="25" spans="1:7" ht="12">
      <c r="A25" s="74"/>
      <c r="B25" s="80"/>
      <c r="C25" s="80"/>
      <c r="D25" s="81"/>
      <c r="E25" s="80"/>
      <c r="F25" s="80"/>
      <c r="G25" s="81"/>
    </row>
    <row r="26" spans="1:7" ht="12">
      <c r="A26" s="75" t="s">
        <v>24</v>
      </c>
      <c r="B26" s="78">
        <v>1341.1834383063476</v>
      </c>
      <c r="C26" s="78">
        <v>1339.35048217789</v>
      </c>
      <c r="D26" s="79">
        <v>0.136854105990028</v>
      </c>
      <c r="E26" s="78">
        <v>2794.1896655771825</v>
      </c>
      <c r="F26" s="78">
        <v>3073.9638531115706</v>
      </c>
      <c r="G26" s="79">
        <v>-9.10141435954724</v>
      </c>
    </row>
    <row r="27" spans="1:7" ht="12">
      <c r="A27" s="75" t="s">
        <v>25</v>
      </c>
      <c r="B27" s="78">
        <v>154.05964429069988</v>
      </c>
      <c r="C27" s="78">
        <v>182.40200373786422</v>
      </c>
      <c r="D27" s="79">
        <v>-15.5384035626583</v>
      </c>
      <c r="E27" s="78">
        <v>341.97960099065153</v>
      </c>
      <c r="F27" s="78">
        <v>429.1737383822796</v>
      </c>
      <c r="G27" s="79">
        <v>-20.3167457823249</v>
      </c>
    </row>
    <row r="28" spans="1:7" ht="12">
      <c r="A28" s="75" t="s">
        <v>26</v>
      </c>
      <c r="B28" s="78">
        <v>588.8896177991613</v>
      </c>
      <c r="C28" s="78">
        <v>506.51243699319724</v>
      </c>
      <c r="D28" s="79">
        <v>16.2636047586469</v>
      </c>
      <c r="E28" s="78">
        <v>1184.671467069632</v>
      </c>
      <c r="F28" s="78">
        <v>1288.004775137501</v>
      </c>
      <c r="G28" s="79">
        <v>-8.02274262196253</v>
      </c>
    </row>
    <row r="29" spans="1:7" ht="12">
      <c r="A29" s="74"/>
      <c r="B29" s="80"/>
      <c r="C29" s="80"/>
      <c r="D29" s="81"/>
      <c r="E29" s="80"/>
      <c r="F29" s="80"/>
      <c r="G29" s="81"/>
    </row>
    <row r="30" spans="1:7" ht="12">
      <c r="A30" s="82" t="s">
        <v>27</v>
      </c>
      <c r="B30" s="78">
        <v>1521.9210598767934</v>
      </c>
      <c r="C30" s="78">
        <v>1512.2799830156212</v>
      </c>
      <c r="D30" s="79">
        <v>0.637519306573579</v>
      </c>
      <c r="E30" s="78">
        <v>3225.4884992612247</v>
      </c>
      <c r="F30" s="78">
        <v>3090.1262997793046</v>
      </c>
      <c r="G30" s="79">
        <v>4.38047465864381</v>
      </c>
    </row>
    <row r="31" spans="1:7" ht="12">
      <c r="A31" s="82" t="s">
        <v>28</v>
      </c>
      <c r="B31" s="78">
        <v>156.82720548892073</v>
      </c>
      <c r="C31" s="78">
        <v>232.33673732466625</v>
      </c>
      <c r="D31" s="79">
        <v>-32.5000396860307</v>
      </c>
      <c r="E31" s="78">
        <v>354.2863669709636</v>
      </c>
      <c r="F31" s="78">
        <v>346.75561569430704</v>
      </c>
      <c r="G31" s="79">
        <v>2.17177485693427</v>
      </c>
    </row>
    <row r="32" spans="1:7" ht="12">
      <c r="A32" s="82" t="s">
        <v>29</v>
      </c>
      <c r="B32" s="78">
        <v>715.6344245452552</v>
      </c>
      <c r="C32" s="78">
        <v>647.5972135354899</v>
      </c>
      <c r="D32" s="79">
        <v>10.5061000244771</v>
      </c>
      <c r="E32" s="78">
        <v>1532.5118679374323</v>
      </c>
      <c r="F32" s="78">
        <v>1570.8404811852329</v>
      </c>
      <c r="G32" s="79">
        <v>-2.44000671658785</v>
      </c>
    </row>
    <row r="33" spans="1:7" ht="12">
      <c r="A33" s="74"/>
      <c r="B33" s="80"/>
      <c r="C33" s="80"/>
      <c r="D33" s="81"/>
      <c r="E33" s="80"/>
      <c r="F33" s="80"/>
      <c r="G33" s="81"/>
    </row>
    <row r="34" spans="1:7" ht="12">
      <c r="A34" s="75" t="s">
        <v>30</v>
      </c>
      <c r="B34" s="78">
        <v>38722.44094410401</v>
      </c>
      <c r="C34" s="78">
        <v>33852.552192222116</v>
      </c>
      <c r="D34" s="79">
        <v>14.3855881950336</v>
      </c>
      <c r="E34" s="78">
        <v>80362.24328917885</v>
      </c>
      <c r="F34" s="78">
        <v>73534.83627633908</v>
      </c>
      <c r="G34" s="79">
        <v>9.28458858218277</v>
      </c>
    </row>
    <row r="35" spans="1:7" ht="12">
      <c r="A35" s="75" t="s">
        <v>31</v>
      </c>
      <c r="B35" s="78">
        <v>33048.440505319944</v>
      </c>
      <c r="C35" s="78">
        <v>29193.90550728686</v>
      </c>
      <c r="D35" s="79">
        <v>13.2032180383367</v>
      </c>
      <c r="E35" s="78">
        <v>68874.9534764333</v>
      </c>
      <c r="F35" s="78">
        <v>63436.92278546862</v>
      </c>
      <c r="G35" s="79">
        <v>8.57234312792101</v>
      </c>
    </row>
    <row r="36" spans="1:7" ht="12">
      <c r="A36" s="75" t="s">
        <v>32</v>
      </c>
      <c r="B36" s="78">
        <v>15713.056273389375</v>
      </c>
      <c r="C36" s="78">
        <v>11530.972922658502</v>
      </c>
      <c r="D36" s="79">
        <v>36.2682609592555</v>
      </c>
      <c r="E36" s="78">
        <v>31540.891546351726</v>
      </c>
      <c r="F36" s="78">
        <v>26248.565432169216</v>
      </c>
      <c r="G36" s="79">
        <v>20.1623442159488</v>
      </c>
    </row>
    <row r="37" spans="1:7" ht="12">
      <c r="A37" s="75" t="s">
        <v>33</v>
      </c>
      <c r="B37" s="78">
        <v>16889.0075352878</v>
      </c>
      <c r="C37" s="78">
        <v>16247.304824399878</v>
      </c>
      <c r="D37" s="79">
        <v>3.94959482710158</v>
      </c>
      <c r="E37" s="78">
        <v>36759.16798271346</v>
      </c>
      <c r="F37" s="78">
        <v>34465.272181581226</v>
      </c>
      <c r="G37" s="79">
        <v>6.65567295986168</v>
      </c>
    </row>
    <row r="38" spans="1:7" ht="12">
      <c r="A38" s="82" t="s">
        <v>34</v>
      </c>
      <c r="B38" s="78">
        <v>1885.0814876779061</v>
      </c>
      <c r="C38" s="78">
        <v>1463.4118733291837</v>
      </c>
      <c r="D38" s="79">
        <v>28.8141446733958</v>
      </c>
      <c r="E38" s="78">
        <v>3491.03647258423</v>
      </c>
      <c r="F38" s="78">
        <v>3096.010080729678</v>
      </c>
      <c r="G38" s="79">
        <v>12.7592088382817</v>
      </c>
    </row>
    <row r="39" spans="1:7" ht="12">
      <c r="A39" s="83"/>
      <c r="B39" s="80"/>
      <c r="C39" s="80"/>
      <c r="D39" s="81"/>
      <c r="E39" s="80"/>
      <c r="F39" s="80"/>
      <c r="G39" s="81"/>
    </row>
    <row r="40" spans="1:7" ht="12">
      <c r="A40" s="82" t="s">
        <v>35</v>
      </c>
      <c r="B40" s="78">
        <v>105445.67512573327</v>
      </c>
      <c r="C40" s="78">
        <v>99182.53341717718</v>
      </c>
      <c r="D40" s="79">
        <v>6.31476278410064</v>
      </c>
      <c r="E40" s="78">
        <v>220045.724770309</v>
      </c>
      <c r="F40" s="78">
        <v>206812.00877452662</v>
      </c>
      <c r="G40" s="79">
        <v>6.39891081480197</v>
      </c>
    </row>
    <row r="41" spans="1:7" ht="12">
      <c r="A41" s="82" t="s">
        <v>36</v>
      </c>
      <c r="B41" s="78">
        <v>72175.2125162374</v>
      </c>
      <c r="C41" s="78">
        <v>69463.21669718141</v>
      </c>
      <c r="D41" s="79">
        <v>3.90421858935598</v>
      </c>
      <c r="E41" s="78">
        <v>152814.18990425527</v>
      </c>
      <c r="F41" s="78">
        <v>143543.1167317141</v>
      </c>
      <c r="G41" s="79">
        <v>6.45873754425233</v>
      </c>
    </row>
    <row r="42" spans="1:7" ht="12">
      <c r="A42" s="82" t="s">
        <v>37</v>
      </c>
      <c r="B42" s="78">
        <v>33270.46260950688</v>
      </c>
      <c r="C42" s="78">
        <v>29719.316719988947</v>
      </c>
      <c r="D42" s="79">
        <v>11.9489486349108</v>
      </c>
      <c r="E42" s="78">
        <v>67231.5348661186</v>
      </c>
      <c r="F42" s="78">
        <v>63268.89204277884</v>
      </c>
      <c r="G42" s="79">
        <v>6.26317720351487</v>
      </c>
    </row>
    <row r="43" spans="1:7" ht="12">
      <c r="A43" s="75" t="s">
        <v>38</v>
      </c>
      <c r="B43" s="78">
        <v>117168.5224930761</v>
      </c>
      <c r="C43" s="78">
        <v>114723.72140579949</v>
      </c>
      <c r="D43" s="79">
        <v>2.13103363220662</v>
      </c>
      <c r="E43" s="78">
        <v>245418.54124568505</v>
      </c>
      <c r="F43" s="78">
        <v>234276.3938457456</v>
      </c>
      <c r="G43" s="79">
        <v>4.75598382621331</v>
      </c>
    </row>
    <row r="44" spans="1:7" ht="12">
      <c r="A44" s="75" t="s">
        <v>39</v>
      </c>
      <c r="B44" s="78">
        <v>42614.50042183964</v>
      </c>
      <c r="C44" s="78">
        <v>38068.31785334245</v>
      </c>
      <c r="D44" s="79">
        <v>11.9421682513298</v>
      </c>
      <c r="E44" s="78">
        <v>87044.17607588539</v>
      </c>
      <c r="F44" s="78">
        <v>80898.95284588763</v>
      </c>
      <c r="G44" s="79">
        <v>7.59617153723164</v>
      </c>
    </row>
    <row r="45" spans="1:7" ht="12">
      <c r="A45" s="75" t="s">
        <v>40</v>
      </c>
      <c r="B45" s="84">
        <v>1.3896799271061617</v>
      </c>
      <c r="C45" s="84">
        <v>1.3455823284235195</v>
      </c>
      <c r="D45" s="79">
        <v>3.27721297695005</v>
      </c>
      <c r="E45" s="84">
        <v>1.375343093277775</v>
      </c>
      <c r="F45" s="84">
        <v>1.3680784768516832</v>
      </c>
      <c r="G45" s="79">
        <v>0.531008750522099</v>
      </c>
    </row>
    <row r="46" spans="1:7" ht="12">
      <c r="A46" s="74"/>
      <c r="B46" s="80"/>
      <c r="C46" s="80"/>
      <c r="D46" s="81"/>
      <c r="E46" s="80"/>
      <c r="F46" s="80"/>
      <c r="G46" s="81"/>
    </row>
    <row r="47" spans="1:7" ht="12">
      <c r="A47" s="75" t="s">
        <v>41</v>
      </c>
      <c r="B47" s="80"/>
      <c r="C47" s="80"/>
      <c r="D47" s="81"/>
      <c r="E47" s="80"/>
      <c r="F47" s="80"/>
      <c r="G47" s="81"/>
    </row>
    <row r="48" spans="1:7" ht="12">
      <c r="A48" s="75" t="s">
        <v>42</v>
      </c>
      <c r="B48" s="84">
        <v>10.48267511128225</v>
      </c>
      <c r="C48" s="84">
        <v>10.580481270850568</v>
      </c>
      <c r="D48" s="79">
        <v>-0.924401802380917</v>
      </c>
      <c r="E48" s="84">
        <v>11.340539517239218</v>
      </c>
      <c r="F48" s="84">
        <v>11.518740151853827</v>
      </c>
      <c r="G48" s="79">
        <v>-1.54704969697514</v>
      </c>
    </row>
    <row r="49" spans="1:7" ht="12">
      <c r="A49" s="74"/>
      <c r="B49" s="80"/>
      <c r="C49" s="80"/>
      <c r="D49" s="81"/>
      <c r="E49" s="80"/>
      <c r="F49" s="80"/>
      <c r="G49" s="81"/>
    </row>
    <row r="50" spans="1:7" ht="12">
      <c r="A50" s="75" t="s">
        <v>43</v>
      </c>
      <c r="B50" s="80"/>
      <c r="C50" s="80"/>
      <c r="D50" s="81"/>
      <c r="E50" s="80"/>
      <c r="F50" s="80"/>
      <c r="G50" s="81"/>
    </row>
    <row r="51" spans="1:7" ht="12">
      <c r="A51" s="75" t="s">
        <v>44</v>
      </c>
      <c r="B51" s="78">
        <v>95275.85446760738</v>
      </c>
      <c r="C51" s="78">
        <v>90807.27896070805</v>
      </c>
      <c r="D51" s="79">
        <v>4.92094417764997</v>
      </c>
      <c r="E51" s="78">
        <v>196221.91337719577</v>
      </c>
      <c r="F51" s="78">
        <v>185844.37227096048</v>
      </c>
      <c r="G51" s="79">
        <v>5.58399535020887</v>
      </c>
    </row>
    <row r="52" spans="1:7" ht="12">
      <c r="A52" s="75" t="s">
        <v>45</v>
      </c>
      <c r="B52" s="78">
        <v>76197.09182779107</v>
      </c>
      <c r="C52" s="78">
        <v>74368.93544746912</v>
      </c>
      <c r="D52" s="79">
        <v>2.45822582953776</v>
      </c>
      <c r="E52" s="78">
        <v>157715.31987441122</v>
      </c>
      <c r="F52" s="78">
        <v>150603.22148091462</v>
      </c>
      <c r="G52" s="79">
        <v>4.72240787651271</v>
      </c>
    </row>
    <row r="53" spans="1:7" ht="12">
      <c r="A53" s="75" t="s">
        <v>46</v>
      </c>
      <c r="B53" s="78">
        <v>24639.005191352077</v>
      </c>
      <c r="C53" s="78">
        <v>23817.63096275058</v>
      </c>
      <c r="D53" s="79">
        <v>3.44859751117178</v>
      </c>
      <c r="E53" s="78">
        <v>51715.011717151254</v>
      </c>
      <c r="F53" s="78">
        <v>51898.81990992931</v>
      </c>
      <c r="G53" s="79">
        <v>-0.354166420541081</v>
      </c>
    </row>
    <row r="54" spans="1:7" ht="12">
      <c r="A54" s="75" t="s">
        <v>47</v>
      </c>
      <c r="B54" s="78">
        <v>16866.20029085384</v>
      </c>
      <c r="C54" s="78">
        <v>16966.92923381692</v>
      </c>
      <c r="D54" s="79">
        <v>-0.593678099171395</v>
      </c>
      <c r="E54" s="78">
        <v>36418.286169354455</v>
      </c>
      <c r="F54" s="78">
        <v>36577.73563250007</v>
      </c>
      <c r="G54" s="79">
        <v>-0.435919447687035</v>
      </c>
    </row>
    <row r="55" spans="1:7" ht="12">
      <c r="A55" s="75" t="s">
        <v>48</v>
      </c>
      <c r="B55" s="78">
        <v>15405.375465788078</v>
      </c>
      <c r="C55" s="78">
        <v>15310.166115792446</v>
      </c>
      <c r="D55" s="79">
        <v>0.621870130445046</v>
      </c>
      <c r="E55" s="78">
        <v>33159.40018543476</v>
      </c>
      <c r="F55" s="78">
        <v>33741.54656596478</v>
      </c>
      <c r="G55" s="79">
        <v>-1.72531030666281</v>
      </c>
    </row>
    <row r="56" spans="1:7" ht="12">
      <c r="A56" s="85" t="s">
        <v>49</v>
      </c>
      <c r="B56" s="86">
        <v>11024.419156254606</v>
      </c>
      <c r="C56" s="86">
        <v>11396.669086473463</v>
      </c>
      <c r="D56" s="87">
        <v>-3.26630463159341</v>
      </c>
      <c r="E56" s="86">
        <v>23948.463172597032</v>
      </c>
      <c r="F56" s="86">
        <v>25153.77341064209</v>
      </c>
      <c r="G56" s="87">
        <v>-4.79176709739746</v>
      </c>
    </row>
    <row r="57" spans="1:7" ht="12">
      <c r="A57" s="88" t="s">
        <v>50</v>
      </c>
      <c r="B57" s="89"/>
      <c r="C57" s="89"/>
      <c r="D57" s="90"/>
      <c r="E57" s="89"/>
      <c r="F57" s="89"/>
      <c r="G57" s="90"/>
    </row>
    <row r="58" spans="2:7" ht="12">
      <c r="B58" s="91"/>
      <c r="C58" s="91"/>
      <c r="D58" s="91"/>
      <c r="E58" s="91"/>
      <c r="F58" s="91"/>
      <c r="G58" s="91"/>
    </row>
    <row r="59" spans="1:7" ht="12">
      <c r="A59" s="63" t="s">
        <v>112</v>
      </c>
      <c r="B59" s="63"/>
      <c r="C59" s="63"/>
      <c r="D59" s="63"/>
      <c r="E59" s="63"/>
      <c r="F59" s="63"/>
      <c r="G59" s="63"/>
    </row>
    <row r="60" spans="1:7" ht="12">
      <c r="A60" s="92"/>
      <c r="B60" s="92"/>
      <c r="C60" s="92"/>
      <c r="D60" s="92"/>
      <c r="E60" s="92"/>
      <c r="F60" s="92"/>
      <c r="G60" s="92"/>
    </row>
    <row r="61" spans="1:7" ht="12">
      <c r="A61" s="65"/>
      <c r="B61" s="66" t="str">
        <f>+B3</f>
        <v>FEBRUARY</v>
      </c>
      <c r="C61" s="67"/>
      <c r="D61" s="68"/>
      <c r="E61" s="66" t="s">
        <v>2</v>
      </c>
      <c r="F61" s="67"/>
      <c r="G61" s="68"/>
    </row>
    <row r="62" spans="1:7" ht="18.75" customHeight="1">
      <c r="A62" s="70"/>
      <c r="B62" s="71" t="str">
        <f>+B4</f>
        <v>2017P</v>
      </c>
      <c r="C62" s="71" t="str">
        <f>+C4</f>
        <v>2016P</v>
      </c>
      <c r="D62" s="72" t="s">
        <v>5</v>
      </c>
      <c r="E62" s="71" t="str">
        <f>+B62</f>
        <v>2017P</v>
      </c>
      <c r="F62" s="71" t="str">
        <f>+C62</f>
        <v>2016P</v>
      </c>
      <c r="G62" s="72" t="s">
        <v>5</v>
      </c>
    </row>
    <row r="63" spans="1:7" ht="12">
      <c r="A63" s="16"/>
      <c r="B63" s="93"/>
      <c r="C63" s="94"/>
      <c r="D63" s="95"/>
      <c r="E63" s="93"/>
      <c r="F63" s="94"/>
      <c r="G63" s="96"/>
    </row>
    <row r="64" spans="1:7" ht="12">
      <c r="A64" s="20" t="s">
        <v>52</v>
      </c>
      <c r="B64" s="93"/>
      <c r="C64" s="94"/>
      <c r="D64" s="95"/>
      <c r="E64" s="93"/>
      <c r="F64" s="94"/>
      <c r="G64" s="96"/>
    </row>
    <row r="65" spans="1:7" ht="12">
      <c r="A65" s="82" t="s">
        <v>53</v>
      </c>
      <c r="B65" s="78">
        <v>5541.8705072663315</v>
      </c>
      <c r="C65" s="78">
        <v>2696.9458727850174</v>
      </c>
      <c r="D65" s="79">
        <v>105.48690143134</v>
      </c>
      <c r="E65" s="78">
        <v>10728.107141511375</v>
      </c>
      <c r="F65" s="78">
        <v>8472.22347180704</v>
      </c>
      <c r="G65" s="79">
        <v>26.6268197151695</v>
      </c>
    </row>
    <row r="66" spans="1:7" ht="14.25" customHeight="1">
      <c r="A66" s="82" t="s">
        <v>54</v>
      </c>
      <c r="B66" s="78">
        <v>19828.809359551826</v>
      </c>
      <c r="C66" s="78">
        <v>20847.24316707934</v>
      </c>
      <c r="D66" s="79">
        <v>-4.88522055105954</v>
      </c>
      <c r="E66" s="78">
        <v>40113.870665878945</v>
      </c>
      <c r="F66" s="78">
        <v>39841.49491570205</v>
      </c>
      <c r="G66" s="79">
        <v>0.683648419200118</v>
      </c>
    </row>
    <row r="67" spans="1:7" ht="12">
      <c r="A67" s="82" t="s">
        <v>55</v>
      </c>
      <c r="B67" s="78">
        <v>2441.3121107902166</v>
      </c>
      <c r="C67" s="78">
        <v>2380.133611039053</v>
      </c>
      <c r="D67" s="79">
        <v>2.57038090077876</v>
      </c>
      <c r="E67" s="78">
        <v>5359.937585798755</v>
      </c>
      <c r="F67" s="78">
        <v>4746.77743637598</v>
      </c>
      <c r="G67" s="79">
        <v>12.9173983326866</v>
      </c>
    </row>
    <row r="68" spans="1:7" ht="12">
      <c r="A68" s="99" t="s">
        <v>56</v>
      </c>
      <c r="B68" s="78">
        <v>15469.948767725546</v>
      </c>
      <c r="C68" s="78">
        <v>14163.304317478887</v>
      </c>
      <c r="D68" s="79">
        <v>9.22556220608868</v>
      </c>
      <c r="E68" s="78">
        <v>31839.461921195194</v>
      </c>
      <c r="F68" s="78">
        <v>27843.349124096865</v>
      </c>
      <c r="G68" s="79">
        <v>14.3521268913728</v>
      </c>
    </row>
    <row r="69" spans="1:7" ht="12">
      <c r="A69" s="99" t="s">
        <v>57</v>
      </c>
      <c r="B69" s="78">
        <v>1045.8562145623532</v>
      </c>
      <c r="C69" s="78">
        <v>1139.9609637704648</v>
      </c>
      <c r="D69" s="79">
        <v>-8.25508523527477</v>
      </c>
      <c r="E69" s="78">
        <v>2717.8671390887225</v>
      </c>
      <c r="F69" s="78">
        <v>2304.7184958796097</v>
      </c>
      <c r="G69" s="79">
        <v>17.9262085130025</v>
      </c>
    </row>
    <row r="70" spans="1:7" ht="12">
      <c r="A70" s="99" t="s">
        <v>58</v>
      </c>
      <c r="B70" s="78">
        <v>1213.850110754053</v>
      </c>
      <c r="C70" s="78">
        <v>1140.1803617015844</v>
      </c>
      <c r="D70" s="79">
        <v>6.4612364435505</v>
      </c>
      <c r="E70" s="78">
        <v>2630.599039085909</v>
      </c>
      <c r="F70" s="78">
        <v>2183.712968271273</v>
      </c>
      <c r="G70" s="79">
        <v>20.4645059725231</v>
      </c>
    </row>
    <row r="71" spans="1:7" ht="12">
      <c r="A71" s="99" t="s">
        <v>59</v>
      </c>
      <c r="B71" s="78">
        <v>2479.7495878057102</v>
      </c>
      <c r="C71" s="78">
        <v>53.08247422680412</v>
      </c>
      <c r="D71" s="79">
        <v>4571.50339905135</v>
      </c>
      <c r="E71" s="78">
        <v>4337.532833901739</v>
      </c>
      <c r="F71" s="78">
        <v>53.08247422680412</v>
      </c>
      <c r="G71" s="79">
        <v>8071.30869855251</v>
      </c>
    </row>
    <row r="72" spans="1:7" ht="12">
      <c r="A72" s="99" t="s">
        <v>60</v>
      </c>
      <c r="B72" s="78">
        <v>884.8914033432246</v>
      </c>
      <c r="C72" s="78">
        <v>0</v>
      </c>
      <c r="D72" s="79">
        <v>0</v>
      </c>
      <c r="E72" s="78">
        <v>1790.581350016812</v>
      </c>
      <c r="F72" s="78">
        <v>0</v>
      </c>
      <c r="G72" s="79">
        <v>0</v>
      </c>
    </row>
    <row r="73" spans="1:7" ht="12">
      <c r="A73" s="99" t="s">
        <v>61</v>
      </c>
      <c r="B73" s="78">
        <v>2945.608161022655</v>
      </c>
      <c r="C73" s="78">
        <v>2931.777306866233</v>
      </c>
      <c r="D73" s="79">
        <v>0.471756641407589</v>
      </c>
      <c r="E73" s="78">
        <v>6931.233713797551</v>
      </c>
      <c r="F73" s="78">
        <v>6556.179730354168</v>
      </c>
      <c r="G73" s="79">
        <v>5.72061778152507</v>
      </c>
    </row>
    <row r="74" spans="1:7" ht="12">
      <c r="A74" s="74"/>
      <c r="B74" s="100"/>
      <c r="C74" s="80"/>
      <c r="D74" s="101"/>
      <c r="E74" s="100"/>
      <c r="F74" s="80"/>
      <c r="G74" s="101"/>
    </row>
    <row r="75" spans="1:7" ht="12">
      <c r="A75" s="75" t="s">
        <v>62</v>
      </c>
      <c r="B75" s="100"/>
      <c r="C75" s="80"/>
      <c r="D75" s="101"/>
      <c r="E75" s="100"/>
      <c r="F75" s="80"/>
      <c r="G75" s="101"/>
    </row>
    <row r="76" spans="1:7" ht="12">
      <c r="A76" s="75" t="s">
        <v>63</v>
      </c>
      <c r="B76" s="102">
        <v>125974.65188185994</v>
      </c>
      <c r="C76" s="102">
        <v>118252.44788612303</v>
      </c>
      <c r="D76" s="103">
        <v>6.53026988766726</v>
      </c>
      <c r="E76" s="102">
        <v>258043.00309817598</v>
      </c>
      <c r="F76" s="102">
        <v>240351.33463554346</v>
      </c>
      <c r="G76" s="79">
        <v>7.36075316139154</v>
      </c>
    </row>
    <row r="77" spans="1:7" ht="12">
      <c r="A77" s="75" t="s">
        <v>64</v>
      </c>
      <c r="B77" s="102">
        <v>6519.127101411734</v>
      </c>
      <c r="C77" s="102">
        <v>5052.994079094949</v>
      </c>
      <c r="D77" s="103">
        <v>29.0151343810675</v>
      </c>
      <c r="E77" s="102">
        <v>13352.75497172264</v>
      </c>
      <c r="F77" s="102">
        <v>10167.406449703256</v>
      </c>
      <c r="G77" s="79">
        <v>31.3290172648931</v>
      </c>
    </row>
    <row r="78" spans="1:7" ht="12">
      <c r="A78" s="75" t="s">
        <v>65</v>
      </c>
      <c r="B78" s="102">
        <v>5515.6921080872435</v>
      </c>
      <c r="C78" s="102">
        <v>4242.680428989191</v>
      </c>
      <c r="D78" s="103">
        <v>30.0048919640489</v>
      </c>
      <c r="E78" s="102">
        <v>11589.802500450445</v>
      </c>
      <c r="F78" s="102">
        <v>8752.485023170442</v>
      </c>
      <c r="G78" s="79">
        <v>32.4172788615893</v>
      </c>
    </row>
    <row r="79" spans="1:7" ht="12">
      <c r="A79" s="75" t="s">
        <v>66</v>
      </c>
      <c r="B79" s="102">
        <v>1333.2469064839313</v>
      </c>
      <c r="C79" s="102">
        <v>1182.8034448536555</v>
      </c>
      <c r="D79" s="103">
        <v>12.719227550854</v>
      </c>
      <c r="E79" s="102">
        <v>2381.350446163718</v>
      </c>
      <c r="F79" s="102">
        <v>2132.5702494068964</v>
      </c>
      <c r="G79" s="79">
        <v>11.6657445083467</v>
      </c>
    </row>
    <row r="80" spans="1:7" ht="12">
      <c r="A80" s="75" t="s">
        <v>67</v>
      </c>
      <c r="B80" s="102">
        <v>120410.93051236637</v>
      </c>
      <c r="C80" s="102">
        <v>114186.80617527867</v>
      </c>
      <c r="D80" s="103">
        <v>5.45082619049136</v>
      </c>
      <c r="E80" s="102">
        <v>246686.83161489974</v>
      </c>
      <c r="F80" s="102">
        <v>232108.27103814096</v>
      </c>
      <c r="G80" s="79">
        <v>6.28093109804052</v>
      </c>
    </row>
    <row r="81" spans="1:7" ht="12">
      <c r="A81" s="74"/>
      <c r="B81" s="102"/>
      <c r="C81" s="102"/>
      <c r="D81" s="103"/>
      <c r="E81" s="102"/>
      <c r="F81" s="102"/>
      <c r="G81" s="79"/>
    </row>
    <row r="82" spans="1:7" ht="12">
      <c r="A82" s="75" t="s">
        <v>68</v>
      </c>
      <c r="B82" s="102">
        <v>15132.99656257582</v>
      </c>
      <c r="C82" s="102">
        <v>17165.900717343648</v>
      </c>
      <c r="D82" s="103">
        <v>-11.8426885267598</v>
      </c>
      <c r="E82" s="102">
        <v>38560.08362141553</v>
      </c>
      <c r="F82" s="102">
        <v>35661.00833506322</v>
      </c>
      <c r="G82" s="79">
        <v>8.12953817545824</v>
      </c>
    </row>
    <row r="83" spans="1:7" ht="12">
      <c r="A83" s="75" t="s">
        <v>69</v>
      </c>
      <c r="B83" s="102">
        <v>8750.12698416598</v>
      </c>
      <c r="C83" s="102">
        <v>10391.809495363837</v>
      </c>
      <c r="D83" s="103">
        <v>-15.7978503352113</v>
      </c>
      <c r="E83" s="102">
        <v>26813.642286506438</v>
      </c>
      <c r="F83" s="102">
        <v>23767.02175194591</v>
      </c>
      <c r="G83" s="79">
        <v>12.8186887122745</v>
      </c>
    </row>
    <row r="84" spans="1:7" ht="12">
      <c r="A84" s="75" t="s">
        <v>70</v>
      </c>
      <c r="B84" s="102">
        <v>3502.350446778246</v>
      </c>
      <c r="C84" s="102">
        <v>3235.151488338859</v>
      </c>
      <c r="D84" s="103">
        <v>8.25924100934712</v>
      </c>
      <c r="E84" s="102">
        <v>6842.545890131496</v>
      </c>
      <c r="F84" s="102">
        <v>7033.625644214816</v>
      </c>
      <c r="G84" s="79">
        <v>-2.7166608481713</v>
      </c>
    </row>
    <row r="85" spans="1:7" ht="12">
      <c r="A85" s="75" t="s">
        <v>71</v>
      </c>
      <c r="B85" s="102">
        <v>3396.449107220226</v>
      </c>
      <c r="C85" s="102">
        <v>4111.63475498279</v>
      </c>
      <c r="D85" s="103">
        <v>-17.3941921007416</v>
      </c>
      <c r="E85" s="102">
        <v>5949.781733764839</v>
      </c>
      <c r="F85" s="102">
        <v>6009.059259003506</v>
      </c>
      <c r="G85" s="79">
        <v>-0.986469307152356</v>
      </c>
    </row>
    <row r="86" spans="1:7" ht="12">
      <c r="A86" s="74"/>
      <c r="B86" s="102"/>
      <c r="C86" s="102"/>
      <c r="D86" s="103"/>
      <c r="E86" s="102"/>
      <c r="F86" s="102"/>
      <c r="G86" s="79"/>
    </row>
    <row r="87" spans="1:7" ht="12">
      <c r="A87" s="75" t="s">
        <v>72</v>
      </c>
      <c r="B87" s="102">
        <v>6826.743559322329</v>
      </c>
      <c r="C87" s="102">
        <v>6990.504008914004</v>
      </c>
      <c r="D87" s="103">
        <v>-2.34261291292951</v>
      </c>
      <c r="E87" s="102">
        <v>14637.927832240148</v>
      </c>
      <c r="F87" s="102">
        <v>15212.709399595346</v>
      </c>
      <c r="G87" s="79">
        <v>-3.77829847568433</v>
      </c>
    </row>
    <row r="88" spans="1:7" ht="12">
      <c r="A88" s="75" t="s">
        <v>73</v>
      </c>
      <c r="B88" s="102">
        <v>17719.492225552818</v>
      </c>
      <c r="C88" s="102">
        <v>18346.592022388584</v>
      </c>
      <c r="D88" s="103">
        <v>-3.4180723922487</v>
      </c>
      <c r="E88" s="102">
        <v>34500.11525813322</v>
      </c>
      <c r="F88" s="102">
        <v>35621.05509670841</v>
      </c>
      <c r="G88" s="79">
        <v>-3.14684625576622</v>
      </c>
    </row>
    <row r="89" spans="1:7" ht="12">
      <c r="A89" s="75" t="s">
        <v>74</v>
      </c>
      <c r="B89" s="102">
        <v>3798.8772747658404</v>
      </c>
      <c r="C89" s="102">
        <v>3597.20964962239</v>
      </c>
      <c r="D89" s="103">
        <v>5.60622384532467</v>
      </c>
      <c r="E89" s="102">
        <v>8042.624118108686</v>
      </c>
      <c r="F89" s="102">
        <v>8192.832352109135</v>
      </c>
      <c r="G89" s="79">
        <v>-1.8334103219112</v>
      </c>
    </row>
    <row r="90" spans="1:7" ht="12">
      <c r="A90" s="75" t="s">
        <v>75</v>
      </c>
      <c r="B90" s="102">
        <v>128.04250562380656</v>
      </c>
      <c r="C90" s="102">
        <v>152.4452251149295</v>
      </c>
      <c r="D90" s="103">
        <v>-16.0075328517017</v>
      </c>
      <c r="E90" s="102">
        <v>875.0166378452989</v>
      </c>
      <c r="F90" s="102">
        <v>954.2827710528846</v>
      </c>
      <c r="G90" s="79">
        <v>-8.30635694283042</v>
      </c>
    </row>
    <row r="91" spans="1:7" ht="12">
      <c r="A91" s="75" t="s">
        <v>76</v>
      </c>
      <c r="B91" s="102">
        <v>1106.4726300492084</v>
      </c>
      <c r="C91" s="102">
        <v>737.3829706619479</v>
      </c>
      <c r="D91" s="103">
        <v>50.0539982712008</v>
      </c>
      <c r="E91" s="102">
        <v>3170.6403693405164</v>
      </c>
      <c r="F91" s="102">
        <v>4975.73634187829</v>
      </c>
      <c r="G91" s="79">
        <v>-36.2779666869641</v>
      </c>
    </row>
    <row r="92" spans="1:7" ht="12">
      <c r="A92" s="75" t="s">
        <v>77</v>
      </c>
      <c r="B92" s="102">
        <v>4510.658392971794</v>
      </c>
      <c r="C92" s="102">
        <v>4016.5742507501095</v>
      </c>
      <c r="D92" s="103">
        <v>12.3011330396646</v>
      </c>
      <c r="E92" s="102">
        <v>9001.940409761104</v>
      </c>
      <c r="F92" s="102">
        <v>8612.706705400853</v>
      </c>
      <c r="G92" s="79">
        <v>4.51929593882688</v>
      </c>
    </row>
    <row r="93" spans="1:7" ht="12">
      <c r="A93" s="74"/>
      <c r="B93" s="102"/>
      <c r="C93" s="102"/>
      <c r="D93" s="103"/>
      <c r="E93" s="102"/>
      <c r="F93" s="102"/>
      <c r="G93" s="79"/>
    </row>
    <row r="94" spans="1:7" ht="12">
      <c r="A94" s="75" t="s">
        <v>78</v>
      </c>
      <c r="B94" s="102"/>
      <c r="C94" s="102"/>
      <c r="D94" s="103"/>
      <c r="E94" s="102"/>
      <c r="F94" s="102"/>
      <c r="G94" s="79"/>
    </row>
    <row r="95" spans="1:7" ht="12">
      <c r="A95" s="82" t="s">
        <v>79</v>
      </c>
      <c r="B95" s="103">
        <v>37.116160214405525</v>
      </c>
      <c r="C95" s="103">
        <v>36.30269354884604</v>
      </c>
      <c r="D95" s="103">
        <v>0.813466665559488</v>
      </c>
      <c r="E95" s="103">
        <v>35.95565791954912</v>
      </c>
      <c r="F95" s="103">
        <v>35.204828755995955</v>
      </c>
      <c r="G95" s="79">
        <v>0.750829163553163</v>
      </c>
    </row>
    <row r="96" spans="1:7" ht="12">
      <c r="A96" s="82" t="s">
        <v>80</v>
      </c>
      <c r="B96" s="103">
        <v>62.88383978561583</v>
      </c>
      <c r="C96" s="103">
        <v>63.69730645117295</v>
      </c>
      <c r="D96" s="103">
        <v>-0.813466665557122</v>
      </c>
      <c r="E96" s="103">
        <v>64.04434208048175</v>
      </c>
      <c r="F96" s="103">
        <v>64.79517124397412</v>
      </c>
      <c r="G96" s="79">
        <v>-0.750829163492369</v>
      </c>
    </row>
    <row r="97" spans="1:7" ht="12">
      <c r="A97" s="75" t="s">
        <v>81</v>
      </c>
      <c r="B97" s="103">
        <v>4.5779120063542145</v>
      </c>
      <c r="C97" s="103">
        <v>4.722311166109419</v>
      </c>
      <c r="D97" s="103">
        <v>-3.05780696518927</v>
      </c>
      <c r="E97" s="103">
        <v>4.708524569413875</v>
      </c>
      <c r="F97" s="103">
        <v>4.869320547138728</v>
      </c>
      <c r="G97" s="79">
        <v>-3.30222617649066</v>
      </c>
    </row>
    <row r="98" spans="1:7" ht="12">
      <c r="A98" s="74"/>
      <c r="B98" s="102"/>
      <c r="C98" s="102"/>
      <c r="D98" s="103"/>
      <c r="E98" s="102"/>
      <c r="F98" s="102"/>
      <c r="G98" s="79"/>
    </row>
    <row r="99" spans="1:7" ht="12">
      <c r="A99" s="75" t="s">
        <v>82</v>
      </c>
      <c r="B99" s="102">
        <v>7642.904317944043</v>
      </c>
      <c r="C99" s="102">
        <v>7593.229435556261</v>
      </c>
      <c r="D99" s="103">
        <v>0.654199676295483</v>
      </c>
      <c r="E99" s="102">
        <v>15299.362621768707</v>
      </c>
      <c r="F99" s="102">
        <v>15610.45675226123</v>
      </c>
      <c r="G99" s="79">
        <v>-1.99285732268827</v>
      </c>
    </row>
    <row r="100" spans="1:7" ht="12">
      <c r="A100" s="75" t="s">
        <v>83</v>
      </c>
      <c r="B100" s="102">
        <v>152140.11859695765</v>
      </c>
      <c r="C100" s="102">
        <v>145198.80982356868</v>
      </c>
      <c r="D100" s="103">
        <v>4.78055486943961</v>
      </c>
      <c r="E100" s="102">
        <v>317163.3546997297</v>
      </c>
      <c r="F100" s="102">
        <v>299564.8899394492</v>
      </c>
      <c r="G100" s="79">
        <v>5.87467535459101</v>
      </c>
    </row>
    <row r="101" spans="1:7" ht="12">
      <c r="A101" s="74"/>
      <c r="B101" s="102"/>
      <c r="C101" s="102"/>
      <c r="D101" s="103"/>
      <c r="E101" s="102"/>
      <c r="F101" s="102"/>
      <c r="G101" s="79"/>
    </row>
    <row r="102" spans="1:7" ht="17.25" customHeight="1">
      <c r="A102" s="75" t="s">
        <v>84</v>
      </c>
      <c r="B102" s="102">
        <v>29633.677243289174</v>
      </c>
      <c r="C102" s="102">
        <v>28550.035980070872</v>
      </c>
      <c r="D102" s="103">
        <v>3.79558633122119</v>
      </c>
      <c r="E102" s="102">
        <v>59153.64508823312</v>
      </c>
      <c r="F102" s="102">
        <v>57065.343984840176</v>
      </c>
      <c r="G102" s="79">
        <v>3.65949095820349</v>
      </c>
    </row>
    <row r="103" spans="1:7" ht="17.25" customHeight="1">
      <c r="A103" s="75" t="s">
        <v>85</v>
      </c>
      <c r="B103" s="102">
        <v>130149.345671611</v>
      </c>
      <c r="C103" s="102">
        <v>124242.00327906405</v>
      </c>
      <c r="D103" s="103">
        <v>4.7547063284856</v>
      </c>
      <c r="E103" s="102">
        <v>273309.07223327993</v>
      </c>
      <c r="F103" s="102">
        <v>258110.0027067995</v>
      </c>
      <c r="G103" s="79">
        <v>5.88860151372972</v>
      </c>
    </row>
    <row r="104" spans="1:7" ht="12">
      <c r="A104" s="74"/>
      <c r="B104" s="102"/>
      <c r="C104" s="102"/>
      <c r="D104" s="103"/>
      <c r="E104" s="102"/>
      <c r="F104" s="102"/>
      <c r="G104" s="79"/>
    </row>
    <row r="105" spans="1:7" ht="12">
      <c r="A105" s="75" t="s">
        <v>86</v>
      </c>
      <c r="B105" s="102">
        <v>127431.73659282611</v>
      </c>
      <c r="C105" s="102">
        <v>121829.76556448349</v>
      </c>
      <c r="D105" s="103">
        <v>4.59819568919514</v>
      </c>
      <c r="E105" s="102">
        <v>267903.4575546365</v>
      </c>
      <c r="F105" s="102">
        <v>253105.3951790406</v>
      </c>
      <c r="G105" s="79">
        <v>5.8466009249341</v>
      </c>
    </row>
    <row r="106" spans="1:7" ht="12">
      <c r="A106" s="75"/>
      <c r="B106" s="102"/>
      <c r="C106" s="102"/>
      <c r="D106" s="103"/>
      <c r="E106" s="102"/>
      <c r="F106" s="102"/>
      <c r="G106" s="79"/>
    </row>
    <row r="107" spans="1:7" ht="12">
      <c r="A107" s="104" t="s">
        <v>87</v>
      </c>
      <c r="B107" s="102">
        <v>49.75390322349755</v>
      </c>
      <c r="C107" s="102">
        <v>49.84330365229944</v>
      </c>
      <c r="D107" s="103">
        <v>-0.17936296804388</v>
      </c>
      <c r="E107" s="102">
        <v>49.44538204856548</v>
      </c>
      <c r="F107" s="102">
        <v>50.05313696179496</v>
      </c>
      <c r="G107" s="79">
        <v>-1.21421942783202</v>
      </c>
    </row>
    <row r="108" spans="1:7" ht="12">
      <c r="A108" s="105" t="s">
        <v>88</v>
      </c>
      <c r="B108" s="106">
        <v>1.8263722282775168</v>
      </c>
      <c r="C108" s="106">
        <v>1.7963095169649796</v>
      </c>
      <c r="D108" s="107">
        <v>1.67358192052173</v>
      </c>
      <c r="E108" s="106">
        <v>1.8101636001148513</v>
      </c>
      <c r="F108" s="106">
        <v>1.7862709974066604</v>
      </c>
      <c r="G108" s="87">
        <v>1.33756875316672</v>
      </c>
    </row>
    <row r="109" spans="1:7" ht="12">
      <c r="A109" s="108" t="s">
        <v>89</v>
      </c>
      <c r="B109" s="91"/>
      <c r="C109" s="91"/>
      <c r="D109" s="109"/>
      <c r="E109" s="91"/>
      <c r="F109" s="91"/>
      <c r="G109" s="91"/>
    </row>
    <row r="110" ht="12">
      <c r="A110" s="98" t="s">
        <v>90</v>
      </c>
    </row>
    <row r="111" ht="12">
      <c r="A111" s="98" t="s">
        <v>91</v>
      </c>
    </row>
    <row r="112" ht="12">
      <c r="A112" s="69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69" customWidth="1"/>
    <col min="2" max="4" width="10.00390625" style="69" customWidth="1"/>
    <col min="5" max="6" width="10.421875" style="69" customWidth="1"/>
    <col min="7" max="7" width="10.00390625" style="69" customWidth="1"/>
    <col min="8" max="16384" width="8.8515625" style="69" customWidth="1"/>
  </cols>
  <sheetData>
    <row r="1" spans="1:7" s="64" customFormat="1" ht="12">
      <c r="A1" s="63" t="s">
        <v>113</v>
      </c>
      <c r="B1" s="63"/>
      <c r="C1" s="63"/>
      <c r="D1" s="63"/>
      <c r="E1" s="63"/>
      <c r="F1" s="63"/>
      <c r="G1" s="63"/>
    </row>
    <row r="2" s="64" customFormat="1" ht="4.5" customHeight="1"/>
    <row r="3" spans="1:7" ht="12">
      <c r="A3" s="65"/>
      <c r="B3" s="66" t="str">
        <f>+'HL'!B3</f>
        <v>FEBRUARY</v>
      </c>
      <c r="C3" s="67"/>
      <c r="D3" s="68"/>
      <c r="E3" s="66" t="s">
        <v>2</v>
      </c>
      <c r="F3" s="67"/>
      <c r="G3" s="68"/>
    </row>
    <row r="4" spans="1:7" ht="12">
      <c r="A4" s="70"/>
      <c r="B4" s="71" t="str">
        <f>+'HL'!B4</f>
        <v>2017P</v>
      </c>
      <c r="C4" s="71" t="str">
        <f>+'HL'!C4</f>
        <v>2016P</v>
      </c>
      <c r="D4" s="71" t="s">
        <v>5</v>
      </c>
      <c r="E4" s="71" t="str">
        <f>+B4</f>
        <v>2017P</v>
      </c>
      <c r="F4" s="71" t="str">
        <f>+C4</f>
        <v>2016P</v>
      </c>
      <c r="G4" s="71" t="s">
        <v>5</v>
      </c>
    </row>
    <row r="5" spans="1:7" ht="12">
      <c r="A5" s="74"/>
      <c r="B5" s="75"/>
      <c r="C5" s="76"/>
      <c r="D5" s="77"/>
      <c r="E5" s="75"/>
      <c r="F5" s="76"/>
      <c r="G5" s="77"/>
    </row>
    <row r="6" spans="1:7" ht="12">
      <c r="A6" s="75" t="s">
        <v>6</v>
      </c>
      <c r="B6" s="78">
        <v>123577.46253262092</v>
      </c>
      <c r="C6" s="78">
        <v>116770.99714075618</v>
      </c>
      <c r="D6" s="79">
        <v>5.82890063331411</v>
      </c>
      <c r="E6" s="78">
        <v>246967.09844507053</v>
      </c>
      <c r="F6" s="78">
        <v>232226.2107156178</v>
      </c>
      <c r="G6" s="79">
        <v>6.34764167405043</v>
      </c>
    </row>
    <row r="7" spans="1:7" ht="12">
      <c r="A7" s="75" t="s">
        <v>7</v>
      </c>
      <c r="B7" s="78">
        <v>563.4625326247001</v>
      </c>
      <c r="C7" s="78">
        <v>646.9971407583241</v>
      </c>
      <c r="D7" s="79">
        <v>-12.9111247749435</v>
      </c>
      <c r="E7" s="78">
        <v>1103.0984450780277</v>
      </c>
      <c r="F7" s="78">
        <v>1188.2107156222964</v>
      </c>
      <c r="G7" s="79">
        <v>-7.16306202470942</v>
      </c>
    </row>
    <row r="8" spans="1:7" ht="12">
      <c r="A8" s="75" t="s">
        <v>8</v>
      </c>
      <c r="B8" s="78">
        <v>123013.99999999696</v>
      </c>
      <c r="C8" s="78">
        <v>116123.99999999761</v>
      </c>
      <c r="D8" s="79">
        <v>5.93331266577063</v>
      </c>
      <c r="E8" s="78">
        <v>245863.99999999322</v>
      </c>
      <c r="F8" s="78">
        <v>231037.99999999552</v>
      </c>
      <c r="G8" s="79">
        <v>6.4171261870333</v>
      </c>
    </row>
    <row r="9" spans="1:7" ht="12">
      <c r="A9" s="75" t="s">
        <v>9</v>
      </c>
      <c r="B9" s="78">
        <v>713058.0848303058</v>
      </c>
      <c r="C9" s="78">
        <v>649017.2279179186</v>
      </c>
      <c r="D9" s="79">
        <v>9.86735854729675</v>
      </c>
      <c r="E9" s="78">
        <v>1446578.6016684123</v>
      </c>
      <c r="F9" s="78">
        <v>1313738.0722867576</v>
      </c>
      <c r="G9" s="79">
        <v>10.1116449453601</v>
      </c>
    </row>
    <row r="10" spans="1:7" ht="12">
      <c r="A10" s="75" t="s">
        <v>10</v>
      </c>
      <c r="B10" s="78">
        <v>25466.360172510907</v>
      </c>
      <c r="C10" s="78">
        <v>22379.904410962714</v>
      </c>
      <c r="D10" s="79">
        <v>13.7911927811287</v>
      </c>
      <c r="E10" s="78">
        <v>24518.28138421038</v>
      </c>
      <c r="F10" s="78">
        <v>21895.634538112627</v>
      </c>
      <c r="G10" s="79">
        <v>11.9779440122306</v>
      </c>
    </row>
    <row r="11" spans="1:7" ht="12">
      <c r="A11" s="74"/>
      <c r="B11" s="80"/>
      <c r="C11" s="80"/>
      <c r="D11" s="81"/>
      <c r="E11" s="80"/>
      <c r="F11" s="80"/>
      <c r="G11" s="81"/>
    </row>
    <row r="12" spans="1:7" ht="12">
      <c r="A12" s="75" t="s">
        <v>13</v>
      </c>
      <c r="B12" s="80"/>
      <c r="C12" s="80"/>
      <c r="D12" s="81"/>
      <c r="E12" s="80"/>
      <c r="F12" s="80"/>
      <c r="G12" s="81"/>
    </row>
    <row r="13" spans="1:7" ht="12">
      <c r="A13" s="75" t="s">
        <v>14</v>
      </c>
      <c r="B13" s="78">
        <v>118706.09286340987</v>
      </c>
      <c r="C13" s="78">
        <v>112851.61527554873</v>
      </c>
      <c r="D13" s="79">
        <v>5.18776587607215</v>
      </c>
      <c r="E13" s="78">
        <v>237437.49494568995</v>
      </c>
      <c r="F13" s="78">
        <v>224883.5965844114</v>
      </c>
      <c r="G13" s="79">
        <v>5.58239842832039</v>
      </c>
    </row>
    <row r="14" spans="1:7" ht="12">
      <c r="A14" s="75" t="s">
        <v>15</v>
      </c>
      <c r="B14" s="78">
        <v>106022.41088266722</v>
      </c>
      <c r="C14" s="78">
        <v>101006.08997748389</v>
      </c>
      <c r="D14" s="79">
        <v>4.96635490622551</v>
      </c>
      <c r="E14" s="78">
        <v>210446.39140353305</v>
      </c>
      <c r="F14" s="78">
        <v>200617.5678103575</v>
      </c>
      <c r="G14" s="79">
        <v>4.89928359737004</v>
      </c>
    </row>
    <row r="15" spans="1:7" ht="12">
      <c r="A15" s="75" t="s">
        <v>16</v>
      </c>
      <c r="B15" s="78">
        <v>591.187030111764</v>
      </c>
      <c r="C15" s="78">
        <v>620.4330645265866</v>
      </c>
      <c r="D15" s="79">
        <v>-4.71380977046064</v>
      </c>
      <c r="E15" s="78">
        <v>1648.13453237658</v>
      </c>
      <c r="F15" s="78">
        <v>1430.763816281637</v>
      </c>
      <c r="G15" s="79">
        <v>15.1926344251464</v>
      </c>
    </row>
    <row r="16" spans="1:7" ht="12">
      <c r="A16" s="74"/>
      <c r="B16" s="80"/>
      <c r="C16" s="80"/>
      <c r="D16" s="81"/>
      <c r="E16" s="80"/>
      <c r="F16" s="80"/>
      <c r="G16" s="81"/>
    </row>
    <row r="17" spans="1:7" ht="12">
      <c r="A17" s="75" t="s">
        <v>17</v>
      </c>
      <c r="B17" s="78">
        <v>1704.2135122522332</v>
      </c>
      <c r="C17" s="78">
        <v>1502.5302059140042</v>
      </c>
      <c r="D17" s="79">
        <v>13.4229119351077</v>
      </c>
      <c r="E17" s="78">
        <v>4261.954297536918</v>
      </c>
      <c r="F17" s="78">
        <v>3522.9432771590655</v>
      </c>
      <c r="G17" s="79">
        <v>20.9770910922471</v>
      </c>
    </row>
    <row r="18" spans="1:7" ht="12">
      <c r="A18" s="75" t="s">
        <v>18</v>
      </c>
      <c r="B18" s="78">
        <v>132.60412265219082</v>
      </c>
      <c r="C18" s="78">
        <v>229.1005902012857</v>
      </c>
      <c r="D18" s="79">
        <v>-42.1196940017981</v>
      </c>
      <c r="E18" s="78">
        <v>260.5508845551772</v>
      </c>
      <c r="F18" s="78">
        <v>317.4768856372361</v>
      </c>
      <c r="G18" s="79">
        <v>-17.9307545391211</v>
      </c>
    </row>
    <row r="19" spans="1:7" ht="12">
      <c r="A19" s="75" t="s">
        <v>19</v>
      </c>
      <c r="B19" s="78">
        <v>895.0460393683219</v>
      </c>
      <c r="C19" s="78">
        <v>988.4961472701749</v>
      </c>
      <c r="D19" s="79">
        <v>-9.45376551642859</v>
      </c>
      <c r="E19" s="78">
        <v>2101.016320979166</v>
      </c>
      <c r="F19" s="78">
        <v>2453.739350180368</v>
      </c>
      <c r="G19" s="79">
        <v>-14.3749183944609</v>
      </c>
    </row>
    <row r="20" spans="1:7" ht="12">
      <c r="A20" s="74"/>
      <c r="B20" s="80"/>
      <c r="C20" s="80"/>
      <c r="D20" s="81"/>
      <c r="E20" s="80"/>
      <c r="F20" s="80"/>
      <c r="G20" s="81"/>
    </row>
    <row r="21" spans="1:7" ht="12">
      <c r="A21" s="75" t="s">
        <v>20</v>
      </c>
      <c r="B21" s="78">
        <v>5182.966574485805</v>
      </c>
      <c r="C21" s="78">
        <v>5107.816086681599</v>
      </c>
      <c r="D21" s="79">
        <v>1.4712841364856</v>
      </c>
      <c r="E21" s="78">
        <v>10434.818722291762</v>
      </c>
      <c r="F21" s="78">
        <v>10458.719314096557</v>
      </c>
      <c r="G21" s="79">
        <v>-0.228523121110834</v>
      </c>
    </row>
    <row r="22" spans="1:7" ht="12">
      <c r="A22" s="75" t="s">
        <v>21</v>
      </c>
      <c r="B22" s="78">
        <v>5105.183484371167</v>
      </c>
      <c r="C22" s="78">
        <v>5025.797958370827</v>
      </c>
      <c r="D22" s="79">
        <v>1.57956063212048</v>
      </c>
      <c r="E22" s="78">
        <v>10225.903185775987</v>
      </c>
      <c r="F22" s="78">
        <v>10301.179258723048</v>
      </c>
      <c r="G22" s="79">
        <v>-0.730751995052578</v>
      </c>
    </row>
    <row r="23" spans="1:7" ht="12">
      <c r="A23" s="75" t="s">
        <v>22</v>
      </c>
      <c r="B23" s="78">
        <v>1005.5098136671694</v>
      </c>
      <c r="C23" s="78">
        <v>979.4068783949382</v>
      </c>
      <c r="D23" s="79">
        <v>2.66517785897205</v>
      </c>
      <c r="E23" s="78">
        <v>1761.1172378579743</v>
      </c>
      <c r="F23" s="78">
        <v>1681.1307796806382</v>
      </c>
      <c r="G23" s="79">
        <v>4.75789624127464</v>
      </c>
    </row>
    <row r="24" spans="1:7" ht="12">
      <c r="A24" s="75" t="s">
        <v>23</v>
      </c>
      <c r="B24" s="78">
        <v>1300.2349387042595</v>
      </c>
      <c r="C24" s="78">
        <v>2048.4810765192874</v>
      </c>
      <c r="D24" s="79">
        <v>-36.5268757613531</v>
      </c>
      <c r="E24" s="78">
        <v>2996.6001710168243</v>
      </c>
      <c r="F24" s="78">
        <v>4596.357940101948</v>
      </c>
      <c r="G24" s="79">
        <v>-34.8048996603959</v>
      </c>
    </row>
    <row r="25" spans="1:7" ht="12">
      <c r="A25" s="74"/>
      <c r="B25" s="80"/>
      <c r="C25" s="80"/>
      <c r="D25" s="81"/>
      <c r="E25" s="80"/>
      <c r="F25" s="80"/>
      <c r="G25" s="81"/>
    </row>
    <row r="26" spans="1:7" ht="12">
      <c r="A26" s="75" t="s">
        <v>24</v>
      </c>
      <c r="B26" s="78">
        <v>91.58910391782005</v>
      </c>
      <c r="C26" s="78">
        <v>138.83618428841294</v>
      </c>
      <c r="D26" s="79">
        <v>-34.0308116452146</v>
      </c>
      <c r="E26" s="78">
        <v>318.920184622515</v>
      </c>
      <c r="F26" s="78">
        <v>348.34256529596246</v>
      </c>
      <c r="G26" s="79">
        <v>-8.44639260448957</v>
      </c>
    </row>
    <row r="27" spans="1:7" ht="12">
      <c r="A27" s="75" t="s">
        <v>25</v>
      </c>
      <c r="B27" s="78">
        <v>0</v>
      </c>
      <c r="C27" s="78">
        <v>0</v>
      </c>
      <c r="D27" s="79">
        <v>0</v>
      </c>
      <c r="E27" s="78">
        <v>0</v>
      </c>
      <c r="F27" s="78">
        <v>1.0861193156204778</v>
      </c>
      <c r="G27" s="79">
        <v>-100</v>
      </c>
    </row>
    <row r="28" spans="1:7" ht="12">
      <c r="A28" s="75" t="s">
        <v>26</v>
      </c>
      <c r="B28" s="78">
        <v>59.439682932870944</v>
      </c>
      <c r="C28" s="78">
        <v>125.16649623661773</v>
      </c>
      <c r="D28" s="79">
        <v>-52.5115068967779</v>
      </c>
      <c r="E28" s="78">
        <v>282.46936264297574</v>
      </c>
      <c r="F28" s="78">
        <v>333.5867579285468</v>
      </c>
      <c r="G28" s="79">
        <v>-15.3235684782548</v>
      </c>
    </row>
    <row r="29" spans="1:7" ht="12">
      <c r="A29" s="74"/>
      <c r="B29" s="80"/>
      <c r="C29" s="80"/>
      <c r="D29" s="81"/>
      <c r="E29" s="80"/>
      <c r="F29" s="80"/>
      <c r="G29" s="81"/>
    </row>
    <row r="30" spans="1:7" ht="12">
      <c r="A30" s="82" t="s">
        <v>27</v>
      </c>
      <c r="B30" s="78">
        <v>46.65488498643244</v>
      </c>
      <c r="C30" s="78">
        <v>68.34844025897587</v>
      </c>
      <c r="D30" s="79">
        <v>-31.7396493472937</v>
      </c>
      <c r="E30" s="78">
        <v>174.56128064162698</v>
      </c>
      <c r="F30" s="78">
        <v>202.33289420378736</v>
      </c>
      <c r="G30" s="79">
        <v>-13.7257037079641</v>
      </c>
    </row>
    <row r="31" spans="1:7" ht="12">
      <c r="A31" s="82" t="s">
        <v>28</v>
      </c>
      <c r="B31" s="78">
        <v>2.075122786779232</v>
      </c>
      <c r="C31" s="78">
        <v>0</v>
      </c>
      <c r="D31" s="79">
        <v>0</v>
      </c>
      <c r="E31" s="78">
        <v>2.075122786779232</v>
      </c>
      <c r="F31" s="78">
        <v>0</v>
      </c>
      <c r="G31" s="79">
        <v>0</v>
      </c>
    </row>
    <row r="32" spans="1:7" ht="12">
      <c r="A32" s="82" t="s">
        <v>29</v>
      </c>
      <c r="B32" s="78">
        <v>14.859920733217736</v>
      </c>
      <c r="C32" s="78">
        <v>54.67875220718069</v>
      </c>
      <c r="D32" s="79">
        <v>-72.8232263294658</v>
      </c>
      <c r="E32" s="78">
        <v>141.69096613976473</v>
      </c>
      <c r="F32" s="78">
        <v>173.77604460256867</v>
      </c>
      <c r="G32" s="79">
        <v>-18.4634645909818</v>
      </c>
    </row>
    <row r="33" spans="1:7" ht="12">
      <c r="A33" s="74"/>
      <c r="B33" s="80"/>
      <c r="C33" s="80"/>
      <c r="D33" s="81"/>
      <c r="E33" s="80"/>
      <c r="F33" s="80"/>
      <c r="G33" s="81"/>
    </row>
    <row r="34" spans="1:7" ht="12">
      <c r="A34" s="75" t="s">
        <v>30</v>
      </c>
      <c r="B34" s="78">
        <v>12430.668426575652</v>
      </c>
      <c r="C34" s="78">
        <v>10679.418920530215</v>
      </c>
      <c r="D34" s="79">
        <v>16.3983594901294</v>
      </c>
      <c r="E34" s="78">
        <v>26533.43967470699</v>
      </c>
      <c r="F34" s="78">
        <v>21477.411711943612</v>
      </c>
      <c r="G34" s="79">
        <v>23.5411418776859</v>
      </c>
    </row>
    <row r="35" spans="1:7" ht="12">
      <c r="A35" s="75" t="s">
        <v>31</v>
      </c>
      <c r="B35" s="78">
        <v>9434.060355481595</v>
      </c>
      <c r="C35" s="78">
        <v>7801.30267009575</v>
      </c>
      <c r="D35" s="79">
        <v>20.9292954578547</v>
      </c>
      <c r="E35" s="78">
        <v>19871.083389243824</v>
      </c>
      <c r="F35" s="78">
        <v>16000.379429095829</v>
      </c>
      <c r="G35" s="79">
        <v>24.1913260701139</v>
      </c>
    </row>
    <row r="36" spans="1:7" ht="12">
      <c r="A36" s="75" t="s">
        <v>32</v>
      </c>
      <c r="B36" s="78">
        <v>4242.26248590246</v>
      </c>
      <c r="C36" s="78">
        <v>3620.40454108129</v>
      </c>
      <c r="D36" s="79">
        <v>17.1764767656446</v>
      </c>
      <c r="E36" s="78">
        <v>9875.634211355638</v>
      </c>
      <c r="F36" s="78">
        <v>7251.965316982958</v>
      </c>
      <c r="G36" s="79">
        <v>36.1787292091492</v>
      </c>
    </row>
    <row r="37" spans="1:7" ht="12">
      <c r="A37" s="75" t="s">
        <v>33</v>
      </c>
      <c r="B37" s="78">
        <v>3420.42385104903</v>
      </c>
      <c r="C37" s="78">
        <v>2489.0870535554936</v>
      </c>
      <c r="D37" s="79">
        <v>37.4168029263253</v>
      </c>
      <c r="E37" s="78">
        <v>7126.470346926633</v>
      </c>
      <c r="F37" s="78">
        <v>4934.152486937814</v>
      </c>
      <c r="G37" s="79">
        <v>44.4314979278112</v>
      </c>
    </row>
    <row r="38" spans="1:7" ht="12">
      <c r="A38" s="82" t="s">
        <v>34</v>
      </c>
      <c r="B38" s="78">
        <v>3159.1333940182453</v>
      </c>
      <c r="C38" s="78">
        <v>2716.0716295314737</v>
      </c>
      <c r="D38" s="79">
        <v>16.3125949871654</v>
      </c>
      <c r="E38" s="78">
        <v>6457.815924837112</v>
      </c>
      <c r="F38" s="78">
        <v>5309.696097078024</v>
      </c>
      <c r="G38" s="79">
        <v>21.6230798668668</v>
      </c>
    </row>
    <row r="39" spans="1:7" ht="12">
      <c r="A39" s="83"/>
      <c r="B39" s="80"/>
      <c r="C39" s="80"/>
      <c r="D39" s="81"/>
      <c r="E39" s="80"/>
      <c r="F39" s="80"/>
      <c r="G39" s="81"/>
    </row>
    <row r="40" spans="1:7" ht="12">
      <c r="A40" s="82" t="s">
        <v>35</v>
      </c>
      <c r="B40" s="78">
        <v>17555.051649955047</v>
      </c>
      <c r="C40" s="78">
        <v>15764.907163273283</v>
      </c>
      <c r="D40" s="79">
        <v>11.3552491501642</v>
      </c>
      <c r="E40" s="78">
        <v>36520.70704154039</v>
      </c>
      <c r="F40" s="78">
        <v>31608.642905262604</v>
      </c>
      <c r="G40" s="79">
        <v>15.5402563501388</v>
      </c>
    </row>
    <row r="41" spans="1:7" ht="12">
      <c r="A41" s="82" t="s">
        <v>36</v>
      </c>
      <c r="B41" s="78">
        <v>4871.369669211385</v>
      </c>
      <c r="C41" s="78">
        <v>3919.3818652075706</v>
      </c>
      <c r="D41" s="79">
        <v>24.2892332705478</v>
      </c>
      <c r="E41" s="78">
        <v>9529.60349938122</v>
      </c>
      <c r="F41" s="78">
        <v>7342.614131206863</v>
      </c>
      <c r="G41" s="79">
        <v>29.7848876312243</v>
      </c>
    </row>
    <row r="42" spans="1:7" ht="12">
      <c r="A42" s="82" t="s">
        <v>37</v>
      </c>
      <c r="B42" s="78">
        <v>12683.681980743553</v>
      </c>
      <c r="C42" s="78">
        <v>11845.52529806574</v>
      </c>
      <c r="D42" s="79">
        <v>7.0757240526486</v>
      </c>
      <c r="E42" s="78">
        <v>26991.103542159028</v>
      </c>
      <c r="F42" s="78">
        <v>24266.028774055783</v>
      </c>
      <c r="G42" s="79">
        <v>11.2299989152604</v>
      </c>
    </row>
    <row r="43" spans="1:7" ht="12">
      <c r="A43" s="75" t="s">
        <v>38</v>
      </c>
      <c r="B43" s="78">
        <v>110583.02379282206</v>
      </c>
      <c r="C43" s="78">
        <v>104703.68449963539</v>
      </c>
      <c r="D43" s="79">
        <v>5.61521719248299</v>
      </c>
      <c r="E43" s="78">
        <v>219596.60499565903</v>
      </c>
      <c r="F43" s="78">
        <v>207551.4140819282</v>
      </c>
      <c r="G43" s="79">
        <v>5.80347330660737</v>
      </c>
    </row>
    <row r="44" spans="1:7" ht="12">
      <c r="A44" s="75" t="s">
        <v>39</v>
      </c>
      <c r="B44" s="78">
        <v>12994.438739799778</v>
      </c>
      <c r="C44" s="78">
        <v>12067.312641121589</v>
      </c>
      <c r="D44" s="79">
        <v>7.682954160969</v>
      </c>
      <c r="E44" s="78">
        <v>27370.493449413687</v>
      </c>
      <c r="F44" s="78">
        <v>24674.796633691334</v>
      </c>
      <c r="G44" s="79">
        <v>10.9248998309539</v>
      </c>
    </row>
    <row r="45" spans="1:7" ht="12">
      <c r="A45" s="75" t="s">
        <v>40</v>
      </c>
      <c r="B45" s="84">
        <v>1.1173914680361903</v>
      </c>
      <c r="C45" s="84">
        <v>1.1155727892593668</v>
      </c>
      <c r="D45" s="79">
        <v>0.163026455497444</v>
      </c>
      <c r="E45" s="84">
        <v>1.1295118877181762</v>
      </c>
      <c r="F45" s="84">
        <v>1.1227664848350427</v>
      </c>
      <c r="G45" s="79">
        <v>0.600784132252091</v>
      </c>
    </row>
    <row r="46" spans="1:7" ht="12">
      <c r="A46" s="74"/>
      <c r="B46" s="80"/>
      <c r="C46" s="80"/>
      <c r="D46" s="81"/>
      <c r="E46" s="80"/>
      <c r="F46" s="80"/>
      <c r="G46" s="81"/>
    </row>
    <row r="47" spans="1:7" ht="12">
      <c r="A47" s="75" t="s">
        <v>41</v>
      </c>
      <c r="B47" s="80"/>
      <c r="C47" s="80"/>
      <c r="D47" s="81"/>
      <c r="E47" s="80"/>
      <c r="F47" s="80"/>
      <c r="G47" s="81"/>
    </row>
    <row r="48" spans="1:7" ht="12">
      <c r="A48" s="75" t="s">
        <v>42</v>
      </c>
      <c r="B48" s="84">
        <v>5.770130493188261</v>
      </c>
      <c r="C48" s="84">
        <v>5.5580344761087455</v>
      </c>
      <c r="D48" s="79">
        <v>3.81602557506996</v>
      </c>
      <c r="E48" s="84">
        <v>5.857373758594628</v>
      </c>
      <c r="F48" s="84">
        <v>5.657148123971027</v>
      </c>
      <c r="G48" s="79">
        <v>3.53933873103279</v>
      </c>
    </row>
    <row r="49" spans="1:7" ht="12">
      <c r="A49" s="74"/>
      <c r="B49" s="80"/>
      <c r="C49" s="80"/>
      <c r="D49" s="81"/>
      <c r="E49" s="80"/>
      <c r="F49" s="80"/>
      <c r="G49" s="81"/>
    </row>
    <row r="50" spans="1:7" ht="12">
      <c r="A50" s="75" t="s">
        <v>43</v>
      </c>
      <c r="B50" s="80"/>
      <c r="C50" s="80"/>
      <c r="D50" s="81"/>
      <c r="E50" s="80"/>
      <c r="F50" s="80"/>
      <c r="G50" s="81"/>
    </row>
    <row r="51" spans="1:7" ht="12">
      <c r="A51" s="75" t="s">
        <v>44</v>
      </c>
      <c r="B51" s="78">
        <v>105706.55763241787</v>
      </c>
      <c r="C51" s="78">
        <v>102863.02929711169</v>
      </c>
      <c r="D51" s="79">
        <v>2.76438323344812</v>
      </c>
      <c r="E51" s="78">
        <v>209212.28171887636</v>
      </c>
      <c r="F51" s="78">
        <v>203688.44860008347</v>
      </c>
      <c r="G51" s="79">
        <v>2.71190298554349</v>
      </c>
    </row>
    <row r="52" spans="1:7" ht="12">
      <c r="A52" s="75" t="s">
        <v>45</v>
      </c>
      <c r="B52" s="78">
        <v>102638.07719516208</v>
      </c>
      <c r="C52" s="78">
        <v>100702.1706697899</v>
      </c>
      <c r="D52" s="79">
        <v>1.92240794065916</v>
      </c>
      <c r="E52" s="78">
        <v>202870.602093592</v>
      </c>
      <c r="F52" s="78">
        <v>198759.39187891938</v>
      </c>
      <c r="G52" s="79">
        <v>2.06843569796042</v>
      </c>
    </row>
    <row r="53" spans="1:7" ht="12">
      <c r="A53" s="75" t="s">
        <v>46</v>
      </c>
      <c r="B53" s="78">
        <v>13254.121096617184</v>
      </c>
      <c r="C53" s="78">
        <v>9612.506931200032</v>
      </c>
      <c r="D53" s="79">
        <v>37.8841252493384</v>
      </c>
      <c r="E53" s="78">
        <v>28400.558208003305</v>
      </c>
      <c r="F53" s="78">
        <v>20501.5576549605</v>
      </c>
      <c r="G53" s="79">
        <v>38.5287824758602</v>
      </c>
    </row>
    <row r="54" spans="1:7" ht="12">
      <c r="A54" s="75" t="s">
        <v>47</v>
      </c>
      <c r="B54" s="78">
        <v>10708.677707214085</v>
      </c>
      <c r="C54" s="78">
        <v>7882.63867347722</v>
      </c>
      <c r="D54" s="79">
        <v>35.851434409212</v>
      </c>
      <c r="E54" s="78">
        <v>22932.48309415894</v>
      </c>
      <c r="F54" s="78">
        <v>16802.285939355083</v>
      </c>
      <c r="G54" s="79">
        <v>36.4843044388706</v>
      </c>
    </row>
    <row r="55" spans="1:7" ht="12">
      <c r="A55" s="75" t="s">
        <v>48</v>
      </c>
      <c r="B55" s="78">
        <v>4656.746268008386</v>
      </c>
      <c r="C55" s="78">
        <v>4367.923974194249</v>
      </c>
      <c r="D55" s="79">
        <v>6.61234709029971</v>
      </c>
      <c r="E55" s="78">
        <v>10207.904813860747</v>
      </c>
      <c r="F55" s="78">
        <v>9008.507033606082</v>
      </c>
      <c r="G55" s="79">
        <v>13.3140572103716</v>
      </c>
    </row>
    <row r="56" spans="1:7" ht="12">
      <c r="A56" s="85" t="s">
        <v>49</v>
      </c>
      <c r="B56" s="86">
        <v>3801.0384156302484</v>
      </c>
      <c r="C56" s="86">
        <v>3548.0696341641747</v>
      </c>
      <c r="D56" s="87">
        <v>7.12975808113377</v>
      </c>
      <c r="E56" s="86">
        <v>8145.230892497155</v>
      </c>
      <c r="F56" s="86">
        <v>7292.164642663733</v>
      </c>
      <c r="G56" s="87">
        <v>11.6983953549602</v>
      </c>
    </row>
    <row r="57" spans="1:7" ht="12">
      <c r="A57" s="88" t="s">
        <v>50</v>
      </c>
      <c r="B57" s="89"/>
      <c r="C57" s="89"/>
      <c r="D57" s="90"/>
      <c r="E57" s="89"/>
      <c r="F57" s="89"/>
      <c r="G57" s="90"/>
    </row>
    <row r="58" spans="2:7" ht="12">
      <c r="B58" s="91"/>
      <c r="C58" s="91"/>
      <c r="D58" s="91"/>
      <c r="E58" s="91"/>
      <c r="F58" s="91"/>
      <c r="G58" s="91"/>
    </row>
    <row r="59" spans="1:7" ht="12">
      <c r="A59" s="63" t="s">
        <v>114</v>
      </c>
      <c r="B59" s="63"/>
      <c r="C59" s="63"/>
      <c r="D59" s="63"/>
      <c r="E59" s="63"/>
      <c r="F59" s="63"/>
      <c r="G59" s="63"/>
    </row>
    <row r="60" spans="1:7" ht="12">
      <c r="A60" s="92"/>
      <c r="B60" s="92"/>
      <c r="C60" s="92"/>
      <c r="D60" s="92"/>
      <c r="E60" s="92"/>
      <c r="F60" s="92"/>
      <c r="G60" s="92"/>
    </row>
    <row r="61" spans="1:7" ht="12">
      <c r="A61" s="65"/>
      <c r="B61" s="66" t="str">
        <f>+B3</f>
        <v>FEBRUARY</v>
      </c>
      <c r="C61" s="67"/>
      <c r="D61" s="68"/>
      <c r="E61" s="66" t="s">
        <v>2</v>
      </c>
      <c r="F61" s="67"/>
      <c r="G61" s="68"/>
    </row>
    <row r="62" spans="1:7" ht="18.75" customHeight="1">
      <c r="A62" s="70"/>
      <c r="B62" s="71" t="str">
        <f>+B4</f>
        <v>2017P</v>
      </c>
      <c r="C62" s="71" t="str">
        <f>+C4</f>
        <v>2016P</v>
      </c>
      <c r="D62" s="72" t="s">
        <v>5</v>
      </c>
      <c r="E62" s="71" t="str">
        <f>+B62</f>
        <v>2017P</v>
      </c>
      <c r="F62" s="71" t="str">
        <f>+C62</f>
        <v>2016P</v>
      </c>
      <c r="G62" s="72" t="s">
        <v>5</v>
      </c>
    </row>
    <row r="63" spans="1:7" ht="12">
      <c r="A63" s="16"/>
      <c r="B63" s="93"/>
      <c r="C63" s="94"/>
      <c r="D63" s="95"/>
      <c r="E63" s="93"/>
      <c r="F63" s="94"/>
      <c r="G63" s="96"/>
    </row>
    <row r="64" spans="1:7" ht="12">
      <c r="A64" s="20" t="s">
        <v>52</v>
      </c>
      <c r="B64" s="93"/>
      <c r="C64" s="94"/>
      <c r="D64" s="95"/>
      <c r="E64" s="93"/>
      <c r="F64" s="94"/>
      <c r="G64" s="96"/>
    </row>
    <row r="65" spans="1:7" ht="12">
      <c r="A65" s="82" t="s">
        <v>53</v>
      </c>
      <c r="B65" s="78">
        <v>445.7976219965321</v>
      </c>
      <c r="C65" s="78">
        <v>164.03625662154207</v>
      </c>
      <c r="D65" s="79">
        <v>171.767736705342</v>
      </c>
      <c r="E65" s="78">
        <v>733.3181746585578</v>
      </c>
      <c r="F65" s="78">
        <v>387.34367986289453</v>
      </c>
      <c r="G65" s="79">
        <v>89.3197727966352</v>
      </c>
    </row>
    <row r="66" spans="1:7" ht="14.25" customHeight="1">
      <c r="A66" s="82" t="s">
        <v>54</v>
      </c>
      <c r="B66" s="78">
        <v>1528.317755740191</v>
      </c>
      <c r="C66" s="78">
        <v>1197.4074317798156</v>
      </c>
      <c r="D66" s="79">
        <v>27.635566239013</v>
      </c>
      <c r="E66" s="78">
        <v>3667.362250784488</v>
      </c>
      <c r="F66" s="78">
        <v>2514.4043337383273</v>
      </c>
      <c r="G66" s="79">
        <v>45.8541174772788</v>
      </c>
    </row>
    <row r="67" spans="1:7" ht="12">
      <c r="A67" s="82" t="s">
        <v>55</v>
      </c>
      <c r="B67" s="78">
        <v>284.50689080384234</v>
      </c>
      <c r="C67" s="78">
        <v>144.94593933190745</v>
      </c>
      <c r="D67" s="79">
        <v>96.2848301340532</v>
      </c>
      <c r="E67" s="78">
        <v>666.6929225215879</v>
      </c>
      <c r="F67" s="78">
        <v>221.55398571026592</v>
      </c>
      <c r="G67" s="79">
        <v>200.916690974563</v>
      </c>
    </row>
    <row r="68" spans="1:7" ht="12">
      <c r="A68" s="99" t="s">
        <v>56</v>
      </c>
      <c r="B68" s="78">
        <v>291.97031469909365</v>
      </c>
      <c r="C68" s="78">
        <v>516.6306667802002</v>
      </c>
      <c r="D68" s="79">
        <v>-43.4856787502101</v>
      </c>
      <c r="E68" s="78">
        <v>575.647809751878</v>
      </c>
      <c r="F68" s="78">
        <v>828.6084792345034</v>
      </c>
      <c r="G68" s="79">
        <v>-30.5283708557169</v>
      </c>
    </row>
    <row r="69" spans="1:7" ht="12">
      <c r="A69" s="99" t="s">
        <v>57</v>
      </c>
      <c r="B69" s="78">
        <v>548.9421064458511</v>
      </c>
      <c r="C69" s="78">
        <v>97.82712013302742</v>
      </c>
      <c r="D69" s="79">
        <v>461.134893574898</v>
      </c>
      <c r="E69" s="78">
        <v>634.673241664333</v>
      </c>
      <c r="F69" s="78">
        <v>166.01837695191435</v>
      </c>
      <c r="G69" s="79">
        <v>282.290956770503</v>
      </c>
    </row>
    <row r="70" spans="1:7" ht="12">
      <c r="A70" s="99" t="s">
        <v>58</v>
      </c>
      <c r="B70" s="78">
        <v>111.54585160738397</v>
      </c>
      <c r="C70" s="78">
        <v>0</v>
      </c>
      <c r="D70" s="79">
        <v>0</v>
      </c>
      <c r="E70" s="78">
        <v>176.0463549068097</v>
      </c>
      <c r="F70" s="78">
        <v>3.1357009273707823</v>
      </c>
      <c r="G70" s="79">
        <v>5514.25846993708</v>
      </c>
    </row>
    <row r="71" spans="1:7" ht="12">
      <c r="A71" s="99" t="s">
        <v>59</v>
      </c>
      <c r="B71" s="78">
        <v>318.5005434360797</v>
      </c>
      <c r="C71" s="78">
        <v>246.05438493231313</v>
      </c>
      <c r="D71" s="79">
        <v>29.4431487265288</v>
      </c>
      <c r="E71" s="78">
        <v>800.4348810430558</v>
      </c>
      <c r="F71" s="78">
        <v>454.47464662424215</v>
      </c>
      <c r="G71" s="79">
        <v>76.1231098342989</v>
      </c>
    </row>
    <row r="72" spans="1:7" ht="12">
      <c r="A72" s="99" t="s">
        <v>60</v>
      </c>
      <c r="B72" s="78">
        <v>285.591089240195</v>
      </c>
      <c r="C72" s="78">
        <v>27.339376103590347</v>
      </c>
      <c r="D72" s="79">
        <v>944.614508239234</v>
      </c>
      <c r="E72" s="78">
        <v>517.2235709394802</v>
      </c>
      <c r="F72" s="78">
        <v>72.00086075186084</v>
      </c>
      <c r="G72" s="79">
        <v>618.357482866776</v>
      </c>
    </row>
    <row r="73" spans="1:7" ht="12">
      <c r="A73" s="99" t="s">
        <v>61</v>
      </c>
      <c r="B73" s="78">
        <v>17.02831760592302</v>
      </c>
      <c r="C73" s="78">
        <v>377.63879248031446</v>
      </c>
      <c r="D73" s="79">
        <v>-95.4908452349183</v>
      </c>
      <c r="E73" s="78">
        <v>487.3056710690164</v>
      </c>
      <c r="F73" s="78">
        <v>461.8033301642454</v>
      </c>
      <c r="G73" s="79">
        <v>5.52233802551853</v>
      </c>
    </row>
    <row r="74" spans="1:7" ht="12">
      <c r="A74" s="74"/>
      <c r="B74" s="100"/>
      <c r="C74" s="80"/>
      <c r="D74" s="101"/>
      <c r="E74" s="100"/>
      <c r="F74" s="80"/>
      <c r="G74" s="101"/>
    </row>
    <row r="75" spans="1:7" ht="12">
      <c r="A75" s="75" t="s">
        <v>62</v>
      </c>
      <c r="B75" s="100"/>
      <c r="C75" s="80"/>
      <c r="D75" s="101"/>
      <c r="E75" s="100"/>
      <c r="F75" s="80"/>
      <c r="G75" s="101"/>
    </row>
    <row r="76" spans="1:7" ht="12">
      <c r="A76" s="75" t="s">
        <v>63</v>
      </c>
      <c r="B76" s="102">
        <v>98406.72974322733</v>
      </c>
      <c r="C76" s="102">
        <v>93554.8441877047</v>
      </c>
      <c r="D76" s="103">
        <v>5.18614038391</v>
      </c>
      <c r="E76" s="102">
        <v>203893.435512717</v>
      </c>
      <c r="F76" s="102">
        <v>187499.3415980189</v>
      </c>
      <c r="G76" s="79">
        <v>8.74354745727349</v>
      </c>
    </row>
    <row r="77" spans="1:7" ht="12">
      <c r="A77" s="75" t="s">
        <v>64</v>
      </c>
      <c r="B77" s="102">
        <v>18858.31494916259</v>
      </c>
      <c r="C77" s="102">
        <v>19246.961443387576</v>
      </c>
      <c r="D77" s="103">
        <v>-2.01926156171787</v>
      </c>
      <c r="E77" s="102">
        <v>34353.572629009854</v>
      </c>
      <c r="F77" s="102">
        <v>37806.18869225989</v>
      </c>
      <c r="G77" s="79">
        <v>-9.13240975268395</v>
      </c>
    </row>
    <row r="78" spans="1:7" ht="12">
      <c r="A78" s="75" t="s">
        <v>65</v>
      </c>
      <c r="B78" s="102">
        <v>17936.999863703117</v>
      </c>
      <c r="C78" s="102">
        <v>17959.94007668405</v>
      </c>
      <c r="D78" s="103">
        <v>-0.127729897109826</v>
      </c>
      <c r="E78" s="102">
        <v>32560.294106380352</v>
      </c>
      <c r="F78" s="102">
        <v>35605.61987446346</v>
      </c>
      <c r="G78" s="79">
        <v>-8.55293568492886</v>
      </c>
    </row>
    <row r="79" spans="1:7" ht="12">
      <c r="A79" s="75" t="s">
        <v>66</v>
      </c>
      <c r="B79" s="102">
        <v>3332.1990047752474</v>
      </c>
      <c r="C79" s="102">
        <v>2751.817292016025</v>
      </c>
      <c r="D79" s="103">
        <v>21.0908520141621</v>
      </c>
      <c r="E79" s="102">
        <v>5646.865583444727</v>
      </c>
      <c r="F79" s="102">
        <v>5649.609018637228</v>
      </c>
      <c r="G79" s="79">
        <v>-0.048559735433906</v>
      </c>
    </row>
    <row r="80" spans="1:7" ht="12">
      <c r="A80" s="75" t="s">
        <v>67</v>
      </c>
      <c r="B80" s="102">
        <v>80712.72065570016</v>
      </c>
      <c r="C80" s="102">
        <v>75157.54270730003</v>
      </c>
      <c r="D80" s="103">
        <v>7.39137782888231</v>
      </c>
      <c r="E80" s="102">
        <v>171705.11392841773</v>
      </c>
      <c r="F80" s="102">
        <v>151476.67807796315</v>
      </c>
      <c r="G80" s="79">
        <v>13.3541586118249</v>
      </c>
    </row>
    <row r="81" spans="1:7" ht="12">
      <c r="A81" s="74"/>
      <c r="B81" s="102"/>
      <c r="C81" s="102"/>
      <c r="D81" s="103"/>
      <c r="E81" s="102"/>
      <c r="F81" s="102"/>
      <c r="G81" s="79"/>
    </row>
    <row r="82" spans="1:7" ht="12">
      <c r="A82" s="75" t="s">
        <v>68</v>
      </c>
      <c r="B82" s="102">
        <v>12512.533291299278</v>
      </c>
      <c r="C82" s="102">
        <v>11034.686481228715</v>
      </c>
      <c r="D82" s="103">
        <v>13.3927394546692</v>
      </c>
      <c r="E82" s="102">
        <v>20538.241525957666</v>
      </c>
      <c r="F82" s="102">
        <v>22141.023357817663</v>
      </c>
      <c r="G82" s="79">
        <v>-7.23896906641435</v>
      </c>
    </row>
    <row r="83" spans="1:7" ht="12">
      <c r="A83" s="75" t="s">
        <v>69</v>
      </c>
      <c r="B83" s="102">
        <v>1529.6479989381642</v>
      </c>
      <c r="C83" s="102">
        <v>1165.0045353121284</v>
      </c>
      <c r="D83" s="103">
        <v>31.2997462733774</v>
      </c>
      <c r="E83" s="102">
        <v>2799.1759921467146</v>
      </c>
      <c r="F83" s="102">
        <v>1550.0943488156709</v>
      </c>
      <c r="G83" s="79">
        <v>80.5810074906336</v>
      </c>
    </row>
    <row r="84" spans="1:7" ht="12">
      <c r="A84" s="75" t="s">
        <v>70</v>
      </c>
      <c r="B84" s="102">
        <v>1614.4421007257229</v>
      </c>
      <c r="C84" s="102">
        <v>244.15086761805452</v>
      </c>
      <c r="D84" s="103">
        <v>561.247742625813</v>
      </c>
      <c r="E84" s="102">
        <v>1900.0883259443485</v>
      </c>
      <c r="F84" s="102">
        <v>359.22219162022384</v>
      </c>
      <c r="G84" s="79">
        <v>428.945140436412</v>
      </c>
    </row>
    <row r="85" spans="1:7" ht="12">
      <c r="A85" s="75" t="s">
        <v>71</v>
      </c>
      <c r="B85" s="102">
        <v>9784.520972165514</v>
      </c>
      <c r="C85" s="102">
        <v>9625.531078298514</v>
      </c>
      <c r="D85" s="103">
        <v>1.65175191450427</v>
      </c>
      <c r="E85" s="102">
        <v>16270.908869072533</v>
      </c>
      <c r="F85" s="102">
        <v>20233.879056013007</v>
      </c>
      <c r="G85" s="79">
        <v>-19.5858153346171</v>
      </c>
    </row>
    <row r="86" spans="1:7" ht="12">
      <c r="A86" s="74"/>
      <c r="B86" s="102"/>
      <c r="C86" s="102"/>
      <c r="D86" s="103"/>
      <c r="E86" s="102"/>
      <c r="F86" s="102"/>
      <c r="G86" s="79"/>
    </row>
    <row r="87" spans="1:7" ht="12">
      <c r="A87" s="75" t="s">
        <v>72</v>
      </c>
      <c r="B87" s="102">
        <v>457.3597067572119</v>
      </c>
      <c r="C87" s="102">
        <v>521.1507396471962</v>
      </c>
      <c r="D87" s="103">
        <v>-12.240418757377</v>
      </c>
      <c r="E87" s="102">
        <v>1138.2775986226486</v>
      </c>
      <c r="F87" s="102">
        <v>903.4651966251165</v>
      </c>
      <c r="G87" s="79">
        <v>25.9901989445383</v>
      </c>
    </row>
    <row r="88" spans="1:7" ht="12">
      <c r="A88" s="75" t="s">
        <v>73</v>
      </c>
      <c r="B88" s="102">
        <v>2193.9239346520462</v>
      </c>
      <c r="C88" s="102">
        <v>1623.30330927997</v>
      </c>
      <c r="D88" s="103">
        <v>35.1518180311712</v>
      </c>
      <c r="E88" s="102">
        <v>4919.6318936488315</v>
      </c>
      <c r="F88" s="102">
        <v>3640.4810324439095</v>
      </c>
      <c r="G88" s="79">
        <v>35.1368637772083</v>
      </c>
    </row>
    <row r="89" spans="1:7" ht="12">
      <c r="A89" s="75" t="s">
        <v>74</v>
      </c>
      <c r="B89" s="102">
        <v>115.94562793240321</v>
      </c>
      <c r="C89" s="102">
        <v>102.10572767394981</v>
      </c>
      <c r="D89" s="103">
        <v>13.5544798257036</v>
      </c>
      <c r="E89" s="102">
        <v>235.52559465231224</v>
      </c>
      <c r="F89" s="102">
        <v>156.54228616280463</v>
      </c>
      <c r="G89" s="79">
        <v>50.4549348457609</v>
      </c>
    </row>
    <row r="90" spans="1:7" ht="12">
      <c r="A90" s="75" t="s">
        <v>75</v>
      </c>
      <c r="B90" s="102">
        <v>1102.8867295671705</v>
      </c>
      <c r="C90" s="102">
        <v>1055.7749356439201</v>
      </c>
      <c r="D90" s="103">
        <v>4.46229516658461</v>
      </c>
      <c r="E90" s="102">
        <v>1556.4735407279131</v>
      </c>
      <c r="F90" s="102">
        <v>1878.9132981246948</v>
      </c>
      <c r="G90" s="79">
        <v>-17.1609705311364</v>
      </c>
    </row>
    <row r="91" spans="1:7" ht="12">
      <c r="A91" s="75" t="s">
        <v>76</v>
      </c>
      <c r="B91" s="102">
        <v>454.0303314300926</v>
      </c>
      <c r="C91" s="102">
        <v>220.85431259918394</v>
      </c>
      <c r="D91" s="103">
        <v>105.579110539755</v>
      </c>
      <c r="E91" s="102">
        <v>1281.8248364089322</v>
      </c>
      <c r="F91" s="102">
        <v>2890.0007072084727</v>
      </c>
      <c r="G91" s="79">
        <v>-55.6462102859802</v>
      </c>
    </row>
    <row r="92" spans="1:7" ht="12">
      <c r="A92" s="75" t="s">
        <v>77</v>
      </c>
      <c r="B92" s="102">
        <v>54.337548126826995</v>
      </c>
      <c r="C92" s="102">
        <v>778.4460357374788</v>
      </c>
      <c r="D92" s="103">
        <v>-93.019741172508</v>
      </c>
      <c r="E92" s="102">
        <v>161.05099629474526</v>
      </c>
      <c r="F92" s="102">
        <v>800.1070935401431</v>
      </c>
      <c r="G92" s="79">
        <v>-79.8713200276527</v>
      </c>
    </row>
    <row r="93" spans="1:7" ht="12">
      <c r="A93" s="74"/>
      <c r="B93" s="102"/>
      <c r="C93" s="102"/>
      <c r="D93" s="103"/>
      <c r="E93" s="102"/>
      <c r="F93" s="102"/>
      <c r="G93" s="79"/>
    </row>
    <row r="94" spans="1:7" ht="12">
      <c r="A94" s="75" t="s">
        <v>78</v>
      </c>
      <c r="B94" s="102"/>
      <c r="C94" s="102"/>
      <c r="D94" s="103"/>
      <c r="E94" s="102"/>
      <c r="F94" s="102"/>
      <c r="G94" s="79"/>
    </row>
    <row r="95" spans="1:7" ht="12">
      <c r="A95" s="82" t="s">
        <v>79</v>
      </c>
      <c r="B95" s="103">
        <v>42.98341477990783</v>
      </c>
      <c r="C95" s="103">
        <v>45.67565388038963</v>
      </c>
      <c r="D95" s="103">
        <v>-2.6922391004818</v>
      </c>
      <c r="E95" s="103">
        <v>37.024463845620446</v>
      </c>
      <c r="F95" s="103">
        <v>43.348065980696</v>
      </c>
      <c r="G95" s="79">
        <v>-6.32360213507555</v>
      </c>
    </row>
    <row r="96" spans="1:7" ht="12">
      <c r="A96" s="82" t="s">
        <v>80</v>
      </c>
      <c r="B96" s="103">
        <v>57.01658522009551</v>
      </c>
      <c r="C96" s="103">
        <v>54.324346119611846</v>
      </c>
      <c r="D96" s="103">
        <v>2.69223910048366</v>
      </c>
      <c r="E96" s="103">
        <v>62.97553615438252</v>
      </c>
      <c r="F96" s="103">
        <v>56.65193401930551</v>
      </c>
      <c r="G96" s="79">
        <v>6.32360213507701</v>
      </c>
    </row>
    <row r="97" spans="1:7" ht="12">
      <c r="A97" s="75" t="s">
        <v>81</v>
      </c>
      <c r="B97" s="103">
        <v>3.834858640085385</v>
      </c>
      <c r="C97" s="103">
        <v>3.4170758091157456</v>
      </c>
      <c r="D97" s="103">
        <v>12.2263260842829</v>
      </c>
      <c r="E97" s="103">
        <v>4.369370845169613</v>
      </c>
      <c r="F97" s="103">
        <v>3.638034253778366</v>
      </c>
      <c r="G97" s="79">
        <v>20.102520767409</v>
      </c>
    </row>
    <row r="98" spans="1:7" ht="12">
      <c r="A98" s="74"/>
      <c r="B98" s="102"/>
      <c r="C98" s="102"/>
      <c r="D98" s="103"/>
      <c r="E98" s="102"/>
      <c r="F98" s="102"/>
      <c r="G98" s="79"/>
    </row>
    <row r="99" spans="1:7" ht="12">
      <c r="A99" s="75" t="s">
        <v>82</v>
      </c>
      <c r="B99" s="102">
        <v>29016.4262894653</v>
      </c>
      <c r="C99" s="102">
        <v>31736.16140265177</v>
      </c>
      <c r="D99" s="103">
        <v>-8.56983010226063</v>
      </c>
      <c r="E99" s="102">
        <v>53406.938919598135</v>
      </c>
      <c r="F99" s="102">
        <v>57702.886683152654</v>
      </c>
      <c r="G99" s="79">
        <v>-7.44494428353928</v>
      </c>
    </row>
    <row r="100" spans="1:7" ht="12">
      <c r="A100" s="75" t="s">
        <v>83</v>
      </c>
      <c r="B100" s="102">
        <v>94561.03624315736</v>
      </c>
      <c r="C100" s="102">
        <v>85034.83573810576</v>
      </c>
      <c r="D100" s="103">
        <v>11.2027034830653</v>
      </c>
      <c r="E100" s="102">
        <v>193560.15952547628</v>
      </c>
      <c r="F100" s="102">
        <v>174523.32403246773</v>
      </c>
      <c r="G100" s="79">
        <v>10.9079033410268</v>
      </c>
    </row>
    <row r="101" spans="1:7" ht="12">
      <c r="A101" s="74"/>
      <c r="B101" s="102"/>
      <c r="C101" s="102"/>
      <c r="D101" s="103"/>
      <c r="E101" s="102"/>
      <c r="F101" s="102"/>
      <c r="G101" s="79"/>
    </row>
    <row r="102" spans="1:7" ht="17.25" customHeight="1">
      <c r="A102" s="75" t="s">
        <v>84</v>
      </c>
      <c r="B102" s="102">
        <v>81470.79963497678</v>
      </c>
      <c r="C102" s="102">
        <v>82539.8742536323</v>
      </c>
      <c r="D102" s="103">
        <v>-1.2952220103588</v>
      </c>
      <c r="E102" s="102">
        <v>161805.70290705748</v>
      </c>
      <c r="F102" s="102">
        <v>165781.0430782237</v>
      </c>
      <c r="G102" s="79">
        <v>-2.39794616884541</v>
      </c>
    </row>
    <row r="103" spans="1:7" ht="17.25" customHeight="1">
      <c r="A103" s="75" t="s">
        <v>85</v>
      </c>
      <c r="B103" s="102">
        <v>42106.66289764724</v>
      </c>
      <c r="C103" s="102">
        <v>34231.12288712463</v>
      </c>
      <c r="D103" s="103">
        <v>23.0069578391916</v>
      </c>
      <c r="E103" s="102">
        <v>85161.39553801969</v>
      </c>
      <c r="F103" s="102">
        <v>66445.16763739637</v>
      </c>
      <c r="G103" s="79">
        <v>28.1679293861688</v>
      </c>
    </row>
    <row r="104" spans="1:7" ht="12">
      <c r="A104" s="74"/>
      <c r="B104" s="102"/>
      <c r="C104" s="102"/>
      <c r="D104" s="103"/>
      <c r="E104" s="102"/>
      <c r="F104" s="102"/>
      <c r="G104" s="79"/>
    </row>
    <row r="105" spans="1:7" ht="12">
      <c r="A105" s="75" t="s">
        <v>86</v>
      </c>
      <c r="B105" s="102">
        <v>35580.88785741148</v>
      </c>
      <c r="C105" s="102">
        <v>27046.903136797067</v>
      </c>
      <c r="D105" s="103">
        <v>31.5525392221485</v>
      </c>
      <c r="E105" s="102">
        <v>74494.25521759552</v>
      </c>
      <c r="F105" s="102">
        <v>54046.09686750814</v>
      </c>
      <c r="G105" s="79">
        <v>37.8346625108104</v>
      </c>
    </row>
    <row r="106" spans="1:7" ht="12">
      <c r="A106" s="75"/>
      <c r="B106" s="102"/>
      <c r="C106" s="102"/>
      <c r="D106" s="103"/>
      <c r="E106" s="102"/>
      <c r="F106" s="102"/>
      <c r="G106" s="79"/>
    </row>
    <row r="107" spans="1:7" ht="12">
      <c r="A107" s="104" t="s">
        <v>87</v>
      </c>
      <c r="B107" s="102">
        <v>42.657356607534716</v>
      </c>
      <c r="C107" s="102">
        <v>41.0719058678814</v>
      </c>
      <c r="D107" s="103">
        <v>3.8601830281588</v>
      </c>
      <c r="E107" s="102">
        <v>43.901485665780996</v>
      </c>
      <c r="F107" s="102">
        <v>41.968159184871276</v>
      </c>
      <c r="G107" s="79">
        <v>4.60665065721216</v>
      </c>
    </row>
    <row r="108" spans="1:7" ht="12">
      <c r="A108" s="105" t="s">
        <v>88</v>
      </c>
      <c r="B108" s="106">
        <v>2.5789718190334048</v>
      </c>
      <c r="C108" s="106">
        <v>2.708464704785038</v>
      </c>
      <c r="D108" s="107">
        <v>-4.78104387045763</v>
      </c>
      <c r="E108" s="106">
        <v>2.610696768115441</v>
      </c>
      <c r="F108" s="106">
        <v>2.691251826110542</v>
      </c>
      <c r="G108" s="87">
        <v>-2.99321888845761</v>
      </c>
    </row>
    <row r="109" spans="1:7" ht="12">
      <c r="A109" s="108" t="s">
        <v>89</v>
      </c>
      <c r="B109" s="91"/>
      <c r="C109" s="91"/>
      <c r="D109" s="109"/>
      <c r="E109" s="91"/>
      <c r="F109" s="91"/>
      <c r="G109" s="91"/>
    </row>
    <row r="110" ht="12">
      <c r="A110" s="98" t="s">
        <v>90</v>
      </c>
    </row>
    <row r="111" ht="12">
      <c r="A111" s="69" t="s">
        <v>92</v>
      </c>
    </row>
    <row r="112" ht="12">
      <c r="A112" s="69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69" customWidth="1"/>
    <col min="2" max="4" width="10.00390625" style="69" customWidth="1"/>
    <col min="5" max="6" width="10.421875" style="69" customWidth="1"/>
    <col min="7" max="7" width="10.00390625" style="69" customWidth="1"/>
    <col min="8" max="16384" width="8.8515625" style="69" customWidth="1"/>
  </cols>
  <sheetData>
    <row r="1" spans="1:7" s="64" customFormat="1" ht="12">
      <c r="A1" s="63" t="s">
        <v>115</v>
      </c>
      <c r="B1" s="63"/>
      <c r="C1" s="63"/>
      <c r="D1" s="63"/>
      <c r="E1" s="63"/>
      <c r="F1" s="63"/>
      <c r="G1" s="63"/>
    </row>
    <row r="2" s="64" customFormat="1" ht="4.5" customHeight="1"/>
    <row r="3" spans="1:7" ht="12">
      <c r="A3" s="65"/>
      <c r="B3" s="66" t="str">
        <f>+'HL'!B3</f>
        <v>FEBRUARY</v>
      </c>
      <c r="C3" s="67"/>
      <c r="D3" s="68"/>
      <c r="E3" s="66" t="s">
        <v>2</v>
      </c>
      <c r="F3" s="67"/>
      <c r="G3" s="68"/>
    </row>
    <row r="4" spans="1:7" ht="12">
      <c r="A4" s="70"/>
      <c r="B4" s="71" t="str">
        <f>+'HL'!B4</f>
        <v>2017P</v>
      </c>
      <c r="C4" s="71" t="str">
        <f>+'HL'!C4</f>
        <v>2016P</v>
      </c>
      <c r="D4" s="72" t="s">
        <v>5</v>
      </c>
      <c r="E4" s="71" t="str">
        <f>+B4</f>
        <v>2017P</v>
      </c>
      <c r="F4" s="71" t="str">
        <f>+C4</f>
        <v>2016P</v>
      </c>
      <c r="G4" s="72" t="s">
        <v>5</v>
      </c>
    </row>
    <row r="5" spans="1:7" ht="12">
      <c r="A5" s="74"/>
      <c r="B5" s="75"/>
      <c r="C5" s="76"/>
      <c r="D5" s="77"/>
      <c r="E5" s="75"/>
      <c r="F5" s="76"/>
      <c r="G5" s="77"/>
    </row>
    <row r="6" spans="1:7" ht="12">
      <c r="A6" s="75" t="s">
        <v>6</v>
      </c>
      <c r="B6" s="78">
        <v>55405.47230921978</v>
      </c>
      <c r="C6" s="78">
        <v>58349.24185758119</v>
      </c>
      <c r="D6" s="79">
        <v>-5.0450861993144</v>
      </c>
      <c r="E6" s="78">
        <v>120453.30999838785</v>
      </c>
      <c r="F6" s="78">
        <v>122147.21321444993</v>
      </c>
      <c r="G6" s="79">
        <v>-1.38677188900589</v>
      </c>
    </row>
    <row r="7" spans="1:7" ht="12">
      <c r="A7" s="75" t="s">
        <v>7</v>
      </c>
      <c r="B7" s="78">
        <v>13312.472309216893</v>
      </c>
      <c r="C7" s="78">
        <v>10016.241857581626</v>
      </c>
      <c r="D7" s="79">
        <v>32.9088544236803</v>
      </c>
      <c r="E7" s="78">
        <v>26476.309998383425</v>
      </c>
      <c r="F7" s="78">
        <v>21467.21321445185</v>
      </c>
      <c r="G7" s="79">
        <v>23.33370770529</v>
      </c>
    </row>
    <row r="8" spans="1:7" ht="12">
      <c r="A8" s="75" t="s">
        <v>8</v>
      </c>
      <c r="B8" s="78">
        <v>42093.00000000074</v>
      </c>
      <c r="C8" s="78">
        <v>48332.999999998814</v>
      </c>
      <c r="D8" s="79">
        <v>-12.9104338650575</v>
      </c>
      <c r="E8" s="78">
        <v>93977.00000000207</v>
      </c>
      <c r="F8" s="78">
        <v>100679.99999999805</v>
      </c>
      <c r="G8" s="79">
        <v>-6.65772745331358</v>
      </c>
    </row>
    <row r="9" spans="1:7" ht="12">
      <c r="A9" s="75" t="s">
        <v>9</v>
      </c>
      <c r="B9" s="78">
        <v>734075.4834184771</v>
      </c>
      <c r="C9" s="78">
        <v>775860.1841727372</v>
      </c>
      <c r="D9" s="79">
        <v>-5.38559673593936</v>
      </c>
      <c r="E9" s="78">
        <v>1657053.575603108</v>
      </c>
      <c r="F9" s="78">
        <v>1730407.5585389137</v>
      </c>
      <c r="G9" s="79">
        <v>-4.23911595703748</v>
      </c>
    </row>
    <row r="10" spans="1:7" ht="12">
      <c r="A10" s="75" t="s">
        <v>10</v>
      </c>
      <c r="B10" s="78">
        <v>26216.981550659875</v>
      </c>
      <c r="C10" s="78">
        <v>26753.799454232267</v>
      </c>
      <c r="D10" s="79">
        <v>-2.00651090507995</v>
      </c>
      <c r="E10" s="78">
        <v>28085.65382378149</v>
      </c>
      <c r="F10" s="78">
        <v>28840.125975648563</v>
      </c>
      <c r="G10" s="79">
        <v>-2.61605012580084</v>
      </c>
    </row>
    <row r="11" spans="1:7" ht="12">
      <c r="A11" s="74"/>
      <c r="B11" s="80"/>
      <c r="C11" s="80"/>
      <c r="D11" s="81"/>
      <c r="E11" s="80"/>
      <c r="F11" s="80"/>
      <c r="G11" s="81"/>
    </row>
    <row r="12" spans="1:7" ht="12">
      <c r="A12" s="75" t="s">
        <v>13</v>
      </c>
      <c r="B12" s="80"/>
      <c r="C12" s="80"/>
      <c r="D12" s="81"/>
      <c r="E12" s="80"/>
      <c r="F12" s="80"/>
      <c r="G12" s="81"/>
    </row>
    <row r="13" spans="1:7" ht="12">
      <c r="A13" s="75" t="s">
        <v>14</v>
      </c>
      <c r="B13" s="78">
        <v>20114.96515528085</v>
      </c>
      <c r="C13" s="78">
        <v>20164.448823570812</v>
      </c>
      <c r="D13" s="79">
        <v>-0.245400549863378</v>
      </c>
      <c r="E13" s="78">
        <v>45558.13213438818</v>
      </c>
      <c r="F13" s="78">
        <v>43006.2714862225</v>
      </c>
      <c r="G13" s="79">
        <v>5.93369422639486</v>
      </c>
    </row>
    <row r="14" spans="1:7" ht="12">
      <c r="A14" s="75" t="s">
        <v>15</v>
      </c>
      <c r="B14" s="78">
        <v>13346.266035074495</v>
      </c>
      <c r="C14" s="78">
        <v>12989.152393944054</v>
      </c>
      <c r="D14" s="79">
        <v>2.74932212895538</v>
      </c>
      <c r="E14" s="78">
        <v>29988.655368142216</v>
      </c>
      <c r="F14" s="78">
        <v>28048.126835145635</v>
      </c>
      <c r="G14" s="79">
        <v>6.91856730541095</v>
      </c>
    </row>
    <row r="15" spans="1:7" ht="12">
      <c r="A15" s="75" t="s">
        <v>16</v>
      </c>
      <c r="B15" s="78">
        <v>765.969488631295</v>
      </c>
      <c r="C15" s="78">
        <v>804.5855020843197</v>
      </c>
      <c r="D15" s="79">
        <v>-4.79949158330444</v>
      </c>
      <c r="E15" s="78">
        <v>1776.2494937032766</v>
      </c>
      <c r="F15" s="78">
        <v>1892.331184294802</v>
      </c>
      <c r="G15" s="79">
        <v>-6.13432212896626</v>
      </c>
    </row>
    <row r="16" spans="1:7" ht="12">
      <c r="A16" s="74"/>
      <c r="B16" s="80"/>
      <c r="C16" s="80"/>
      <c r="D16" s="81"/>
      <c r="E16" s="80"/>
      <c r="F16" s="80"/>
      <c r="G16" s="81"/>
    </row>
    <row r="17" spans="1:7" ht="12">
      <c r="A17" s="75" t="s">
        <v>17</v>
      </c>
      <c r="B17" s="78">
        <v>8855.761314264082</v>
      </c>
      <c r="C17" s="78">
        <v>9111.355234456254</v>
      </c>
      <c r="D17" s="79">
        <v>-2.80522396081756</v>
      </c>
      <c r="E17" s="78">
        <v>18833.06432657285</v>
      </c>
      <c r="F17" s="78">
        <v>18864.966801659168</v>
      </c>
      <c r="G17" s="79">
        <v>-0.169109627500174</v>
      </c>
    </row>
    <row r="18" spans="1:7" ht="12">
      <c r="A18" s="75" t="s">
        <v>18</v>
      </c>
      <c r="B18" s="78">
        <v>4401.000382173789</v>
      </c>
      <c r="C18" s="78">
        <v>5087.772164033674</v>
      </c>
      <c r="D18" s="79">
        <v>-13.4984775205696</v>
      </c>
      <c r="E18" s="78">
        <v>9295.250519353998</v>
      </c>
      <c r="F18" s="78">
        <v>9878.101009603743</v>
      </c>
      <c r="G18" s="79">
        <v>-5.90043055525634</v>
      </c>
    </row>
    <row r="19" spans="1:7" ht="12">
      <c r="A19" s="75" t="s">
        <v>19</v>
      </c>
      <c r="B19" s="78">
        <v>826.5413220377453</v>
      </c>
      <c r="C19" s="78">
        <v>755.6517361888561</v>
      </c>
      <c r="D19" s="79">
        <v>9.38125097236223</v>
      </c>
      <c r="E19" s="78">
        <v>1539.4614796400604</v>
      </c>
      <c r="F19" s="78">
        <v>1890.4465112996</v>
      </c>
      <c r="G19" s="79">
        <v>-18.5662503308942</v>
      </c>
    </row>
    <row r="20" spans="1:7" ht="12">
      <c r="A20" s="74"/>
      <c r="B20" s="80"/>
      <c r="C20" s="80"/>
      <c r="D20" s="81"/>
      <c r="E20" s="80"/>
      <c r="F20" s="80"/>
      <c r="G20" s="81"/>
    </row>
    <row r="21" spans="1:7" ht="12">
      <c r="A21" s="75" t="s">
        <v>20</v>
      </c>
      <c r="B21" s="78">
        <v>27770.02780219997</v>
      </c>
      <c r="C21" s="78">
        <v>29657.38043632378</v>
      </c>
      <c r="D21" s="79">
        <v>-6.36385481912697</v>
      </c>
      <c r="E21" s="78">
        <v>59684.54854785242</v>
      </c>
      <c r="F21" s="78">
        <v>63436.90994196237</v>
      </c>
      <c r="G21" s="79">
        <v>-5.91510746274201</v>
      </c>
    </row>
    <row r="22" spans="1:7" ht="12">
      <c r="A22" s="75" t="s">
        <v>21</v>
      </c>
      <c r="B22" s="78">
        <v>27410.636551181007</v>
      </c>
      <c r="C22" s="78">
        <v>29397.626249354584</v>
      </c>
      <c r="D22" s="79">
        <v>-6.75901408270064</v>
      </c>
      <c r="E22" s="78">
        <v>58986.6486066965</v>
      </c>
      <c r="F22" s="78">
        <v>62845.768383759656</v>
      </c>
      <c r="G22" s="79">
        <v>-6.14061992765835</v>
      </c>
    </row>
    <row r="23" spans="1:7" ht="12">
      <c r="A23" s="75" t="s">
        <v>22</v>
      </c>
      <c r="B23" s="78">
        <v>20354.30585907591</v>
      </c>
      <c r="C23" s="78">
        <v>22404.81931759301</v>
      </c>
      <c r="D23" s="79">
        <v>-9.15210888090925</v>
      </c>
      <c r="E23" s="78">
        <v>43930.44536117856</v>
      </c>
      <c r="F23" s="78">
        <v>47581.48472533717</v>
      </c>
      <c r="G23" s="79">
        <v>-7.67323547223072</v>
      </c>
    </row>
    <row r="24" spans="1:7" ht="12">
      <c r="A24" s="75" t="s">
        <v>23</v>
      </c>
      <c r="B24" s="78">
        <v>912.111447887082</v>
      </c>
      <c r="C24" s="78">
        <v>525.7771086562783</v>
      </c>
      <c r="D24" s="79">
        <v>73.4787294597426</v>
      </c>
      <c r="E24" s="78">
        <v>1943.1162623031857</v>
      </c>
      <c r="F24" s="78">
        <v>1472.657558788549</v>
      </c>
      <c r="G24" s="79">
        <v>31.9462390089961</v>
      </c>
    </row>
    <row r="25" spans="1:7" ht="12">
      <c r="A25" s="74"/>
      <c r="B25" s="80"/>
      <c r="C25" s="80"/>
      <c r="D25" s="81"/>
      <c r="E25" s="80"/>
      <c r="F25" s="80"/>
      <c r="G25" s="81"/>
    </row>
    <row r="26" spans="1:7" ht="12">
      <c r="A26" s="75" t="s">
        <v>24</v>
      </c>
      <c r="B26" s="78">
        <v>662.21433363509</v>
      </c>
      <c r="C26" s="78">
        <v>657.4101815004071</v>
      </c>
      <c r="D26" s="79">
        <v>0.730769353726526</v>
      </c>
      <c r="E26" s="78">
        <v>1052.082363973048</v>
      </c>
      <c r="F26" s="78">
        <v>1449.859297830638</v>
      </c>
      <c r="G26" s="79">
        <v>-27.4355542260388</v>
      </c>
    </row>
    <row r="27" spans="1:7" ht="12">
      <c r="A27" s="75" t="s">
        <v>25</v>
      </c>
      <c r="B27" s="78">
        <v>128.0855724566924</v>
      </c>
      <c r="C27" s="78">
        <v>96.5811357939807</v>
      </c>
      <c r="D27" s="79">
        <v>32.6196584909857</v>
      </c>
      <c r="E27" s="78">
        <v>245.38927861522075</v>
      </c>
      <c r="F27" s="78">
        <v>225.9795473214539</v>
      </c>
      <c r="G27" s="79">
        <v>8.58915398487664</v>
      </c>
    </row>
    <row r="28" spans="1:7" ht="12">
      <c r="A28" s="75" t="s">
        <v>26</v>
      </c>
      <c r="B28" s="78">
        <v>329.00867498624217</v>
      </c>
      <c r="C28" s="78">
        <v>293.4622992669468</v>
      </c>
      <c r="D28" s="79">
        <v>12.112757178039</v>
      </c>
      <c r="E28" s="78">
        <v>420.01439802856896</v>
      </c>
      <c r="F28" s="78">
        <v>780.7269029960445</v>
      </c>
      <c r="G28" s="79">
        <v>-46.2021359304052</v>
      </c>
    </row>
    <row r="29" spans="1:7" ht="12">
      <c r="A29" s="74"/>
      <c r="B29" s="80"/>
      <c r="C29" s="80"/>
      <c r="D29" s="81"/>
      <c r="E29" s="80"/>
      <c r="F29" s="80"/>
      <c r="G29" s="81"/>
    </row>
    <row r="30" spans="1:7" ht="12">
      <c r="A30" s="82" t="s">
        <v>27</v>
      </c>
      <c r="B30" s="78">
        <v>438.9046404659655</v>
      </c>
      <c r="C30" s="78">
        <v>460.10928893865673</v>
      </c>
      <c r="D30" s="79">
        <v>-4.60861125442706</v>
      </c>
      <c r="E30" s="78">
        <v>932.0873906219415</v>
      </c>
      <c r="F30" s="78">
        <v>1150.284312566111</v>
      </c>
      <c r="G30" s="79">
        <v>-18.968955723425</v>
      </c>
    </row>
    <row r="31" spans="1:7" ht="12">
      <c r="A31" s="82" t="s">
        <v>28</v>
      </c>
      <c r="B31" s="78">
        <v>17.22558801842353</v>
      </c>
      <c r="C31" s="78">
        <v>34.55368552228089</v>
      </c>
      <c r="D31" s="79">
        <v>-50.1483336493407</v>
      </c>
      <c r="E31" s="78">
        <v>60.42960510027586</v>
      </c>
      <c r="F31" s="78">
        <v>114.92953460694119</v>
      </c>
      <c r="G31" s="79">
        <v>-47.4202994844232</v>
      </c>
    </row>
    <row r="32" spans="1:7" ht="12">
      <c r="A32" s="82" t="s">
        <v>29</v>
      </c>
      <c r="B32" s="78">
        <v>324.5466567212901</v>
      </c>
      <c r="C32" s="78">
        <v>249.8999585011496</v>
      </c>
      <c r="D32" s="79">
        <v>29.8706324994436</v>
      </c>
      <c r="E32" s="78">
        <v>577.3472964954673</v>
      </c>
      <c r="F32" s="78">
        <v>770.4758399220236</v>
      </c>
      <c r="G32" s="79">
        <v>-25.0661387962667</v>
      </c>
    </row>
    <row r="33" spans="1:7" ht="12">
      <c r="A33" s="74"/>
      <c r="B33" s="80"/>
      <c r="C33" s="80"/>
      <c r="D33" s="81"/>
      <c r="E33" s="80"/>
      <c r="F33" s="80"/>
      <c r="G33" s="81"/>
    </row>
    <row r="34" spans="1:7" ht="12">
      <c r="A34" s="75" t="s">
        <v>30</v>
      </c>
      <c r="B34" s="78">
        <v>12104.311737335564</v>
      </c>
      <c r="C34" s="78">
        <v>12569.108158876523</v>
      </c>
      <c r="D34" s="79">
        <v>-3.69792681919689</v>
      </c>
      <c r="E34" s="78">
        <v>26270.528450440295</v>
      </c>
      <c r="F34" s="78">
        <v>25099.465365268265</v>
      </c>
      <c r="G34" s="79">
        <v>4.665689360828</v>
      </c>
    </row>
    <row r="35" spans="1:7" ht="12">
      <c r="A35" s="75" t="s">
        <v>31</v>
      </c>
      <c r="B35" s="78">
        <v>10956.984080668692</v>
      </c>
      <c r="C35" s="78">
        <v>11655.498130536585</v>
      </c>
      <c r="D35" s="79">
        <v>-5.9930004024267</v>
      </c>
      <c r="E35" s="78">
        <v>23487.88719894398</v>
      </c>
      <c r="F35" s="78">
        <v>23149.58361251453</v>
      </c>
      <c r="G35" s="79">
        <v>1.46138087013611</v>
      </c>
    </row>
    <row r="36" spans="1:7" ht="12">
      <c r="A36" s="75" t="s">
        <v>32</v>
      </c>
      <c r="B36" s="78">
        <v>3958.051553293538</v>
      </c>
      <c r="C36" s="78">
        <v>3469.5641971488026</v>
      </c>
      <c r="D36" s="79">
        <v>14.0792136530046</v>
      </c>
      <c r="E36" s="78">
        <v>8798.98415877265</v>
      </c>
      <c r="F36" s="78">
        <v>7300.057496911266</v>
      </c>
      <c r="G36" s="79">
        <v>20.5330802188284</v>
      </c>
    </row>
    <row r="37" spans="1:7" ht="12">
      <c r="A37" s="75" t="s">
        <v>33</v>
      </c>
      <c r="B37" s="78">
        <v>7227.753400937443</v>
      </c>
      <c r="C37" s="78">
        <v>7429.694710939824</v>
      </c>
      <c r="D37" s="79">
        <v>-2.7180297153399</v>
      </c>
      <c r="E37" s="78">
        <v>14808.867316917222</v>
      </c>
      <c r="F37" s="78">
        <v>14766.075370390574</v>
      </c>
      <c r="G37" s="79">
        <v>0.289799052580048</v>
      </c>
    </row>
    <row r="38" spans="1:7" ht="12">
      <c r="A38" s="82" t="s">
        <v>34</v>
      </c>
      <c r="B38" s="78">
        <v>328.82600371018685</v>
      </c>
      <c r="C38" s="78">
        <v>361.29322915120747</v>
      </c>
      <c r="D38" s="79">
        <v>-8.98639188929625</v>
      </c>
      <c r="E38" s="78">
        <v>1188.0632611279639</v>
      </c>
      <c r="F38" s="78">
        <v>762.3508787264275</v>
      </c>
      <c r="G38" s="79">
        <v>55.8420530862016</v>
      </c>
    </row>
    <row r="39" spans="1:7" ht="12">
      <c r="A39" s="83"/>
      <c r="B39" s="80"/>
      <c r="C39" s="80"/>
      <c r="D39" s="81"/>
      <c r="E39" s="80"/>
      <c r="F39" s="80"/>
      <c r="G39" s="81"/>
    </row>
    <row r="40" spans="1:7" ht="12">
      <c r="A40" s="82" t="s">
        <v>35</v>
      </c>
      <c r="B40" s="78">
        <v>42059.20627414296</v>
      </c>
      <c r="C40" s="78">
        <v>45360.08946364076</v>
      </c>
      <c r="D40" s="79">
        <v>-7.277064989353</v>
      </c>
      <c r="E40" s="78">
        <v>90464.65463024334</v>
      </c>
      <c r="F40" s="78">
        <v>94099.08637930728</v>
      </c>
      <c r="G40" s="79">
        <v>-3.86234541578202</v>
      </c>
    </row>
    <row r="41" spans="1:7" ht="12">
      <c r="A41" s="82" t="s">
        <v>36</v>
      </c>
      <c r="B41" s="78">
        <v>35290.50715393721</v>
      </c>
      <c r="C41" s="78">
        <v>38184.79303401512</v>
      </c>
      <c r="D41" s="79">
        <v>-7.57968198884744</v>
      </c>
      <c r="E41" s="78">
        <v>74895.17786399832</v>
      </c>
      <c r="F41" s="78">
        <v>79140.94172823004</v>
      </c>
      <c r="G41" s="79">
        <v>-5.36481342212438</v>
      </c>
    </row>
    <row r="42" spans="1:7" ht="12">
      <c r="A42" s="82" t="s">
        <v>37</v>
      </c>
      <c r="B42" s="78">
        <v>6768.699120205329</v>
      </c>
      <c r="C42" s="78">
        <v>7175.2964296261425</v>
      </c>
      <c r="D42" s="79">
        <v>-5.66662734297653</v>
      </c>
      <c r="E42" s="78">
        <v>15569.476766244636</v>
      </c>
      <c r="F42" s="78">
        <v>14958.144651078146</v>
      </c>
      <c r="G42" s="79">
        <v>4.08695148647614</v>
      </c>
    </row>
    <row r="43" spans="1:7" ht="12">
      <c r="A43" s="75" t="s">
        <v>38</v>
      </c>
      <c r="B43" s="78">
        <v>45474.63683773802</v>
      </c>
      <c r="C43" s="78">
        <v>48042.57340782604</v>
      </c>
      <c r="D43" s="79">
        <v>-5.34512701534367</v>
      </c>
      <c r="E43" s="78">
        <v>98329.03744930855</v>
      </c>
      <c r="F43" s="78">
        <v>100614.69702240461</v>
      </c>
      <c r="G43" s="79">
        <v>-2.27169552832534</v>
      </c>
    </row>
    <row r="44" spans="1:7" ht="12">
      <c r="A44" s="75" t="s">
        <v>39</v>
      </c>
      <c r="B44" s="78">
        <v>9930.83547148032</v>
      </c>
      <c r="C44" s="78">
        <v>10306.66844975627</v>
      </c>
      <c r="D44" s="79">
        <v>-3.64650303934863</v>
      </c>
      <c r="E44" s="78">
        <v>22124.2725490781</v>
      </c>
      <c r="F44" s="78">
        <v>21532.516192046853</v>
      </c>
      <c r="G44" s="79">
        <v>2.74819882522516</v>
      </c>
    </row>
    <row r="45" spans="1:7" ht="12">
      <c r="A45" s="75" t="s">
        <v>40</v>
      </c>
      <c r="B45" s="84">
        <v>1.2559552483155165</v>
      </c>
      <c r="C45" s="84">
        <v>1.240119933577042</v>
      </c>
      <c r="D45" s="79">
        <v>1.27691800685749</v>
      </c>
      <c r="E45" s="84">
        <v>1.2588491198350868</v>
      </c>
      <c r="F45" s="84">
        <v>1.2478108311788612</v>
      </c>
      <c r="G45" s="79">
        <v>0.884612345109823</v>
      </c>
    </row>
    <row r="46" spans="1:7" ht="12">
      <c r="A46" s="74"/>
      <c r="B46" s="80"/>
      <c r="C46" s="80"/>
      <c r="D46" s="81"/>
      <c r="E46" s="80"/>
      <c r="F46" s="80"/>
      <c r="G46" s="81"/>
    </row>
    <row r="47" spans="1:7" ht="12">
      <c r="A47" s="75" t="s">
        <v>41</v>
      </c>
      <c r="B47" s="80"/>
      <c r="C47" s="80"/>
      <c r="D47" s="81"/>
      <c r="E47" s="80"/>
      <c r="F47" s="80"/>
      <c r="G47" s="81"/>
    </row>
    <row r="48" spans="1:7" ht="12">
      <c r="A48" s="75" t="s">
        <v>42</v>
      </c>
      <c r="B48" s="84">
        <v>13.249151262921783</v>
      </c>
      <c r="C48" s="84">
        <v>13.296834019993891</v>
      </c>
      <c r="D48" s="79">
        <v>-0.358602333460804</v>
      </c>
      <c r="E48" s="84">
        <v>13.756812292043167</v>
      </c>
      <c r="F48" s="84">
        <v>14.166574193558496</v>
      </c>
      <c r="G48" s="79">
        <v>-2.89245583241746</v>
      </c>
    </row>
    <row r="49" spans="1:7" ht="12">
      <c r="A49" s="74"/>
      <c r="B49" s="80"/>
      <c r="C49" s="80"/>
      <c r="D49" s="81"/>
      <c r="E49" s="80"/>
      <c r="F49" s="80"/>
      <c r="G49" s="81"/>
    </row>
    <row r="50" spans="1:7" ht="12">
      <c r="A50" s="75" t="s">
        <v>43</v>
      </c>
      <c r="B50" s="80"/>
      <c r="C50" s="80"/>
      <c r="D50" s="81"/>
      <c r="E50" s="80"/>
      <c r="F50" s="80"/>
      <c r="G50" s="81"/>
    </row>
    <row r="51" spans="1:7" ht="12">
      <c r="A51" s="75" t="s">
        <v>44</v>
      </c>
      <c r="B51" s="78">
        <v>21945.879899812935</v>
      </c>
      <c r="C51" s="78">
        <v>23635.259054167545</v>
      </c>
      <c r="D51" s="79">
        <v>-7.14770737432102</v>
      </c>
      <c r="E51" s="78">
        <v>48856.914412902726</v>
      </c>
      <c r="F51" s="78">
        <v>49999.98731594288</v>
      </c>
      <c r="G51" s="79">
        <v>-2.28614638603254</v>
      </c>
    </row>
    <row r="52" spans="1:7" ht="12">
      <c r="A52" s="75" t="s">
        <v>45</v>
      </c>
      <c r="B52" s="78">
        <v>15911.897966628398</v>
      </c>
      <c r="C52" s="78">
        <v>17401.15048684379</v>
      </c>
      <c r="D52" s="79">
        <v>-8.55835665200039</v>
      </c>
      <c r="E52" s="78">
        <v>35500.99306797623</v>
      </c>
      <c r="F52" s="78">
        <v>37667.12270299823</v>
      </c>
      <c r="G52" s="79">
        <v>-5.75071701680463</v>
      </c>
    </row>
    <row r="53" spans="1:7" ht="12">
      <c r="A53" s="75" t="s">
        <v>46</v>
      </c>
      <c r="B53" s="78">
        <v>21140.43091634869</v>
      </c>
      <c r="C53" s="78">
        <v>22982.42033690643</v>
      </c>
      <c r="D53" s="79">
        <v>-8.01477561351436</v>
      </c>
      <c r="E53" s="78">
        <v>46206.952026873594</v>
      </c>
      <c r="F53" s="78">
        <v>47202.444833500325</v>
      </c>
      <c r="G53" s="79">
        <v>-2.10898568948745</v>
      </c>
    </row>
    <row r="54" spans="1:7" ht="12">
      <c r="A54" s="75" t="s">
        <v>47</v>
      </c>
      <c r="B54" s="78">
        <v>17226.93900041912</v>
      </c>
      <c r="C54" s="78">
        <v>18823.763772532024</v>
      </c>
      <c r="D54" s="79">
        <v>-8.48302598464936</v>
      </c>
      <c r="E54" s="78">
        <v>37417.67830870541</v>
      </c>
      <c r="F54" s="78">
        <v>38937.758095444624</v>
      </c>
      <c r="G54" s="79">
        <v>-3.90387084693778</v>
      </c>
    </row>
    <row r="55" spans="1:7" ht="12">
      <c r="A55" s="75" t="s">
        <v>48</v>
      </c>
      <c r="B55" s="78">
        <v>5425.502278077486</v>
      </c>
      <c r="C55" s="78">
        <v>5916.430430823135</v>
      </c>
      <c r="D55" s="79">
        <v>-8.29770853364615</v>
      </c>
      <c r="E55" s="78">
        <v>12508.158087272097</v>
      </c>
      <c r="F55" s="78">
        <v>13508.79842642591</v>
      </c>
      <c r="G55" s="79">
        <v>-7.40732304655876</v>
      </c>
    </row>
    <row r="56" spans="1:7" ht="12">
      <c r="A56" s="85" t="s">
        <v>49</v>
      </c>
      <c r="B56" s="86">
        <v>3962.8061290351975</v>
      </c>
      <c r="C56" s="86">
        <v>4491.633136089453</v>
      </c>
      <c r="D56" s="87">
        <v>-11.773601962396</v>
      </c>
      <c r="E56" s="86">
        <v>9285.851605778094</v>
      </c>
      <c r="F56" s="86">
        <v>10387.949985933064</v>
      </c>
      <c r="G56" s="87">
        <v>-10.6093924368849</v>
      </c>
    </row>
    <row r="57" spans="1:7" ht="12">
      <c r="A57" s="88" t="s">
        <v>50</v>
      </c>
      <c r="B57" s="89"/>
      <c r="C57" s="89"/>
      <c r="D57" s="90"/>
      <c r="E57" s="89"/>
      <c r="F57" s="89"/>
      <c r="G57" s="90"/>
    </row>
    <row r="58" spans="2:7" ht="12">
      <c r="B58" s="91"/>
      <c r="C58" s="91"/>
      <c r="D58" s="91"/>
      <c r="E58" s="91"/>
      <c r="F58" s="91"/>
      <c r="G58" s="91"/>
    </row>
    <row r="59" spans="1:7" ht="12">
      <c r="A59" s="63" t="s">
        <v>116</v>
      </c>
      <c r="B59" s="63"/>
      <c r="C59" s="63"/>
      <c r="D59" s="63"/>
      <c r="E59" s="63"/>
      <c r="F59" s="63"/>
      <c r="G59" s="63"/>
    </row>
    <row r="60" spans="1:7" ht="12">
      <c r="A60" s="92"/>
      <c r="B60" s="92"/>
      <c r="C60" s="92"/>
      <c r="D60" s="92"/>
      <c r="E60" s="92"/>
      <c r="F60" s="92"/>
      <c r="G60" s="92"/>
    </row>
    <row r="61" spans="1:7" ht="12">
      <c r="A61" s="65"/>
      <c r="B61" s="66" t="str">
        <f>+B3</f>
        <v>FEBRUARY</v>
      </c>
      <c r="C61" s="67"/>
      <c r="D61" s="68"/>
      <c r="E61" s="66" t="s">
        <v>2</v>
      </c>
      <c r="F61" s="67"/>
      <c r="G61" s="68"/>
    </row>
    <row r="62" spans="1:7" ht="18.75" customHeight="1">
      <c r="A62" s="70"/>
      <c r="B62" s="71" t="str">
        <f>+B4</f>
        <v>2017P</v>
      </c>
      <c r="C62" s="71" t="str">
        <f>+C4</f>
        <v>2016P</v>
      </c>
      <c r="D62" s="72" t="s">
        <v>5</v>
      </c>
      <c r="E62" s="71" t="str">
        <f>+B62</f>
        <v>2017P</v>
      </c>
      <c r="F62" s="71" t="str">
        <f>+C62</f>
        <v>2016P</v>
      </c>
      <c r="G62" s="72" t="s">
        <v>5</v>
      </c>
    </row>
    <row r="63" spans="1:7" ht="12">
      <c r="A63" s="16"/>
      <c r="B63" s="93"/>
      <c r="C63" s="94"/>
      <c r="D63" s="95"/>
      <c r="E63" s="93"/>
      <c r="F63" s="94"/>
      <c r="G63" s="96"/>
    </row>
    <row r="64" spans="1:7" ht="12">
      <c r="A64" s="20" t="s">
        <v>52</v>
      </c>
      <c r="B64" s="93"/>
      <c r="C64" s="94"/>
      <c r="D64" s="95"/>
      <c r="E64" s="93"/>
      <c r="F64" s="94"/>
      <c r="G64" s="96"/>
    </row>
    <row r="65" spans="1:7" ht="12">
      <c r="A65" s="82" t="s">
        <v>53</v>
      </c>
      <c r="B65" s="78">
        <v>827.3941845272792</v>
      </c>
      <c r="C65" s="78">
        <v>643.9477635126044</v>
      </c>
      <c r="D65" s="79">
        <v>28.4877798183523</v>
      </c>
      <c r="E65" s="78">
        <v>1711.1183856974708</v>
      </c>
      <c r="F65" s="78">
        <v>1621.973231343507</v>
      </c>
      <c r="G65" s="79">
        <v>5.49609282269865</v>
      </c>
    </row>
    <row r="66" spans="1:7" ht="12">
      <c r="A66" s="82" t="s">
        <v>54</v>
      </c>
      <c r="B66" s="78">
        <v>3154.719328068611</v>
      </c>
      <c r="C66" s="78">
        <v>2975.587163312538</v>
      </c>
      <c r="D66" s="79">
        <v>6.02006108121048</v>
      </c>
      <c r="E66" s="78">
        <v>6502.40706051648</v>
      </c>
      <c r="F66" s="78">
        <v>5994.226128515042</v>
      </c>
      <c r="G66" s="79">
        <v>8.47784052696942</v>
      </c>
    </row>
    <row r="67" spans="1:7" ht="12">
      <c r="A67" s="82" t="s">
        <v>55</v>
      </c>
      <c r="B67" s="78">
        <v>1121.8025104479575</v>
      </c>
      <c r="C67" s="78">
        <v>1193.976100714646</v>
      </c>
      <c r="D67" s="79">
        <v>-6.04481029590873</v>
      </c>
      <c r="E67" s="78">
        <v>2487.809426614957</v>
      </c>
      <c r="F67" s="78">
        <v>2250.047034885931</v>
      </c>
      <c r="G67" s="79">
        <v>10.5669965135231</v>
      </c>
    </row>
    <row r="68" spans="1:7" ht="12">
      <c r="A68" s="99" t="s">
        <v>56</v>
      </c>
      <c r="B68" s="78">
        <v>8163.189592230255</v>
      </c>
      <c r="C68" s="78">
        <v>8066.912675832275</v>
      </c>
      <c r="D68" s="79">
        <v>1.1934790950002</v>
      </c>
      <c r="E68" s="78">
        <v>17004.125971622547</v>
      </c>
      <c r="F68" s="78">
        <v>15844.79383185686</v>
      </c>
      <c r="G68" s="79">
        <v>7.31680167043123</v>
      </c>
    </row>
    <row r="69" spans="1:7" ht="12">
      <c r="A69" s="99" t="s">
        <v>57</v>
      </c>
      <c r="B69" s="78">
        <v>838.9382888790186</v>
      </c>
      <c r="C69" s="78">
        <v>711.9698069230803</v>
      </c>
      <c r="D69" s="79">
        <v>17.8334082037352</v>
      </c>
      <c r="E69" s="78">
        <v>1997.19126702122</v>
      </c>
      <c r="F69" s="78">
        <v>1638.9329384100222</v>
      </c>
      <c r="G69" s="79">
        <v>21.8592426947472</v>
      </c>
    </row>
    <row r="70" spans="1:7" ht="12">
      <c r="A70" s="99" t="s">
        <v>58</v>
      </c>
      <c r="B70" s="78">
        <v>777.4481001605619</v>
      </c>
      <c r="C70" s="78">
        <v>539.8516491853536</v>
      </c>
      <c r="D70" s="79">
        <v>44.0114337584679</v>
      </c>
      <c r="E70" s="78">
        <v>1692.7219785671755</v>
      </c>
      <c r="F70" s="78">
        <v>1192.130378343378</v>
      </c>
      <c r="G70" s="79">
        <v>41.9913466947663</v>
      </c>
    </row>
    <row r="71" spans="1:7" ht="12">
      <c r="A71" s="99" t="s">
        <v>59</v>
      </c>
      <c r="B71" s="78">
        <v>1318.281390785881</v>
      </c>
      <c r="C71" s="78">
        <v>367.5638206870971</v>
      </c>
      <c r="D71" s="79">
        <v>258.653740273344</v>
      </c>
      <c r="E71" s="78">
        <v>2351.1793258545795</v>
      </c>
      <c r="F71" s="78">
        <v>633.6625323505309</v>
      </c>
      <c r="G71" s="79">
        <v>271.045975707768</v>
      </c>
    </row>
    <row r="72" spans="1:7" ht="12">
      <c r="A72" s="99" t="s">
        <v>60</v>
      </c>
      <c r="B72" s="78">
        <v>193.82842319870696</v>
      </c>
      <c r="C72" s="78">
        <v>91.6569025829476</v>
      </c>
      <c r="D72" s="79">
        <v>111.471714335204</v>
      </c>
      <c r="E72" s="78">
        <v>560.9273650505725</v>
      </c>
      <c r="F72" s="78">
        <v>296.5730700842629</v>
      </c>
      <c r="G72" s="79">
        <v>89.1363112946164</v>
      </c>
    </row>
    <row r="73" spans="1:7" ht="12">
      <c r="A73" s="99" t="s">
        <v>61</v>
      </c>
      <c r="B73" s="78">
        <v>493.6737053218186</v>
      </c>
      <c r="C73" s="78">
        <v>429.7269330518366</v>
      </c>
      <c r="D73" s="79">
        <v>14.8807922779809</v>
      </c>
      <c r="E73" s="78">
        <v>1399.7994382285408</v>
      </c>
      <c r="F73" s="78">
        <v>988.16847429777</v>
      </c>
      <c r="G73" s="79">
        <v>41.6559498341911</v>
      </c>
    </row>
    <row r="74" spans="1:7" ht="12">
      <c r="A74" s="74"/>
      <c r="B74" s="100"/>
      <c r="C74" s="80"/>
      <c r="D74" s="101"/>
      <c r="E74" s="100"/>
      <c r="F74" s="80"/>
      <c r="G74" s="101"/>
    </row>
    <row r="75" spans="1:7" ht="12">
      <c r="A75" s="75" t="s">
        <v>62</v>
      </c>
      <c r="B75" s="100"/>
      <c r="C75" s="80"/>
      <c r="D75" s="101"/>
      <c r="E75" s="100"/>
      <c r="F75" s="80"/>
      <c r="G75" s="101"/>
    </row>
    <row r="76" spans="1:7" ht="12">
      <c r="A76" s="75" t="s">
        <v>63</v>
      </c>
      <c r="B76" s="102">
        <v>52445.856490734644</v>
      </c>
      <c r="C76" s="102">
        <v>54254.991127224224</v>
      </c>
      <c r="D76" s="103">
        <v>-3.33450360769073</v>
      </c>
      <c r="E76" s="102">
        <v>113906.16166636499</v>
      </c>
      <c r="F76" s="102">
        <v>113822.75338106952</v>
      </c>
      <c r="G76" s="79">
        <v>0.0732790965056258</v>
      </c>
    </row>
    <row r="77" spans="1:7" ht="12">
      <c r="A77" s="75" t="s">
        <v>64</v>
      </c>
      <c r="B77" s="102">
        <v>1209.751154985771</v>
      </c>
      <c r="C77" s="102">
        <v>1253.6102451430295</v>
      </c>
      <c r="D77" s="103">
        <v>-3.49862250465689</v>
      </c>
      <c r="E77" s="102">
        <v>2417.570047712721</v>
      </c>
      <c r="F77" s="102">
        <v>2564.609475460172</v>
      </c>
      <c r="G77" s="79">
        <v>-5.73340421434211</v>
      </c>
    </row>
    <row r="78" spans="1:7" ht="12">
      <c r="A78" s="75" t="s">
        <v>65</v>
      </c>
      <c r="B78" s="102">
        <v>1083.64051320384</v>
      </c>
      <c r="C78" s="102">
        <v>986.1508401646876</v>
      </c>
      <c r="D78" s="103">
        <v>9.88587841418578</v>
      </c>
      <c r="E78" s="102">
        <v>2194.5725383087206</v>
      </c>
      <c r="F78" s="102">
        <v>2091.244597264612</v>
      </c>
      <c r="G78" s="79">
        <v>4.94097826620873</v>
      </c>
    </row>
    <row r="79" spans="1:7" ht="12">
      <c r="A79" s="75" t="s">
        <v>66</v>
      </c>
      <c r="B79" s="102">
        <v>183.80293514896877</v>
      </c>
      <c r="C79" s="102">
        <v>452.4230251745179</v>
      </c>
      <c r="D79" s="103">
        <v>-59.3736558659744</v>
      </c>
      <c r="E79" s="102">
        <v>326.8137281686427</v>
      </c>
      <c r="F79" s="102">
        <v>692.1412026115127</v>
      </c>
      <c r="G79" s="79">
        <v>-52.7822174239094</v>
      </c>
    </row>
    <row r="80" spans="1:7" ht="12">
      <c r="A80" s="75" t="s">
        <v>67</v>
      </c>
      <c r="B80" s="102">
        <v>51488.25343027062</v>
      </c>
      <c r="C80" s="102">
        <v>53464.48136429403</v>
      </c>
      <c r="D80" s="103">
        <v>-3.69633798663055</v>
      </c>
      <c r="E80" s="102">
        <v>111985.16713785204</v>
      </c>
      <c r="F80" s="102">
        <v>111970.87127859646</v>
      </c>
      <c r="G80" s="79">
        <v>0.0127674805887782</v>
      </c>
    </row>
    <row r="81" spans="1:7" ht="12">
      <c r="A81" s="74"/>
      <c r="B81" s="102"/>
      <c r="C81" s="102"/>
      <c r="D81" s="103"/>
      <c r="E81" s="102"/>
      <c r="F81" s="102"/>
      <c r="G81" s="79"/>
    </row>
    <row r="82" spans="1:7" ht="12">
      <c r="A82" s="75" t="s">
        <v>68</v>
      </c>
      <c r="B82" s="102">
        <v>2147.8135717307437</v>
      </c>
      <c r="C82" s="102">
        <v>3323.117430531943</v>
      </c>
      <c r="D82" s="103">
        <v>-35.3675090745458</v>
      </c>
      <c r="E82" s="102">
        <v>5430.987648836505</v>
      </c>
      <c r="F82" s="102">
        <v>7782.472439471866</v>
      </c>
      <c r="G82" s="79">
        <v>-30.2151380415931</v>
      </c>
    </row>
    <row r="83" spans="1:7" ht="12">
      <c r="A83" s="75" t="s">
        <v>69</v>
      </c>
      <c r="B83" s="102">
        <v>1742.9013340917334</v>
      </c>
      <c r="C83" s="102">
        <v>2136.2023355162205</v>
      </c>
      <c r="D83" s="103">
        <v>-18.4112242031345</v>
      </c>
      <c r="E83" s="102">
        <v>4244.448136719928</v>
      </c>
      <c r="F83" s="102">
        <v>5827.000406730416</v>
      </c>
      <c r="G83" s="79">
        <v>-27.1589524548956</v>
      </c>
    </row>
    <row r="84" spans="1:7" ht="12">
      <c r="A84" s="75" t="s">
        <v>70</v>
      </c>
      <c r="B84" s="102">
        <v>147.31774670950372</v>
      </c>
      <c r="C84" s="102">
        <v>446.11745086096875</v>
      </c>
      <c r="D84" s="103">
        <v>-66.9778112411445</v>
      </c>
      <c r="E84" s="102">
        <v>504.6152765263088</v>
      </c>
      <c r="F84" s="102">
        <v>927.3924826689965</v>
      </c>
      <c r="G84" s="79">
        <v>-45.5877327068635</v>
      </c>
    </row>
    <row r="85" spans="1:7" ht="12">
      <c r="A85" s="75" t="s">
        <v>71</v>
      </c>
      <c r="B85" s="102">
        <v>272.2423200933268</v>
      </c>
      <c r="C85" s="102">
        <v>850.1135788943296</v>
      </c>
      <c r="D85" s="103">
        <v>-67.9757709025882</v>
      </c>
      <c r="E85" s="102">
        <v>771.7933734442223</v>
      </c>
      <c r="F85" s="102">
        <v>1287.0111742826796</v>
      </c>
      <c r="G85" s="79">
        <v>-40.0321155817171</v>
      </c>
    </row>
    <row r="86" spans="1:7" ht="12">
      <c r="A86" s="74"/>
      <c r="B86" s="102"/>
      <c r="C86" s="102"/>
      <c r="D86" s="103"/>
      <c r="E86" s="102"/>
      <c r="F86" s="102"/>
      <c r="G86" s="79"/>
    </row>
    <row r="87" spans="1:7" ht="12">
      <c r="A87" s="75" t="s">
        <v>72</v>
      </c>
      <c r="B87" s="102">
        <v>290.26874279548525</v>
      </c>
      <c r="C87" s="102">
        <v>523.8382327351936</v>
      </c>
      <c r="D87" s="103">
        <v>-44.5880952064414</v>
      </c>
      <c r="E87" s="102">
        <v>711.4743825434377</v>
      </c>
      <c r="F87" s="102">
        <v>917.3798591211162</v>
      </c>
      <c r="G87" s="79">
        <v>-22.4449528219361</v>
      </c>
    </row>
    <row r="88" spans="1:7" ht="12">
      <c r="A88" s="75" t="s">
        <v>73</v>
      </c>
      <c r="B88" s="102">
        <v>2393.460508646423</v>
      </c>
      <c r="C88" s="102">
        <v>2184.982168063898</v>
      </c>
      <c r="D88" s="103">
        <v>9.54142068661626</v>
      </c>
      <c r="E88" s="102">
        <v>4899.424999714369</v>
      </c>
      <c r="F88" s="102">
        <v>3947.0970108015076</v>
      </c>
      <c r="G88" s="79">
        <v>24.1273013130093</v>
      </c>
    </row>
    <row r="89" spans="1:7" ht="12">
      <c r="A89" s="75" t="s">
        <v>74</v>
      </c>
      <c r="B89" s="102">
        <v>43.3679374541057</v>
      </c>
      <c r="C89" s="102">
        <v>26.74129713076485</v>
      </c>
      <c r="D89" s="103">
        <v>62.1758931215514</v>
      </c>
      <c r="E89" s="102">
        <v>95.00089262373112</v>
      </c>
      <c r="F89" s="102">
        <v>51.26499998917355</v>
      </c>
      <c r="G89" s="79">
        <v>85.313357346716</v>
      </c>
    </row>
    <row r="90" spans="1:7" ht="12">
      <c r="A90" s="75" t="s">
        <v>75</v>
      </c>
      <c r="B90" s="102">
        <v>16.81622603652622</v>
      </c>
      <c r="C90" s="102">
        <v>126.95196560145918</v>
      </c>
      <c r="D90" s="103">
        <v>-86.7538671363959</v>
      </c>
      <c r="E90" s="102">
        <v>70.61417763202276</v>
      </c>
      <c r="F90" s="102">
        <v>168.61094451033827</v>
      </c>
      <c r="G90" s="79">
        <v>-58.1200509628288</v>
      </c>
    </row>
    <row r="91" spans="1:7" ht="12">
      <c r="A91" s="75" t="s">
        <v>76</v>
      </c>
      <c r="B91" s="102">
        <v>85.16337718764768</v>
      </c>
      <c r="C91" s="102">
        <v>148.12585887700422</v>
      </c>
      <c r="D91" s="103">
        <v>-42.5060702882656</v>
      </c>
      <c r="E91" s="102">
        <v>696.3270006989578</v>
      </c>
      <c r="F91" s="102">
        <v>486.753202590726</v>
      </c>
      <c r="G91" s="79">
        <v>43.0554533576324</v>
      </c>
    </row>
    <row r="92" spans="1:7" ht="12">
      <c r="A92" s="75" t="s">
        <v>77</v>
      </c>
      <c r="B92" s="102">
        <v>493.9341544142413</v>
      </c>
      <c r="C92" s="102">
        <v>503.045141767209</v>
      </c>
      <c r="D92" s="103">
        <v>-1.81116695033782</v>
      </c>
      <c r="E92" s="102">
        <v>1049.3872261262504</v>
      </c>
      <c r="F92" s="102">
        <v>1020.8741672694874</v>
      </c>
      <c r="G92" s="79">
        <v>2.79300424782286</v>
      </c>
    </row>
    <row r="93" spans="1:7" ht="12">
      <c r="A93" s="74"/>
      <c r="B93" s="102"/>
      <c r="C93" s="102"/>
      <c r="D93" s="103"/>
      <c r="E93" s="102"/>
      <c r="F93" s="102"/>
      <c r="G93" s="79"/>
    </row>
    <row r="94" spans="1:7" ht="12">
      <c r="A94" s="75" t="s">
        <v>78</v>
      </c>
      <c r="B94" s="102"/>
      <c r="C94" s="102"/>
      <c r="D94" s="103"/>
      <c r="E94" s="102"/>
      <c r="F94" s="102"/>
      <c r="G94" s="79"/>
    </row>
    <row r="95" spans="1:7" ht="12">
      <c r="A95" s="82" t="s">
        <v>79</v>
      </c>
      <c r="B95" s="103">
        <v>31.76752023618532</v>
      </c>
      <c r="C95" s="103">
        <v>30.470551958585446</v>
      </c>
      <c r="D95" s="103">
        <v>1.29696827759987</v>
      </c>
      <c r="E95" s="103">
        <v>31.62207194650392</v>
      </c>
      <c r="F95" s="103">
        <v>30.063092559481653</v>
      </c>
      <c r="G95" s="79">
        <v>1.55897938702227</v>
      </c>
    </row>
    <row r="96" spans="1:7" ht="12">
      <c r="A96" s="82" t="s">
        <v>80</v>
      </c>
      <c r="B96" s="103">
        <v>68.23247976381033</v>
      </c>
      <c r="C96" s="103">
        <v>69.52944804141966</v>
      </c>
      <c r="D96" s="103">
        <v>-1.29696827760932</v>
      </c>
      <c r="E96" s="103">
        <v>68.3779280534943</v>
      </c>
      <c r="F96" s="103">
        <v>69.93690744052036</v>
      </c>
      <c r="G96" s="79">
        <v>-1.55897938702606</v>
      </c>
    </row>
    <row r="97" spans="1:7" ht="12">
      <c r="A97" s="75" t="s">
        <v>81</v>
      </c>
      <c r="B97" s="103">
        <v>4.353812240422592</v>
      </c>
      <c r="C97" s="103">
        <v>4.066699844402671</v>
      </c>
      <c r="D97" s="103">
        <v>7.06008328633097</v>
      </c>
      <c r="E97" s="103">
        <v>4.28900809788521</v>
      </c>
      <c r="F97" s="103">
        <v>4.352978456323913</v>
      </c>
      <c r="G97" s="79">
        <v>-1.4695767296015</v>
      </c>
    </row>
    <row r="98" spans="1:7" ht="12">
      <c r="A98" s="74"/>
      <c r="B98" s="102"/>
      <c r="C98" s="102"/>
      <c r="D98" s="103"/>
      <c r="E98" s="102"/>
      <c r="F98" s="102"/>
      <c r="G98" s="79"/>
    </row>
    <row r="99" spans="1:7" ht="12">
      <c r="A99" s="75" t="s">
        <v>82</v>
      </c>
      <c r="B99" s="102">
        <v>700.2888169402813</v>
      </c>
      <c r="C99" s="102">
        <v>1114.3336187617147</v>
      </c>
      <c r="D99" s="103">
        <v>-37.1562694376514</v>
      </c>
      <c r="E99" s="102">
        <v>1576.5158671841027</v>
      </c>
      <c r="F99" s="102">
        <v>2549.7401037747513</v>
      </c>
      <c r="G99" s="79">
        <v>-38.1695465804473</v>
      </c>
    </row>
    <row r="100" spans="1:7" ht="12">
      <c r="A100" s="75" t="s">
        <v>83</v>
      </c>
      <c r="B100" s="102">
        <v>54705.18349227938</v>
      </c>
      <c r="C100" s="102">
        <v>57234.908238819786</v>
      </c>
      <c r="D100" s="103">
        <v>-4.41989831797199</v>
      </c>
      <c r="E100" s="102">
        <v>118876.79413120361</v>
      </c>
      <c r="F100" s="102">
        <v>119597.47311067556</v>
      </c>
      <c r="G100" s="79">
        <v>-0.602587128914534</v>
      </c>
    </row>
    <row r="101" spans="1:7" ht="12">
      <c r="A101" s="74"/>
      <c r="B101" s="102"/>
      <c r="C101" s="102"/>
      <c r="D101" s="103"/>
      <c r="E101" s="102"/>
      <c r="F101" s="102"/>
      <c r="G101" s="79"/>
    </row>
    <row r="102" spans="1:7" ht="17.25" customHeight="1">
      <c r="A102" s="75" t="s">
        <v>84</v>
      </c>
      <c r="B102" s="102">
        <v>8764.088536343195</v>
      </c>
      <c r="C102" s="102">
        <v>10304.25644095106</v>
      </c>
      <c r="D102" s="103">
        <v>-14.9469096914839</v>
      </c>
      <c r="E102" s="102">
        <v>18879.570716809387</v>
      </c>
      <c r="F102" s="102">
        <v>21738.163817904857</v>
      </c>
      <c r="G102" s="79">
        <v>-13.1501129766119</v>
      </c>
    </row>
    <row r="103" spans="1:7" ht="17.25" customHeight="1">
      <c r="A103" s="75" t="s">
        <v>85</v>
      </c>
      <c r="B103" s="102">
        <v>46641.3837728754</v>
      </c>
      <c r="C103" s="102">
        <v>48044.98541663121</v>
      </c>
      <c r="D103" s="103">
        <v>-2.92143213612036</v>
      </c>
      <c r="E103" s="102">
        <v>101573.73928157761</v>
      </c>
      <c r="F103" s="102">
        <v>100409.04939654657</v>
      </c>
      <c r="G103" s="79">
        <v>1.15994513645012</v>
      </c>
    </row>
    <row r="104" spans="1:7" ht="12">
      <c r="A104" s="74"/>
      <c r="B104" s="102"/>
      <c r="C104" s="102"/>
      <c r="D104" s="103"/>
      <c r="E104" s="102"/>
      <c r="F104" s="102"/>
      <c r="G104" s="79"/>
    </row>
    <row r="105" spans="1:7" ht="12">
      <c r="A105" s="75" t="s">
        <v>86</v>
      </c>
      <c r="B105" s="102">
        <v>46432.296269822386</v>
      </c>
      <c r="C105" s="102">
        <v>47766.298750654576</v>
      </c>
      <c r="D105" s="103">
        <v>-2.79276920281354</v>
      </c>
      <c r="E105" s="102">
        <v>101094.55841495376</v>
      </c>
      <c r="F105" s="102">
        <v>99595.82856528934</v>
      </c>
      <c r="G105" s="79">
        <v>1.50481186938662</v>
      </c>
    </row>
    <row r="106" spans="1:7" ht="12">
      <c r="A106" s="75"/>
      <c r="B106" s="102"/>
      <c r="C106" s="102"/>
      <c r="D106" s="103"/>
      <c r="E106" s="102"/>
      <c r="F106" s="102"/>
      <c r="G106" s="79"/>
    </row>
    <row r="107" spans="1:7" ht="12">
      <c r="A107" s="104" t="s">
        <v>87</v>
      </c>
      <c r="B107" s="102">
        <v>48.55768263653873</v>
      </c>
      <c r="C107" s="102">
        <v>48.97031657580726</v>
      </c>
      <c r="D107" s="103">
        <v>-0.842620526313657</v>
      </c>
      <c r="E107" s="102">
        <v>47.88949795465927</v>
      </c>
      <c r="F107" s="102">
        <v>49.04952652319496</v>
      </c>
      <c r="G107" s="79">
        <v>-2.36501481413308</v>
      </c>
    </row>
    <row r="108" spans="1:7" ht="12">
      <c r="A108" s="105" t="s">
        <v>88</v>
      </c>
      <c r="B108" s="106">
        <v>2.0500963420252947</v>
      </c>
      <c r="C108" s="106">
        <v>2.141339397023932</v>
      </c>
      <c r="D108" s="107">
        <v>-4.26102723956082</v>
      </c>
      <c r="E108" s="106">
        <v>2.0995216047407665</v>
      </c>
      <c r="F108" s="106">
        <v>2.1125960651923483</v>
      </c>
      <c r="G108" s="87">
        <v>-0.618881227083578</v>
      </c>
    </row>
    <row r="109" spans="1:7" ht="12">
      <c r="A109" s="108" t="s">
        <v>89</v>
      </c>
      <c r="B109" s="91"/>
      <c r="C109" s="91"/>
      <c r="D109" s="109"/>
      <c r="E109" s="91"/>
      <c r="F109" s="91"/>
      <c r="G109" s="91"/>
    </row>
    <row r="110" ht="12">
      <c r="A110" s="98" t="s">
        <v>90</v>
      </c>
    </row>
    <row r="111" ht="12">
      <c r="A111" s="69" t="s">
        <v>92</v>
      </c>
    </row>
    <row r="112" ht="12">
      <c r="A112" s="69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1">
      <selection activeCell="A1" sqref="A1:G1"/>
    </sheetView>
  </sheetViews>
  <sheetFormatPr defaultColWidth="37.421875" defaultRowHeight="12.75"/>
  <cols>
    <col min="1" max="1" width="27.140625" style="112" customWidth="1"/>
    <col min="2" max="15" width="9.7109375" style="112" customWidth="1"/>
    <col min="16" max="16" width="16.7109375" style="112" customWidth="1"/>
    <col min="17" max="21" width="16.28125" style="112" customWidth="1"/>
    <col min="22" max="24" width="18.140625" style="112" customWidth="1"/>
    <col min="25" max="255" width="11.8515625" style="112" customWidth="1"/>
    <col min="256" max="16384" width="37.421875" style="112" customWidth="1"/>
  </cols>
  <sheetData>
    <row r="1" spans="1:14" ht="12.75">
      <c r="A1" s="388" t="str">
        <f>CONCATENATE('HL'!B3," 2017 ARRIVALS AT A GLANCE")</f>
        <v>FEBRUARY 2017 ARRIVALS AT A GLANCE</v>
      </c>
      <c r="B1" s="388"/>
      <c r="C1" s="388"/>
      <c r="D1" s="388"/>
      <c r="E1" s="388"/>
      <c r="F1" s="388"/>
      <c r="G1" s="388"/>
      <c r="H1" s="111"/>
      <c r="I1" s="111"/>
      <c r="J1" s="111"/>
      <c r="K1" s="111"/>
      <c r="L1" s="111"/>
      <c r="M1" s="111"/>
      <c r="N1" s="111"/>
    </row>
    <row r="2" spans="1:14" ht="12.75">
      <c r="A2" s="113"/>
      <c r="B2" s="114"/>
      <c r="C2" s="115"/>
      <c r="D2" s="115"/>
      <c r="E2" s="116"/>
      <c r="F2" s="116"/>
      <c r="G2" s="117"/>
      <c r="H2"/>
      <c r="I2" s="111"/>
      <c r="J2" s="111"/>
      <c r="K2" s="111"/>
      <c r="L2" s="111"/>
      <c r="M2" s="111"/>
      <c r="N2" s="111"/>
    </row>
    <row r="3" spans="1:14" ht="12.75">
      <c r="A3" s="118" t="s">
        <v>117</v>
      </c>
      <c r="B3" s="119" t="str">
        <f>+'HL'!B4</f>
        <v>2017P</v>
      </c>
      <c r="C3" s="119" t="str">
        <f>+'HL'!C4</f>
        <v>2016P</v>
      </c>
      <c r="D3" s="119" t="s">
        <v>118</v>
      </c>
      <c r="E3" s="120" t="s">
        <v>119</v>
      </c>
      <c r="F3" s="120" t="s">
        <v>120</v>
      </c>
      <c r="G3" s="121" t="s">
        <v>118</v>
      </c>
      <c r="H3" s="111"/>
      <c r="I3" s="111"/>
      <c r="J3" s="111"/>
      <c r="K3" s="111"/>
      <c r="L3" s="111"/>
      <c r="M3" s="111"/>
      <c r="N3" s="111"/>
    </row>
    <row r="4" spans="1:14" s="128" customFormat="1" ht="12.75">
      <c r="A4" s="122" t="s">
        <v>121</v>
      </c>
      <c r="B4" s="123">
        <v>1339.4311830803272</v>
      </c>
      <c r="C4" s="123">
        <v>1244.0683434627704</v>
      </c>
      <c r="D4" s="123">
        <v>7.665401994887322</v>
      </c>
      <c r="E4" s="123">
        <v>2946.8087184670567</v>
      </c>
      <c r="F4" s="123">
        <v>2703.8233371465944</v>
      </c>
      <c r="G4" s="123">
        <v>8.986732897160742</v>
      </c>
      <c r="H4" s="124"/>
      <c r="I4" s="125"/>
      <c r="J4" s="126"/>
      <c r="K4" s="126"/>
      <c r="L4" s="127"/>
      <c r="M4" s="127"/>
      <c r="N4" s="127"/>
    </row>
    <row r="5" spans="1:10" ht="12.75">
      <c r="A5" s="129" t="s">
        <v>122</v>
      </c>
      <c r="B5" s="130">
        <v>1335.4950222268017</v>
      </c>
      <c r="C5" s="130">
        <v>1242.5106824432435</v>
      </c>
      <c r="D5" s="130">
        <v>7.483584736729676</v>
      </c>
      <c r="E5" s="130">
        <v>2937.133148626067</v>
      </c>
      <c r="F5" s="130">
        <v>2697.8399117813615</v>
      </c>
      <c r="G5" s="130">
        <v>8.869808612428077</v>
      </c>
      <c r="H5" s="131"/>
      <c r="J5" s="132"/>
    </row>
    <row r="6" spans="1:10" ht="12.75">
      <c r="A6" s="129" t="s">
        <v>123</v>
      </c>
      <c r="B6" s="130">
        <v>469.72944617064144</v>
      </c>
      <c r="C6" s="130">
        <v>414.5449915099754</v>
      </c>
      <c r="D6" s="130">
        <v>13.312054370662473</v>
      </c>
      <c r="E6" s="130">
        <v>1013.7786563842826</v>
      </c>
      <c r="F6" s="130">
        <v>868.6779335296355</v>
      </c>
      <c r="G6" s="130">
        <v>16.703627115871345</v>
      </c>
      <c r="H6" s="131"/>
      <c r="I6" s="132"/>
      <c r="J6" s="132"/>
    </row>
    <row r="7" spans="1:10" ht="12.75">
      <c r="A7" s="129" t="s">
        <v>124</v>
      </c>
      <c r="B7" s="130">
        <v>357.87154692334565</v>
      </c>
      <c r="C7" s="130">
        <v>324.8656721018194</v>
      </c>
      <c r="D7" s="130">
        <v>10.159853027247978</v>
      </c>
      <c r="E7" s="130">
        <v>790.9959997668172</v>
      </c>
      <c r="F7" s="130">
        <v>730.6195126932713</v>
      </c>
      <c r="G7" s="130">
        <v>8.26373865255543</v>
      </c>
      <c r="H7" s="131"/>
      <c r="I7" s="132"/>
      <c r="J7" s="132"/>
    </row>
    <row r="8" spans="1:10" ht="12.75">
      <c r="A8" s="129" t="s">
        <v>125</v>
      </c>
      <c r="B8" s="130">
        <v>175.51788111055436</v>
      </c>
      <c r="C8" s="130">
        <v>159.44444940806054</v>
      </c>
      <c r="D8" s="130">
        <v>10.080897618052331</v>
      </c>
      <c r="E8" s="130">
        <v>375.88351867969203</v>
      </c>
      <c r="F8" s="130">
        <v>317.8711929213665</v>
      </c>
      <c r="G8" s="130">
        <v>18.250262071617264</v>
      </c>
      <c r="H8" s="131"/>
      <c r="I8" s="132"/>
      <c r="J8" s="132"/>
    </row>
    <row r="9" spans="1:10" ht="12.75">
      <c r="A9" s="129" t="s">
        <v>126</v>
      </c>
      <c r="B9" s="130">
        <v>123.65622631098988</v>
      </c>
      <c r="C9" s="130">
        <v>115.3438195951595</v>
      </c>
      <c r="D9" s="130">
        <v>7.206633823126163</v>
      </c>
      <c r="E9" s="130">
        <v>282.1027019430301</v>
      </c>
      <c r="F9" s="130">
        <v>274.75568092523224</v>
      </c>
      <c r="G9" s="130">
        <v>2.6740196938083383</v>
      </c>
      <c r="H9" s="131"/>
      <c r="I9" s="132"/>
      <c r="J9" s="132"/>
    </row>
    <row r="10" spans="1:10" ht="12.75">
      <c r="A10" s="129" t="s">
        <v>127</v>
      </c>
      <c r="B10" s="130">
        <v>208.71992171127022</v>
      </c>
      <c r="C10" s="130">
        <v>228.31174982822859</v>
      </c>
      <c r="D10" s="130">
        <v>-8.581173825568932</v>
      </c>
      <c r="E10" s="130">
        <v>474.3722718522449</v>
      </c>
      <c r="F10" s="130">
        <v>505.915591711856</v>
      </c>
      <c r="G10" s="130">
        <v>-6.23489775297863</v>
      </c>
      <c r="H10" s="131"/>
      <c r="I10" s="132"/>
      <c r="J10" s="132"/>
    </row>
    <row r="11" spans="1:10" ht="12.75">
      <c r="A11" s="129" t="s">
        <v>128</v>
      </c>
      <c r="B11" s="130">
        <v>3.9361608535255956</v>
      </c>
      <c r="C11" s="130">
        <v>1.5576610195269998</v>
      </c>
      <c r="D11" s="130">
        <v>152.6968836082739</v>
      </c>
      <c r="E11" s="130">
        <v>9.675569840989722</v>
      </c>
      <c r="F11" s="130">
        <v>5.98342536523285</v>
      </c>
      <c r="G11" s="130">
        <v>61.70620088637455</v>
      </c>
      <c r="H11" s="131"/>
      <c r="I11" s="132"/>
      <c r="J11" s="132"/>
    </row>
    <row r="12" spans="1:10" ht="10.5" customHeight="1">
      <c r="A12" s="133"/>
      <c r="B12" s="134"/>
      <c r="C12" s="134"/>
      <c r="D12" s="135"/>
      <c r="E12" s="134"/>
      <c r="F12" s="134"/>
      <c r="G12" s="135"/>
      <c r="H12" s="111"/>
      <c r="I12" s="132"/>
      <c r="J12" s="132"/>
    </row>
    <row r="13" spans="1:10" s="128" customFormat="1" ht="12.75">
      <c r="A13" s="122" t="s">
        <v>129</v>
      </c>
      <c r="B13" s="136">
        <v>6455238.7043562</v>
      </c>
      <c r="C13" s="136">
        <v>6318697.640462092</v>
      </c>
      <c r="D13" s="123">
        <v>2.1609051684917002</v>
      </c>
      <c r="E13" s="136">
        <v>14182536.669401819</v>
      </c>
      <c r="F13" s="136">
        <v>13755232.083448838</v>
      </c>
      <c r="G13" s="123">
        <v>3.1064876503766214</v>
      </c>
      <c r="H13" s="124">
        <f>+E13/365</f>
        <v>38856.26484767622</v>
      </c>
      <c r="I13" s="126"/>
      <c r="J13" s="126"/>
    </row>
    <row r="14" spans="1:10" ht="12.75">
      <c r="A14" s="129" t="s">
        <v>122</v>
      </c>
      <c r="B14" s="137">
        <v>6397713.809363788</v>
      </c>
      <c r="C14" s="137">
        <v>6301406.928344278</v>
      </c>
      <c r="D14" s="130">
        <v>1.5283393393674238</v>
      </c>
      <c r="E14" s="137">
        <v>14045171.804585397</v>
      </c>
      <c r="F14" s="137">
        <v>13689749.541753937</v>
      </c>
      <c r="G14" s="130">
        <v>2.596265634717554</v>
      </c>
      <c r="H14" s="131"/>
      <c r="I14" s="132"/>
      <c r="J14" s="132"/>
    </row>
    <row r="15" spans="1:12" ht="12.75">
      <c r="A15" s="129" t="s">
        <v>123</v>
      </c>
      <c r="B15" s="137">
        <v>2416752.326446076</v>
      </c>
      <c r="C15" s="137">
        <v>2402066.9243338075</v>
      </c>
      <c r="D15" s="130">
        <v>0.6113652356435129</v>
      </c>
      <c r="E15" s="137">
        <v>5167661.689026499</v>
      </c>
      <c r="F15" s="137">
        <v>5047946.190481577</v>
      </c>
      <c r="G15" s="130">
        <v>2.3715684364991496</v>
      </c>
      <c r="H15" s="131"/>
      <c r="I15" s="132"/>
      <c r="J15" s="132"/>
      <c r="L15" s="138"/>
    </row>
    <row r="16" spans="1:10" ht="12.75">
      <c r="A16" s="129" t="s">
        <v>124</v>
      </c>
      <c r="B16" s="137">
        <v>1674953.5175155317</v>
      </c>
      <c r="C16" s="137">
        <v>1616613.309716275</v>
      </c>
      <c r="D16" s="130">
        <v>3.6087917530195135</v>
      </c>
      <c r="E16" s="137">
        <v>3770306.5837931074</v>
      </c>
      <c r="F16" s="137">
        <v>3630422.920812436</v>
      </c>
      <c r="G16" s="130">
        <v>3.853095521702121</v>
      </c>
      <c r="H16" s="131"/>
      <c r="I16" s="132"/>
      <c r="J16" s="132"/>
    </row>
    <row r="17" spans="1:10" ht="12.75">
      <c r="A17" s="129" t="s">
        <v>125</v>
      </c>
      <c r="B17" s="137">
        <v>713058.0848303094</v>
      </c>
      <c r="C17" s="137">
        <v>649017.2279179168</v>
      </c>
      <c r="D17" s="130">
        <v>9.867358547297611</v>
      </c>
      <c r="E17" s="137">
        <v>1446578.601668415</v>
      </c>
      <c r="F17" s="137">
        <v>1313738.0722867567</v>
      </c>
      <c r="G17" s="130">
        <v>10.111644945360343</v>
      </c>
      <c r="H17" s="131"/>
      <c r="I17" s="132"/>
      <c r="J17" s="132"/>
    </row>
    <row r="18" spans="1:10" ht="12.75">
      <c r="A18" s="129" t="s">
        <v>126</v>
      </c>
      <c r="B18" s="137">
        <v>734075.4834184477</v>
      </c>
      <c r="C18" s="137">
        <v>775860.1841727265</v>
      </c>
      <c r="D18" s="130">
        <v>-5.3855967359418555</v>
      </c>
      <c r="E18" s="137">
        <v>1657053.5756030725</v>
      </c>
      <c r="F18" s="137">
        <v>1730407.5585389156</v>
      </c>
      <c r="G18" s="130">
        <v>-4.23911595703963</v>
      </c>
      <c r="H18" s="131"/>
      <c r="I18" s="132"/>
      <c r="J18" s="132"/>
    </row>
    <row r="19" spans="1:10" ht="12.75">
      <c r="A19" s="129" t="s">
        <v>127</v>
      </c>
      <c r="B19" s="137">
        <v>858874.3971534232</v>
      </c>
      <c r="C19" s="137">
        <v>857849.2822035523</v>
      </c>
      <c r="D19" s="130">
        <v>0.11949825815995574</v>
      </c>
      <c r="E19" s="137">
        <v>2003571.3544943035</v>
      </c>
      <c r="F19" s="137">
        <v>1967234.7996342517</v>
      </c>
      <c r="G19" s="130">
        <v>1.8470878446643635</v>
      </c>
      <c r="H19" s="131"/>
      <c r="I19" s="132"/>
      <c r="J19" s="132"/>
    </row>
    <row r="20" spans="1:10" ht="12.75">
      <c r="A20" s="129" t="s">
        <v>128</v>
      </c>
      <c r="B20" s="137">
        <v>57524.89499241193</v>
      </c>
      <c r="C20" s="137">
        <v>17290.7121178141</v>
      </c>
      <c r="D20" s="130">
        <v>232.69245708593905</v>
      </c>
      <c r="E20" s="137">
        <v>137364.86481642255</v>
      </c>
      <c r="F20" s="137">
        <v>65482.54169490145</v>
      </c>
      <c r="G20" s="130">
        <v>109.7732636225969</v>
      </c>
      <c r="H20" s="131"/>
      <c r="I20" s="132"/>
      <c r="J20" s="132"/>
    </row>
    <row r="21" spans="1:10" ht="12.75">
      <c r="A21" s="133"/>
      <c r="B21" s="134"/>
      <c r="C21" s="134"/>
      <c r="D21" s="135"/>
      <c r="E21" s="134"/>
      <c r="F21" s="134"/>
      <c r="G21" s="135"/>
      <c r="H21" s="115"/>
      <c r="I21" s="132"/>
      <c r="J21" s="132"/>
    </row>
    <row r="22" spans="1:10" s="128" customFormat="1" ht="12.75">
      <c r="A22" s="122" t="s">
        <v>130</v>
      </c>
      <c r="B22" s="136">
        <v>700425.7597660435</v>
      </c>
      <c r="C22" s="136">
        <v>688793.5076742765</v>
      </c>
      <c r="D22" s="123">
        <v>1.6887865466449492</v>
      </c>
      <c r="E22" s="136">
        <v>1456738.6629264022</v>
      </c>
      <c r="F22" s="136">
        <v>1409790.6869059529</v>
      </c>
      <c r="G22" s="123">
        <v>3.330138045065789</v>
      </c>
      <c r="H22" s="124"/>
      <c r="I22" s="126"/>
      <c r="J22" s="126"/>
    </row>
    <row r="23" spans="1:12" ht="12.75">
      <c r="A23" s="129" t="s">
        <v>122</v>
      </c>
      <c r="B23" s="137">
        <v>687021.7597660434</v>
      </c>
      <c r="C23" s="137">
        <v>683972.5076742765</v>
      </c>
      <c r="D23" s="130">
        <v>0.4458150082867096</v>
      </c>
      <c r="E23" s="137">
        <v>1425905.0503907895</v>
      </c>
      <c r="F23" s="137">
        <v>1393957.6869059529</v>
      </c>
      <c r="G23" s="130">
        <v>2.2918459996979834</v>
      </c>
      <c r="H23" s="139"/>
      <c r="I23" s="140"/>
      <c r="J23" s="140"/>
      <c r="K23" s="141"/>
      <c r="L23" s="141"/>
    </row>
    <row r="24" spans="1:12" ht="12.75">
      <c r="A24" s="129" t="s">
        <v>123</v>
      </c>
      <c r="B24" s="137">
        <v>261244.03210953224</v>
      </c>
      <c r="C24" s="137">
        <v>262145.06032951246</v>
      </c>
      <c r="D24" s="130">
        <v>-0.34371359843577975</v>
      </c>
      <c r="E24" s="137">
        <v>528023.9473598769</v>
      </c>
      <c r="F24" s="137">
        <v>517399.71253626666</v>
      </c>
      <c r="G24" s="130">
        <v>2.053390167445368</v>
      </c>
      <c r="H24" s="139"/>
      <c r="I24" s="140"/>
      <c r="J24" s="140"/>
      <c r="K24" s="141"/>
      <c r="L24" s="141"/>
    </row>
    <row r="25" spans="1:12" ht="12.75">
      <c r="A25" s="129" t="s">
        <v>124</v>
      </c>
      <c r="B25" s="137">
        <v>159783.02291490685</v>
      </c>
      <c r="C25" s="137">
        <v>152792.03925912967</v>
      </c>
      <c r="D25" s="130">
        <v>4.575489462458671</v>
      </c>
      <c r="E25" s="137">
        <v>332462.71732149285</v>
      </c>
      <c r="F25" s="137">
        <v>315175.34669172316</v>
      </c>
      <c r="G25" s="130">
        <v>5.485000908614435</v>
      </c>
      <c r="H25" s="139"/>
      <c r="I25" s="140"/>
      <c r="J25" s="140"/>
      <c r="K25" s="141"/>
      <c r="L25" s="141"/>
    </row>
    <row r="26" spans="1:12" ht="12.75">
      <c r="A26" s="129" t="s">
        <v>125</v>
      </c>
      <c r="B26" s="137">
        <v>123577.46253262166</v>
      </c>
      <c r="C26" s="137">
        <v>116770.99714075594</v>
      </c>
      <c r="D26" s="130">
        <v>5.82890063331496</v>
      </c>
      <c r="E26" s="137">
        <v>246967.09844507126</v>
      </c>
      <c r="F26" s="137">
        <v>232226.2107156178</v>
      </c>
      <c r="G26" s="130">
        <v>6.347641674050752</v>
      </c>
      <c r="H26" s="139"/>
      <c r="I26" s="140"/>
      <c r="J26" s="140"/>
      <c r="K26" s="141"/>
      <c r="L26" s="141"/>
    </row>
    <row r="27" spans="1:12" ht="12.75">
      <c r="A27" s="129" t="s">
        <v>126</v>
      </c>
      <c r="B27" s="137">
        <v>55405.472309217635</v>
      </c>
      <c r="C27" s="137">
        <v>58349.24185758044</v>
      </c>
      <c r="D27" s="130">
        <v>-5.0450861993168505</v>
      </c>
      <c r="E27" s="137">
        <v>120453.30999838549</v>
      </c>
      <c r="F27" s="137">
        <v>122147.2132144499</v>
      </c>
      <c r="G27" s="130">
        <v>-1.3867718890077985</v>
      </c>
      <c r="H27" s="139"/>
      <c r="I27" s="140"/>
      <c r="J27" s="140"/>
      <c r="K27" s="141"/>
      <c r="L27" s="141"/>
    </row>
    <row r="28" spans="1:12" ht="12.75">
      <c r="A28" s="129" t="s">
        <v>127</v>
      </c>
      <c r="B28" s="137">
        <v>87011.76989976491</v>
      </c>
      <c r="C28" s="137">
        <v>93915.16908729798</v>
      </c>
      <c r="D28" s="130">
        <v>-7.350675353750447</v>
      </c>
      <c r="E28" s="137">
        <v>197997.9772659631</v>
      </c>
      <c r="F28" s="137">
        <v>207009.20374789555</v>
      </c>
      <c r="G28" s="130">
        <v>-4.353055960210684</v>
      </c>
      <c r="H28" s="139"/>
      <c r="I28" s="140"/>
      <c r="J28" s="140"/>
      <c r="K28" s="141"/>
      <c r="L28" s="141"/>
    </row>
    <row r="29" spans="1:12" ht="12.75">
      <c r="A29" s="129" t="s">
        <v>128</v>
      </c>
      <c r="B29" s="137">
        <v>13404.000000000127</v>
      </c>
      <c r="C29" s="137">
        <v>4820.999999999981</v>
      </c>
      <c r="D29" s="130">
        <v>178.0336029869359</v>
      </c>
      <c r="E29" s="137">
        <v>30833.612535612636</v>
      </c>
      <c r="F29" s="137">
        <v>15832.999999999927</v>
      </c>
      <c r="G29" s="130">
        <v>94.7427053345088</v>
      </c>
      <c r="H29" s="139"/>
      <c r="I29" s="140"/>
      <c r="J29" s="140"/>
      <c r="K29" s="141"/>
      <c r="L29" s="141"/>
    </row>
    <row r="30" spans="1:12" ht="12.75">
      <c r="A30" s="133"/>
      <c r="B30" s="134"/>
      <c r="C30" s="134"/>
      <c r="D30" s="135"/>
      <c r="E30" s="134"/>
      <c r="F30" s="134"/>
      <c r="G30" s="135"/>
      <c r="H30" s="141"/>
      <c r="I30" s="142"/>
      <c r="J30" s="140"/>
      <c r="K30" s="141"/>
      <c r="L30" s="141"/>
    </row>
    <row r="31" spans="1:13" s="128" customFormat="1" ht="12.75">
      <c r="A31" s="122" t="s">
        <v>131</v>
      </c>
      <c r="B31" s="143">
        <v>9.216164046439957</v>
      </c>
      <c r="C31" s="143">
        <v>9.17357316824499</v>
      </c>
      <c r="D31" s="123">
        <v>0.4642779581504497</v>
      </c>
      <c r="E31" s="143">
        <v>9.735814000371839</v>
      </c>
      <c r="F31" s="143">
        <v>9.756932153976166</v>
      </c>
      <c r="G31" s="123">
        <v>-0.2164425586962948</v>
      </c>
      <c r="H31" s="144"/>
      <c r="I31" s="145"/>
      <c r="J31" s="146"/>
      <c r="K31" s="147"/>
      <c r="L31" s="145"/>
      <c r="M31" s="148"/>
    </row>
    <row r="32" spans="1:13" ht="12.75">
      <c r="A32" s="129" t="s">
        <v>122</v>
      </c>
      <c r="B32" s="149">
        <v>9.312243343707845</v>
      </c>
      <c r="C32" s="149">
        <v>9.212953529040313</v>
      </c>
      <c r="D32" s="130">
        <v>1.0777196949334433</v>
      </c>
      <c r="E32" s="149">
        <v>9.850004950004292</v>
      </c>
      <c r="F32" s="149">
        <v>9.820778399766128</v>
      </c>
      <c r="G32" s="130">
        <v>0.2975991214592577</v>
      </c>
      <c r="H32" s="131"/>
      <c r="I32" s="150"/>
      <c r="J32" s="132"/>
      <c r="L32" s="150"/>
      <c r="M32" s="150"/>
    </row>
    <row r="33" spans="1:13" ht="12.75">
      <c r="A33" s="129" t="s">
        <v>123</v>
      </c>
      <c r="B33" s="149">
        <v>9.25093793313066</v>
      </c>
      <c r="C33" s="149">
        <v>9.163121064781633</v>
      </c>
      <c r="D33" s="130">
        <v>0.9583728920329326</v>
      </c>
      <c r="E33" s="149">
        <v>9.786794168834273</v>
      </c>
      <c r="F33" s="149">
        <v>9.756376101828131</v>
      </c>
      <c r="G33" s="130">
        <v>0.31177628546363856</v>
      </c>
      <c r="H33" s="131"/>
      <c r="I33" s="150"/>
      <c r="J33" s="132"/>
      <c r="L33" s="150"/>
      <c r="M33" s="150"/>
    </row>
    <row r="34" spans="1:13" ht="12.75">
      <c r="A34" s="129" t="s">
        <v>124</v>
      </c>
      <c r="B34" s="149">
        <v>10.482675111282227</v>
      </c>
      <c r="C34" s="149">
        <v>10.580481270850495</v>
      </c>
      <c r="D34" s="130">
        <v>-0.9244018023804479</v>
      </c>
      <c r="E34" s="149">
        <v>11.340539517239177</v>
      </c>
      <c r="F34" s="149">
        <v>11.518740151853935</v>
      </c>
      <c r="G34" s="130">
        <v>-1.5470496969764214</v>
      </c>
      <c r="H34" s="131"/>
      <c r="I34" s="150"/>
      <c r="J34" s="132"/>
      <c r="L34" s="150"/>
      <c r="M34" s="150"/>
    </row>
    <row r="35" spans="1:13" ht="12.75">
      <c r="A35" s="129" t="s">
        <v>125</v>
      </c>
      <c r="B35" s="149">
        <v>5.7701304931882555</v>
      </c>
      <c r="C35" s="149">
        <v>5.558034476108742</v>
      </c>
      <c r="D35" s="130">
        <v>3.8160255750699257</v>
      </c>
      <c r="E35" s="149">
        <v>5.857373758594622</v>
      </c>
      <c r="F35" s="149">
        <v>5.657148123971023</v>
      </c>
      <c r="G35" s="130">
        <v>3.5393387310327373</v>
      </c>
      <c r="H35" s="131"/>
      <c r="I35" s="150"/>
      <c r="J35" s="132"/>
      <c r="L35" s="150"/>
      <c r="M35" s="150"/>
    </row>
    <row r="36" spans="1:13" ht="12.75">
      <c r="A36" s="129" t="s">
        <v>126</v>
      </c>
      <c r="B36" s="149">
        <v>13.249151262921764</v>
      </c>
      <c r="C36" s="149">
        <v>13.296834019993879</v>
      </c>
      <c r="D36" s="130">
        <v>-0.3586023334608557</v>
      </c>
      <c r="E36" s="149">
        <v>13.756812292043142</v>
      </c>
      <c r="F36" s="149">
        <v>14.166574193558514</v>
      </c>
      <c r="G36" s="130">
        <v>-2.892455832417762</v>
      </c>
      <c r="H36" s="131"/>
      <c r="I36" s="150"/>
      <c r="J36" s="132"/>
      <c r="L36" s="150"/>
      <c r="M36" s="150"/>
    </row>
    <row r="37" spans="1:13" ht="12.75">
      <c r="A37" s="129" t="s">
        <v>127</v>
      </c>
      <c r="B37" s="149">
        <v>9.870784126593701</v>
      </c>
      <c r="C37" s="149">
        <v>9.13429950177853</v>
      </c>
      <c r="D37" s="130">
        <v>8.062847344470914</v>
      </c>
      <c r="E37" s="149">
        <v>10.119150620427718</v>
      </c>
      <c r="F37" s="149">
        <v>9.503127223415788</v>
      </c>
      <c r="G37" s="130">
        <v>6.482322950428809</v>
      </c>
      <c r="H37" s="131"/>
      <c r="I37" s="150"/>
      <c r="J37" s="132"/>
      <c r="L37" s="150"/>
      <c r="M37" s="150"/>
    </row>
    <row r="38" spans="1:10" ht="12.75">
      <c r="A38" s="129" t="s">
        <v>128</v>
      </c>
      <c r="B38" s="149">
        <v>4.291621530320157</v>
      </c>
      <c r="C38" s="149">
        <v>3.5865405761904516</v>
      </c>
      <c r="D38" s="130">
        <v>19.659082036055686</v>
      </c>
      <c r="E38" s="149">
        <v>4.455036355463277</v>
      </c>
      <c r="F38" s="149">
        <v>4.135826545500016</v>
      </c>
      <c r="G38" s="130">
        <v>7.7181624144895045</v>
      </c>
      <c r="H38" s="131"/>
      <c r="J38" s="132"/>
    </row>
    <row r="39" spans="1:10" ht="12.75">
      <c r="A39" s="133"/>
      <c r="B39" s="134"/>
      <c r="C39" s="134"/>
      <c r="D39" s="135"/>
      <c r="E39" s="134"/>
      <c r="F39" s="134"/>
      <c r="G39" s="135"/>
      <c r="J39" s="132"/>
    </row>
    <row r="40" spans="1:10" s="128" customFormat="1" ht="12.75">
      <c r="A40" s="122" t="s">
        <v>132</v>
      </c>
      <c r="B40" s="123">
        <v>207.49522123425683</v>
      </c>
      <c r="C40" s="123">
        <v>196.88682925676287</v>
      </c>
      <c r="D40" s="123">
        <v>5.388065833321654</v>
      </c>
      <c r="E40" s="123">
        <v>207.7772677171823</v>
      </c>
      <c r="F40" s="123">
        <v>196.5669005614238</v>
      </c>
      <c r="G40" s="123">
        <v>5.703079777795783</v>
      </c>
      <c r="H40" s="124"/>
      <c r="J40" s="126"/>
    </row>
    <row r="41" spans="1:14" ht="12.75">
      <c r="A41" s="129" t="s">
        <v>122</v>
      </c>
      <c r="B41" s="130">
        <v>208.74566478296538</v>
      </c>
      <c r="C41" s="130">
        <v>197.17988325025038</v>
      </c>
      <c r="D41" s="130">
        <v>5.865599138242872</v>
      </c>
      <c r="E41" s="130">
        <v>209.1204856367201</v>
      </c>
      <c r="F41" s="130">
        <v>197.0700708258329</v>
      </c>
      <c r="G41" s="130">
        <v>6.114786867630029</v>
      </c>
      <c r="H41" s="131"/>
      <c r="I41" s="151"/>
      <c r="J41" s="132"/>
      <c r="K41" s="152"/>
      <c r="L41" s="152"/>
      <c r="M41" s="152"/>
      <c r="N41" s="152"/>
    </row>
    <row r="42" spans="1:14" ht="12.75">
      <c r="A42" s="129" t="s">
        <v>123</v>
      </c>
      <c r="B42" s="130">
        <v>194.36391600019522</v>
      </c>
      <c r="C42" s="130">
        <v>172.57845204498034</v>
      </c>
      <c r="D42" s="130">
        <v>12.623513362801964</v>
      </c>
      <c r="E42" s="130">
        <v>196.1774429887769</v>
      </c>
      <c r="F42" s="130">
        <v>172.08541865355406</v>
      </c>
      <c r="G42" s="130">
        <v>14.00003819250102</v>
      </c>
      <c r="H42" s="131"/>
      <c r="I42" s="152"/>
      <c r="J42" s="132"/>
      <c r="K42" s="152"/>
      <c r="L42" s="152"/>
      <c r="M42" s="152"/>
      <c r="N42" s="152"/>
    </row>
    <row r="43" spans="1:14" ht="12.75">
      <c r="A43" s="129" t="s">
        <v>124</v>
      </c>
      <c r="B43" s="130">
        <v>213.6605841182856</v>
      </c>
      <c r="C43" s="130">
        <v>200.9544707749779</v>
      </c>
      <c r="D43" s="130">
        <v>6.322881642944678</v>
      </c>
      <c r="E43" s="130">
        <v>209.7962014990934</v>
      </c>
      <c r="F43" s="130">
        <v>201.24914607187674</v>
      </c>
      <c r="G43" s="130">
        <v>4.247002083757434</v>
      </c>
      <c r="H43" s="131"/>
      <c r="I43" s="152"/>
      <c r="J43" s="132"/>
      <c r="K43" s="152"/>
      <c r="L43" s="152"/>
      <c r="M43" s="152"/>
      <c r="N43" s="152"/>
    </row>
    <row r="44" spans="1:14" ht="12.75">
      <c r="A44" s="129" t="s">
        <v>125</v>
      </c>
      <c r="B44" s="130">
        <v>246.14808364780464</v>
      </c>
      <c r="C44" s="130">
        <v>245.67059632541208</v>
      </c>
      <c r="D44" s="130">
        <v>0.19436079430525943</v>
      </c>
      <c r="E44" s="130">
        <v>259.84313486053634</v>
      </c>
      <c r="F44" s="130">
        <v>241.9593369689472</v>
      </c>
      <c r="G44" s="130">
        <v>7.391241072000576</v>
      </c>
      <c r="H44" s="131"/>
      <c r="I44" s="152"/>
      <c r="J44" s="132"/>
      <c r="K44" s="152"/>
      <c r="L44" s="152"/>
      <c r="M44" s="152"/>
      <c r="N44" s="152"/>
    </row>
    <row r="45" spans="1:14" ht="12.75">
      <c r="A45" s="129" t="s">
        <v>126</v>
      </c>
      <c r="B45" s="130">
        <v>168.45164987004705</v>
      </c>
      <c r="C45" s="130">
        <v>148.66572863014838</v>
      </c>
      <c r="D45" s="130">
        <v>13.308999607516947</v>
      </c>
      <c r="E45" s="130">
        <v>170.2435612803653</v>
      </c>
      <c r="F45" s="130">
        <v>158.78090659591462</v>
      </c>
      <c r="G45" s="130">
        <v>7.219164400932843</v>
      </c>
      <c r="H45" s="131"/>
      <c r="I45" s="153"/>
      <c r="J45" s="153"/>
      <c r="K45" s="152"/>
      <c r="L45" s="152"/>
      <c r="M45" s="152"/>
      <c r="N45" s="152"/>
    </row>
    <row r="46" spans="1:14" ht="12.75">
      <c r="A46" s="129" t="s">
        <v>127</v>
      </c>
      <c r="B46" s="130">
        <v>243.01565211750744</v>
      </c>
      <c r="C46" s="130">
        <v>266.1443619114136</v>
      </c>
      <c r="D46" s="130">
        <v>-8.690287341726444</v>
      </c>
      <c r="E46" s="130">
        <v>236.7633529937222</v>
      </c>
      <c r="F46" s="130">
        <v>257.17092428718513</v>
      </c>
      <c r="G46" s="130">
        <v>-7.935411575016782</v>
      </c>
      <c r="H46" s="131"/>
      <c r="I46" s="152"/>
      <c r="J46" s="132"/>
      <c r="K46" s="152"/>
      <c r="L46" s="152"/>
      <c r="M46" s="152"/>
      <c r="N46" s="152"/>
    </row>
    <row r="47" spans="1:14" ht="12.75">
      <c r="A47" s="129" t="s">
        <v>128</v>
      </c>
      <c r="B47" s="130">
        <v>68.42534617481373</v>
      </c>
      <c r="C47" s="130">
        <v>90.08657416267943</v>
      </c>
      <c r="D47" s="130">
        <v>-24.04490146195325</v>
      </c>
      <c r="E47" s="130">
        <v>70.4370062455226</v>
      </c>
      <c r="F47" s="130">
        <v>91.37436040755772</v>
      </c>
      <c r="G47" s="130">
        <v>-22.913817474232477</v>
      </c>
      <c r="H47" s="131"/>
      <c r="I47" s="152"/>
      <c r="J47" s="132"/>
      <c r="K47" s="152"/>
      <c r="L47" s="152"/>
      <c r="M47" s="152"/>
      <c r="N47" s="152"/>
    </row>
    <row r="48" spans="1:14" ht="12.75">
      <c r="A48" s="129"/>
      <c r="B48" s="130"/>
      <c r="C48" s="130"/>
      <c r="D48" s="154"/>
      <c r="E48" s="130"/>
      <c r="F48" s="130"/>
      <c r="G48" s="154"/>
      <c r="H48" s="131"/>
      <c r="I48" s="152"/>
      <c r="J48" s="132"/>
      <c r="K48" s="152"/>
      <c r="L48" s="152"/>
      <c r="M48" s="152"/>
      <c r="N48" s="152"/>
    </row>
    <row r="49" spans="1:14" s="128" customFormat="1" ht="12.75">
      <c r="A49" s="122" t="s">
        <v>133</v>
      </c>
      <c r="B49" s="123">
        <v>1912.3099977472623</v>
      </c>
      <c r="C49" s="123">
        <v>1806.1557340506724</v>
      </c>
      <c r="D49" s="123">
        <v>5.8773593935068424</v>
      </c>
      <c r="E49" s="123">
        <v>2022.880831999951</v>
      </c>
      <c r="F49" s="123">
        <v>1917.889912495192</v>
      </c>
      <c r="G49" s="123">
        <v>5.474293327303892</v>
      </c>
      <c r="H49" s="124"/>
      <c r="I49" s="155"/>
      <c r="J49" s="126"/>
      <c r="K49" s="155"/>
      <c r="L49" s="155"/>
      <c r="M49" s="155"/>
      <c r="N49" s="155"/>
    </row>
    <row r="50" spans="1:10" ht="12.75">
      <c r="A50" s="129" t="s">
        <v>122</v>
      </c>
      <c r="B50" s="130">
        <v>1943.8904274030383</v>
      </c>
      <c r="C50" s="130">
        <v>1816.6091012461509</v>
      </c>
      <c r="D50" s="130">
        <v>7.006533550314997</v>
      </c>
      <c r="E50" s="130">
        <v>2059.8378186689947</v>
      </c>
      <c r="F50" s="130">
        <v>1935.3814948067204</v>
      </c>
      <c r="G50" s="130">
        <v>6.4305835410864765</v>
      </c>
      <c r="H50" s="131"/>
      <c r="J50" s="132"/>
    </row>
    <row r="51" spans="1:10" ht="12.75">
      <c r="A51" s="129" t="s">
        <v>123</v>
      </c>
      <c r="B51" s="130">
        <v>1798.048523358027</v>
      </c>
      <c r="C51" s="130">
        <v>1581.357249260766</v>
      </c>
      <c r="D51" s="130">
        <v>13.702866584926166</v>
      </c>
      <c r="E51" s="130">
        <v>1919.94825509938</v>
      </c>
      <c r="F51" s="130">
        <v>1678.9300660246238</v>
      </c>
      <c r="G51" s="130">
        <v>14.355463277004743</v>
      </c>
      <c r="H51" s="131"/>
      <c r="J51" s="132"/>
    </row>
    <row r="52" spans="1:10" ht="12.75">
      <c r="A52" s="129" t="s">
        <v>124</v>
      </c>
      <c r="B52" s="130">
        <v>2239.734487398775</v>
      </c>
      <c r="C52" s="130">
        <v>2126.195014328326</v>
      </c>
      <c r="D52" s="130">
        <v>5.34003100869449</v>
      </c>
      <c r="E52" s="130">
        <v>2379.2021136671415</v>
      </c>
      <c r="F52" s="130">
        <v>2318.136619384444</v>
      </c>
      <c r="G52" s="130">
        <v>2.634249153913659</v>
      </c>
      <c r="H52" s="131"/>
      <c r="J52" s="132"/>
    </row>
    <row r="53" spans="1:10" ht="12.75">
      <c r="A53" s="129" t="s">
        <v>125</v>
      </c>
      <c r="B53" s="130">
        <v>1420.3065632960506</v>
      </c>
      <c r="C53" s="130">
        <v>1365.4456441428342</v>
      </c>
      <c r="D53" s="130">
        <v>4.017803226993744</v>
      </c>
      <c r="E53" s="130">
        <v>1521.998359483069</v>
      </c>
      <c r="F53" s="130">
        <v>1368.7998092111523</v>
      </c>
      <c r="G53" s="130">
        <v>11.192180860998647</v>
      </c>
      <c r="H53" s="131"/>
      <c r="J53" s="132"/>
    </row>
    <row r="54" spans="1:10" ht="12.75">
      <c r="A54" s="129" t="s">
        <v>126</v>
      </c>
      <c r="B54" s="130">
        <v>2231.841389616989</v>
      </c>
      <c r="C54" s="130">
        <v>1976.7835180565353</v>
      </c>
      <c r="D54" s="130">
        <v>12.902670890903245</v>
      </c>
      <c r="E54" s="130">
        <v>2342.0087164629294</v>
      </c>
      <c r="F54" s="130">
        <v>2249.381493811509</v>
      </c>
      <c r="G54" s="130">
        <v>4.117897426748485</v>
      </c>
      <c r="H54" s="131"/>
      <c r="J54" s="132"/>
    </row>
    <row r="55" spans="1:10" ht="12.75">
      <c r="A55" s="129" t="s">
        <v>127</v>
      </c>
      <c r="B55" s="130">
        <v>2398.75504143531</v>
      </c>
      <c r="C55" s="130">
        <v>2431.04231240859</v>
      </c>
      <c r="D55" s="130">
        <v>-1.3281245994147706</v>
      </c>
      <c r="E55" s="130">
        <v>2395.8440303409707</v>
      </c>
      <c r="F55" s="130">
        <v>2443.9280116645496</v>
      </c>
      <c r="G55" s="130">
        <v>-1.96748763032627</v>
      </c>
      <c r="H55" s="131"/>
      <c r="J55" s="132"/>
    </row>
    <row r="56" spans="1:14" ht="12.75">
      <c r="A56" s="156" t="s">
        <v>128</v>
      </c>
      <c r="B56" s="157">
        <v>293.6556888634406</v>
      </c>
      <c r="C56" s="157">
        <v>323.0991536044401</v>
      </c>
      <c r="D56" s="157">
        <v>-9.112826329791691</v>
      </c>
      <c r="E56" s="157">
        <v>313.7994235937971</v>
      </c>
      <c r="F56" s="157">
        <v>377.90850535166277</v>
      </c>
      <c r="G56" s="157">
        <v>-16.964180707763898</v>
      </c>
      <c r="H56" s="131"/>
      <c r="I56" s="115"/>
      <c r="J56" s="132"/>
      <c r="K56" s="115"/>
      <c r="L56" s="115"/>
      <c r="M56" s="115"/>
      <c r="N56" s="115"/>
    </row>
    <row r="57" spans="1:7" s="160" customFormat="1" ht="12.75">
      <c r="A57" s="158"/>
      <c r="B57" s="111"/>
      <c r="C57" s="111"/>
      <c r="D57" s="111"/>
      <c r="E57" s="159"/>
      <c r="F57" s="111"/>
      <c r="G57" s="111"/>
    </row>
    <row r="58" spans="1:7" s="160" customFormat="1" ht="12.75">
      <c r="A58" s="111" t="s">
        <v>134</v>
      </c>
      <c r="B58" s="111"/>
      <c r="C58" s="111"/>
      <c r="D58" s="111"/>
      <c r="E58" s="159"/>
      <c r="F58" s="111"/>
      <c r="G58" s="111"/>
    </row>
    <row r="59" spans="1:7" s="160" customFormat="1" ht="12.75">
      <c r="A59" s="111" t="s">
        <v>135</v>
      </c>
      <c r="B59" s="111"/>
      <c r="C59" s="111"/>
      <c r="D59" s="111"/>
      <c r="E59" s="159"/>
      <c r="F59" s="111"/>
      <c r="G59" s="111"/>
    </row>
    <row r="60" spans="1:14" s="160" customFormat="1" ht="12.75">
      <c r="A60" s="111"/>
      <c r="B60" s="111"/>
      <c r="C60" s="111"/>
      <c r="D60" s="111"/>
      <c r="E60" s="159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1:14" s="160" customFormat="1" ht="12.75">
      <c r="A61" s="161" t="s">
        <v>136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5" s="163" customFormat="1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</row>
    <row r="63" spans="1:14" s="163" customFormat="1" ht="12.75">
      <c r="A63" s="164" t="str">
        <f>+'HL'!B4</f>
        <v>2017P</v>
      </c>
      <c r="B63" s="165" t="s">
        <v>137</v>
      </c>
      <c r="C63" s="166" t="s">
        <v>138</v>
      </c>
      <c r="D63" s="166" t="s">
        <v>139</v>
      </c>
      <c r="E63" s="166" t="s">
        <v>140</v>
      </c>
      <c r="F63" s="166" t="s">
        <v>141</v>
      </c>
      <c r="G63" s="166" t="s">
        <v>142</v>
      </c>
      <c r="H63" s="166" t="s">
        <v>143</v>
      </c>
      <c r="I63" s="166" t="s">
        <v>144</v>
      </c>
      <c r="J63" s="166" t="s">
        <v>145</v>
      </c>
      <c r="K63" s="166" t="s">
        <v>146</v>
      </c>
      <c r="L63" s="166" t="s">
        <v>147</v>
      </c>
      <c r="M63" s="166" t="s">
        <v>148</v>
      </c>
      <c r="N63" s="166" t="s">
        <v>149</v>
      </c>
    </row>
    <row r="64" spans="1:15" s="163" customFormat="1" ht="12.75">
      <c r="A64" s="167"/>
      <c r="B64" s="168" t="s">
        <v>150</v>
      </c>
      <c r="C64" s="169">
        <v>1607.3775353867297</v>
      </c>
      <c r="D64" s="170">
        <v>1339.4311830803272</v>
      </c>
      <c r="E64" s="171"/>
      <c r="F64" s="171"/>
      <c r="G64" s="171"/>
      <c r="H64" s="171"/>
      <c r="I64" s="172"/>
      <c r="J64" s="172"/>
      <c r="K64" s="172"/>
      <c r="L64" s="173"/>
      <c r="M64" s="172"/>
      <c r="N64" s="172"/>
      <c r="O64" s="174"/>
    </row>
    <row r="65" spans="1:15" s="163" customFormat="1" ht="12.75">
      <c r="A65" s="175"/>
      <c r="B65" s="168" t="s">
        <v>122</v>
      </c>
      <c r="C65" s="169">
        <v>1601.6381263992655</v>
      </c>
      <c r="D65" s="170">
        <v>1335.4950222268017</v>
      </c>
      <c r="E65" s="171"/>
      <c r="F65" s="171"/>
      <c r="G65" s="171"/>
      <c r="H65" s="171"/>
      <c r="I65" s="172"/>
      <c r="J65" s="172"/>
      <c r="K65" s="172"/>
      <c r="L65" s="173"/>
      <c r="M65" s="172"/>
      <c r="N65" s="172"/>
      <c r="O65" s="174"/>
    </row>
    <row r="66" spans="1:15" s="163" customFormat="1" ht="12.75">
      <c r="A66" s="175" t="s">
        <v>151</v>
      </c>
      <c r="B66" s="176" t="s">
        <v>123</v>
      </c>
      <c r="C66" s="169">
        <v>544.0492102136412</v>
      </c>
      <c r="D66" s="170">
        <v>469.72944617064144</v>
      </c>
      <c r="E66" s="171"/>
      <c r="F66" s="171"/>
      <c r="G66" s="171"/>
      <c r="H66" s="171"/>
      <c r="I66" s="172"/>
      <c r="J66" s="172"/>
      <c r="K66" s="172"/>
      <c r="L66" s="173"/>
      <c r="M66" s="172"/>
      <c r="N66" s="172"/>
      <c r="O66" s="174"/>
    </row>
    <row r="67" spans="1:15" s="163" customFormat="1" ht="12.75">
      <c r="A67" s="386"/>
      <c r="B67" s="176" t="s">
        <v>124</v>
      </c>
      <c r="C67" s="169">
        <v>433.12445284347154</v>
      </c>
      <c r="D67" s="170">
        <v>357.87154692334565</v>
      </c>
      <c r="E67" s="171"/>
      <c r="F67" s="171"/>
      <c r="G67" s="171"/>
      <c r="H67" s="171"/>
      <c r="I67" s="172"/>
      <c r="J67" s="172"/>
      <c r="K67" s="172"/>
      <c r="L67" s="173"/>
      <c r="M67" s="172"/>
      <c r="N67" s="172"/>
      <c r="O67" s="174"/>
    </row>
    <row r="68" spans="1:15" s="163" customFormat="1" ht="12.75">
      <c r="A68" s="386"/>
      <c r="B68" s="176" t="s">
        <v>125</v>
      </c>
      <c r="C68" s="169">
        <v>200.36563756913768</v>
      </c>
      <c r="D68" s="170">
        <v>175.51788111055436</v>
      </c>
      <c r="E68" s="171"/>
      <c r="F68" s="171"/>
      <c r="G68" s="171"/>
      <c r="H68" s="171"/>
      <c r="I68" s="172"/>
      <c r="J68" s="172"/>
      <c r="K68" s="172"/>
      <c r="L68" s="173"/>
      <c r="M68" s="172"/>
      <c r="N68" s="172"/>
      <c r="O68" s="174"/>
    </row>
    <row r="69" spans="1:15" s="163" customFormat="1" ht="12.75">
      <c r="A69" s="386"/>
      <c r="B69" s="176" t="s">
        <v>126</v>
      </c>
      <c r="C69" s="169">
        <v>158.44647563204026</v>
      </c>
      <c r="D69" s="170">
        <v>123.65622631098988</v>
      </c>
      <c r="E69" s="171"/>
      <c r="F69" s="171"/>
      <c r="G69" s="171"/>
      <c r="H69" s="171"/>
      <c r="I69" s="172"/>
      <c r="J69" s="172"/>
      <c r="K69" s="172"/>
      <c r="L69" s="173"/>
      <c r="M69" s="172"/>
      <c r="N69" s="172"/>
      <c r="O69" s="174"/>
    </row>
    <row r="70" spans="1:15" s="163" customFormat="1" ht="12.75">
      <c r="A70" s="386"/>
      <c r="B70" s="176" t="s">
        <v>152</v>
      </c>
      <c r="C70" s="169">
        <v>265.6523501409747</v>
      </c>
      <c r="D70" s="170">
        <v>208.71992171127022</v>
      </c>
      <c r="E70" s="171"/>
      <c r="F70" s="171"/>
      <c r="G70" s="171"/>
      <c r="H70" s="171"/>
      <c r="I70" s="170"/>
      <c r="J70" s="170"/>
      <c r="K70" s="172"/>
      <c r="L70" s="173"/>
      <c r="M70" s="172"/>
      <c r="N70" s="172"/>
      <c r="O70" s="174"/>
    </row>
    <row r="71" spans="1:15" s="163" customFormat="1" ht="33.75">
      <c r="A71" s="386"/>
      <c r="B71" s="177" t="s">
        <v>128</v>
      </c>
      <c r="C71" s="169">
        <v>5.739408987464126</v>
      </c>
      <c r="D71" s="170">
        <v>3.9361608535255956</v>
      </c>
      <c r="E71" s="171"/>
      <c r="F71" s="171"/>
      <c r="G71" s="171"/>
      <c r="H71" s="171"/>
      <c r="I71" s="172"/>
      <c r="J71" s="172"/>
      <c r="K71" s="172"/>
      <c r="L71" s="173"/>
      <c r="M71" s="172"/>
      <c r="N71" s="172"/>
      <c r="O71" s="174"/>
    </row>
    <row r="72" spans="1:15" s="163" customFormat="1" ht="12.75">
      <c r="A72" s="387"/>
      <c r="B72" s="178"/>
      <c r="C72" s="179"/>
      <c r="D72" s="180"/>
      <c r="E72" s="180"/>
      <c r="F72" s="180"/>
      <c r="G72" s="180"/>
      <c r="H72" s="180"/>
      <c r="I72" s="180"/>
      <c r="J72" s="180"/>
      <c r="K72" s="180"/>
      <c r="L72" s="181"/>
      <c r="M72" s="180"/>
      <c r="N72" s="180"/>
      <c r="O72" s="174"/>
    </row>
    <row r="73" spans="1:15" s="188" customFormat="1" ht="12.75">
      <c r="A73" s="167"/>
      <c r="B73" s="176" t="s">
        <v>153</v>
      </c>
      <c r="C73" s="182">
        <v>7727297.965045623</v>
      </c>
      <c r="D73" s="183">
        <v>6455238.7043562</v>
      </c>
      <c r="E73" s="184"/>
      <c r="F73" s="184"/>
      <c r="G73" s="184"/>
      <c r="H73" s="184"/>
      <c r="I73" s="185"/>
      <c r="J73" s="185"/>
      <c r="K73" s="185"/>
      <c r="L73" s="186"/>
      <c r="M73" s="185"/>
      <c r="N73" s="185"/>
      <c r="O73" s="187"/>
    </row>
    <row r="74" spans="1:15" s="188" customFormat="1" ht="12.75">
      <c r="A74" s="175"/>
      <c r="B74" s="168" t="s">
        <v>122</v>
      </c>
      <c r="C74" s="189">
        <v>7647457.995221612</v>
      </c>
      <c r="D74" s="190">
        <v>6397713.809363788</v>
      </c>
      <c r="E74" s="191"/>
      <c r="F74" s="191"/>
      <c r="G74" s="191"/>
      <c r="H74" s="191"/>
      <c r="I74" s="192"/>
      <c r="J74" s="192"/>
      <c r="K74" s="192"/>
      <c r="L74" s="193"/>
      <c r="M74" s="192"/>
      <c r="N74" s="192"/>
      <c r="O74" s="187"/>
    </row>
    <row r="75" spans="1:15" s="188" customFormat="1" ht="12.75">
      <c r="A75" s="175" t="s">
        <v>154</v>
      </c>
      <c r="B75" s="168" t="s">
        <v>123</v>
      </c>
      <c r="C75" s="189">
        <v>2750909.3625804232</v>
      </c>
      <c r="D75" s="190">
        <v>2416752.326446076</v>
      </c>
      <c r="E75" s="191"/>
      <c r="F75" s="191"/>
      <c r="G75" s="191"/>
      <c r="H75" s="191"/>
      <c r="I75" s="192"/>
      <c r="J75" s="192"/>
      <c r="K75" s="192"/>
      <c r="L75" s="193"/>
      <c r="M75" s="192"/>
      <c r="N75" s="192"/>
      <c r="O75" s="187"/>
    </row>
    <row r="76" spans="1:15" s="188" customFormat="1" ht="12.75">
      <c r="A76" s="389"/>
      <c r="B76" s="176" t="s">
        <v>124</v>
      </c>
      <c r="C76" s="189">
        <v>2095353.0662775757</v>
      </c>
      <c r="D76" s="190">
        <v>1674953.5175155317</v>
      </c>
      <c r="E76" s="191"/>
      <c r="F76" s="191"/>
      <c r="G76" s="191"/>
      <c r="H76" s="191"/>
      <c r="I76" s="192"/>
      <c r="J76" s="192"/>
      <c r="K76" s="192"/>
      <c r="L76" s="193"/>
      <c r="M76" s="192"/>
      <c r="N76" s="192"/>
      <c r="O76" s="187"/>
    </row>
    <row r="77" spans="1:15" s="188" customFormat="1" ht="12.75">
      <c r="A77" s="389"/>
      <c r="B77" s="176" t="s">
        <v>125</v>
      </c>
      <c r="C77" s="189">
        <v>733520.5168381055</v>
      </c>
      <c r="D77" s="190">
        <v>713058.0848303094</v>
      </c>
      <c r="E77" s="191"/>
      <c r="F77" s="191"/>
      <c r="G77" s="191"/>
      <c r="H77" s="191"/>
      <c r="I77" s="192"/>
      <c r="J77" s="192"/>
      <c r="K77" s="192"/>
      <c r="L77" s="193"/>
      <c r="M77" s="192"/>
      <c r="N77" s="192"/>
      <c r="O77" s="187"/>
    </row>
    <row r="78" spans="1:15" s="188" customFormat="1" ht="12.75">
      <c r="A78" s="389"/>
      <c r="B78" s="176" t="s">
        <v>126</v>
      </c>
      <c r="C78" s="189">
        <v>922978.092184625</v>
      </c>
      <c r="D78" s="190">
        <v>734075.4834184477</v>
      </c>
      <c r="E78" s="191"/>
      <c r="F78" s="191"/>
      <c r="G78" s="191"/>
      <c r="H78" s="191"/>
      <c r="I78" s="192"/>
      <c r="J78" s="192"/>
      <c r="K78" s="192"/>
      <c r="L78" s="193"/>
      <c r="M78" s="192"/>
      <c r="N78" s="192"/>
      <c r="O78" s="187"/>
    </row>
    <row r="79" spans="1:15" s="188" customFormat="1" ht="12.75">
      <c r="A79" s="389"/>
      <c r="B79" s="176" t="s">
        <v>152</v>
      </c>
      <c r="C79" s="189">
        <v>1144696.957340883</v>
      </c>
      <c r="D79" s="190">
        <v>858874.3971534232</v>
      </c>
      <c r="E79" s="191"/>
      <c r="F79" s="191"/>
      <c r="G79" s="191"/>
      <c r="H79" s="191"/>
      <c r="I79" s="190"/>
      <c r="J79" s="190"/>
      <c r="K79" s="192"/>
      <c r="L79" s="193"/>
      <c r="M79" s="192"/>
      <c r="N79" s="192"/>
      <c r="O79" s="187"/>
    </row>
    <row r="80" spans="1:15" s="188" customFormat="1" ht="33.75">
      <c r="A80" s="389"/>
      <c r="B80" s="177" t="s">
        <v>128</v>
      </c>
      <c r="C80" s="189">
        <v>79839.96982401062</v>
      </c>
      <c r="D80" s="190">
        <v>57524.89499241193</v>
      </c>
      <c r="E80" s="191"/>
      <c r="F80" s="191"/>
      <c r="G80" s="191"/>
      <c r="H80" s="191"/>
      <c r="I80" s="192"/>
      <c r="J80" s="192"/>
      <c r="K80" s="192"/>
      <c r="L80" s="193"/>
      <c r="M80" s="192"/>
      <c r="N80" s="192"/>
      <c r="O80" s="187"/>
    </row>
    <row r="81" spans="1:15" s="163" customFormat="1" ht="12.75">
      <c r="A81" s="390"/>
      <c r="B81" s="194"/>
      <c r="C81" s="195"/>
      <c r="D81" s="196"/>
      <c r="E81" s="197"/>
      <c r="F81" s="197"/>
      <c r="G81" s="197"/>
      <c r="H81" s="197"/>
      <c r="I81" s="197"/>
      <c r="J81" s="197"/>
      <c r="K81" s="197"/>
      <c r="L81" s="198"/>
      <c r="M81" s="197"/>
      <c r="N81" s="197"/>
      <c r="O81" s="174"/>
    </row>
    <row r="82" spans="1:15" s="188" customFormat="1" ht="12.75">
      <c r="A82" s="199"/>
      <c r="B82" s="200" t="s">
        <v>153</v>
      </c>
      <c r="C82" s="182">
        <v>756312.9031603588</v>
      </c>
      <c r="D82" s="183">
        <v>700425.7597660435</v>
      </c>
      <c r="E82" s="184"/>
      <c r="F82" s="184"/>
      <c r="G82" s="184"/>
      <c r="H82" s="184"/>
      <c r="I82" s="183"/>
      <c r="J82" s="183"/>
      <c r="K82" s="183"/>
      <c r="L82" s="201"/>
      <c r="M82" s="183"/>
      <c r="N82" s="183"/>
      <c r="O82" s="187"/>
    </row>
    <row r="83" spans="1:15" s="188" customFormat="1" ht="12.75">
      <c r="A83" s="175" t="s">
        <v>155</v>
      </c>
      <c r="B83" s="168" t="s">
        <v>122</v>
      </c>
      <c r="C83" s="189">
        <v>738883.2906247462</v>
      </c>
      <c r="D83" s="190">
        <v>687021.7597660434</v>
      </c>
      <c r="E83" s="191"/>
      <c r="F83" s="191"/>
      <c r="G83" s="191"/>
      <c r="H83" s="191"/>
      <c r="I83" s="190"/>
      <c r="J83" s="190"/>
      <c r="K83" s="190"/>
      <c r="L83" s="202"/>
      <c r="M83" s="190"/>
      <c r="N83" s="190"/>
      <c r="O83" s="187"/>
    </row>
    <row r="84" spans="1:15" s="188" customFormat="1" ht="12.75">
      <c r="A84" s="386"/>
      <c r="B84" s="176" t="s">
        <v>123</v>
      </c>
      <c r="C84" s="189">
        <v>266779.9152503447</v>
      </c>
      <c r="D84" s="190">
        <v>261244.03210953224</v>
      </c>
      <c r="E84" s="191"/>
      <c r="F84" s="191"/>
      <c r="G84" s="191"/>
      <c r="H84" s="191"/>
      <c r="I84" s="190"/>
      <c r="J84" s="190"/>
      <c r="K84" s="190"/>
      <c r="L84" s="202"/>
      <c r="M84" s="190"/>
      <c r="N84" s="190"/>
      <c r="O84" s="187"/>
    </row>
    <row r="85" spans="1:15" s="188" customFormat="1" ht="12.75">
      <c r="A85" s="386"/>
      <c r="B85" s="176" t="s">
        <v>124</v>
      </c>
      <c r="C85" s="189">
        <v>172679.69440658603</v>
      </c>
      <c r="D85" s="190">
        <v>159783.02291490685</v>
      </c>
      <c r="E85" s="191"/>
      <c r="F85" s="191"/>
      <c r="G85" s="191"/>
      <c r="H85" s="191"/>
      <c r="I85" s="190"/>
      <c r="J85" s="190"/>
      <c r="K85" s="190"/>
      <c r="L85" s="202"/>
      <c r="M85" s="190"/>
      <c r="N85" s="190"/>
      <c r="O85" s="187"/>
    </row>
    <row r="86" spans="1:15" s="188" customFormat="1" ht="12.75">
      <c r="A86" s="386"/>
      <c r="B86" s="176" t="s">
        <v>125</v>
      </c>
      <c r="C86" s="189">
        <v>123389.6359124496</v>
      </c>
      <c r="D86" s="190">
        <v>123577.46253262166</v>
      </c>
      <c r="E86" s="191"/>
      <c r="F86" s="191"/>
      <c r="G86" s="191"/>
      <c r="H86" s="191"/>
      <c r="I86" s="190"/>
      <c r="J86" s="190"/>
      <c r="K86" s="190"/>
      <c r="L86" s="202"/>
      <c r="M86" s="190"/>
      <c r="N86" s="190"/>
      <c r="O86" s="187"/>
    </row>
    <row r="87" spans="1:15" s="188" customFormat="1" ht="12.75">
      <c r="A87" s="386"/>
      <c r="B87" s="176" t="s">
        <v>126</v>
      </c>
      <c r="C87" s="189">
        <v>65047.837689167856</v>
      </c>
      <c r="D87" s="190">
        <v>55405.472309217635</v>
      </c>
      <c r="E87" s="191"/>
      <c r="F87" s="191"/>
      <c r="G87" s="191"/>
      <c r="H87" s="191"/>
      <c r="I87" s="190"/>
      <c r="J87" s="190"/>
      <c r="K87" s="190"/>
      <c r="L87" s="202"/>
      <c r="M87" s="190"/>
      <c r="N87" s="190"/>
      <c r="O87" s="187"/>
    </row>
    <row r="88" spans="1:15" s="188" customFormat="1" ht="12.75">
      <c r="A88" s="386"/>
      <c r="B88" s="176" t="s">
        <v>152</v>
      </c>
      <c r="C88" s="189">
        <v>110986.20736619807</v>
      </c>
      <c r="D88" s="190">
        <v>87011.76989976491</v>
      </c>
      <c r="E88" s="191"/>
      <c r="F88" s="191"/>
      <c r="G88" s="191"/>
      <c r="H88" s="191"/>
      <c r="I88" s="190"/>
      <c r="J88" s="190"/>
      <c r="K88" s="190"/>
      <c r="L88" s="202"/>
      <c r="M88" s="190"/>
      <c r="N88" s="190"/>
      <c r="O88" s="187"/>
    </row>
    <row r="89" spans="1:15" s="188" customFormat="1" ht="33.75">
      <c r="A89" s="386"/>
      <c r="B89" s="177" t="s">
        <v>128</v>
      </c>
      <c r="C89" s="189">
        <v>17429.61253561251</v>
      </c>
      <c r="D89" s="190">
        <v>13404.000000000127</v>
      </c>
      <c r="E89" s="191"/>
      <c r="F89" s="191"/>
      <c r="G89" s="191"/>
      <c r="H89" s="191"/>
      <c r="I89" s="190"/>
      <c r="J89" s="190"/>
      <c r="K89" s="203"/>
      <c r="L89" s="204"/>
      <c r="M89" s="203"/>
      <c r="N89" s="203"/>
      <c r="O89" s="187"/>
    </row>
    <row r="90" spans="1:15" s="188" customFormat="1" ht="12.75">
      <c r="A90" s="387"/>
      <c r="B90" s="178"/>
      <c r="C90" s="195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87"/>
    </row>
    <row r="91" spans="1:15" s="188" customFormat="1" ht="12.75">
      <c r="A91" s="385" t="s">
        <v>156</v>
      </c>
      <c r="B91" s="176" t="s">
        <v>153</v>
      </c>
      <c r="C91" s="205">
        <v>10.217064832235483</v>
      </c>
      <c r="D91" s="206">
        <v>9.216164046439957</v>
      </c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187"/>
    </row>
    <row r="92" spans="1:15" s="188" customFormat="1" ht="12.75">
      <c r="A92" s="386"/>
      <c r="B92" s="168" t="s">
        <v>122</v>
      </c>
      <c r="C92" s="207">
        <v>10.350021569381378</v>
      </c>
      <c r="D92" s="208">
        <v>9.312243343707845</v>
      </c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187"/>
    </row>
    <row r="93" spans="1:15" s="188" customFormat="1" ht="12.75">
      <c r="A93" s="386"/>
      <c r="B93" s="176" t="s">
        <v>123</v>
      </c>
      <c r="C93" s="207">
        <v>10.311530986127595</v>
      </c>
      <c r="D93" s="208">
        <v>9.25093793313066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187"/>
    </row>
    <row r="94" spans="1:15" s="188" customFormat="1" ht="12.75">
      <c r="A94" s="386"/>
      <c r="B94" s="176" t="s">
        <v>124</v>
      </c>
      <c r="C94" s="207">
        <v>12.134333880299353</v>
      </c>
      <c r="D94" s="208">
        <v>10.482675111282227</v>
      </c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187"/>
    </row>
    <row r="95" spans="1:15" s="188" customFormat="1" ht="12.75">
      <c r="A95" s="386"/>
      <c r="B95" s="176" t="s">
        <v>125</v>
      </c>
      <c r="C95" s="207">
        <v>5.944749827761634</v>
      </c>
      <c r="D95" s="208">
        <v>5.7701304931882555</v>
      </c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187"/>
    </row>
    <row r="96" spans="1:15" s="188" customFormat="1" ht="12.75">
      <c r="A96" s="386"/>
      <c r="B96" s="176" t="s">
        <v>126</v>
      </c>
      <c r="C96" s="207">
        <v>14.189220195067678</v>
      </c>
      <c r="D96" s="208">
        <v>13.249151262921764</v>
      </c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187"/>
    </row>
    <row r="97" spans="1:15" s="188" customFormat="1" ht="12.75">
      <c r="A97" s="386"/>
      <c r="B97" s="176" t="s">
        <v>152</v>
      </c>
      <c r="C97" s="207">
        <v>10.313866781337657</v>
      </c>
      <c r="D97" s="208">
        <v>9.870784126593701</v>
      </c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187"/>
    </row>
    <row r="98" spans="1:15" s="188" customFormat="1" ht="33.75">
      <c r="A98" s="386"/>
      <c r="B98" s="177" t="s">
        <v>128</v>
      </c>
      <c r="C98" s="207">
        <v>4.580708243564228</v>
      </c>
      <c r="D98" s="208">
        <v>4.291621530320157</v>
      </c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187"/>
    </row>
    <row r="99" spans="1:15" s="188" customFormat="1" ht="12.75">
      <c r="A99" s="387"/>
      <c r="B99" s="178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187"/>
    </row>
    <row r="100" spans="1:15" s="188" customFormat="1" ht="12.75">
      <c r="A100" s="385" t="s">
        <v>157</v>
      </c>
      <c r="B100" s="210" t="s">
        <v>158</v>
      </c>
      <c r="C100" s="170">
        <f>+C64*1000000/C73</f>
        <v>208.01288401944515</v>
      </c>
      <c r="D100" s="170">
        <v>207.49522123425683</v>
      </c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87"/>
    </row>
    <row r="101" spans="1:15" s="188" customFormat="1" ht="12.75">
      <c r="A101" s="386"/>
      <c r="B101" s="168" t="s">
        <v>122</v>
      </c>
      <c r="C101" s="170">
        <f aca="true" t="shared" si="0" ref="C101:C107">+C65*1000000/C74</f>
        <v>209.43405343318298</v>
      </c>
      <c r="D101" s="170">
        <v>208.74566478296538</v>
      </c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87"/>
    </row>
    <row r="102" spans="1:15" s="188" customFormat="1" ht="12.75">
      <c r="A102" s="386"/>
      <c r="B102" s="176" t="s">
        <v>123</v>
      </c>
      <c r="C102" s="170">
        <f t="shared" si="0"/>
        <v>197.77067816705863</v>
      </c>
      <c r="D102" s="170">
        <v>194.36391600019522</v>
      </c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87"/>
    </row>
    <row r="103" spans="1:15" s="188" customFormat="1" ht="12.75">
      <c r="A103" s="386"/>
      <c r="B103" s="176" t="s">
        <v>124</v>
      </c>
      <c r="C103" s="170">
        <f t="shared" si="0"/>
        <v>206.70714631063262</v>
      </c>
      <c r="D103" s="170">
        <v>213.6605841182856</v>
      </c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87"/>
    </row>
    <row r="104" spans="1:15" s="188" customFormat="1" ht="12.75">
      <c r="A104" s="386"/>
      <c r="B104" s="176" t="s">
        <v>125</v>
      </c>
      <c r="C104" s="170">
        <f t="shared" si="0"/>
        <v>273.1561462422736</v>
      </c>
      <c r="D104" s="170">
        <v>246.14808364780464</v>
      </c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87"/>
    </row>
    <row r="105" spans="1:15" s="188" customFormat="1" ht="12.75">
      <c r="A105" s="386"/>
      <c r="B105" s="176" t="s">
        <v>126</v>
      </c>
      <c r="C105" s="170">
        <f t="shared" si="0"/>
        <v>171.66872862280889</v>
      </c>
      <c r="D105" s="170">
        <v>168.45164987004705</v>
      </c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87"/>
    </row>
    <row r="106" spans="1:15" s="188" customFormat="1" ht="12.75">
      <c r="A106" s="386"/>
      <c r="B106" s="176" t="s">
        <v>152</v>
      </c>
      <c r="C106" s="170">
        <f t="shared" si="0"/>
        <v>232.0722077903324</v>
      </c>
      <c r="D106" s="170">
        <v>243.01565211750744</v>
      </c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87"/>
    </row>
    <row r="107" spans="1:15" s="188" customFormat="1" ht="33.75">
      <c r="A107" s="386"/>
      <c r="B107" s="177" t="s">
        <v>128</v>
      </c>
      <c r="C107" s="170">
        <f t="shared" si="0"/>
        <v>71.88641228341356</v>
      </c>
      <c r="D107" s="170">
        <v>68.42534617481373</v>
      </c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87"/>
    </row>
    <row r="108" spans="1:15" s="163" customFormat="1" ht="12.75">
      <c r="A108" s="387"/>
      <c r="B108" s="211"/>
      <c r="C108" s="212"/>
      <c r="D108" s="213"/>
      <c r="E108" s="213"/>
      <c r="F108" s="212"/>
      <c r="G108" s="212"/>
      <c r="H108" s="212"/>
      <c r="I108" s="212"/>
      <c r="J108" s="212"/>
      <c r="K108" s="212"/>
      <c r="L108" s="212"/>
      <c r="M108" s="212"/>
      <c r="N108" s="212"/>
      <c r="O108" s="174"/>
    </row>
    <row r="109" spans="1:15" s="216" customFormat="1" ht="12.75">
      <c r="A109" s="385" t="s">
        <v>159</v>
      </c>
      <c r="B109" s="210" t="s">
        <v>158</v>
      </c>
      <c r="C109" s="214">
        <f>+C64*1000000/C82</f>
        <v>2125.2811219669516</v>
      </c>
      <c r="D109" s="214">
        <v>1912.3099977472623</v>
      </c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5"/>
    </row>
    <row r="110" spans="1:15" s="216" customFormat="1" ht="12.75">
      <c r="A110" s="386" t="s">
        <v>160</v>
      </c>
      <c r="B110" s="168" t="s">
        <v>122</v>
      </c>
      <c r="C110" s="170">
        <f aca="true" t="shared" si="1" ref="C110:C116">+C65*1000000/C83</f>
        <v>2167.646970396416</v>
      </c>
      <c r="D110" s="170">
        <v>1943.8904274030383</v>
      </c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215"/>
    </row>
    <row r="111" spans="1:15" s="216" customFormat="1" ht="12.75">
      <c r="A111" s="386"/>
      <c r="B111" s="176" t="s">
        <v>123</v>
      </c>
      <c r="C111" s="170">
        <f t="shared" si="1"/>
        <v>2039.3184760670931</v>
      </c>
      <c r="D111" s="170">
        <v>1798.048523358027</v>
      </c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215"/>
    </row>
    <row r="112" spans="1:15" s="216" customFormat="1" ht="12.75">
      <c r="A112" s="386"/>
      <c r="B112" s="176" t="s">
        <v>124</v>
      </c>
      <c r="C112" s="170">
        <f t="shared" si="1"/>
        <v>2508.253528777105</v>
      </c>
      <c r="D112" s="170">
        <v>2239.734487398775</v>
      </c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215"/>
    </row>
    <row r="113" spans="1:15" s="216" customFormat="1" ht="12.75">
      <c r="A113" s="386"/>
      <c r="B113" s="176" t="s">
        <v>125</v>
      </c>
      <c r="C113" s="170">
        <f t="shared" si="1"/>
        <v>1623.8449533257879</v>
      </c>
      <c r="D113" s="170">
        <v>1420.3065632960506</v>
      </c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215"/>
    </row>
    <row r="114" spans="1:15" s="216" customFormat="1" ht="12.75">
      <c r="A114" s="386"/>
      <c r="B114" s="176" t="s">
        <v>126</v>
      </c>
      <c r="C114" s="170">
        <f t="shared" si="1"/>
        <v>2435.8453910363523</v>
      </c>
      <c r="D114" s="170">
        <v>2231.841389616989</v>
      </c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215"/>
    </row>
    <row r="115" spans="1:15" s="216" customFormat="1" ht="12.75">
      <c r="A115" s="386"/>
      <c r="B115" s="176" t="s">
        <v>152</v>
      </c>
      <c r="C115" s="170">
        <f t="shared" si="1"/>
        <v>2393.5618348004</v>
      </c>
      <c r="D115" s="170">
        <v>2398.75504143531</v>
      </c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215"/>
    </row>
    <row r="116" spans="1:15" s="216" customFormat="1" ht="33.75">
      <c r="A116" s="386"/>
      <c r="B116" s="177" t="s">
        <v>128</v>
      </c>
      <c r="C116" s="170">
        <f t="shared" si="1"/>
        <v>329.29068134688924</v>
      </c>
      <c r="D116" s="170">
        <v>293.6556888634406</v>
      </c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215"/>
    </row>
    <row r="117" spans="1:14" s="216" customFormat="1" ht="12.75">
      <c r="A117" s="387"/>
      <c r="B117" s="217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</row>
    <row r="118" spans="1:14" s="188" customFormat="1" ht="12.75">
      <c r="A118" s="218" t="s">
        <v>2</v>
      </c>
      <c r="B118" s="219" t="s">
        <v>137</v>
      </c>
      <c r="C118" s="220" t="s">
        <v>138</v>
      </c>
      <c r="D118" s="220" t="s">
        <v>139</v>
      </c>
      <c r="E118" s="220" t="s">
        <v>140</v>
      </c>
      <c r="F118" s="220" t="s">
        <v>141</v>
      </c>
      <c r="G118" s="220" t="s">
        <v>142</v>
      </c>
      <c r="H118" s="220" t="s">
        <v>143</v>
      </c>
      <c r="I118" s="220" t="s">
        <v>144</v>
      </c>
      <c r="J118" s="220" t="s">
        <v>145</v>
      </c>
      <c r="K118" s="221" t="s">
        <v>146</v>
      </c>
      <c r="L118" s="221" t="s">
        <v>147</v>
      </c>
      <c r="M118" s="221" t="s">
        <v>148</v>
      </c>
      <c r="N118" s="221" t="s">
        <v>149</v>
      </c>
    </row>
    <row r="119" spans="1:14" s="188" customFormat="1" ht="12.75">
      <c r="A119" s="167"/>
      <c r="B119" s="210" t="s">
        <v>150</v>
      </c>
      <c r="C119" s="170">
        <f>+C64</f>
        <v>1607.3775353867297</v>
      </c>
      <c r="D119" s="170">
        <f>+C119+D64</f>
        <v>2946.8087184670567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</row>
    <row r="120" spans="1:14" s="188" customFormat="1" ht="12.75">
      <c r="A120" s="175"/>
      <c r="B120" s="168" t="s">
        <v>122</v>
      </c>
      <c r="C120" s="170">
        <f aca="true" t="shared" si="2" ref="C120:C126">+C65</f>
        <v>1601.6381263992655</v>
      </c>
      <c r="D120" s="170">
        <f aca="true" t="shared" si="3" ref="D120:D126">+C120+D65</f>
        <v>2937.133148626067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</row>
    <row r="121" spans="1:14" s="188" customFormat="1" ht="12.75">
      <c r="A121" s="175" t="s">
        <v>161</v>
      </c>
      <c r="B121" s="176" t="s">
        <v>123</v>
      </c>
      <c r="C121" s="170">
        <f t="shared" si="2"/>
        <v>544.0492102136412</v>
      </c>
      <c r="D121" s="170">
        <f t="shared" si="3"/>
        <v>1013.7786563842826</v>
      </c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</row>
    <row r="122" spans="1:14" s="188" customFormat="1" ht="12.75">
      <c r="A122" s="386"/>
      <c r="B122" s="176" t="s">
        <v>124</v>
      </c>
      <c r="C122" s="170">
        <f t="shared" si="2"/>
        <v>433.12445284347154</v>
      </c>
      <c r="D122" s="170">
        <f t="shared" si="3"/>
        <v>790.9959997668172</v>
      </c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</row>
    <row r="123" spans="1:14" s="188" customFormat="1" ht="12.75">
      <c r="A123" s="386"/>
      <c r="B123" s="176" t="s">
        <v>125</v>
      </c>
      <c r="C123" s="170">
        <f t="shared" si="2"/>
        <v>200.36563756913768</v>
      </c>
      <c r="D123" s="170">
        <f t="shared" si="3"/>
        <v>375.88351867969203</v>
      </c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</row>
    <row r="124" spans="1:14" s="188" customFormat="1" ht="12.75">
      <c r="A124" s="386"/>
      <c r="B124" s="176" t="s">
        <v>126</v>
      </c>
      <c r="C124" s="170">
        <f t="shared" si="2"/>
        <v>158.44647563204026</v>
      </c>
      <c r="D124" s="170">
        <f t="shared" si="3"/>
        <v>282.1027019430301</v>
      </c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</row>
    <row r="125" spans="1:14" s="188" customFormat="1" ht="12.75">
      <c r="A125" s="386"/>
      <c r="B125" s="176" t="s">
        <v>152</v>
      </c>
      <c r="C125" s="170">
        <f t="shared" si="2"/>
        <v>265.6523501409747</v>
      </c>
      <c r="D125" s="170">
        <f t="shared" si="3"/>
        <v>474.3722718522449</v>
      </c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</row>
    <row r="126" spans="1:14" s="188" customFormat="1" ht="33.75">
      <c r="A126" s="386"/>
      <c r="B126" s="177" t="s">
        <v>128</v>
      </c>
      <c r="C126" s="170">
        <f t="shared" si="2"/>
        <v>5.739408987464126</v>
      </c>
      <c r="D126" s="170">
        <f t="shared" si="3"/>
        <v>9.675569840989722</v>
      </c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</row>
    <row r="127" spans="1:14" s="188" customFormat="1" ht="12.75">
      <c r="A127" s="387"/>
      <c r="B127" s="178"/>
      <c r="C127" s="180"/>
      <c r="D127" s="180"/>
      <c r="E127" s="180"/>
      <c r="F127" s="222"/>
      <c r="G127" s="222"/>
      <c r="H127" s="222"/>
      <c r="I127" s="222"/>
      <c r="J127" s="222"/>
      <c r="K127" s="222"/>
      <c r="L127" s="222"/>
      <c r="M127" s="222"/>
      <c r="N127" s="222"/>
    </row>
    <row r="128" spans="1:14" s="188" customFormat="1" ht="12.75">
      <c r="A128" s="167"/>
      <c r="B128" s="176" t="s">
        <v>153</v>
      </c>
      <c r="C128" s="223">
        <f>+C73</f>
        <v>7727297.965045623</v>
      </c>
      <c r="D128" s="223">
        <f>+C128+D73</f>
        <v>14182536.669401823</v>
      </c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</row>
    <row r="129" spans="1:14" s="188" customFormat="1" ht="12.75">
      <c r="A129" s="175"/>
      <c r="B129" s="168" t="s">
        <v>122</v>
      </c>
      <c r="C129" s="223">
        <f aca="true" t="shared" si="4" ref="C129:C135">+C74</f>
        <v>7647457.995221612</v>
      </c>
      <c r="D129" s="223">
        <f aca="true" t="shared" si="5" ref="D129:D135">+C129+D74</f>
        <v>14045171.804585401</v>
      </c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</row>
    <row r="130" spans="1:14" s="188" customFormat="1" ht="12.75">
      <c r="A130" s="175" t="s">
        <v>154</v>
      </c>
      <c r="B130" s="168" t="s">
        <v>123</v>
      </c>
      <c r="C130" s="223">
        <f t="shared" si="4"/>
        <v>2750909.3625804232</v>
      </c>
      <c r="D130" s="223">
        <f t="shared" si="5"/>
        <v>5167661.689026499</v>
      </c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</row>
    <row r="131" spans="1:14" s="188" customFormat="1" ht="12.75">
      <c r="A131" s="389"/>
      <c r="B131" s="176" t="s">
        <v>124</v>
      </c>
      <c r="C131" s="223">
        <f t="shared" si="4"/>
        <v>2095353.0662775757</v>
      </c>
      <c r="D131" s="223">
        <f t="shared" si="5"/>
        <v>3770306.5837931074</v>
      </c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</row>
    <row r="132" spans="1:14" s="188" customFormat="1" ht="12.75">
      <c r="A132" s="389"/>
      <c r="B132" s="176" t="s">
        <v>125</v>
      </c>
      <c r="C132" s="223">
        <f t="shared" si="4"/>
        <v>733520.5168381055</v>
      </c>
      <c r="D132" s="223">
        <f t="shared" si="5"/>
        <v>1446578.601668415</v>
      </c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</row>
    <row r="133" spans="1:14" s="188" customFormat="1" ht="12.75">
      <c r="A133" s="389"/>
      <c r="B133" s="176" t="s">
        <v>126</v>
      </c>
      <c r="C133" s="223">
        <f t="shared" si="4"/>
        <v>922978.092184625</v>
      </c>
      <c r="D133" s="223">
        <f t="shared" si="5"/>
        <v>1657053.5756030725</v>
      </c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</row>
    <row r="134" spans="1:14" s="188" customFormat="1" ht="12.75">
      <c r="A134" s="389"/>
      <c r="B134" s="176" t="s">
        <v>152</v>
      </c>
      <c r="C134" s="223">
        <f t="shared" si="4"/>
        <v>1144696.957340883</v>
      </c>
      <c r="D134" s="223">
        <f t="shared" si="5"/>
        <v>2003571.3544943063</v>
      </c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</row>
    <row r="135" spans="1:14" s="188" customFormat="1" ht="33.75">
      <c r="A135" s="389"/>
      <c r="B135" s="177" t="s">
        <v>128</v>
      </c>
      <c r="C135" s="223">
        <f t="shared" si="4"/>
        <v>79839.96982401062</v>
      </c>
      <c r="D135" s="223">
        <f t="shared" si="5"/>
        <v>137364.86481642255</v>
      </c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</row>
    <row r="136" spans="1:14" s="163" customFormat="1" ht="12.75">
      <c r="A136" s="390"/>
      <c r="B136" s="194"/>
      <c r="C136" s="197"/>
      <c r="D136" s="197"/>
      <c r="E136" s="197"/>
      <c r="F136" s="197"/>
      <c r="G136" s="197"/>
      <c r="H136" s="197"/>
      <c r="I136" s="224"/>
      <c r="J136" s="224"/>
      <c r="K136" s="224"/>
      <c r="L136" s="224"/>
      <c r="M136" s="224"/>
      <c r="N136" s="224"/>
    </row>
    <row r="137" spans="1:14" s="163" customFormat="1" ht="12.75">
      <c r="A137" s="175"/>
      <c r="B137" s="176" t="s">
        <v>153</v>
      </c>
      <c r="C137" s="223">
        <f>+C82</f>
        <v>756312.9031603588</v>
      </c>
      <c r="D137" s="223">
        <f>+C137+D82</f>
        <v>1456738.6629264024</v>
      </c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</row>
    <row r="138" spans="1:14" s="163" customFormat="1" ht="12.75">
      <c r="A138" s="175" t="s">
        <v>155</v>
      </c>
      <c r="B138" s="168" t="s">
        <v>122</v>
      </c>
      <c r="C138" s="223">
        <f aca="true" t="shared" si="6" ref="C138:C144">+C83</f>
        <v>738883.2906247462</v>
      </c>
      <c r="D138" s="223">
        <f aca="true" t="shared" si="7" ref="D138:D144">+C138+D83</f>
        <v>1425905.0503907898</v>
      </c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</row>
    <row r="139" spans="1:14" s="163" customFormat="1" ht="12.75">
      <c r="A139" s="386"/>
      <c r="B139" s="176" t="s">
        <v>123</v>
      </c>
      <c r="C139" s="223">
        <f t="shared" si="6"/>
        <v>266779.9152503447</v>
      </c>
      <c r="D139" s="223">
        <f t="shared" si="7"/>
        <v>528023.9473598769</v>
      </c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</row>
    <row r="140" spans="1:14" s="163" customFormat="1" ht="12.75">
      <c r="A140" s="386"/>
      <c r="B140" s="176" t="s">
        <v>124</v>
      </c>
      <c r="C140" s="223">
        <f t="shared" si="6"/>
        <v>172679.69440658603</v>
      </c>
      <c r="D140" s="223">
        <f t="shared" si="7"/>
        <v>332462.71732149285</v>
      </c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</row>
    <row r="141" spans="1:14" s="163" customFormat="1" ht="12.75">
      <c r="A141" s="386"/>
      <c r="B141" s="176" t="s">
        <v>125</v>
      </c>
      <c r="C141" s="223">
        <f t="shared" si="6"/>
        <v>123389.6359124496</v>
      </c>
      <c r="D141" s="223">
        <f t="shared" si="7"/>
        <v>246967.09844507126</v>
      </c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</row>
    <row r="142" spans="1:14" s="163" customFormat="1" ht="12.75">
      <c r="A142" s="386"/>
      <c r="B142" s="176" t="s">
        <v>126</v>
      </c>
      <c r="C142" s="223">
        <f t="shared" si="6"/>
        <v>65047.837689167856</v>
      </c>
      <c r="D142" s="223">
        <f t="shared" si="7"/>
        <v>120453.30999838549</v>
      </c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</row>
    <row r="143" spans="1:14" s="163" customFormat="1" ht="12.75">
      <c r="A143" s="386"/>
      <c r="B143" s="176" t="s">
        <v>152</v>
      </c>
      <c r="C143" s="223">
        <f t="shared" si="6"/>
        <v>110986.20736619807</v>
      </c>
      <c r="D143" s="223">
        <f t="shared" si="7"/>
        <v>197997.97726596298</v>
      </c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</row>
    <row r="144" spans="1:14" s="163" customFormat="1" ht="33.75">
      <c r="A144" s="386"/>
      <c r="B144" s="177" t="s">
        <v>128</v>
      </c>
      <c r="C144" s="223">
        <f t="shared" si="6"/>
        <v>17429.61253561251</v>
      </c>
      <c r="D144" s="223">
        <f t="shared" si="7"/>
        <v>30833.612535612636</v>
      </c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</row>
    <row r="145" spans="1:14" s="163" customFormat="1" ht="12.75">
      <c r="A145" s="387"/>
      <c r="B145" s="178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</row>
    <row r="146" spans="1:14" s="188" customFormat="1" ht="12.75">
      <c r="A146" s="385" t="s">
        <v>156</v>
      </c>
      <c r="B146" s="176" t="s">
        <v>153</v>
      </c>
      <c r="C146" s="206">
        <f>+C128/C137</f>
        <v>10.217064832235483</v>
      </c>
      <c r="D146" s="206">
        <f>+D128/D137</f>
        <v>9.735814000371839</v>
      </c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</row>
    <row r="147" spans="1:14" s="188" customFormat="1" ht="12.75">
      <c r="A147" s="386"/>
      <c r="B147" s="168" t="s">
        <v>122</v>
      </c>
      <c r="C147" s="208">
        <f aca="true" t="shared" si="8" ref="C147:D153">+C129/C138</f>
        <v>10.350021569381378</v>
      </c>
      <c r="D147" s="208">
        <f t="shared" si="8"/>
        <v>9.850004950004294</v>
      </c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</row>
    <row r="148" spans="1:14" s="188" customFormat="1" ht="12.75">
      <c r="A148" s="386"/>
      <c r="B148" s="176" t="s">
        <v>123</v>
      </c>
      <c r="C148" s="208">
        <f t="shared" si="8"/>
        <v>10.311530986127595</v>
      </c>
      <c r="D148" s="208">
        <f t="shared" si="8"/>
        <v>9.786794168834273</v>
      </c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</row>
    <row r="149" spans="1:14" s="188" customFormat="1" ht="12.75">
      <c r="A149" s="386"/>
      <c r="B149" s="176" t="s">
        <v>124</v>
      </c>
      <c r="C149" s="208">
        <f t="shared" si="8"/>
        <v>12.134333880299353</v>
      </c>
      <c r="D149" s="208">
        <f t="shared" si="8"/>
        <v>11.340539517239177</v>
      </c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</row>
    <row r="150" spans="1:14" s="188" customFormat="1" ht="12.75">
      <c r="A150" s="386"/>
      <c r="B150" s="176" t="s">
        <v>125</v>
      </c>
      <c r="C150" s="208">
        <f t="shared" si="8"/>
        <v>5.944749827761634</v>
      </c>
      <c r="D150" s="208">
        <f t="shared" si="8"/>
        <v>5.857373758594622</v>
      </c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</row>
    <row r="151" spans="1:14" s="188" customFormat="1" ht="12.75">
      <c r="A151" s="386"/>
      <c r="B151" s="176" t="s">
        <v>126</v>
      </c>
      <c r="C151" s="208">
        <f t="shared" si="8"/>
        <v>14.189220195067678</v>
      </c>
      <c r="D151" s="208">
        <f t="shared" si="8"/>
        <v>13.756812292043142</v>
      </c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</row>
    <row r="152" spans="1:14" s="188" customFormat="1" ht="12.75">
      <c r="A152" s="386"/>
      <c r="B152" s="176" t="s">
        <v>152</v>
      </c>
      <c r="C152" s="208">
        <f t="shared" si="8"/>
        <v>10.313866781337657</v>
      </c>
      <c r="D152" s="208">
        <f t="shared" si="8"/>
        <v>10.119150620427737</v>
      </c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</row>
    <row r="153" spans="1:14" s="188" customFormat="1" ht="33.75">
      <c r="A153" s="386"/>
      <c r="B153" s="177" t="s">
        <v>128</v>
      </c>
      <c r="C153" s="208">
        <f t="shared" si="8"/>
        <v>4.580708243564228</v>
      </c>
      <c r="D153" s="208">
        <f t="shared" si="8"/>
        <v>4.455036355463277</v>
      </c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</row>
    <row r="154" spans="1:14" s="188" customFormat="1" ht="12.75">
      <c r="A154" s="387"/>
      <c r="B154" s="178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</row>
    <row r="155" spans="1:14" s="188" customFormat="1" ht="12.75">
      <c r="A155" s="385" t="s">
        <v>162</v>
      </c>
      <c r="B155" s="210" t="s">
        <v>158</v>
      </c>
      <c r="C155" s="170">
        <f>+C119*1000000/C128</f>
        <v>208.01288401944515</v>
      </c>
      <c r="D155" s="170">
        <f>+D119*1000000/D128</f>
        <v>207.77726771718224</v>
      </c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</row>
    <row r="156" spans="1:14" s="188" customFormat="1" ht="12.75">
      <c r="A156" s="386"/>
      <c r="B156" s="168" t="s">
        <v>122</v>
      </c>
      <c r="C156" s="170">
        <f aca="true" t="shared" si="9" ref="C156:D162">+C120*1000000/C129</f>
        <v>209.43405343318298</v>
      </c>
      <c r="D156" s="170">
        <f t="shared" si="9"/>
        <v>209.12048563672008</v>
      </c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</row>
    <row r="157" spans="1:14" s="188" customFormat="1" ht="12.75">
      <c r="A157" s="386"/>
      <c r="B157" s="176" t="s">
        <v>123</v>
      </c>
      <c r="C157" s="170">
        <f t="shared" si="9"/>
        <v>197.77067816705863</v>
      </c>
      <c r="D157" s="170">
        <f t="shared" si="9"/>
        <v>196.1774429887769</v>
      </c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</row>
    <row r="158" spans="1:14" s="188" customFormat="1" ht="12.75">
      <c r="A158" s="386"/>
      <c r="B158" s="176" t="s">
        <v>124</v>
      </c>
      <c r="C158" s="170">
        <f t="shared" si="9"/>
        <v>206.70714631063262</v>
      </c>
      <c r="D158" s="170">
        <f t="shared" si="9"/>
        <v>209.7962014990934</v>
      </c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</row>
    <row r="159" spans="1:14" s="188" customFormat="1" ht="12.75">
      <c r="A159" s="386"/>
      <c r="B159" s="176" t="s">
        <v>125</v>
      </c>
      <c r="C159" s="170">
        <f t="shared" si="9"/>
        <v>273.1561462422736</v>
      </c>
      <c r="D159" s="170">
        <f t="shared" si="9"/>
        <v>259.84313486053634</v>
      </c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</row>
    <row r="160" spans="1:14" s="188" customFormat="1" ht="12.75">
      <c r="A160" s="386"/>
      <c r="B160" s="176" t="s">
        <v>126</v>
      </c>
      <c r="C160" s="170">
        <f t="shared" si="9"/>
        <v>171.66872862280889</v>
      </c>
      <c r="D160" s="170">
        <f t="shared" si="9"/>
        <v>170.2435612803653</v>
      </c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</row>
    <row r="161" spans="1:14" s="188" customFormat="1" ht="12.75">
      <c r="A161" s="386"/>
      <c r="B161" s="176" t="s">
        <v>152</v>
      </c>
      <c r="C161" s="170">
        <f t="shared" si="9"/>
        <v>232.0722077903324</v>
      </c>
      <c r="D161" s="170">
        <f t="shared" si="9"/>
        <v>236.7633529937219</v>
      </c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</row>
    <row r="162" spans="1:14" s="188" customFormat="1" ht="33.75">
      <c r="A162" s="386"/>
      <c r="B162" s="177" t="s">
        <v>128</v>
      </c>
      <c r="C162" s="170">
        <f t="shared" si="9"/>
        <v>71.88641228341356</v>
      </c>
      <c r="D162" s="170">
        <f t="shared" si="9"/>
        <v>70.4370062455226</v>
      </c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</row>
    <row r="163" spans="1:14" s="188" customFormat="1" ht="12.75">
      <c r="A163" s="387"/>
      <c r="B163" s="176"/>
      <c r="C163" s="225"/>
      <c r="D163" s="226"/>
      <c r="E163" s="226"/>
      <c r="F163" s="225"/>
      <c r="G163" s="225"/>
      <c r="H163" s="225"/>
      <c r="I163" s="225"/>
      <c r="J163" s="225"/>
      <c r="K163" s="225"/>
      <c r="L163" s="225"/>
      <c r="M163" s="225"/>
      <c r="N163" s="225"/>
    </row>
    <row r="164" spans="1:14" s="188" customFormat="1" ht="12.75">
      <c r="A164" s="385" t="s">
        <v>163</v>
      </c>
      <c r="B164" s="210" t="s">
        <v>158</v>
      </c>
      <c r="C164" s="214">
        <f>+C119*1000000/C137</f>
        <v>2125.2811219669516</v>
      </c>
      <c r="D164" s="214">
        <f>+D119*1000000/D137</f>
        <v>2022.8808319999507</v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</row>
    <row r="165" spans="1:14" s="188" customFormat="1" ht="12.75">
      <c r="A165" s="386" t="s">
        <v>160</v>
      </c>
      <c r="B165" s="168" t="s">
        <v>122</v>
      </c>
      <c r="C165" s="170">
        <f aca="true" t="shared" si="10" ref="C165:D171">+C120*1000000/C138</f>
        <v>2167.646970396416</v>
      </c>
      <c r="D165" s="170">
        <f t="shared" si="10"/>
        <v>2059.8378186689947</v>
      </c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</row>
    <row r="166" spans="1:14" s="188" customFormat="1" ht="12.75">
      <c r="A166" s="386"/>
      <c r="B166" s="176" t="s">
        <v>123</v>
      </c>
      <c r="C166" s="170">
        <f t="shared" si="10"/>
        <v>2039.3184760670931</v>
      </c>
      <c r="D166" s="170">
        <f t="shared" si="10"/>
        <v>1919.94825509938</v>
      </c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</row>
    <row r="167" spans="1:14" s="188" customFormat="1" ht="12.75">
      <c r="A167" s="386"/>
      <c r="B167" s="176" t="s">
        <v>124</v>
      </c>
      <c r="C167" s="170">
        <f t="shared" si="10"/>
        <v>2508.253528777105</v>
      </c>
      <c r="D167" s="170">
        <f t="shared" si="10"/>
        <v>2379.2021136671415</v>
      </c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</row>
    <row r="168" spans="1:14" s="188" customFormat="1" ht="12.75">
      <c r="A168" s="386"/>
      <c r="B168" s="176" t="s">
        <v>125</v>
      </c>
      <c r="C168" s="170">
        <f t="shared" si="10"/>
        <v>1623.8449533257879</v>
      </c>
      <c r="D168" s="170">
        <f t="shared" si="10"/>
        <v>1521.998359483069</v>
      </c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</row>
    <row r="169" spans="1:14" s="188" customFormat="1" ht="12.75">
      <c r="A169" s="386"/>
      <c r="B169" s="176" t="s">
        <v>126</v>
      </c>
      <c r="C169" s="170">
        <f t="shared" si="10"/>
        <v>2435.8453910363523</v>
      </c>
      <c r="D169" s="170">
        <f t="shared" si="10"/>
        <v>2342.008716462929</v>
      </c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</row>
    <row r="170" spans="1:14" s="188" customFormat="1" ht="12.75">
      <c r="A170" s="386"/>
      <c r="B170" s="176" t="s">
        <v>152</v>
      </c>
      <c r="C170" s="170">
        <f t="shared" si="10"/>
        <v>2393.5618348004</v>
      </c>
      <c r="D170" s="170">
        <f t="shared" si="10"/>
        <v>2395.844030340972</v>
      </c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</row>
    <row r="171" spans="1:14" s="188" customFormat="1" ht="33.75">
      <c r="A171" s="387"/>
      <c r="B171" s="227" t="s">
        <v>128</v>
      </c>
      <c r="C171" s="228">
        <f t="shared" si="10"/>
        <v>329.29068134688924</v>
      </c>
      <c r="D171" s="228">
        <f t="shared" si="10"/>
        <v>313.7994235937971</v>
      </c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</row>
    <row r="172" spans="1:14" s="188" customFormat="1" ht="12.75">
      <c r="A172" s="229"/>
      <c r="B172" s="230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</row>
    <row r="173" spans="1:14" s="188" customFormat="1" ht="12.75">
      <c r="A173" s="232" t="s">
        <v>135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</row>
    <row r="174" s="188" customFormat="1" ht="12.75">
      <c r="A174" s="233" t="s">
        <v>164</v>
      </c>
    </row>
    <row r="175" s="163" customFormat="1" ht="12"/>
    <row r="176" s="163" customFormat="1" ht="12"/>
    <row r="177" s="163" customFormat="1" ht="12"/>
    <row r="178" s="163" customFormat="1" ht="12"/>
    <row r="179" s="163" customFormat="1" ht="12"/>
    <row r="180" s="163" customFormat="1" ht="12"/>
    <row r="181" s="163" customFormat="1" ht="12"/>
    <row r="182" s="163" customFormat="1" ht="12"/>
    <row r="183" s="163" customFormat="1" ht="12"/>
    <row r="184" s="163" customFormat="1" ht="12"/>
    <row r="185" s="163" customFormat="1" ht="12"/>
    <row r="186" s="163" customFormat="1" ht="12"/>
    <row r="187" s="163" customFormat="1" ht="12"/>
    <row r="188" s="163" customFormat="1" ht="12"/>
    <row r="189" s="163" customFormat="1" ht="12"/>
    <row r="190" s="163" customFormat="1" ht="12"/>
    <row r="191" s="163" customFormat="1" ht="12"/>
    <row r="192" s="163" customFormat="1" ht="12"/>
    <row r="193" s="163" customFormat="1" ht="12"/>
    <row r="194" s="163" customFormat="1" ht="12"/>
    <row r="195" s="163" customFormat="1" ht="12"/>
    <row r="196" s="163" customFormat="1" ht="12"/>
    <row r="197" s="163" customFormat="1" ht="12"/>
    <row r="198" s="163" customFormat="1" ht="12"/>
    <row r="199" s="163" customFormat="1" ht="12"/>
    <row r="200" s="163" customFormat="1" ht="12"/>
    <row r="201" s="163" customFormat="1" ht="12"/>
    <row r="202" s="163" customFormat="1" ht="12"/>
    <row r="203" s="163" customFormat="1" ht="12"/>
    <row r="204" s="163" customFormat="1" ht="12"/>
    <row r="205" s="163" customFormat="1" ht="12"/>
    <row r="206" s="163" customFormat="1" ht="12"/>
    <row r="207" s="163" customFormat="1" ht="12"/>
    <row r="208" s="163" customFormat="1" ht="12"/>
    <row r="209" s="163" customFormat="1" ht="12"/>
    <row r="210" s="163" customFormat="1" ht="12"/>
    <row r="211" s="163" customFormat="1" ht="12"/>
    <row r="212" s="163" customFormat="1" ht="12"/>
    <row r="213" s="163" customFormat="1" ht="12"/>
    <row r="214" s="163" customFormat="1" ht="12"/>
    <row r="215" s="163" customFormat="1" ht="12"/>
    <row r="216" s="163" customFormat="1" ht="12"/>
    <row r="217" s="163" customFormat="1" ht="12"/>
    <row r="218" s="163" customFormat="1" ht="12"/>
    <row r="219" s="163" customFormat="1" ht="12"/>
    <row r="220" s="163" customFormat="1" ht="12"/>
    <row r="221" s="163" customFormat="1" ht="12"/>
    <row r="222" s="163" customFormat="1" ht="12"/>
    <row r="223" s="163" customFormat="1" ht="12"/>
    <row r="224" s="163" customFormat="1" ht="12"/>
    <row r="225" s="163" customFormat="1" ht="12"/>
    <row r="226" s="163" customFormat="1" ht="12"/>
    <row r="227" s="163" customFormat="1" ht="12"/>
    <row r="228" s="163" customFormat="1" ht="12"/>
    <row r="229" s="163" customFormat="1" ht="12"/>
    <row r="230" s="163" customFormat="1" ht="12"/>
    <row r="231" s="163" customFormat="1" ht="12"/>
    <row r="232" s="163" customFormat="1" ht="12"/>
    <row r="233" s="163" customFormat="1" ht="12"/>
    <row r="234" s="163" customFormat="1" ht="12"/>
    <row r="235" s="163" customFormat="1" ht="12"/>
    <row r="236" s="163" customFormat="1" ht="12"/>
    <row r="237" s="163" customFormat="1" ht="12"/>
    <row r="238" s="163" customFormat="1" ht="12"/>
    <row r="239" s="163" customFormat="1" ht="12"/>
    <row r="240" s="163" customFormat="1" ht="12"/>
    <row r="241" s="163" customFormat="1" ht="12"/>
    <row r="242" s="163" customFormat="1" ht="12"/>
    <row r="243" s="163" customFormat="1" ht="12"/>
    <row r="244" s="163" customFormat="1" ht="12"/>
    <row r="245" s="163" customFormat="1" ht="12"/>
    <row r="246" s="163" customFormat="1" ht="12"/>
    <row r="247" s="163" customFormat="1" ht="12"/>
    <row r="248" s="163" customFormat="1" ht="12"/>
    <row r="249" s="163" customFormat="1" ht="12"/>
    <row r="250" s="163" customFormat="1" ht="12"/>
    <row r="251" s="163" customFormat="1" ht="12"/>
    <row r="252" s="163" customFormat="1" ht="12"/>
    <row r="253" s="163" customFormat="1" ht="12"/>
    <row r="254" s="163" customFormat="1" ht="12"/>
    <row r="255" s="163" customFormat="1" ht="12"/>
    <row r="256" s="163" customFormat="1" ht="12"/>
    <row r="257" s="163" customFormat="1" ht="12"/>
    <row r="258" s="163" customFormat="1" ht="12"/>
    <row r="259" s="163" customFormat="1" ht="12"/>
    <row r="260" s="163" customFormat="1" ht="12"/>
    <row r="261" s="163" customFormat="1" ht="12"/>
    <row r="262" s="163" customFormat="1" ht="12"/>
    <row r="263" s="163" customFormat="1" ht="12"/>
    <row r="264" s="163" customFormat="1" ht="12"/>
    <row r="280" spans="2:7" ht="12">
      <c r="B280" s="138"/>
      <c r="C280" s="138"/>
      <c r="D280" s="138"/>
      <c r="E280" s="138"/>
      <c r="F280" s="138"/>
      <c r="G280" s="138"/>
    </row>
  </sheetData>
  <sheetProtection/>
  <mergeCells count="13">
    <mergeCell ref="A164:A171"/>
    <mergeCell ref="A109:A117"/>
    <mergeCell ref="A122:A127"/>
    <mergeCell ref="A131:A136"/>
    <mergeCell ref="A139:A145"/>
    <mergeCell ref="A146:A154"/>
    <mergeCell ref="A155:A163"/>
    <mergeCell ref="A100:A108"/>
    <mergeCell ref="A1:G1"/>
    <mergeCell ref="A67:A72"/>
    <mergeCell ref="A76:A81"/>
    <mergeCell ref="A84:A90"/>
    <mergeCell ref="A91:A99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zoomScalePageLayoutView="0" workbookViewId="0" topLeftCell="A1">
      <selection activeCell="A1" sqref="A1:G1"/>
    </sheetView>
  </sheetViews>
  <sheetFormatPr defaultColWidth="11.8515625" defaultRowHeight="12.75"/>
  <cols>
    <col min="1" max="1" width="30.8515625" style="234" customWidth="1"/>
    <col min="2" max="14" width="9.7109375" style="234" customWidth="1"/>
    <col min="15" max="19" width="16.7109375" style="234" customWidth="1"/>
    <col min="20" max="23" width="12.00390625" style="234" customWidth="1"/>
    <col min="24" max="24" width="18.140625" style="234" customWidth="1"/>
    <col min="25" max="25" width="19.7109375" style="234" customWidth="1"/>
    <col min="26" max="16384" width="11.8515625" style="234" customWidth="1"/>
  </cols>
  <sheetData>
    <row r="1" spans="1:14" ht="12.75">
      <c r="A1" s="388" t="str">
        <f>CONCATENATE('HL'!B3," 2017 ISLAND HIGHLIGHTS")</f>
        <v>FEBRUARY 2017 ISLAND HIGHLIGHTS</v>
      </c>
      <c r="B1" s="388"/>
      <c r="C1" s="388"/>
      <c r="D1" s="388"/>
      <c r="E1" s="388"/>
      <c r="F1" s="388"/>
      <c r="G1" s="388"/>
      <c r="H1"/>
      <c r="I1" s="111"/>
      <c r="J1" s="111"/>
      <c r="K1" s="111"/>
      <c r="L1" s="111"/>
      <c r="M1" s="111"/>
      <c r="N1" s="111"/>
    </row>
    <row r="2" spans="1:14" ht="11.25">
      <c r="A2" s="113"/>
      <c r="B2" s="114"/>
      <c r="C2" s="115"/>
      <c r="D2" s="115"/>
      <c r="E2" s="115"/>
      <c r="F2" s="115"/>
      <c r="G2" s="117"/>
      <c r="H2" s="115"/>
      <c r="I2" s="115"/>
      <c r="J2" s="115"/>
      <c r="K2" s="115"/>
      <c r="L2" s="115"/>
      <c r="M2" s="115"/>
      <c r="N2" s="115"/>
    </row>
    <row r="3" spans="1:14" ht="11.25">
      <c r="A3" s="118" t="s">
        <v>165</v>
      </c>
      <c r="B3" s="120" t="str">
        <f>+Glance!B3</f>
        <v>2017P</v>
      </c>
      <c r="C3" s="119" t="str">
        <f>+Glance!C3</f>
        <v>2016P</v>
      </c>
      <c r="D3" s="119" t="str">
        <f>+Glance!D3</f>
        <v>% change</v>
      </c>
      <c r="E3" s="119" t="str">
        <f>+Glance!E3</f>
        <v>YTD 2017P</v>
      </c>
      <c r="F3" s="119" t="str">
        <f>+Glance!F3</f>
        <v>YTD 2016P</v>
      </c>
      <c r="G3" s="119" t="str">
        <f>+Glance!G3</f>
        <v>% change</v>
      </c>
      <c r="H3" s="115"/>
      <c r="I3" s="115"/>
      <c r="J3" s="115"/>
      <c r="K3" s="115"/>
      <c r="L3" s="115"/>
      <c r="M3" s="115"/>
      <c r="N3" s="115"/>
    </row>
    <row r="4" spans="1:14" s="236" customFormat="1" ht="11.25">
      <c r="A4" s="122" t="s">
        <v>121</v>
      </c>
      <c r="B4" s="235">
        <v>1339.4311830803274</v>
      </c>
      <c r="C4" s="235">
        <v>1244.0683434627704</v>
      </c>
      <c r="D4" s="235">
        <v>7.665401994887344</v>
      </c>
      <c r="E4" s="235">
        <v>2946.8087184670576</v>
      </c>
      <c r="F4" s="235">
        <v>2703.8233371465944</v>
      </c>
      <c r="G4" s="235">
        <v>8.986732897160765</v>
      </c>
      <c r="H4" s="124"/>
      <c r="I4" s="124"/>
      <c r="J4" s="124"/>
      <c r="K4" s="124"/>
      <c r="L4" s="124"/>
      <c r="M4" s="124"/>
      <c r="N4" s="124"/>
    </row>
    <row r="5" spans="1:14" ht="11.25">
      <c r="A5" s="129" t="s">
        <v>122</v>
      </c>
      <c r="B5" s="237">
        <v>1335.495022226802</v>
      </c>
      <c r="C5" s="237">
        <v>1242.5106824432435</v>
      </c>
      <c r="D5" s="238">
        <v>7.483584736729676</v>
      </c>
      <c r="E5" s="237">
        <v>2937.133148626068</v>
      </c>
      <c r="F5" s="237">
        <v>2697.8399117813615</v>
      </c>
      <c r="G5" s="238">
        <v>8.86980861242812</v>
      </c>
      <c r="H5" s="131"/>
      <c r="I5" s="131"/>
      <c r="J5" s="131"/>
      <c r="K5" s="131"/>
      <c r="L5" s="131"/>
      <c r="M5" s="131"/>
      <c r="N5" s="131"/>
    </row>
    <row r="6" spans="1:14" ht="11.25">
      <c r="A6" s="129" t="s">
        <v>166</v>
      </c>
      <c r="B6" s="237">
        <v>559.9035339254827</v>
      </c>
      <c r="C6" s="237">
        <v>539.428296692646</v>
      </c>
      <c r="D6" s="238">
        <v>3.7957291744565413</v>
      </c>
      <c r="E6" s="237">
        <v>1236.6489871079975</v>
      </c>
      <c r="F6" s="237">
        <v>1139.8847165881439</v>
      </c>
      <c r="G6" s="238">
        <v>8.488952357347546</v>
      </c>
      <c r="H6" s="131"/>
      <c r="I6" s="131"/>
      <c r="J6" s="131"/>
      <c r="K6" s="131"/>
      <c r="L6" s="131"/>
      <c r="M6" s="131"/>
      <c r="N6" s="131"/>
    </row>
    <row r="7" spans="1:14" ht="11.25">
      <c r="A7" s="129" t="s">
        <v>167</v>
      </c>
      <c r="B7" s="237">
        <v>401.5114284278164</v>
      </c>
      <c r="C7" s="237">
        <v>383.9360665806508</v>
      </c>
      <c r="D7" s="238">
        <v>4.577679300538873</v>
      </c>
      <c r="E7" s="237">
        <v>863.7859331851719</v>
      </c>
      <c r="F7" s="237">
        <v>862.619574206075</v>
      </c>
      <c r="G7" s="238">
        <v>0.13521128130791205</v>
      </c>
      <c r="H7" s="131"/>
      <c r="I7" s="131"/>
      <c r="J7" s="131"/>
      <c r="K7" s="131"/>
      <c r="L7" s="131"/>
      <c r="M7" s="131"/>
      <c r="N7" s="131"/>
    </row>
    <row r="8" spans="1:14" ht="11.25">
      <c r="A8" s="129" t="s">
        <v>168</v>
      </c>
      <c r="B8" s="237">
        <v>3.6018217231745857</v>
      </c>
      <c r="C8" s="237">
        <v>2.85459860414062</v>
      </c>
      <c r="D8" s="238">
        <v>26.17611870019527</v>
      </c>
      <c r="E8" s="237">
        <v>9.564378856866526</v>
      </c>
      <c r="F8" s="237">
        <v>6.844963943948121</v>
      </c>
      <c r="G8" s="238">
        <v>39.72869594620343</v>
      </c>
      <c r="H8" s="131"/>
      <c r="I8" s="131"/>
      <c r="J8" s="131"/>
      <c r="K8" s="131"/>
      <c r="L8" s="131"/>
      <c r="M8" s="131"/>
      <c r="N8" s="131"/>
    </row>
    <row r="9" spans="1:14" ht="11.25">
      <c r="A9" s="129" t="s">
        <v>169</v>
      </c>
      <c r="B9" s="237">
        <v>4.8677460113905076</v>
      </c>
      <c r="C9" s="237">
        <v>3.7204536018513226</v>
      </c>
      <c r="D9" s="238">
        <v>30.837433612081178</v>
      </c>
      <c r="E9" s="237">
        <v>12.585546780208784</v>
      </c>
      <c r="F9" s="237">
        <v>5.369688304681472</v>
      </c>
      <c r="G9" s="238">
        <v>134.38132841409595</v>
      </c>
      <c r="H9" s="131"/>
      <c r="I9" s="131"/>
      <c r="J9" s="131"/>
      <c r="K9" s="131"/>
      <c r="L9" s="131"/>
      <c r="M9" s="131"/>
      <c r="N9" s="131"/>
    </row>
    <row r="10" spans="1:14" ht="11.25">
      <c r="A10" s="129" t="s">
        <v>170</v>
      </c>
      <c r="B10" s="237">
        <v>153.99159872961212</v>
      </c>
      <c r="C10" s="237">
        <v>128.41442338964276</v>
      </c>
      <c r="D10" s="238">
        <v>19.917681102193296</v>
      </c>
      <c r="E10" s="237">
        <v>340.51857456770256</v>
      </c>
      <c r="F10" s="237">
        <v>281.5196834511078</v>
      </c>
      <c r="G10" s="238">
        <v>20.95728809912547</v>
      </c>
      <c r="H10" s="131"/>
      <c r="I10" s="131"/>
      <c r="J10" s="131"/>
      <c r="K10" s="131"/>
      <c r="L10" s="131"/>
      <c r="M10" s="131"/>
      <c r="N10" s="131"/>
    </row>
    <row r="11" spans="1:14" ht="11.25">
      <c r="A11" s="129" t="s">
        <v>171</v>
      </c>
      <c r="B11" s="237">
        <v>211.6188934093254</v>
      </c>
      <c r="C11" s="237">
        <v>184.15684357431206</v>
      </c>
      <c r="D11" s="238">
        <v>14.912315666363863</v>
      </c>
      <c r="E11" s="237">
        <v>474.0297281281204</v>
      </c>
      <c r="F11" s="237">
        <v>401.60128528740523</v>
      </c>
      <c r="G11" s="238">
        <v>18.03491310763159</v>
      </c>
      <c r="H11" s="131"/>
      <c r="I11" s="131"/>
      <c r="J11" s="131"/>
      <c r="K11" s="131"/>
      <c r="L11" s="131"/>
      <c r="M11" s="131"/>
      <c r="N11" s="131"/>
    </row>
    <row r="12" spans="1:14" ht="11.25">
      <c r="A12" s="129" t="s">
        <v>128</v>
      </c>
      <c r="B12" s="237">
        <v>3.9361608535255956</v>
      </c>
      <c r="C12" s="237">
        <v>1.5576610195269998</v>
      </c>
      <c r="D12" s="238">
        <v>152.6968836082739</v>
      </c>
      <c r="E12" s="237">
        <v>9.675569840989722</v>
      </c>
      <c r="F12" s="237">
        <v>5.98342536523285</v>
      </c>
      <c r="G12" s="238">
        <v>61.70620088637455</v>
      </c>
      <c r="H12" s="131"/>
      <c r="I12" s="131"/>
      <c r="J12" s="131"/>
      <c r="K12" s="131"/>
      <c r="L12" s="131"/>
      <c r="M12" s="131"/>
      <c r="N12" s="131"/>
    </row>
    <row r="13" spans="1:14" ht="6.75" customHeight="1">
      <c r="A13" s="133"/>
      <c r="B13" s="239"/>
      <c r="C13" s="239"/>
      <c r="D13" s="240"/>
      <c r="E13" s="239"/>
      <c r="F13" s="239"/>
      <c r="G13" s="240"/>
      <c r="H13" s="241"/>
      <c r="I13" s="241"/>
      <c r="J13" s="241"/>
      <c r="K13" s="241"/>
      <c r="L13" s="241"/>
      <c r="M13" s="241"/>
      <c r="N13" s="241"/>
    </row>
    <row r="14" spans="1:14" s="236" customFormat="1" ht="11.25">
      <c r="A14" s="122" t="s">
        <v>129</v>
      </c>
      <c r="B14" s="242">
        <v>6455238.704354989</v>
      </c>
      <c r="C14" s="242">
        <v>6318697.640461061</v>
      </c>
      <c r="D14" s="243">
        <v>2.160905168489191</v>
      </c>
      <c r="E14" s="242">
        <v>14182536.669399658</v>
      </c>
      <c r="F14" s="242">
        <v>13755232.083443642</v>
      </c>
      <c r="G14" s="243">
        <v>3.1064876503998695</v>
      </c>
      <c r="H14" s="124"/>
      <c r="I14" s="124"/>
      <c r="J14" s="124"/>
      <c r="K14" s="124"/>
      <c r="L14" s="124"/>
      <c r="M14" s="124"/>
      <c r="N14" s="124"/>
    </row>
    <row r="15" spans="1:14" ht="11.25">
      <c r="A15" s="129" t="s">
        <v>122</v>
      </c>
      <c r="B15" s="244">
        <v>6397713.809362577</v>
      </c>
      <c r="C15" s="244">
        <v>6301406.928343247</v>
      </c>
      <c r="D15" s="238">
        <v>1.528339339364826</v>
      </c>
      <c r="E15" s="244">
        <v>14045171.804583237</v>
      </c>
      <c r="F15" s="244">
        <v>13689749.54174874</v>
      </c>
      <c r="G15" s="238">
        <v>2.596265634740713</v>
      </c>
      <c r="H15" s="131"/>
      <c r="I15" s="131"/>
      <c r="J15" s="131"/>
      <c r="K15" s="131"/>
      <c r="L15" s="131"/>
      <c r="M15" s="131"/>
      <c r="N15" s="131"/>
    </row>
    <row r="16" spans="1:14" ht="11.25">
      <c r="A16" s="245" t="s">
        <v>166</v>
      </c>
      <c r="B16" s="244">
        <v>2856633.7090358376</v>
      </c>
      <c r="C16" s="244">
        <v>2745634.9947817926</v>
      </c>
      <c r="D16" s="238">
        <v>4.042733810757926</v>
      </c>
      <c r="E16" s="244">
        <v>6172617.852609057</v>
      </c>
      <c r="F16" s="244">
        <v>5936510.388443815</v>
      </c>
      <c r="G16" s="238">
        <v>3.977209652068603</v>
      </c>
      <c r="H16" s="131"/>
      <c r="I16" s="131"/>
      <c r="J16" s="131"/>
      <c r="K16" s="131"/>
      <c r="L16" s="131"/>
      <c r="M16" s="131"/>
      <c r="N16" s="131"/>
    </row>
    <row r="17" spans="1:14" ht="11.25">
      <c r="A17" s="245" t="s">
        <v>167</v>
      </c>
      <c r="B17" s="244">
        <v>1718791.4899981623</v>
      </c>
      <c r="C17" s="244">
        <v>1796413.1589955515</v>
      </c>
      <c r="D17" s="238">
        <v>-4.3209252063590275</v>
      </c>
      <c r="E17" s="244">
        <v>3763723.6087645655</v>
      </c>
      <c r="F17" s="244">
        <v>3835445.1530672493</v>
      </c>
      <c r="G17" s="238">
        <v>-1.8699666255252656</v>
      </c>
      <c r="H17" s="131"/>
      <c r="I17" s="131"/>
      <c r="J17" s="131"/>
      <c r="K17" s="131"/>
      <c r="L17" s="131"/>
      <c r="M17" s="131"/>
      <c r="N17" s="131"/>
    </row>
    <row r="18" spans="1:14" ht="11.25">
      <c r="A18" s="245" t="s">
        <v>168</v>
      </c>
      <c r="B18" s="244">
        <v>27261.45845209681</v>
      </c>
      <c r="C18" s="244">
        <v>27148.009780685607</v>
      </c>
      <c r="D18" s="238">
        <v>0.41788945977143666</v>
      </c>
      <c r="E18" s="244">
        <v>66190.25957322547</v>
      </c>
      <c r="F18" s="244">
        <v>66393.15107578321</v>
      </c>
      <c r="G18" s="238">
        <v>-0.30559101243162745</v>
      </c>
      <c r="H18" s="131"/>
      <c r="I18" s="131"/>
      <c r="J18" s="131"/>
      <c r="K18" s="131"/>
      <c r="L18" s="131"/>
      <c r="M18" s="131"/>
      <c r="N18" s="131"/>
    </row>
    <row r="19" spans="1:14" ht="11.25">
      <c r="A19" s="245" t="s">
        <v>169</v>
      </c>
      <c r="B19" s="244">
        <v>14637.960294154866</v>
      </c>
      <c r="C19" s="244">
        <v>16014.693969357966</v>
      </c>
      <c r="D19" s="238">
        <v>-8.596690500844417</v>
      </c>
      <c r="E19" s="244">
        <v>31592.84722627827</v>
      </c>
      <c r="F19" s="244">
        <v>30833.347525390684</v>
      </c>
      <c r="G19" s="238">
        <v>2.46324113936105</v>
      </c>
      <c r="H19" s="131"/>
      <c r="I19" s="131"/>
      <c r="J19" s="131"/>
      <c r="K19" s="131"/>
      <c r="L19" s="131"/>
      <c r="M19" s="131"/>
      <c r="N19" s="131"/>
    </row>
    <row r="20" spans="1:14" ht="11.25">
      <c r="A20" s="245" t="s">
        <v>170</v>
      </c>
      <c r="B20" s="244">
        <v>730856.8117016619</v>
      </c>
      <c r="C20" s="244">
        <v>718459.2867572216</v>
      </c>
      <c r="D20" s="238">
        <v>1.7255709784748996</v>
      </c>
      <c r="E20" s="244">
        <v>1617009.521295847</v>
      </c>
      <c r="F20" s="244">
        <v>1574163.001358327</v>
      </c>
      <c r="G20" s="238">
        <v>2.721860436342882</v>
      </c>
      <c r="H20" s="131"/>
      <c r="I20" s="131"/>
      <c r="J20" s="131"/>
      <c r="K20" s="131"/>
      <c r="L20" s="131"/>
      <c r="M20" s="131"/>
      <c r="N20" s="131"/>
    </row>
    <row r="21" spans="1:14" ht="11.25">
      <c r="A21" s="245" t="s">
        <v>171</v>
      </c>
      <c r="B21" s="244">
        <v>1049532.3798806642</v>
      </c>
      <c r="C21" s="244">
        <v>997736.7840586381</v>
      </c>
      <c r="D21" s="238">
        <v>5.191308634661107</v>
      </c>
      <c r="E21" s="244">
        <v>2394037.715114263</v>
      </c>
      <c r="F21" s="244">
        <v>2246404.500278176</v>
      </c>
      <c r="G21" s="238">
        <v>6.571978235344766</v>
      </c>
      <c r="H21" s="131"/>
      <c r="I21" s="131"/>
      <c r="J21" s="131"/>
      <c r="K21" s="131"/>
      <c r="L21" s="131"/>
      <c r="M21" s="131"/>
      <c r="N21" s="131"/>
    </row>
    <row r="22" spans="1:14" ht="11.25">
      <c r="A22" s="245" t="s">
        <v>128</v>
      </c>
      <c r="B22" s="244">
        <v>57524.89499241193</v>
      </c>
      <c r="C22" s="244">
        <v>17290.7121178141</v>
      </c>
      <c r="D22" s="238">
        <v>232.69245708593905</v>
      </c>
      <c r="E22" s="244">
        <v>137364.86481642255</v>
      </c>
      <c r="F22" s="244">
        <v>65482.54169490145</v>
      </c>
      <c r="G22" s="238">
        <v>109.7732636225969</v>
      </c>
      <c r="H22" s="131"/>
      <c r="I22" s="131"/>
      <c r="J22" s="131"/>
      <c r="K22" s="131"/>
      <c r="L22" s="131"/>
      <c r="M22" s="131"/>
      <c r="N22" s="131"/>
    </row>
    <row r="23" spans="1:14" ht="6.75" customHeight="1">
      <c r="A23" s="133"/>
      <c r="B23" s="246"/>
      <c r="C23" s="246"/>
      <c r="D23" s="240"/>
      <c r="E23" s="246"/>
      <c r="F23" s="246"/>
      <c r="G23" s="240"/>
      <c r="H23" s="241"/>
      <c r="I23" s="241"/>
      <c r="J23" s="241"/>
      <c r="K23" s="241"/>
      <c r="L23" s="241"/>
      <c r="M23" s="241"/>
      <c r="N23" s="241"/>
    </row>
    <row r="24" spans="1:14" s="236" customFormat="1" ht="11.25">
      <c r="A24" s="122" t="s">
        <v>130</v>
      </c>
      <c r="B24" s="242">
        <v>700425.7597660435</v>
      </c>
      <c r="C24" s="242">
        <v>688793.5076742765</v>
      </c>
      <c r="D24" s="243">
        <v>1.6887865466449492</v>
      </c>
      <c r="E24" s="242">
        <v>1456738.6629264022</v>
      </c>
      <c r="F24" s="242">
        <v>1409790.6869059529</v>
      </c>
      <c r="G24" s="243">
        <v>3.330138045065789</v>
      </c>
      <c r="H24" s="124"/>
      <c r="I24" s="124"/>
      <c r="J24" s="124"/>
      <c r="K24" s="124"/>
      <c r="L24" s="124"/>
      <c r="M24" s="124"/>
      <c r="N24" s="124"/>
    </row>
    <row r="25" spans="1:14" ht="11.25">
      <c r="A25" s="129" t="s">
        <v>122</v>
      </c>
      <c r="B25" s="244">
        <v>687021.7597660434</v>
      </c>
      <c r="C25" s="244">
        <v>683972.5076742765</v>
      </c>
      <c r="D25" s="238">
        <v>0.4458150082867096</v>
      </c>
      <c r="E25" s="244">
        <v>1425905.0503907895</v>
      </c>
      <c r="F25" s="244">
        <v>1393957.6869059529</v>
      </c>
      <c r="G25" s="238">
        <v>2.2918459996979834</v>
      </c>
      <c r="H25" s="131"/>
      <c r="I25" s="131"/>
      <c r="J25" s="131"/>
      <c r="K25" s="131"/>
      <c r="L25" s="131"/>
      <c r="M25" s="131"/>
      <c r="N25" s="131"/>
    </row>
    <row r="26" spans="1:14" ht="11.25">
      <c r="A26" s="129" t="s">
        <v>166</v>
      </c>
      <c r="B26" s="244">
        <v>417270.5712111816</v>
      </c>
      <c r="C26" s="244">
        <v>411954.2253363419</v>
      </c>
      <c r="D26" s="238">
        <v>1.2905185935401242</v>
      </c>
      <c r="E26" s="244">
        <v>865143.2864004725</v>
      </c>
      <c r="F26" s="244">
        <v>845538.0681288575</v>
      </c>
      <c r="G26" s="238">
        <v>2.318667723027601</v>
      </c>
      <c r="H26" s="131"/>
      <c r="I26" s="131"/>
      <c r="J26" s="131"/>
      <c r="K26" s="131"/>
      <c r="L26" s="131"/>
      <c r="M26" s="131"/>
      <c r="N26" s="131"/>
    </row>
    <row r="27" spans="1:14" ht="11.25">
      <c r="A27" s="129" t="s">
        <v>167</v>
      </c>
      <c r="B27" s="244">
        <v>200170.91254975018</v>
      </c>
      <c r="C27" s="244">
        <v>204845.37066336826</v>
      </c>
      <c r="D27" s="238">
        <v>-2.2819447168761386</v>
      </c>
      <c r="E27" s="244">
        <v>418013.2782027921</v>
      </c>
      <c r="F27" s="244">
        <v>419390.23595438735</v>
      </c>
      <c r="G27" s="238">
        <v>-0.32832375042346484</v>
      </c>
      <c r="H27" s="131"/>
      <c r="I27" s="131"/>
      <c r="J27" s="131"/>
      <c r="K27" s="131"/>
      <c r="L27" s="131"/>
      <c r="M27" s="131"/>
      <c r="N27" s="131"/>
    </row>
    <row r="28" spans="1:14" ht="11.25">
      <c r="A28" s="129" t="s">
        <v>168</v>
      </c>
      <c r="B28" s="244">
        <v>4595.323224546135</v>
      </c>
      <c r="C28" s="244">
        <v>5049.445662997044</v>
      </c>
      <c r="D28" s="238">
        <v>-8.99351074869017</v>
      </c>
      <c r="E28" s="244">
        <v>10143.730891029601</v>
      </c>
      <c r="F28" s="244">
        <v>10487.589718096613</v>
      </c>
      <c r="G28" s="238">
        <v>-3.2787211962885476</v>
      </c>
      <c r="H28" s="131"/>
      <c r="I28" s="131"/>
      <c r="J28" s="131"/>
      <c r="K28" s="131"/>
      <c r="L28" s="131"/>
      <c r="M28" s="131"/>
      <c r="N28" s="131"/>
    </row>
    <row r="29" spans="1:14" ht="11.25">
      <c r="A29" s="129" t="s">
        <v>169</v>
      </c>
      <c r="B29" s="244">
        <v>4313.847138178725</v>
      </c>
      <c r="C29" s="244">
        <v>4193.596257302911</v>
      </c>
      <c r="D29" s="238">
        <v>2.8674882725394424</v>
      </c>
      <c r="E29" s="244">
        <v>8942.8172729837</v>
      </c>
      <c r="F29" s="244">
        <v>8457.962585352827</v>
      </c>
      <c r="G29" s="238">
        <v>5.7325234385704915</v>
      </c>
      <c r="H29" s="131"/>
      <c r="I29" s="131"/>
      <c r="J29" s="131"/>
      <c r="K29" s="131"/>
      <c r="L29" s="131"/>
      <c r="M29" s="131"/>
      <c r="N29" s="131"/>
    </row>
    <row r="30" spans="1:14" ht="11.25">
      <c r="A30" s="129" t="s">
        <v>170</v>
      </c>
      <c r="B30" s="244">
        <v>93450.54819943637</v>
      </c>
      <c r="C30" s="244">
        <v>87844.74780489525</v>
      </c>
      <c r="D30" s="238">
        <v>6.38148612708378</v>
      </c>
      <c r="E30" s="244">
        <v>192765.19150157343</v>
      </c>
      <c r="F30" s="244">
        <v>182931.49202900022</v>
      </c>
      <c r="G30" s="238">
        <v>5.375618688451</v>
      </c>
      <c r="H30" s="131"/>
      <c r="I30" s="131"/>
      <c r="J30" s="131"/>
      <c r="K30" s="131"/>
      <c r="L30" s="131"/>
      <c r="M30" s="131"/>
      <c r="N30" s="131"/>
    </row>
    <row r="31" spans="1:14" ht="11.25">
      <c r="A31" s="129" t="s">
        <v>171</v>
      </c>
      <c r="B31" s="244">
        <v>135102.98527200858</v>
      </c>
      <c r="C31" s="244">
        <v>124232.2424078503</v>
      </c>
      <c r="D31" s="238">
        <v>8.750339407438211</v>
      </c>
      <c r="E31" s="244">
        <v>286149.0047445892</v>
      </c>
      <c r="F31" s="244">
        <v>260166.7475147897</v>
      </c>
      <c r="G31" s="238">
        <v>9.986770975919024</v>
      </c>
      <c r="H31" s="131"/>
      <c r="I31" s="131"/>
      <c r="J31" s="131"/>
      <c r="K31" s="131"/>
      <c r="L31" s="131"/>
      <c r="M31" s="131"/>
      <c r="N31" s="131"/>
    </row>
    <row r="32" spans="1:14" ht="11.25">
      <c r="A32" s="129" t="s">
        <v>128</v>
      </c>
      <c r="B32" s="244">
        <v>13404.000000000127</v>
      </c>
      <c r="C32" s="244">
        <v>4820.999999999981</v>
      </c>
      <c r="D32" s="238">
        <v>178.0336029869359</v>
      </c>
      <c r="E32" s="244">
        <v>30833.612535612636</v>
      </c>
      <c r="F32" s="244">
        <v>15832.999999999927</v>
      </c>
      <c r="G32" s="238">
        <v>94.7427053345088</v>
      </c>
      <c r="H32" s="131"/>
      <c r="I32" s="131"/>
      <c r="J32" s="131"/>
      <c r="K32" s="131"/>
      <c r="L32" s="131"/>
      <c r="M32" s="131"/>
      <c r="N32" s="131"/>
    </row>
    <row r="33" spans="1:14" ht="6.75" customHeight="1">
      <c r="A33" s="133"/>
      <c r="B33" s="247"/>
      <c r="C33" s="247"/>
      <c r="D33" s="248"/>
      <c r="E33" s="247"/>
      <c r="F33" s="247"/>
      <c r="G33" s="248"/>
      <c r="H33" s="241"/>
      <c r="I33" s="241"/>
      <c r="J33" s="241"/>
      <c r="K33" s="241"/>
      <c r="L33" s="241"/>
      <c r="M33" s="241"/>
      <c r="N33" s="241"/>
    </row>
    <row r="34" spans="1:14" s="236" customFormat="1" ht="11.25">
      <c r="A34" s="122" t="s">
        <v>131</v>
      </c>
      <c r="B34" s="249">
        <v>9.216164046438227</v>
      </c>
      <c r="C34" s="249">
        <v>9.173573168243493</v>
      </c>
      <c r="D34" s="243">
        <v>0.4642779581480072</v>
      </c>
      <c r="E34" s="249">
        <v>9.735814000370356</v>
      </c>
      <c r="F34" s="249">
        <v>9.75693215397248</v>
      </c>
      <c r="G34" s="243">
        <v>-0.21644255867379059</v>
      </c>
      <c r="H34" s="124"/>
      <c r="I34" s="124"/>
      <c r="J34" s="124"/>
      <c r="K34" s="124"/>
      <c r="L34" s="124"/>
      <c r="M34" s="124"/>
      <c r="N34" s="124"/>
    </row>
    <row r="35" spans="1:14" ht="11.25">
      <c r="A35" s="129" t="s">
        <v>122</v>
      </c>
      <c r="B35" s="250">
        <v>9.312243343706083</v>
      </c>
      <c r="C35" s="250">
        <v>9.212953529038804</v>
      </c>
      <c r="D35" s="238">
        <v>1.0777196949308454</v>
      </c>
      <c r="E35" s="250">
        <v>9.850004950002777</v>
      </c>
      <c r="F35" s="250">
        <v>9.8207783997624</v>
      </c>
      <c r="G35" s="238">
        <v>0.29759912148190626</v>
      </c>
      <c r="H35" s="131"/>
      <c r="I35" s="131"/>
      <c r="J35" s="131"/>
      <c r="K35" s="131"/>
      <c r="L35" s="131"/>
      <c r="M35" s="131"/>
      <c r="N35" s="131"/>
    </row>
    <row r="36" spans="1:14" ht="11.25">
      <c r="A36" s="129" t="s">
        <v>166</v>
      </c>
      <c r="B36" s="250">
        <v>6.845998510616481</v>
      </c>
      <c r="C36" s="250">
        <v>6.664903103105949</v>
      </c>
      <c r="D36" s="238">
        <v>2.717149892638937</v>
      </c>
      <c r="E36" s="250">
        <v>7.134792524705287</v>
      </c>
      <c r="F36" s="250">
        <v>7.020985349105663</v>
      </c>
      <c r="G36" s="238">
        <v>1.6209573149746248</v>
      </c>
      <c r="H36" s="131"/>
      <c r="I36" s="131"/>
      <c r="J36" s="131"/>
      <c r="K36" s="131"/>
      <c r="L36" s="131"/>
      <c r="M36" s="131"/>
      <c r="N36" s="131"/>
    </row>
    <row r="37" spans="1:14" ht="11.25">
      <c r="A37" s="129" t="s">
        <v>167</v>
      </c>
      <c r="B37" s="250">
        <v>8.586619644704754</v>
      </c>
      <c r="C37" s="250">
        <v>8.769605840630293</v>
      </c>
      <c r="D37" s="238">
        <v>-2.0865954439793444</v>
      </c>
      <c r="E37" s="250">
        <v>9.003837449724882</v>
      </c>
      <c r="F37" s="250">
        <v>9.145289575803073</v>
      </c>
      <c r="G37" s="238">
        <v>-1.546721127917583</v>
      </c>
      <c r="H37" s="131"/>
      <c r="I37" s="131"/>
      <c r="J37" s="131"/>
      <c r="K37" s="131"/>
      <c r="L37" s="131"/>
      <c r="M37" s="131"/>
      <c r="N37" s="131"/>
    </row>
    <row r="38" spans="1:14" ht="11.25">
      <c r="A38" s="129" t="s">
        <v>168</v>
      </c>
      <c r="B38" s="250">
        <v>5.932435461009238</v>
      </c>
      <c r="C38" s="250">
        <v>5.376433690460232</v>
      </c>
      <c r="D38" s="238">
        <v>10.341460577028183</v>
      </c>
      <c r="E38" s="250">
        <v>6.5252381282866505</v>
      </c>
      <c r="F38" s="250">
        <v>6.330639628400039</v>
      </c>
      <c r="G38" s="238">
        <v>3.0739152962303784</v>
      </c>
      <c r="H38" s="131"/>
      <c r="I38" s="131"/>
      <c r="J38" s="131"/>
      <c r="K38" s="131"/>
      <c r="L38" s="131"/>
      <c r="M38" s="131"/>
      <c r="N38" s="131"/>
    </row>
    <row r="39" spans="1:14" ht="11.25">
      <c r="A39" s="129" t="s">
        <v>169</v>
      </c>
      <c r="B39" s="250">
        <v>3.3932496505508785</v>
      </c>
      <c r="C39" s="250">
        <v>3.8188449690332686</v>
      </c>
      <c r="D39" s="238">
        <v>-11.1446084335319</v>
      </c>
      <c r="E39" s="250">
        <v>3.5327622450388687</v>
      </c>
      <c r="F39" s="250">
        <v>3.645481664672611</v>
      </c>
      <c r="G39" s="238">
        <v>-3.092030902968901</v>
      </c>
      <c r="H39" s="131"/>
      <c r="I39" s="131"/>
      <c r="J39" s="131"/>
      <c r="K39" s="131"/>
      <c r="L39" s="131"/>
      <c r="M39" s="131"/>
      <c r="N39" s="131"/>
    </row>
    <row r="40" spans="1:14" ht="11.25">
      <c r="A40" s="129" t="s">
        <v>170</v>
      </c>
      <c r="B40" s="250">
        <v>7.820786777429198</v>
      </c>
      <c r="C40" s="250">
        <v>8.178739249760639</v>
      </c>
      <c r="D40" s="238">
        <v>-4.37662164546836</v>
      </c>
      <c r="E40" s="250">
        <v>8.388493320292467</v>
      </c>
      <c r="F40" s="250">
        <v>8.605205062826329</v>
      </c>
      <c r="G40" s="238">
        <v>-2.5183797591301627</v>
      </c>
      <c r="H40" s="131"/>
      <c r="I40" s="131"/>
      <c r="J40" s="131"/>
      <c r="K40" s="131"/>
      <c r="L40" s="131"/>
      <c r="M40" s="131"/>
      <c r="N40" s="131"/>
    </row>
    <row r="41" spans="1:14" ht="11.25">
      <c r="A41" s="129" t="s">
        <v>171</v>
      </c>
      <c r="B41" s="250">
        <v>7.76838778038543</v>
      </c>
      <c r="C41" s="250">
        <v>8.031222529036397</v>
      </c>
      <c r="D41" s="238">
        <v>-3.2726617610295827</v>
      </c>
      <c r="E41" s="250">
        <v>8.36640238274158</v>
      </c>
      <c r="F41" s="250">
        <v>8.634479700948233</v>
      </c>
      <c r="G41" s="238">
        <v>-3.1047304237360573</v>
      </c>
      <c r="H41" s="131"/>
      <c r="I41" s="131"/>
      <c r="J41" s="131"/>
      <c r="K41" s="131"/>
      <c r="L41" s="131"/>
      <c r="M41" s="131"/>
      <c r="N41" s="131"/>
    </row>
    <row r="42" spans="1:14" ht="11.25">
      <c r="A42" s="129" t="s">
        <v>128</v>
      </c>
      <c r="B42" s="250">
        <v>4.291621530320157</v>
      </c>
      <c r="C42" s="250">
        <v>3.5865405761904516</v>
      </c>
      <c r="D42" s="238">
        <v>19.659082036055686</v>
      </c>
      <c r="E42" s="250">
        <v>4.455036355463277</v>
      </c>
      <c r="F42" s="250">
        <v>4.135826545500016</v>
      </c>
      <c r="G42" s="238">
        <v>7.7181624144895045</v>
      </c>
      <c r="H42" s="131"/>
      <c r="I42" s="131"/>
      <c r="J42" s="131"/>
      <c r="K42" s="131"/>
      <c r="L42" s="131"/>
      <c r="M42" s="131"/>
      <c r="N42" s="131"/>
    </row>
    <row r="43" spans="1:14" ht="6.75" customHeight="1">
      <c r="A43" s="133"/>
      <c r="B43" s="239"/>
      <c r="C43" s="239"/>
      <c r="D43" s="240"/>
      <c r="E43" s="239"/>
      <c r="F43" s="239"/>
      <c r="G43" s="240"/>
      <c r="H43" s="241"/>
      <c r="I43" s="241"/>
      <c r="J43" s="241"/>
      <c r="K43" s="241"/>
      <c r="L43" s="241"/>
      <c r="M43" s="241"/>
      <c r="N43" s="241"/>
    </row>
    <row r="44" spans="1:14" s="236" customFormat="1" ht="11.25">
      <c r="A44" s="122" t="s">
        <v>132</v>
      </c>
      <c r="B44" s="251">
        <v>207.49522123429574</v>
      </c>
      <c r="C44" s="251">
        <v>196.886829256795</v>
      </c>
      <c r="D44" s="251">
        <v>5.388065833324207</v>
      </c>
      <c r="E44" s="251">
        <v>207.77726771721396</v>
      </c>
      <c r="F44" s="251">
        <v>196.56690056149807</v>
      </c>
      <c r="G44" s="251">
        <v>5.7030797777719355</v>
      </c>
      <c r="H44" s="124"/>
      <c r="I44" s="124"/>
      <c r="J44" s="124"/>
      <c r="K44" s="124"/>
      <c r="L44" s="124"/>
      <c r="M44" s="124"/>
      <c r="N44" s="124"/>
    </row>
    <row r="45" spans="1:14" ht="11.25">
      <c r="A45" s="129" t="s">
        <v>122</v>
      </c>
      <c r="B45" s="252">
        <v>208.7456647830049</v>
      </c>
      <c r="C45" s="252">
        <v>197.17988325028264</v>
      </c>
      <c r="D45" s="253">
        <v>5.865599138245603</v>
      </c>
      <c r="E45" s="252">
        <v>209.12048563675236</v>
      </c>
      <c r="F45" s="252">
        <v>197.0700708259077</v>
      </c>
      <c r="G45" s="253">
        <v>6.114786867606115</v>
      </c>
      <c r="H45" s="131"/>
      <c r="I45" s="131"/>
      <c r="J45" s="131"/>
      <c r="K45" s="131"/>
      <c r="L45" s="131"/>
      <c r="M45" s="131"/>
      <c r="N45" s="131"/>
    </row>
    <row r="46" spans="1:14" ht="11.25">
      <c r="A46" s="129" t="s">
        <v>166</v>
      </c>
      <c r="B46" s="252">
        <v>196.00116464160178</v>
      </c>
      <c r="C46" s="252">
        <v>196.46759227568654</v>
      </c>
      <c r="D46" s="253">
        <v>-0.23740690700289058</v>
      </c>
      <c r="E46" s="252">
        <v>200.3443298511162</v>
      </c>
      <c r="F46" s="252">
        <v>192.01258685693145</v>
      </c>
      <c r="G46" s="253">
        <v>4.339165015464719</v>
      </c>
      <c r="H46" s="115"/>
      <c r="I46" s="115"/>
      <c r="J46" s="115"/>
      <c r="K46" s="115"/>
      <c r="L46" s="115"/>
      <c r="M46" s="115"/>
      <c r="N46" s="115"/>
    </row>
    <row r="47" spans="1:14" ht="11.25">
      <c r="A47" s="129" t="s">
        <v>167</v>
      </c>
      <c r="B47" s="252">
        <v>233.60101022390197</v>
      </c>
      <c r="C47" s="252">
        <v>213.72369972803207</v>
      </c>
      <c r="D47" s="253">
        <v>9.300470898250502</v>
      </c>
      <c r="E47" s="252">
        <v>229.50301960900572</v>
      </c>
      <c r="F47" s="252">
        <v>224.9072897095734</v>
      </c>
      <c r="G47" s="253">
        <v>2.0433885915244643</v>
      </c>
      <c r="H47" s="131"/>
      <c r="I47" s="131"/>
      <c r="J47" s="131"/>
      <c r="K47" s="131"/>
      <c r="L47" s="131"/>
      <c r="M47" s="131"/>
      <c r="N47" s="131"/>
    </row>
    <row r="48" spans="1:14" ht="11.25">
      <c r="A48" s="129" t="s">
        <v>168</v>
      </c>
      <c r="B48" s="252">
        <v>132.1213877644742</v>
      </c>
      <c r="C48" s="252">
        <v>105.14946131231756</v>
      </c>
      <c r="D48" s="253">
        <v>25.65103626355627</v>
      </c>
      <c r="E48" s="252">
        <v>144.49828295786588</v>
      </c>
      <c r="F48" s="252">
        <v>103.0974405196564</v>
      </c>
      <c r="G48" s="253">
        <v>40.15700315112678</v>
      </c>
      <c r="H48" s="131"/>
      <c r="I48" s="131"/>
      <c r="J48" s="131"/>
      <c r="K48" s="131"/>
      <c r="L48" s="131"/>
      <c r="M48" s="131"/>
      <c r="N48" s="131"/>
    </row>
    <row r="49" spans="1:14" ht="11.25">
      <c r="A49" s="129" t="s">
        <v>169</v>
      </c>
      <c r="B49" s="252">
        <v>332.5426434811593</v>
      </c>
      <c r="C49" s="252">
        <v>232.31499827408047</v>
      </c>
      <c r="D49" s="253">
        <v>43.142993759202895</v>
      </c>
      <c r="E49" s="252">
        <v>398.3669686390402</v>
      </c>
      <c r="F49" s="252">
        <v>174.15197296562218</v>
      </c>
      <c r="G49" s="253">
        <v>128.74674449865594</v>
      </c>
      <c r="H49" s="131"/>
      <c r="I49" s="131"/>
      <c r="J49" s="131"/>
      <c r="K49" s="131"/>
      <c r="L49" s="131"/>
      <c r="M49" s="131"/>
      <c r="N49" s="131"/>
    </row>
    <row r="50" spans="1:14" ht="11.25">
      <c r="A50" s="129" t="s">
        <v>170</v>
      </c>
      <c r="B50" s="252">
        <v>210.7000937311808</v>
      </c>
      <c r="C50" s="252">
        <v>178.735838977381</v>
      </c>
      <c r="D50" s="253">
        <v>17.8835173385931</v>
      </c>
      <c r="E50" s="252">
        <v>210.58538622259695</v>
      </c>
      <c r="F50" s="252">
        <v>178.83769546621775</v>
      </c>
      <c r="G50" s="253">
        <v>17.752236559308777</v>
      </c>
      <c r="H50" s="131"/>
      <c r="I50" s="131"/>
      <c r="J50" s="131"/>
      <c r="K50" s="131"/>
      <c r="L50" s="131"/>
      <c r="M50" s="131"/>
      <c r="N50" s="131"/>
    </row>
    <row r="51" spans="1:14" ht="11.25">
      <c r="A51" s="129" t="s">
        <v>171</v>
      </c>
      <c r="B51" s="252">
        <v>201.63160038319856</v>
      </c>
      <c r="C51" s="252">
        <v>184.57457569639826</v>
      </c>
      <c r="D51" s="253">
        <v>9.241264471254663</v>
      </c>
      <c r="E51" s="252">
        <v>198.00428587044874</v>
      </c>
      <c r="F51" s="252">
        <v>178.77514278380153</v>
      </c>
      <c r="G51" s="253">
        <v>10.756049631520437</v>
      </c>
      <c r="H51" s="131"/>
      <c r="I51" s="131"/>
      <c r="J51" s="131"/>
      <c r="K51" s="131"/>
      <c r="L51" s="131"/>
      <c r="M51" s="131"/>
      <c r="N51" s="131"/>
    </row>
    <row r="52" spans="1:14" ht="11.25">
      <c r="A52" s="129" t="s">
        <v>128</v>
      </c>
      <c r="B52" s="252">
        <v>68.42534617481373</v>
      </c>
      <c r="C52" s="252">
        <v>90.08657416267943</v>
      </c>
      <c r="D52" s="238">
        <v>-24.04490146195325</v>
      </c>
      <c r="E52" s="252">
        <v>70.4370062455226</v>
      </c>
      <c r="F52" s="252">
        <v>91.37436040755772</v>
      </c>
      <c r="G52" s="253">
        <v>-22.913817474232477</v>
      </c>
      <c r="H52" s="131"/>
      <c r="I52" s="131"/>
      <c r="J52" s="131"/>
      <c r="K52" s="131"/>
      <c r="L52" s="131"/>
      <c r="M52" s="131"/>
      <c r="N52" s="131"/>
    </row>
    <row r="53" spans="1:14" ht="6.75" customHeight="1">
      <c r="A53" s="133"/>
      <c r="B53" s="254"/>
      <c r="C53" s="255"/>
      <c r="D53" s="255"/>
      <c r="E53" s="254"/>
      <c r="F53" s="254"/>
      <c r="G53" s="254"/>
      <c r="H53" s="241"/>
      <c r="I53" s="241"/>
      <c r="J53" s="241"/>
      <c r="K53" s="241"/>
      <c r="L53" s="241"/>
      <c r="M53" s="241"/>
      <c r="N53" s="241"/>
    </row>
    <row r="54" spans="1:14" s="236" customFormat="1" ht="11.25">
      <c r="A54" s="122" t="s">
        <v>133</v>
      </c>
      <c r="B54" s="251">
        <v>1912.3099977472627</v>
      </c>
      <c r="C54" s="251">
        <v>1806.1557340506724</v>
      </c>
      <c r="D54" s="251">
        <v>5.877359393506887</v>
      </c>
      <c r="E54" s="251">
        <v>2022.8808319999514</v>
      </c>
      <c r="F54" s="251">
        <v>1917.889912495192</v>
      </c>
      <c r="G54" s="251">
        <v>5.474293327303936</v>
      </c>
      <c r="H54" s="124"/>
      <c r="I54" s="124"/>
      <c r="J54" s="124"/>
      <c r="K54" s="124"/>
      <c r="L54" s="124"/>
      <c r="M54" s="124"/>
      <c r="N54" s="124"/>
    </row>
    <row r="55" spans="1:14" ht="11.25">
      <c r="A55" s="129" t="s">
        <v>122</v>
      </c>
      <c r="B55" s="252">
        <v>1943.8904274030388</v>
      </c>
      <c r="C55" s="252">
        <v>1816.6091012461509</v>
      </c>
      <c r="D55" s="253">
        <v>7.0065335503150195</v>
      </c>
      <c r="E55" s="252">
        <v>2059.8378186689956</v>
      </c>
      <c r="F55" s="252">
        <v>1935.3814948067204</v>
      </c>
      <c r="G55" s="253">
        <v>6.430583541086521</v>
      </c>
      <c r="H55" s="131"/>
      <c r="I55" s="131"/>
      <c r="J55" s="131"/>
      <c r="K55" s="131"/>
      <c r="L55" s="131"/>
      <c r="M55" s="131"/>
      <c r="N55" s="131"/>
    </row>
    <row r="56" spans="1:14" ht="11.25">
      <c r="A56" s="129" t="s">
        <v>166</v>
      </c>
      <c r="B56" s="252">
        <v>1341.8236812155017</v>
      </c>
      <c r="C56" s="252">
        <v>1309.4374654179776</v>
      </c>
      <c r="D56" s="253">
        <v>2.473292284117301</v>
      </c>
      <c r="E56" s="252">
        <v>1429.4152269888343</v>
      </c>
      <c r="F56" s="252">
        <v>1348.1175591663944</v>
      </c>
      <c r="G56" s="253">
        <v>6.030458343166312</v>
      </c>
      <c r="H56" s="131"/>
      <c r="I56" s="131"/>
      <c r="J56" s="131"/>
      <c r="K56" s="131"/>
      <c r="L56" s="131"/>
      <c r="M56" s="131"/>
      <c r="N56" s="131"/>
    </row>
    <row r="57" spans="1:14" ht="11.25">
      <c r="A57" s="129" t="s">
        <v>167</v>
      </c>
      <c r="B57" s="252">
        <v>2005.8430234114328</v>
      </c>
      <c r="C57" s="252">
        <v>1874.2726054160648</v>
      </c>
      <c r="D57" s="253">
        <v>7.019812252239643</v>
      </c>
      <c r="E57" s="252">
        <v>2066.4078827805097</v>
      </c>
      <c r="F57" s="252">
        <v>2056.8422921030833</v>
      </c>
      <c r="G57" s="253">
        <v>0.46506194053632655</v>
      </c>
      <c r="H57" s="131"/>
      <c r="I57" s="131"/>
      <c r="J57" s="131"/>
      <c r="K57" s="131"/>
      <c r="L57" s="131"/>
      <c r="M57" s="131"/>
      <c r="N57" s="131"/>
    </row>
    <row r="58" spans="1:14" ht="11.25">
      <c r="A58" s="129" t="s">
        <v>168</v>
      </c>
      <c r="B58" s="252">
        <v>783.801605931719</v>
      </c>
      <c r="C58" s="252">
        <v>565.3291063332889</v>
      </c>
      <c r="D58" s="253">
        <v>38.645188643379335</v>
      </c>
      <c r="E58" s="252">
        <v>942.8857054286195</v>
      </c>
      <c r="F58" s="252">
        <v>652.6727425403527</v>
      </c>
      <c r="G58" s="253">
        <v>44.46531070972737</v>
      </c>
      <c r="H58" s="131"/>
      <c r="I58" s="131"/>
      <c r="J58" s="131"/>
      <c r="K58" s="131"/>
      <c r="L58" s="131"/>
      <c r="M58" s="131"/>
      <c r="N58" s="131"/>
    </row>
    <row r="59" spans="1:14" ht="11.25">
      <c r="A59" s="129" t="s">
        <v>169</v>
      </c>
      <c r="B59" s="252">
        <v>1128.4002087857093</v>
      </c>
      <c r="C59" s="252">
        <v>887.1749623899447</v>
      </c>
      <c r="D59" s="253">
        <v>27.190267604704754</v>
      </c>
      <c r="E59" s="252">
        <v>1407.3357864785842</v>
      </c>
      <c r="F59" s="252">
        <v>634.8678243127359</v>
      </c>
      <c r="G59" s="253">
        <v>121.6738244692222</v>
      </c>
      <c r="H59" s="131"/>
      <c r="I59" s="131"/>
      <c r="J59" s="131"/>
      <c r="K59" s="131"/>
      <c r="L59" s="131"/>
      <c r="M59" s="131"/>
      <c r="N59" s="131"/>
    </row>
    <row r="60" spans="1:14" ht="11.25">
      <c r="A60" s="129" t="s">
        <v>170</v>
      </c>
      <c r="B60" s="252">
        <v>1647.8405070559115</v>
      </c>
      <c r="C60" s="252">
        <v>1461.8338215832036</v>
      </c>
      <c r="D60" s="253">
        <v>12.724201802312795</v>
      </c>
      <c r="E60" s="252">
        <v>1766.4941056794642</v>
      </c>
      <c r="F60" s="252">
        <v>1538.9350424500906</v>
      </c>
      <c r="G60" s="253">
        <v>14.786788067876078</v>
      </c>
      <c r="H60" s="131"/>
      <c r="I60" s="131"/>
      <c r="J60" s="131"/>
      <c r="K60" s="131"/>
      <c r="L60" s="131"/>
      <c r="M60" s="131"/>
      <c r="N60" s="131"/>
    </row>
    <row r="61" spans="1:14" ht="11.25">
      <c r="A61" s="129" t="s">
        <v>171</v>
      </c>
      <c r="B61" s="252">
        <v>1566.3524605563978</v>
      </c>
      <c r="C61" s="252">
        <v>1482.3594906202475</v>
      </c>
      <c r="D61" s="253">
        <v>5.66616738163872</v>
      </c>
      <c r="E61" s="252">
        <v>1656.5835290995672</v>
      </c>
      <c r="F61" s="252">
        <v>1543.6303414008564</v>
      </c>
      <c r="G61" s="253">
        <v>7.317372862482396</v>
      </c>
      <c r="H61" s="131"/>
      <c r="I61" s="131"/>
      <c r="J61" s="131"/>
      <c r="K61" s="131"/>
      <c r="L61" s="131"/>
      <c r="M61" s="131"/>
      <c r="N61" s="131"/>
    </row>
    <row r="62" spans="1:14" ht="11.25">
      <c r="A62" s="156" t="s">
        <v>128</v>
      </c>
      <c r="B62" s="256">
        <v>293.6556888634406</v>
      </c>
      <c r="C62" s="256">
        <v>323.0991536044401</v>
      </c>
      <c r="D62" s="257">
        <v>-9.112826329791691</v>
      </c>
      <c r="E62" s="256">
        <v>313.7994235937971</v>
      </c>
      <c r="F62" s="256">
        <v>377.90850535166277</v>
      </c>
      <c r="G62" s="258">
        <v>-16.964180707763898</v>
      </c>
      <c r="H62" s="131"/>
      <c r="I62" s="131"/>
      <c r="J62" s="131"/>
      <c r="K62" s="131"/>
      <c r="L62" s="131"/>
      <c r="M62" s="131"/>
      <c r="N62" s="131"/>
    </row>
    <row r="63" spans="1:14" ht="11.25">
      <c r="A63" s="115" t="s">
        <v>134</v>
      </c>
      <c r="B63" s="158"/>
      <c r="C63" s="259"/>
      <c r="D63" s="259"/>
      <c r="E63" s="158"/>
      <c r="F63" s="259"/>
      <c r="G63" s="259"/>
      <c r="H63" s="259"/>
      <c r="I63" s="259"/>
      <c r="J63" s="259"/>
      <c r="K63" s="259"/>
      <c r="L63" s="259"/>
      <c r="M63" s="259"/>
      <c r="N63" s="259"/>
    </row>
    <row r="64" spans="1:14" ht="11.25">
      <c r="A64" s="115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  <row r="65" spans="1:14" ht="11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1:14" ht="11.25">
      <c r="A66" s="161" t="s">
        <v>172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ht="11.25">
      <c r="A67" s="115"/>
      <c r="B67" s="115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</row>
    <row r="68" spans="1:15" s="263" customFormat="1" ht="12">
      <c r="A68" s="261" t="str">
        <f>+'HL'!B4</f>
        <v>2017P</v>
      </c>
      <c r="B68" s="165" t="s">
        <v>173</v>
      </c>
      <c r="C68" s="262" t="s">
        <v>138</v>
      </c>
      <c r="D68" s="262" t="s">
        <v>139</v>
      </c>
      <c r="E68" s="166" t="s">
        <v>140</v>
      </c>
      <c r="F68" s="166" t="s">
        <v>141</v>
      </c>
      <c r="G68" s="166" t="s">
        <v>142</v>
      </c>
      <c r="H68" s="166" t="s">
        <v>143</v>
      </c>
      <c r="I68" s="166" t="s">
        <v>144</v>
      </c>
      <c r="J68" s="166" t="s">
        <v>145</v>
      </c>
      <c r="K68" s="166" t="s">
        <v>146</v>
      </c>
      <c r="L68" s="166" t="s">
        <v>147</v>
      </c>
      <c r="M68" s="166" t="s">
        <v>148</v>
      </c>
      <c r="N68" s="166" t="s">
        <v>149</v>
      </c>
      <c r="O68" s="232"/>
    </row>
    <row r="69" spans="1:16" s="263" customFormat="1" ht="11.25">
      <c r="A69" s="391" t="s">
        <v>151</v>
      </c>
      <c r="B69" s="168" t="s">
        <v>150</v>
      </c>
      <c r="C69" s="169">
        <v>1607.3775353867297</v>
      </c>
      <c r="D69" s="170">
        <v>1339.4311830803274</v>
      </c>
      <c r="E69" s="171"/>
      <c r="F69" s="171"/>
      <c r="G69" s="171"/>
      <c r="H69" s="171"/>
      <c r="I69" s="170"/>
      <c r="J69" s="170"/>
      <c r="K69" s="170"/>
      <c r="L69" s="264"/>
      <c r="M69" s="170"/>
      <c r="N69" s="170"/>
      <c r="O69" s="265"/>
      <c r="P69" s="265"/>
    </row>
    <row r="70" spans="1:16" s="263" customFormat="1" ht="9.75" customHeight="1">
      <c r="A70" s="392"/>
      <c r="B70" s="168" t="s">
        <v>122</v>
      </c>
      <c r="C70" s="169">
        <v>1601.6381263992655</v>
      </c>
      <c r="D70" s="170">
        <v>1335.495022226802</v>
      </c>
      <c r="E70" s="171"/>
      <c r="F70" s="171"/>
      <c r="G70" s="171"/>
      <c r="H70" s="171"/>
      <c r="I70" s="170"/>
      <c r="J70" s="170"/>
      <c r="K70" s="170"/>
      <c r="L70" s="264"/>
      <c r="M70" s="170"/>
      <c r="N70" s="170"/>
      <c r="O70" s="265"/>
      <c r="P70" s="265"/>
    </row>
    <row r="71" spans="1:16" s="263" customFormat="1" ht="9.75" customHeight="1">
      <c r="A71" s="392"/>
      <c r="B71" s="176" t="s">
        <v>166</v>
      </c>
      <c r="C71" s="169">
        <v>676.7454531825147</v>
      </c>
      <c r="D71" s="170">
        <v>559.9035339254827</v>
      </c>
      <c r="E71" s="171"/>
      <c r="F71" s="171"/>
      <c r="G71" s="171"/>
      <c r="H71" s="171"/>
      <c r="I71" s="172"/>
      <c r="J71" s="172"/>
      <c r="K71" s="172"/>
      <c r="L71" s="173"/>
      <c r="M71" s="172"/>
      <c r="N71" s="172"/>
      <c r="O71" s="265"/>
      <c r="P71" s="265"/>
    </row>
    <row r="72" spans="1:16" s="263" customFormat="1" ht="9.75" customHeight="1">
      <c r="A72" s="392"/>
      <c r="B72" s="176" t="s">
        <v>167</v>
      </c>
      <c r="C72" s="169">
        <v>462.2745047573554</v>
      </c>
      <c r="D72" s="170">
        <v>401.5114284278164</v>
      </c>
      <c r="E72" s="171"/>
      <c r="F72" s="171"/>
      <c r="G72" s="171"/>
      <c r="H72" s="171"/>
      <c r="I72" s="172"/>
      <c r="J72" s="172"/>
      <c r="K72" s="172"/>
      <c r="L72" s="173"/>
      <c r="M72" s="172"/>
      <c r="N72" s="172"/>
      <c r="O72" s="265"/>
      <c r="P72" s="265"/>
    </row>
    <row r="73" spans="1:16" s="263" customFormat="1" ht="9.75" customHeight="1">
      <c r="A73" s="392"/>
      <c r="B73" s="176" t="s">
        <v>174</v>
      </c>
      <c r="C73" s="169">
        <v>5.962557133691939</v>
      </c>
      <c r="D73" s="170">
        <v>3.6018217231745857</v>
      </c>
      <c r="E73" s="171"/>
      <c r="F73" s="171"/>
      <c r="G73" s="171"/>
      <c r="H73" s="171"/>
      <c r="I73" s="172"/>
      <c r="J73" s="172"/>
      <c r="K73" s="172"/>
      <c r="L73" s="173"/>
      <c r="M73" s="172"/>
      <c r="N73" s="172"/>
      <c r="O73" s="265"/>
      <c r="P73" s="265"/>
    </row>
    <row r="74" spans="1:16" s="263" customFormat="1" ht="9.75" customHeight="1">
      <c r="A74" s="392"/>
      <c r="B74" s="266" t="s">
        <v>175</v>
      </c>
      <c r="C74" s="169">
        <v>7.717800768818276</v>
      </c>
      <c r="D74" s="170">
        <v>4.8677460113905076</v>
      </c>
      <c r="E74" s="171"/>
      <c r="F74" s="171"/>
      <c r="G74" s="171"/>
      <c r="H74" s="171"/>
      <c r="I74" s="172"/>
      <c r="J74" s="172"/>
      <c r="K74" s="172"/>
      <c r="L74" s="173"/>
      <c r="M74" s="172"/>
      <c r="N74" s="172"/>
      <c r="O74" s="265"/>
      <c r="P74" s="265"/>
    </row>
    <row r="75" spans="1:16" s="263" customFormat="1" ht="9.75" customHeight="1">
      <c r="A75" s="392"/>
      <c r="B75" s="176" t="s">
        <v>176</v>
      </c>
      <c r="C75" s="169">
        <v>186.5269758380904</v>
      </c>
      <c r="D75" s="170">
        <v>153.99159872961212</v>
      </c>
      <c r="E75" s="171"/>
      <c r="F75" s="171"/>
      <c r="G75" s="171"/>
      <c r="H75" s="171"/>
      <c r="I75" s="172"/>
      <c r="J75" s="172"/>
      <c r="K75" s="172"/>
      <c r="L75" s="173"/>
      <c r="M75" s="172"/>
      <c r="N75" s="172"/>
      <c r="O75" s="265"/>
      <c r="P75" s="265"/>
    </row>
    <row r="76" spans="1:16" s="263" customFormat="1" ht="9.75" customHeight="1">
      <c r="A76" s="392"/>
      <c r="B76" s="176" t="s">
        <v>177</v>
      </c>
      <c r="C76" s="169">
        <v>262.4108347187949</v>
      </c>
      <c r="D76" s="170">
        <v>211.6188934093254</v>
      </c>
      <c r="E76" s="171"/>
      <c r="F76" s="171"/>
      <c r="G76" s="171"/>
      <c r="H76" s="171"/>
      <c r="I76" s="172"/>
      <c r="J76" s="172"/>
      <c r="K76" s="172"/>
      <c r="L76" s="173"/>
      <c r="M76" s="172"/>
      <c r="N76" s="172"/>
      <c r="O76" s="265"/>
      <c r="P76" s="265"/>
    </row>
    <row r="77" spans="1:16" s="263" customFormat="1" ht="33.75">
      <c r="A77" s="392"/>
      <c r="B77" s="267" t="s">
        <v>128</v>
      </c>
      <c r="C77" s="169">
        <v>5.739408987464126</v>
      </c>
      <c r="D77" s="170">
        <v>3.9361608535255956</v>
      </c>
      <c r="E77" s="171"/>
      <c r="F77" s="171"/>
      <c r="G77" s="171"/>
      <c r="H77" s="171"/>
      <c r="I77" s="170"/>
      <c r="J77" s="170"/>
      <c r="K77" s="170"/>
      <c r="L77" s="264"/>
      <c r="M77" s="170"/>
      <c r="N77" s="170"/>
      <c r="O77" s="265"/>
      <c r="P77" s="265"/>
    </row>
    <row r="78" spans="1:16" s="273" customFormat="1" ht="9.75" customHeight="1">
      <c r="A78" s="394"/>
      <c r="B78" s="194"/>
      <c r="C78" s="268"/>
      <c r="D78" s="269"/>
      <c r="E78" s="270"/>
      <c r="F78" s="270"/>
      <c r="G78" s="270"/>
      <c r="H78" s="271"/>
      <c r="I78" s="271"/>
      <c r="J78" s="271"/>
      <c r="K78" s="271"/>
      <c r="L78" s="181"/>
      <c r="M78" s="271"/>
      <c r="N78" s="271"/>
      <c r="O78" s="272"/>
      <c r="P78" s="272"/>
    </row>
    <row r="79" spans="1:16" s="263" customFormat="1" ht="9.75" customHeight="1">
      <c r="A79" s="391" t="s">
        <v>154</v>
      </c>
      <c r="B79" s="176" t="s">
        <v>153</v>
      </c>
      <c r="C79" s="274">
        <v>7727297.965044669</v>
      </c>
      <c r="D79" s="185">
        <v>6455238.704354989</v>
      </c>
      <c r="E79" s="275"/>
      <c r="F79" s="275"/>
      <c r="G79" s="275"/>
      <c r="H79" s="275"/>
      <c r="I79" s="185"/>
      <c r="J79" s="185"/>
      <c r="K79" s="185"/>
      <c r="L79" s="186"/>
      <c r="M79" s="185"/>
      <c r="N79" s="185"/>
      <c r="O79" s="265"/>
      <c r="P79" s="265"/>
    </row>
    <row r="80" spans="1:16" s="263" customFormat="1" ht="9.75" customHeight="1">
      <c r="A80" s="392"/>
      <c r="B80" s="276" t="s">
        <v>122</v>
      </c>
      <c r="C80" s="277">
        <v>7647457.995220658</v>
      </c>
      <c r="D80" s="192">
        <v>6397713.809362577</v>
      </c>
      <c r="E80" s="278"/>
      <c r="F80" s="278"/>
      <c r="G80" s="278"/>
      <c r="H80" s="278"/>
      <c r="I80" s="192"/>
      <c r="J80" s="192"/>
      <c r="K80" s="192"/>
      <c r="L80" s="193"/>
      <c r="M80" s="192"/>
      <c r="N80" s="192"/>
      <c r="O80" s="265"/>
      <c r="P80" s="265"/>
    </row>
    <row r="81" spans="1:16" s="263" customFormat="1" ht="9.75" customHeight="1">
      <c r="A81" s="392" t="s">
        <v>154</v>
      </c>
      <c r="B81" s="279" t="s">
        <v>166</v>
      </c>
      <c r="C81" s="277">
        <v>3315984.1435732194</v>
      </c>
      <c r="D81" s="192">
        <v>2856633.7090358376</v>
      </c>
      <c r="E81" s="278"/>
      <c r="F81" s="278"/>
      <c r="G81" s="278"/>
      <c r="H81" s="278"/>
      <c r="I81" s="280"/>
      <c r="J81" s="280"/>
      <c r="K81" s="280"/>
      <c r="L81" s="281"/>
      <c r="M81" s="280"/>
      <c r="N81" s="280"/>
      <c r="O81" s="265"/>
      <c r="P81" s="265"/>
    </row>
    <row r="82" spans="1:16" s="263" customFormat="1" ht="9.75" customHeight="1">
      <c r="A82" s="392"/>
      <c r="B82" s="279" t="s">
        <v>167</v>
      </c>
      <c r="C82" s="277">
        <v>2044932.1187664033</v>
      </c>
      <c r="D82" s="192">
        <v>1718791.4899981623</v>
      </c>
      <c r="E82" s="278"/>
      <c r="F82" s="278"/>
      <c r="G82" s="278"/>
      <c r="H82" s="278"/>
      <c r="I82" s="280"/>
      <c r="J82" s="280"/>
      <c r="K82" s="280"/>
      <c r="L82" s="281"/>
      <c r="M82" s="280"/>
      <c r="N82" s="280"/>
      <c r="O82" s="265"/>
      <c r="P82" s="265"/>
    </row>
    <row r="83" spans="1:16" s="263" customFormat="1" ht="9.75" customHeight="1">
      <c r="A83" s="392"/>
      <c r="B83" s="176" t="s">
        <v>174</v>
      </c>
      <c r="C83" s="277">
        <v>38928.80112112866</v>
      </c>
      <c r="D83" s="192">
        <v>27261.45845209681</v>
      </c>
      <c r="E83" s="278"/>
      <c r="F83" s="278"/>
      <c r="G83" s="278"/>
      <c r="H83" s="278"/>
      <c r="I83" s="280"/>
      <c r="J83" s="280"/>
      <c r="K83" s="280"/>
      <c r="L83" s="281"/>
      <c r="M83" s="280"/>
      <c r="N83" s="280"/>
      <c r="O83" s="265"/>
      <c r="P83" s="265"/>
    </row>
    <row r="84" spans="1:16" s="263" customFormat="1" ht="9.75" customHeight="1">
      <c r="A84" s="392"/>
      <c r="B84" s="266" t="s">
        <v>175</v>
      </c>
      <c r="C84" s="277">
        <v>16954.886932123405</v>
      </c>
      <c r="D84" s="192">
        <v>14637.960294154866</v>
      </c>
      <c r="E84" s="278"/>
      <c r="F84" s="278"/>
      <c r="G84" s="278"/>
      <c r="H84" s="278"/>
      <c r="I84" s="280"/>
      <c r="J84" s="280"/>
      <c r="K84" s="280"/>
      <c r="L84" s="281"/>
      <c r="M84" s="280"/>
      <c r="N84" s="280"/>
      <c r="O84" s="265"/>
      <c r="P84" s="265"/>
    </row>
    <row r="85" spans="1:16" s="263" customFormat="1" ht="9.75" customHeight="1">
      <c r="A85" s="392"/>
      <c r="B85" s="279" t="s">
        <v>176</v>
      </c>
      <c r="C85" s="277">
        <v>886152.7095941849</v>
      </c>
      <c r="D85" s="192">
        <v>730856.8117016619</v>
      </c>
      <c r="E85" s="278"/>
      <c r="F85" s="278"/>
      <c r="G85" s="278"/>
      <c r="H85" s="278"/>
      <c r="I85" s="280"/>
      <c r="J85" s="280"/>
      <c r="K85" s="280"/>
      <c r="L85" s="281"/>
      <c r="M85" s="280"/>
      <c r="N85" s="280"/>
      <c r="O85" s="265"/>
      <c r="P85" s="265"/>
    </row>
    <row r="86" spans="1:16" s="263" customFormat="1" ht="9.75" customHeight="1">
      <c r="A86" s="392"/>
      <c r="B86" s="279" t="s">
        <v>177</v>
      </c>
      <c r="C86" s="277">
        <v>1344505.3352335987</v>
      </c>
      <c r="D86" s="192">
        <v>1049532.3798806642</v>
      </c>
      <c r="E86" s="278"/>
      <c r="F86" s="278"/>
      <c r="G86" s="278"/>
      <c r="H86" s="278"/>
      <c r="I86" s="280"/>
      <c r="J86" s="280"/>
      <c r="K86" s="280"/>
      <c r="L86" s="281"/>
      <c r="M86" s="280"/>
      <c r="N86" s="280"/>
      <c r="O86" s="265"/>
      <c r="P86" s="265"/>
    </row>
    <row r="87" spans="1:16" s="263" customFormat="1" ht="33.75">
      <c r="A87" s="392"/>
      <c r="B87" s="267" t="s">
        <v>128</v>
      </c>
      <c r="C87" s="277">
        <v>79839.96982401062</v>
      </c>
      <c r="D87" s="192">
        <v>57524.89499241193</v>
      </c>
      <c r="E87" s="278"/>
      <c r="F87" s="278"/>
      <c r="G87" s="278"/>
      <c r="H87" s="278"/>
      <c r="I87" s="282"/>
      <c r="J87" s="282"/>
      <c r="K87" s="282"/>
      <c r="L87" s="283"/>
      <c r="M87" s="282"/>
      <c r="N87" s="282"/>
      <c r="O87" s="265"/>
      <c r="P87" s="265"/>
    </row>
    <row r="88" spans="1:16" s="263" customFormat="1" ht="9.75" customHeight="1">
      <c r="A88" s="394"/>
      <c r="B88" s="284"/>
      <c r="C88" s="285"/>
      <c r="D88" s="286"/>
      <c r="E88" s="286"/>
      <c r="F88" s="286"/>
      <c r="G88" s="286"/>
      <c r="H88" s="286"/>
      <c r="I88" s="286"/>
      <c r="J88" s="286"/>
      <c r="K88" s="286"/>
      <c r="L88" s="287"/>
      <c r="M88" s="286"/>
      <c r="N88" s="286"/>
      <c r="O88" s="265"/>
      <c r="P88" s="265"/>
    </row>
    <row r="89" spans="1:16" s="263" customFormat="1" ht="9.75" customHeight="1">
      <c r="A89" s="391" t="s">
        <v>155</v>
      </c>
      <c r="B89" s="176" t="s">
        <v>153</v>
      </c>
      <c r="C89" s="274">
        <v>756312.9031603588</v>
      </c>
      <c r="D89" s="185">
        <v>700425.7597660435</v>
      </c>
      <c r="E89" s="275"/>
      <c r="F89" s="275"/>
      <c r="G89" s="275"/>
      <c r="H89" s="275"/>
      <c r="I89" s="185"/>
      <c r="J89" s="185"/>
      <c r="K89" s="185"/>
      <c r="L89" s="186"/>
      <c r="M89" s="185"/>
      <c r="N89" s="185"/>
      <c r="O89" s="265"/>
      <c r="P89" s="265"/>
    </row>
    <row r="90" spans="1:16" s="263" customFormat="1" ht="9.75" customHeight="1">
      <c r="A90" s="392"/>
      <c r="B90" s="168" t="s">
        <v>122</v>
      </c>
      <c r="C90" s="277">
        <v>738883.2906247462</v>
      </c>
      <c r="D90" s="192">
        <v>687021.7597660434</v>
      </c>
      <c r="E90" s="278"/>
      <c r="F90" s="278"/>
      <c r="G90" s="278"/>
      <c r="H90" s="278"/>
      <c r="I90" s="192"/>
      <c r="J90" s="192"/>
      <c r="K90" s="192"/>
      <c r="L90" s="193"/>
      <c r="M90" s="192"/>
      <c r="N90" s="192"/>
      <c r="O90" s="265"/>
      <c r="P90" s="265"/>
    </row>
    <row r="91" spans="1:16" s="263" customFormat="1" ht="9.75" customHeight="1">
      <c r="A91" s="392"/>
      <c r="B91" s="176" t="s">
        <v>166</v>
      </c>
      <c r="C91" s="277">
        <v>447872.71518929093</v>
      </c>
      <c r="D91" s="192">
        <v>417270.5712111816</v>
      </c>
      <c r="E91" s="278"/>
      <c r="F91" s="278"/>
      <c r="G91" s="278"/>
      <c r="H91" s="278"/>
      <c r="I91" s="280"/>
      <c r="J91" s="280"/>
      <c r="K91" s="280"/>
      <c r="L91" s="281"/>
      <c r="M91" s="280"/>
      <c r="N91" s="280"/>
      <c r="O91" s="265"/>
      <c r="P91" s="265"/>
    </row>
    <row r="92" spans="1:16" s="263" customFormat="1" ht="9.75" customHeight="1">
      <c r="A92" s="392"/>
      <c r="B92" s="176" t="s">
        <v>167</v>
      </c>
      <c r="C92" s="277">
        <v>217842.36565304192</v>
      </c>
      <c r="D92" s="192">
        <v>200170.91254975018</v>
      </c>
      <c r="E92" s="278"/>
      <c r="F92" s="278"/>
      <c r="G92" s="278"/>
      <c r="H92" s="278"/>
      <c r="I92" s="280"/>
      <c r="J92" s="280"/>
      <c r="K92" s="280"/>
      <c r="L92" s="281"/>
      <c r="M92" s="280"/>
      <c r="N92" s="280"/>
      <c r="O92" s="265"/>
      <c r="P92" s="265"/>
    </row>
    <row r="93" spans="1:16" s="263" customFormat="1" ht="9.75" customHeight="1">
      <c r="A93" s="392"/>
      <c r="B93" s="176" t="s">
        <v>174</v>
      </c>
      <c r="C93" s="277">
        <v>5548.407666483466</v>
      </c>
      <c r="D93" s="192">
        <v>4595.323224546135</v>
      </c>
      <c r="E93" s="278"/>
      <c r="F93" s="278"/>
      <c r="G93" s="278"/>
      <c r="H93" s="278"/>
      <c r="I93" s="280"/>
      <c r="J93" s="280"/>
      <c r="K93" s="280"/>
      <c r="L93" s="281"/>
      <c r="M93" s="280"/>
      <c r="N93" s="280"/>
      <c r="O93" s="265"/>
      <c r="P93" s="265"/>
    </row>
    <row r="94" spans="1:16" s="263" customFormat="1" ht="9.75" customHeight="1">
      <c r="A94" s="392"/>
      <c r="B94" s="266" t="s">
        <v>175</v>
      </c>
      <c r="C94" s="277">
        <v>4628.970134804976</v>
      </c>
      <c r="D94" s="192">
        <v>4313.847138178725</v>
      </c>
      <c r="E94" s="278"/>
      <c r="F94" s="278"/>
      <c r="G94" s="278"/>
      <c r="H94" s="278"/>
      <c r="I94" s="280"/>
      <c r="J94" s="280"/>
      <c r="K94" s="280"/>
      <c r="L94" s="281"/>
      <c r="M94" s="280"/>
      <c r="N94" s="280"/>
      <c r="O94" s="265"/>
      <c r="P94" s="265"/>
    </row>
    <row r="95" spans="1:15" s="263" customFormat="1" ht="9.75" customHeight="1">
      <c r="A95" s="392"/>
      <c r="B95" s="176" t="s">
        <v>176</v>
      </c>
      <c r="C95" s="277">
        <v>99314.64330213708</v>
      </c>
      <c r="D95" s="192">
        <v>93450.54819943637</v>
      </c>
      <c r="E95" s="278"/>
      <c r="F95" s="278"/>
      <c r="G95" s="278"/>
      <c r="H95" s="278"/>
      <c r="I95" s="280"/>
      <c r="J95" s="280"/>
      <c r="K95" s="280"/>
      <c r="L95" s="281"/>
      <c r="M95" s="280"/>
      <c r="N95" s="280"/>
      <c r="O95" s="265"/>
    </row>
    <row r="96" spans="1:15" s="263" customFormat="1" ht="9.75" customHeight="1">
      <c r="A96" s="392"/>
      <c r="B96" s="176" t="s">
        <v>177</v>
      </c>
      <c r="C96" s="277">
        <v>151046.01947258067</v>
      </c>
      <c r="D96" s="192">
        <v>135102.98527200858</v>
      </c>
      <c r="E96" s="278"/>
      <c r="F96" s="278"/>
      <c r="G96" s="278"/>
      <c r="H96" s="278"/>
      <c r="I96" s="280"/>
      <c r="J96" s="280"/>
      <c r="K96" s="280"/>
      <c r="L96" s="281"/>
      <c r="M96" s="280"/>
      <c r="N96" s="280"/>
      <c r="O96" s="265"/>
    </row>
    <row r="97" spans="1:15" s="263" customFormat="1" ht="33.75">
      <c r="A97" s="392" t="s">
        <v>156</v>
      </c>
      <c r="B97" s="177" t="s">
        <v>128</v>
      </c>
      <c r="C97" s="277">
        <v>17429.61253561251</v>
      </c>
      <c r="D97" s="192">
        <v>13404.000000000127</v>
      </c>
      <c r="E97" s="278"/>
      <c r="F97" s="278"/>
      <c r="G97" s="278"/>
      <c r="H97" s="278"/>
      <c r="I97" s="282"/>
      <c r="J97" s="282"/>
      <c r="K97" s="282"/>
      <c r="L97" s="283"/>
      <c r="M97" s="282"/>
      <c r="N97" s="282"/>
      <c r="O97" s="265"/>
    </row>
    <row r="98" spans="1:14" s="263" customFormat="1" ht="9.75" customHeight="1">
      <c r="A98" s="394"/>
      <c r="B98" s="178"/>
      <c r="C98" s="195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</row>
    <row r="99" spans="1:14" s="263" customFormat="1" ht="9.75" customHeight="1">
      <c r="A99" s="391" t="s">
        <v>178</v>
      </c>
      <c r="B99" s="176" t="s">
        <v>153</v>
      </c>
      <c r="C99" s="206">
        <f>+C79/C89</f>
        <v>10.217064832234222</v>
      </c>
      <c r="D99" s="206">
        <v>9.216164046438227</v>
      </c>
      <c r="E99" s="206"/>
      <c r="F99" s="206"/>
      <c r="G99" s="206"/>
      <c r="H99" s="206"/>
      <c r="I99" s="206"/>
      <c r="J99" s="206"/>
      <c r="K99" s="206"/>
      <c r="L99" s="206"/>
      <c r="M99" s="206"/>
      <c r="N99" s="206"/>
    </row>
    <row r="100" spans="1:14" s="263" customFormat="1" ht="9.75" customHeight="1">
      <c r="A100" s="392"/>
      <c r="B100" s="168" t="s">
        <v>122</v>
      </c>
      <c r="C100" s="208">
        <f aca="true" t="shared" si="0" ref="C100:C107">+C80/C90</f>
        <v>10.350021569380086</v>
      </c>
      <c r="D100" s="208">
        <v>9.312243343706083</v>
      </c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</row>
    <row r="101" spans="1:14" s="263" customFormat="1" ht="9.75" customHeight="1">
      <c r="A101" s="392"/>
      <c r="B101" s="176" t="s">
        <v>166</v>
      </c>
      <c r="C101" s="208">
        <f t="shared" si="0"/>
        <v>7.4038538877541065</v>
      </c>
      <c r="D101" s="208">
        <v>6.845998510616481</v>
      </c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</row>
    <row r="102" spans="1:14" s="263" customFormat="1" ht="9.75" customHeight="1">
      <c r="A102" s="392"/>
      <c r="B102" s="176" t="s">
        <v>167</v>
      </c>
      <c r="C102" s="208">
        <f t="shared" si="0"/>
        <v>9.38721039241454</v>
      </c>
      <c r="D102" s="208">
        <v>8.586619644704754</v>
      </c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</row>
    <row r="103" spans="1:14" s="263" customFormat="1" ht="9.75" customHeight="1">
      <c r="A103" s="392"/>
      <c r="B103" s="176" t="s">
        <v>174</v>
      </c>
      <c r="C103" s="208">
        <f t="shared" si="0"/>
        <v>7.016211399945925</v>
      </c>
      <c r="D103" s="208">
        <v>5.932435461009238</v>
      </c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</row>
    <row r="104" spans="1:14" s="263" customFormat="1" ht="9.75" customHeight="1">
      <c r="A104" s="392"/>
      <c r="B104" s="266" t="s">
        <v>175</v>
      </c>
      <c r="C104" s="208">
        <f t="shared" si="0"/>
        <v>3.662777343202223</v>
      </c>
      <c r="D104" s="208">
        <v>3.3932496505508785</v>
      </c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</row>
    <row r="105" spans="1:14" s="263" customFormat="1" ht="9.75" customHeight="1">
      <c r="A105" s="392"/>
      <c r="B105" s="176" t="s">
        <v>176</v>
      </c>
      <c r="C105" s="208">
        <f t="shared" si="0"/>
        <v>8.922679275988664</v>
      </c>
      <c r="D105" s="208">
        <v>7.820786777429198</v>
      </c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</row>
    <row r="106" spans="1:14" s="263" customFormat="1" ht="9.75" customHeight="1">
      <c r="A106" s="392" t="s">
        <v>179</v>
      </c>
      <c r="B106" s="176" t="s">
        <v>177</v>
      </c>
      <c r="C106" s="208">
        <f t="shared" si="0"/>
        <v>8.901296041619066</v>
      </c>
      <c r="D106" s="208">
        <v>7.76838778038543</v>
      </c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</row>
    <row r="107" spans="1:14" s="263" customFormat="1" ht="33.75">
      <c r="A107" s="392"/>
      <c r="B107" s="177" t="s">
        <v>128</v>
      </c>
      <c r="C107" s="208">
        <f t="shared" si="0"/>
        <v>4.580708243564228</v>
      </c>
      <c r="D107" s="208">
        <v>4.291621530320157</v>
      </c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</row>
    <row r="108" spans="1:14" s="273" customFormat="1" ht="9.75" customHeight="1">
      <c r="A108" s="394"/>
      <c r="B108" s="194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</row>
    <row r="109" spans="1:14" s="273" customFormat="1" ht="9.75" customHeight="1">
      <c r="A109" s="391" t="s">
        <v>157</v>
      </c>
      <c r="B109" s="210" t="s">
        <v>158</v>
      </c>
      <c r="C109" s="214">
        <f>+C69*1000000/C79</f>
        <v>208.01288401947085</v>
      </c>
      <c r="D109" s="214">
        <v>207.49522123429574</v>
      </c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</row>
    <row r="110" spans="1:14" s="273" customFormat="1" ht="9.75" customHeight="1">
      <c r="A110" s="392"/>
      <c r="B110" s="168" t="s">
        <v>122</v>
      </c>
      <c r="C110" s="170">
        <f aca="true" t="shared" si="1" ref="C110:C117">+C70*1000000/C80</f>
        <v>209.4340534332091</v>
      </c>
      <c r="D110" s="170">
        <v>208.7456647830049</v>
      </c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</row>
    <row r="111" spans="1:14" s="273" customFormat="1" ht="9.75" customHeight="1">
      <c r="A111" s="392"/>
      <c r="B111" s="176" t="s">
        <v>166</v>
      </c>
      <c r="C111" s="170">
        <f t="shared" si="1"/>
        <v>204.08585321317946</v>
      </c>
      <c r="D111" s="170">
        <v>196.00116464160178</v>
      </c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</row>
    <row r="112" spans="1:14" s="273" customFormat="1" ht="9.75" customHeight="1">
      <c r="A112" s="392"/>
      <c r="B112" s="176" t="s">
        <v>167</v>
      </c>
      <c r="C112" s="170">
        <f t="shared" si="1"/>
        <v>226.05860630533817</v>
      </c>
      <c r="D112" s="170">
        <v>233.60101022390197</v>
      </c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</row>
    <row r="113" spans="1:14" s="273" customFormat="1" ht="9.75" customHeight="1">
      <c r="A113" s="392"/>
      <c r="B113" s="176" t="s">
        <v>174</v>
      </c>
      <c r="C113" s="170">
        <f t="shared" si="1"/>
        <v>153.16570153648408</v>
      </c>
      <c r="D113" s="170">
        <v>132.1213877644742</v>
      </c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</row>
    <row r="114" spans="1:14" s="273" customFormat="1" ht="9.75" customHeight="1">
      <c r="A114" s="392"/>
      <c r="B114" s="266" t="s">
        <v>175</v>
      </c>
      <c r="C114" s="170">
        <f t="shared" si="1"/>
        <v>455.1962392739891</v>
      </c>
      <c r="D114" s="170">
        <v>332.5426434811593</v>
      </c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</row>
    <row r="115" spans="1:14" s="273" customFormat="1" ht="9.75" customHeight="1">
      <c r="A115" s="392" t="s">
        <v>160</v>
      </c>
      <c r="B115" s="176" t="s">
        <v>176</v>
      </c>
      <c r="C115" s="170">
        <f t="shared" si="1"/>
        <v>210.49078089882585</v>
      </c>
      <c r="D115" s="170">
        <v>210.7000937311808</v>
      </c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</row>
    <row r="116" spans="1:14" s="273" customFormat="1" ht="9.75" customHeight="1">
      <c r="A116" s="392" t="s">
        <v>160</v>
      </c>
      <c r="B116" s="176" t="s">
        <v>177</v>
      </c>
      <c r="C116" s="170">
        <f t="shared" si="1"/>
        <v>195.17277309517166</v>
      </c>
      <c r="D116" s="170">
        <v>201.63160038319856</v>
      </c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</row>
    <row r="117" spans="1:14" s="273" customFormat="1" ht="33.75">
      <c r="A117" s="393"/>
      <c r="B117" s="177" t="s">
        <v>128</v>
      </c>
      <c r="C117" s="170">
        <f t="shared" si="1"/>
        <v>71.88641228341356</v>
      </c>
      <c r="D117" s="170">
        <v>68.42534617481373</v>
      </c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</row>
    <row r="118" spans="1:14" s="273" customFormat="1" ht="9.75" customHeight="1">
      <c r="A118" s="394"/>
      <c r="B118" s="178"/>
      <c r="C118" s="271"/>
      <c r="D118" s="289"/>
      <c r="E118" s="289"/>
      <c r="F118" s="271"/>
      <c r="G118" s="271"/>
      <c r="H118" s="271"/>
      <c r="I118" s="271"/>
      <c r="J118" s="271"/>
      <c r="K118" s="271"/>
      <c r="L118" s="271"/>
      <c r="M118" s="271"/>
      <c r="N118" s="271"/>
    </row>
    <row r="119" spans="1:14" s="263" customFormat="1" ht="9.75" customHeight="1">
      <c r="A119" s="391" t="s">
        <v>159</v>
      </c>
      <c r="B119" s="210" t="s">
        <v>158</v>
      </c>
      <c r="C119" s="170">
        <f>+C69*1000000/C89</f>
        <v>2125.2811219669516</v>
      </c>
      <c r="D119" s="170">
        <v>1912.3099977472627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</row>
    <row r="120" spans="1:14" s="263" customFormat="1" ht="9.75" customHeight="1">
      <c r="A120" s="392"/>
      <c r="B120" s="168" t="s">
        <v>122</v>
      </c>
      <c r="C120" s="170">
        <f aca="true" t="shared" si="2" ref="C120:C127">+C70*1000000/C90</f>
        <v>2167.646970396416</v>
      </c>
      <c r="D120" s="170">
        <v>1943.8904274030388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</row>
    <row r="121" spans="1:14" s="263" customFormat="1" ht="9.75" customHeight="1">
      <c r="A121" s="392"/>
      <c r="B121" s="176" t="s">
        <v>166</v>
      </c>
      <c r="C121" s="170">
        <f t="shared" si="2"/>
        <v>1511.0218377480128</v>
      </c>
      <c r="D121" s="170">
        <v>1341.8236812155017</v>
      </c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</row>
    <row r="122" spans="1:14" s="263" customFormat="1" ht="9.75" customHeight="1">
      <c r="A122" s="392"/>
      <c r="B122" s="176" t="s">
        <v>167</v>
      </c>
      <c r="C122" s="170">
        <f t="shared" si="2"/>
        <v>2122.059698404217</v>
      </c>
      <c r="D122" s="170">
        <v>2005.8430234114328</v>
      </c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</row>
    <row r="123" spans="1:14" s="263" customFormat="1" ht="9.75" customHeight="1">
      <c r="A123" s="392"/>
      <c r="B123" s="176" t="s">
        <v>174</v>
      </c>
      <c r="C123" s="170">
        <f t="shared" si="2"/>
        <v>1074.6429412009945</v>
      </c>
      <c r="D123" s="170">
        <v>783.801605931719</v>
      </c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</row>
    <row r="124" spans="1:25" s="263" customFormat="1" ht="10.5" customHeight="1">
      <c r="A124" s="392"/>
      <c r="B124" s="266" t="s">
        <v>175</v>
      </c>
      <c r="C124" s="170">
        <f t="shared" si="2"/>
        <v>1667.282471923625</v>
      </c>
      <c r="D124" s="170">
        <v>1128.4002087857093</v>
      </c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Y124" s="290"/>
    </row>
    <row r="125" spans="1:15" s="263" customFormat="1" ht="10.5" customHeight="1">
      <c r="A125" s="392" t="s">
        <v>160</v>
      </c>
      <c r="B125" s="176" t="s">
        <v>176</v>
      </c>
      <c r="C125" s="170">
        <f t="shared" si="2"/>
        <v>1878.141728512624</v>
      </c>
      <c r="D125" s="170">
        <v>1647.8405070559115</v>
      </c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290"/>
    </row>
    <row r="126" spans="1:15" s="263" customFormat="1" ht="10.5" customHeight="1">
      <c r="A126" s="392" t="s">
        <v>160</v>
      </c>
      <c r="B126" s="176" t="s">
        <v>177</v>
      </c>
      <c r="C126" s="170">
        <f t="shared" si="2"/>
        <v>1737.2906325838678</v>
      </c>
      <c r="D126" s="170">
        <v>1566.3524605563978</v>
      </c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290"/>
    </row>
    <row r="127" spans="1:15" s="263" customFormat="1" ht="33.75">
      <c r="A127" s="393"/>
      <c r="B127" s="177" t="s">
        <v>128</v>
      </c>
      <c r="C127" s="170">
        <f t="shared" si="2"/>
        <v>329.29068134688924</v>
      </c>
      <c r="D127" s="170">
        <v>293.6556888634406</v>
      </c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290"/>
    </row>
    <row r="128" spans="1:15" s="273" customFormat="1" ht="10.5" customHeight="1">
      <c r="A128" s="394"/>
      <c r="B128" s="194"/>
      <c r="C128" s="291"/>
      <c r="D128" s="213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2"/>
    </row>
    <row r="129" spans="1:15" s="263" customFormat="1" ht="10.5" customHeight="1">
      <c r="A129" s="293" t="s">
        <v>2</v>
      </c>
      <c r="B129" s="165" t="s">
        <v>173</v>
      </c>
      <c r="C129" s="262" t="s">
        <v>180</v>
      </c>
      <c r="D129" s="262" t="s">
        <v>139</v>
      </c>
      <c r="E129" s="262" t="s">
        <v>140</v>
      </c>
      <c r="F129" s="262" t="s">
        <v>141</v>
      </c>
      <c r="G129" s="166" t="s">
        <v>142</v>
      </c>
      <c r="H129" s="166" t="s">
        <v>143</v>
      </c>
      <c r="I129" s="166" t="s">
        <v>144</v>
      </c>
      <c r="J129" s="166" t="s">
        <v>145</v>
      </c>
      <c r="K129" s="166" t="s">
        <v>146</v>
      </c>
      <c r="L129" s="166" t="s">
        <v>147</v>
      </c>
      <c r="M129" s="166" t="s">
        <v>148</v>
      </c>
      <c r="N129" s="166" t="s">
        <v>149</v>
      </c>
      <c r="O129" s="290"/>
    </row>
    <row r="130" spans="1:15" s="263" customFormat="1" ht="11.25">
      <c r="A130" s="391" t="s">
        <v>151</v>
      </c>
      <c r="B130" s="168" t="s">
        <v>150</v>
      </c>
      <c r="C130" s="214">
        <f>+C69</f>
        <v>1607.3775353867297</v>
      </c>
      <c r="D130" s="294">
        <f>+C130+D69</f>
        <v>2946.808718467057</v>
      </c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0"/>
    </row>
    <row r="131" spans="1:15" s="263" customFormat="1" ht="10.5" customHeight="1">
      <c r="A131" s="392"/>
      <c r="B131" s="168" t="s">
        <v>122</v>
      </c>
      <c r="C131" s="170">
        <f aca="true" t="shared" si="3" ref="C131:C138">+C70</f>
        <v>1601.6381263992655</v>
      </c>
      <c r="D131" s="226">
        <f aca="true" t="shared" si="4" ref="D131:D137">+C131+D70</f>
        <v>2937.1331486260674</v>
      </c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90"/>
    </row>
    <row r="132" spans="1:15" s="263" customFormat="1" ht="10.5" customHeight="1">
      <c r="A132" s="392"/>
      <c r="B132" s="176" t="s">
        <v>166</v>
      </c>
      <c r="C132" s="170">
        <f t="shared" si="3"/>
        <v>676.7454531825147</v>
      </c>
      <c r="D132" s="226">
        <f t="shared" si="4"/>
        <v>1236.6489871079975</v>
      </c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90"/>
    </row>
    <row r="133" spans="1:15" s="263" customFormat="1" ht="10.5" customHeight="1">
      <c r="A133" s="392"/>
      <c r="B133" s="176" t="s">
        <v>167</v>
      </c>
      <c r="C133" s="170">
        <f t="shared" si="3"/>
        <v>462.2745047573554</v>
      </c>
      <c r="D133" s="226">
        <f t="shared" si="4"/>
        <v>863.7859331851718</v>
      </c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90"/>
    </row>
    <row r="134" spans="1:25" s="263" customFormat="1" ht="10.5" customHeight="1">
      <c r="A134" s="392"/>
      <c r="B134" s="176" t="s">
        <v>174</v>
      </c>
      <c r="C134" s="170">
        <f t="shared" si="3"/>
        <v>5.962557133691939</v>
      </c>
      <c r="D134" s="226">
        <f t="shared" si="4"/>
        <v>9.564378856866524</v>
      </c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95"/>
      <c r="Y134" s="290"/>
    </row>
    <row r="135" spans="1:25" s="263" customFormat="1" ht="10.5" customHeight="1">
      <c r="A135" s="392"/>
      <c r="B135" s="266" t="s">
        <v>175</v>
      </c>
      <c r="C135" s="170">
        <f t="shared" si="3"/>
        <v>7.717800768818276</v>
      </c>
      <c r="D135" s="226">
        <f t="shared" si="4"/>
        <v>12.585546780208784</v>
      </c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Y135" s="290"/>
    </row>
    <row r="136" spans="1:25" s="263" customFormat="1" ht="10.5" customHeight="1">
      <c r="A136" s="392"/>
      <c r="B136" s="176" t="s">
        <v>176</v>
      </c>
      <c r="C136" s="170">
        <f t="shared" si="3"/>
        <v>186.5269758380904</v>
      </c>
      <c r="D136" s="226">
        <f t="shared" si="4"/>
        <v>340.51857456770256</v>
      </c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Y136" s="290"/>
    </row>
    <row r="137" spans="1:15" s="263" customFormat="1" ht="9.75" customHeight="1">
      <c r="A137" s="392"/>
      <c r="B137" s="176" t="s">
        <v>177</v>
      </c>
      <c r="C137" s="170">
        <f t="shared" si="3"/>
        <v>262.4108347187949</v>
      </c>
      <c r="D137" s="226">
        <f t="shared" si="4"/>
        <v>474.02972812812027</v>
      </c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95"/>
    </row>
    <row r="138" spans="1:15" s="263" customFormat="1" ht="33.75">
      <c r="A138" s="392"/>
      <c r="B138" s="267" t="s">
        <v>128</v>
      </c>
      <c r="C138" s="170">
        <f t="shared" si="3"/>
        <v>5.739408987464126</v>
      </c>
      <c r="D138" s="226">
        <f>+C138+D77</f>
        <v>9.675569840989722</v>
      </c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95"/>
    </row>
    <row r="139" spans="1:14" s="273" customFormat="1" ht="9.75" customHeight="1">
      <c r="A139" s="394"/>
      <c r="B139" s="194"/>
      <c r="C139" s="270"/>
      <c r="D139" s="296"/>
      <c r="E139" s="296"/>
      <c r="F139" s="270"/>
      <c r="G139" s="270"/>
      <c r="H139" s="271"/>
      <c r="I139" s="271"/>
      <c r="J139" s="271"/>
      <c r="K139" s="271"/>
      <c r="L139" s="271"/>
      <c r="M139" s="271"/>
      <c r="N139" s="271"/>
    </row>
    <row r="140" spans="1:14" s="273" customFormat="1" ht="9.75" customHeight="1">
      <c r="A140" s="391" t="s">
        <v>154</v>
      </c>
      <c r="B140" s="176" t="s">
        <v>153</v>
      </c>
      <c r="C140" s="297">
        <f>+C79</f>
        <v>7727297.965044669</v>
      </c>
      <c r="D140" s="298">
        <f>+C140+D79</f>
        <v>14182536.669399658</v>
      </c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</row>
    <row r="141" spans="1:14" s="273" customFormat="1" ht="9.75" customHeight="1">
      <c r="A141" s="392"/>
      <c r="B141" s="276" t="s">
        <v>122</v>
      </c>
      <c r="C141" s="299">
        <f aca="true" t="shared" si="5" ref="C141:C148">+C80</f>
        <v>7647457.995220658</v>
      </c>
      <c r="D141" s="300">
        <f aca="true" t="shared" si="6" ref="D141:D147">+C141+D80</f>
        <v>14045171.804583237</v>
      </c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</row>
    <row r="142" spans="1:14" s="273" customFormat="1" ht="9.75" customHeight="1">
      <c r="A142" s="392" t="s">
        <v>154</v>
      </c>
      <c r="B142" s="279" t="s">
        <v>166</v>
      </c>
      <c r="C142" s="299">
        <f t="shared" si="5"/>
        <v>3315984.1435732194</v>
      </c>
      <c r="D142" s="300">
        <f t="shared" si="6"/>
        <v>6172617.852609057</v>
      </c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</row>
    <row r="143" spans="1:14" s="273" customFormat="1" ht="9.75" customHeight="1">
      <c r="A143" s="392"/>
      <c r="B143" s="279" t="s">
        <v>167</v>
      </c>
      <c r="C143" s="299">
        <f t="shared" si="5"/>
        <v>2044932.1187664033</v>
      </c>
      <c r="D143" s="300">
        <f t="shared" si="6"/>
        <v>3763723.6087645655</v>
      </c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</row>
    <row r="144" spans="1:14" s="273" customFormat="1" ht="9.75" customHeight="1">
      <c r="A144" s="392"/>
      <c r="B144" s="279" t="s">
        <v>174</v>
      </c>
      <c r="C144" s="299">
        <f t="shared" si="5"/>
        <v>38928.80112112866</v>
      </c>
      <c r="D144" s="300">
        <f t="shared" si="6"/>
        <v>66190.25957322547</v>
      </c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</row>
    <row r="145" spans="1:14" s="273" customFormat="1" ht="9.75" customHeight="1">
      <c r="A145" s="392"/>
      <c r="B145" s="266" t="s">
        <v>175</v>
      </c>
      <c r="C145" s="299">
        <f t="shared" si="5"/>
        <v>16954.886932123405</v>
      </c>
      <c r="D145" s="300">
        <f t="shared" si="6"/>
        <v>31592.84722627827</v>
      </c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</row>
    <row r="146" spans="1:14" s="273" customFormat="1" ht="9.75" customHeight="1">
      <c r="A146" s="392"/>
      <c r="B146" s="279" t="s">
        <v>176</v>
      </c>
      <c r="C146" s="299">
        <f t="shared" si="5"/>
        <v>886152.7095941849</v>
      </c>
      <c r="D146" s="300">
        <f t="shared" si="6"/>
        <v>1617009.521295847</v>
      </c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</row>
    <row r="147" spans="1:14" s="273" customFormat="1" ht="9.75" customHeight="1">
      <c r="A147" s="392"/>
      <c r="B147" s="279" t="s">
        <v>177</v>
      </c>
      <c r="C147" s="299">
        <f t="shared" si="5"/>
        <v>1344505.3352335987</v>
      </c>
      <c r="D147" s="300">
        <f t="shared" si="6"/>
        <v>2394037.715114263</v>
      </c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</row>
    <row r="148" spans="1:14" s="273" customFormat="1" ht="33.75">
      <c r="A148" s="392"/>
      <c r="B148" s="267" t="s">
        <v>128</v>
      </c>
      <c r="C148" s="299">
        <f t="shared" si="5"/>
        <v>79839.96982401062</v>
      </c>
      <c r="D148" s="300">
        <f>+C148+D87</f>
        <v>137364.86481642255</v>
      </c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</row>
    <row r="149" spans="1:14" s="273" customFormat="1" ht="9.75" customHeight="1">
      <c r="A149" s="394"/>
      <c r="B149" s="284"/>
      <c r="C149" s="197"/>
      <c r="D149" s="301"/>
      <c r="E149" s="301"/>
      <c r="F149" s="197"/>
      <c r="G149" s="197"/>
      <c r="H149" s="197"/>
      <c r="I149" s="197"/>
      <c r="J149" s="197"/>
      <c r="K149" s="197"/>
      <c r="L149" s="197"/>
      <c r="M149" s="197"/>
      <c r="N149" s="197"/>
    </row>
    <row r="150" spans="1:14" s="273" customFormat="1" ht="9.75" customHeight="1">
      <c r="A150" s="391" t="s">
        <v>155</v>
      </c>
      <c r="B150" s="176" t="s">
        <v>153</v>
      </c>
      <c r="C150" s="297">
        <f>+C89</f>
        <v>756312.9031603588</v>
      </c>
      <c r="D150" s="298">
        <f>+C150+D89</f>
        <v>1456738.6629264024</v>
      </c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</row>
    <row r="151" spans="1:14" s="273" customFormat="1" ht="9.75" customHeight="1">
      <c r="A151" s="392"/>
      <c r="B151" s="168" t="s">
        <v>122</v>
      </c>
      <c r="C151" s="299">
        <f aca="true" t="shared" si="7" ref="C151:C158">+C90</f>
        <v>738883.2906247462</v>
      </c>
      <c r="D151" s="300">
        <f aca="true" t="shared" si="8" ref="D151:D157">+C151+D90</f>
        <v>1425905.0503907898</v>
      </c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</row>
    <row r="152" spans="1:14" s="273" customFormat="1" ht="9.75" customHeight="1">
      <c r="A152" s="392"/>
      <c r="B152" s="176" t="s">
        <v>166</v>
      </c>
      <c r="C152" s="299">
        <f t="shared" si="7"/>
        <v>447872.71518929093</v>
      </c>
      <c r="D152" s="300">
        <f t="shared" si="8"/>
        <v>865143.2864004725</v>
      </c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</row>
    <row r="153" spans="1:14" s="273" customFormat="1" ht="9.75" customHeight="1">
      <c r="A153" s="392"/>
      <c r="B153" s="176" t="s">
        <v>167</v>
      </c>
      <c r="C153" s="299">
        <f t="shared" si="7"/>
        <v>217842.36565304192</v>
      </c>
      <c r="D153" s="300">
        <f t="shared" si="8"/>
        <v>418013.2782027921</v>
      </c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</row>
    <row r="154" spans="1:14" s="273" customFormat="1" ht="9.75" customHeight="1">
      <c r="A154" s="392"/>
      <c r="B154" s="176" t="s">
        <v>174</v>
      </c>
      <c r="C154" s="299">
        <f t="shared" si="7"/>
        <v>5548.407666483466</v>
      </c>
      <c r="D154" s="300">
        <f t="shared" si="8"/>
        <v>10143.730891029601</v>
      </c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</row>
    <row r="155" spans="1:14" s="273" customFormat="1" ht="9.75" customHeight="1">
      <c r="A155" s="392"/>
      <c r="B155" s="266" t="s">
        <v>175</v>
      </c>
      <c r="C155" s="299">
        <f t="shared" si="7"/>
        <v>4628.970134804976</v>
      </c>
      <c r="D155" s="300">
        <f t="shared" si="8"/>
        <v>8942.8172729837</v>
      </c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</row>
    <row r="156" spans="1:14" s="273" customFormat="1" ht="9.75" customHeight="1">
      <c r="A156" s="392"/>
      <c r="B156" s="176" t="s">
        <v>176</v>
      </c>
      <c r="C156" s="299">
        <f t="shared" si="7"/>
        <v>99314.64330213708</v>
      </c>
      <c r="D156" s="300">
        <f t="shared" si="8"/>
        <v>192765.19150157343</v>
      </c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</row>
    <row r="157" spans="1:14" s="273" customFormat="1" ht="9.75" customHeight="1">
      <c r="A157" s="392"/>
      <c r="B157" s="176" t="s">
        <v>177</v>
      </c>
      <c r="C157" s="299">
        <f t="shared" si="7"/>
        <v>151046.01947258067</v>
      </c>
      <c r="D157" s="300">
        <f t="shared" si="8"/>
        <v>286149.0047445892</v>
      </c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</row>
    <row r="158" spans="1:14" s="273" customFormat="1" ht="33.75">
      <c r="A158" s="392" t="s">
        <v>156</v>
      </c>
      <c r="B158" s="177" t="s">
        <v>128</v>
      </c>
      <c r="C158" s="299">
        <f t="shared" si="7"/>
        <v>17429.61253561251</v>
      </c>
      <c r="D158" s="300">
        <f>+C158+D97</f>
        <v>30833.612535612636</v>
      </c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</row>
    <row r="159" spans="1:14" s="273" customFormat="1" ht="9.75" customHeight="1">
      <c r="A159" s="394"/>
      <c r="B159" s="178"/>
      <c r="C159" s="197"/>
      <c r="D159" s="301"/>
      <c r="E159" s="301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s="273" customFormat="1" ht="9.75" customHeight="1">
      <c r="A160" s="391" t="s">
        <v>178</v>
      </c>
      <c r="B160" s="176" t="s">
        <v>153</v>
      </c>
      <c r="C160" s="206">
        <f>+C140/C150</f>
        <v>10.217064832234222</v>
      </c>
      <c r="D160" s="206">
        <f>+D140/D150</f>
        <v>9.735814000370354</v>
      </c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</row>
    <row r="161" spans="1:14" s="273" customFormat="1" ht="9.75" customHeight="1">
      <c r="A161" s="392"/>
      <c r="B161" s="168" t="s">
        <v>122</v>
      </c>
      <c r="C161" s="208">
        <f aca="true" t="shared" si="9" ref="C161:D168">+C141/C151</f>
        <v>10.350021569380086</v>
      </c>
      <c r="D161" s="208">
        <f t="shared" si="9"/>
        <v>9.850004950002775</v>
      </c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</row>
    <row r="162" spans="1:14" s="273" customFormat="1" ht="9.75" customHeight="1">
      <c r="A162" s="392"/>
      <c r="B162" s="176" t="s">
        <v>166</v>
      </c>
      <c r="C162" s="208">
        <f t="shared" si="9"/>
        <v>7.4038538877541065</v>
      </c>
      <c r="D162" s="208">
        <f t="shared" si="9"/>
        <v>7.134792524705287</v>
      </c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</row>
    <row r="163" spans="1:14" s="273" customFormat="1" ht="9.75" customHeight="1">
      <c r="A163" s="392"/>
      <c r="B163" s="176" t="s">
        <v>167</v>
      </c>
      <c r="C163" s="208">
        <f t="shared" si="9"/>
        <v>9.38721039241454</v>
      </c>
      <c r="D163" s="208">
        <f t="shared" si="9"/>
        <v>9.003837449724882</v>
      </c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</row>
    <row r="164" spans="1:14" s="273" customFormat="1" ht="9.75" customHeight="1">
      <c r="A164" s="392"/>
      <c r="B164" s="176" t="s">
        <v>174</v>
      </c>
      <c r="C164" s="208">
        <f t="shared" si="9"/>
        <v>7.016211399945925</v>
      </c>
      <c r="D164" s="208">
        <f t="shared" si="9"/>
        <v>6.5252381282866505</v>
      </c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</row>
    <row r="165" spans="1:14" s="273" customFormat="1" ht="9.75" customHeight="1">
      <c r="A165" s="392"/>
      <c r="B165" s="266" t="s">
        <v>175</v>
      </c>
      <c r="C165" s="208">
        <f t="shared" si="9"/>
        <v>3.662777343202223</v>
      </c>
      <c r="D165" s="208">
        <f t="shared" si="9"/>
        <v>3.5327622450388687</v>
      </c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</row>
    <row r="166" spans="1:14" s="273" customFormat="1" ht="9.75" customHeight="1">
      <c r="A166" s="392"/>
      <c r="B166" s="176" t="s">
        <v>176</v>
      </c>
      <c r="C166" s="208">
        <f t="shared" si="9"/>
        <v>8.922679275988664</v>
      </c>
      <c r="D166" s="208">
        <f t="shared" si="9"/>
        <v>8.388493320292467</v>
      </c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</row>
    <row r="167" spans="1:14" s="273" customFormat="1" ht="9.75" customHeight="1">
      <c r="A167" s="392" t="s">
        <v>179</v>
      </c>
      <c r="B167" s="176" t="s">
        <v>177</v>
      </c>
      <c r="C167" s="208">
        <f t="shared" si="9"/>
        <v>8.901296041619066</v>
      </c>
      <c r="D167" s="208">
        <f t="shared" si="9"/>
        <v>8.36640238274158</v>
      </c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</row>
    <row r="168" spans="1:14" s="273" customFormat="1" ht="33.75">
      <c r="A168" s="392"/>
      <c r="B168" s="177" t="s">
        <v>128</v>
      </c>
      <c r="C168" s="208">
        <f t="shared" si="9"/>
        <v>4.580708243564228</v>
      </c>
      <c r="D168" s="208">
        <f t="shared" si="9"/>
        <v>4.455036355463277</v>
      </c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</row>
    <row r="169" spans="1:14" s="273" customFormat="1" ht="9.75" customHeight="1">
      <c r="A169" s="394"/>
      <c r="B169" s="178"/>
      <c r="C169" s="288"/>
      <c r="D169" s="302"/>
      <c r="E169" s="302"/>
      <c r="F169" s="288"/>
      <c r="G169" s="288"/>
      <c r="H169" s="288"/>
      <c r="I169" s="288"/>
      <c r="J169" s="288"/>
      <c r="K169" s="288"/>
      <c r="L169" s="288"/>
      <c r="M169" s="288"/>
      <c r="N169" s="288"/>
    </row>
    <row r="170" spans="1:14" s="273" customFormat="1" ht="9.75" customHeight="1">
      <c r="A170" s="391" t="s">
        <v>157</v>
      </c>
      <c r="B170" s="210" t="s">
        <v>158</v>
      </c>
      <c r="C170" s="214">
        <f>+C130*1000000/C140</f>
        <v>208.01288401947085</v>
      </c>
      <c r="D170" s="214">
        <f>+D130*1000000/D140</f>
        <v>207.777267717214</v>
      </c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</row>
    <row r="171" spans="1:14" s="273" customFormat="1" ht="9.75" customHeight="1">
      <c r="A171" s="392"/>
      <c r="B171" s="168" t="s">
        <v>122</v>
      </c>
      <c r="C171" s="170">
        <f aca="true" t="shared" si="10" ref="C171:D178">+C131*1000000/C141</f>
        <v>209.4340534332091</v>
      </c>
      <c r="D171" s="170">
        <f t="shared" si="10"/>
        <v>209.1204856367523</v>
      </c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</row>
    <row r="172" spans="1:14" s="273" customFormat="1" ht="9.75" customHeight="1">
      <c r="A172" s="392"/>
      <c r="B172" s="176" t="s">
        <v>166</v>
      </c>
      <c r="C172" s="170">
        <f t="shared" si="10"/>
        <v>204.08585321317946</v>
      </c>
      <c r="D172" s="170">
        <f t="shared" si="10"/>
        <v>200.34432985111619</v>
      </c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</row>
    <row r="173" spans="1:14" s="273" customFormat="1" ht="9.75" customHeight="1">
      <c r="A173" s="392"/>
      <c r="B173" s="176" t="s">
        <v>167</v>
      </c>
      <c r="C173" s="170">
        <f t="shared" si="10"/>
        <v>226.05860630533817</v>
      </c>
      <c r="D173" s="170">
        <f t="shared" si="10"/>
        <v>229.5030196090057</v>
      </c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</row>
    <row r="174" spans="1:14" s="273" customFormat="1" ht="9.75" customHeight="1">
      <c r="A174" s="392"/>
      <c r="B174" s="176" t="s">
        <v>174</v>
      </c>
      <c r="C174" s="170">
        <f t="shared" si="10"/>
        <v>153.16570153648408</v>
      </c>
      <c r="D174" s="170">
        <f t="shared" si="10"/>
        <v>144.49828295786585</v>
      </c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</row>
    <row r="175" spans="1:14" s="273" customFormat="1" ht="9.75" customHeight="1">
      <c r="A175" s="392"/>
      <c r="B175" s="266" t="s">
        <v>175</v>
      </c>
      <c r="C175" s="170">
        <f t="shared" si="10"/>
        <v>455.1962392739891</v>
      </c>
      <c r="D175" s="170">
        <f t="shared" si="10"/>
        <v>398.3669686390402</v>
      </c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</row>
    <row r="176" spans="1:14" s="273" customFormat="1" ht="9.75" customHeight="1">
      <c r="A176" s="392" t="s">
        <v>160</v>
      </c>
      <c r="B176" s="176" t="s">
        <v>176</v>
      </c>
      <c r="C176" s="170">
        <f t="shared" si="10"/>
        <v>210.49078089882585</v>
      </c>
      <c r="D176" s="170">
        <f t="shared" si="10"/>
        <v>210.58538622259695</v>
      </c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</row>
    <row r="177" spans="1:14" s="273" customFormat="1" ht="9.75" customHeight="1">
      <c r="A177" s="392" t="s">
        <v>160</v>
      </c>
      <c r="B177" s="176" t="s">
        <v>177</v>
      </c>
      <c r="C177" s="170">
        <f t="shared" si="10"/>
        <v>195.17277309517166</v>
      </c>
      <c r="D177" s="170">
        <f t="shared" si="10"/>
        <v>198.00428587044865</v>
      </c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</row>
    <row r="178" spans="1:14" s="273" customFormat="1" ht="33.75">
      <c r="A178" s="393"/>
      <c r="B178" s="177" t="s">
        <v>128</v>
      </c>
      <c r="C178" s="170">
        <f t="shared" si="10"/>
        <v>71.88641228341356</v>
      </c>
      <c r="D178" s="170">
        <f t="shared" si="10"/>
        <v>70.4370062455226</v>
      </c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</row>
    <row r="179" spans="1:14" s="273" customFormat="1" ht="9.75" customHeight="1">
      <c r="A179" s="394"/>
      <c r="B179" s="178"/>
      <c r="C179" s="271"/>
      <c r="D179" s="289"/>
      <c r="E179" s="289"/>
      <c r="F179" s="271"/>
      <c r="G179" s="271"/>
      <c r="H179" s="271"/>
      <c r="I179" s="271"/>
      <c r="J179" s="271"/>
      <c r="K179" s="271"/>
      <c r="L179" s="271"/>
      <c r="M179" s="271"/>
      <c r="N179" s="271"/>
    </row>
    <row r="180" spans="1:14" s="273" customFormat="1" ht="9.75" customHeight="1">
      <c r="A180" s="391" t="s">
        <v>159</v>
      </c>
      <c r="B180" s="176" t="s">
        <v>158</v>
      </c>
      <c r="C180" s="170">
        <f>+C130*1000000/C150</f>
        <v>2125.2811219669516</v>
      </c>
      <c r="D180" s="170">
        <f>+D130*1000000/D150</f>
        <v>2022.8808319999512</v>
      </c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</row>
    <row r="181" spans="1:14" s="273" customFormat="1" ht="9.75" customHeight="1">
      <c r="A181" s="392"/>
      <c r="B181" s="176" t="s">
        <v>122</v>
      </c>
      <c r="C181" s="170">
        <f aca="true" t="shared" si="11" ref="C181:D188">+C131*1000000/C151</f>
        <v>2167.646970396416</v>
      </c>
      <c r="D181" s="170">
        <f t="shared" si="11"/>
        <v>2059.8378186689947</v>
      </c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</row>
    <row r="182" spans="1:14" s="273" customFormat="1" ht="9.75" customHeight="1">
      <c r="A182" s="392"/>
      <c r="B182" s="176" t="s">
        <v>166</v>
      </c>
      <c r="C182" s="170">
        <f t="shared" si="11"/>
        <v>1511.0218377480128</v>
      </c>
      <c r="D182" s="170">
        <f t="shared" si="11"/>
        <v>1429.415226988834</v>
      </c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s="273" customFormat="1" ht="9.75" customHeight="1">
      <c r="A183" s="392"/>
      <c r="B183" s="176" t="s">
        <v>167</v>
      </c>
      <c r="C183" s="170">
        <f t="shared" si="11"/>
        <v>2122.059698404217</v>
      </c>
      <c r="D183" s="170">
        <f t="shared" si="11"/>
        <v>2066.4078827805097</v>
      </c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s="273" customFormat="1" ht="9.75" customHeight="1">
      <c r="A184" s="392"/>
      <c r="B184" s="176" t="s">
        <v>174</v>
      </c>
      <c r="C184" s="170">
        <f t="shared" si="11"/>
        <v>1074.6429412009945</v>
      </c>
      <c r="D184" s="170">
        <f t="shared" si="11"/>
        <v>942.8857054286194</v>
      </c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s="273" customFormat="1" ht="9.75" customHeight="1">
      <c r="A185" s="392"/>
      <c r="B185" s="266" t="s">
        <v>175</v>
      </c>
      <c r="C185" s="170">
        <f t="shared" si="11"/>
        <v>1667.282471923625</v>
      </c>
      <c r="D185" s="170">
        <f t="shared" si="11"/>
        <v>1407.3357864785842</v>
      </c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</row>
    <row r="186" spans="1:14" s="273" customFormat="1" ht="9.75" customHeight="1">
      <c r="A186" s="392"/>
      <c r="B186" s="176" t="s">
        <v>176</v>
      </c>
      <c r="C186" s="170">
        <f t="shared" si="11"/>
        <v>1878.141728512624</v>
      </c>
      <c r="D186" s="170">
        <f t="shared" si="11"/>
        <v>1766.494105679464</v>
      </c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s="273" customFormat="1" ht="9.75" customHeight="1">
      <c r="A187" s="392"/>
      <c r="B187" s="176" t="s">
        <v>177</v>
      </c>
      <c r="C187" s="170">
        <f t="shared" si="11"/>
        <v>1737.2906325838678</v>
      </c>
      <c r="D187" s="170">
        <f t="shared" si="11"/>
        <v>1656.5835290995667</v>
      </c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s="273" customFormat="1" ht="33.75">
      <c r="A188" s="394"/>
      <c r="B188" s="227" t="s">
        <v>128</v>
      </c>
      <c r="C188" s="228">
        <f t="shared" si="11"/>
        <v>329.29068134688924</v>
      </c>
      <c r="D188" s="228">
        <f t="shared" si="11"/>
        <v>313.7994235937971</v>
      </c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</row>
    <row r="189" spans="1:14" s="273" customFormat="1" ht="9.75" customHeight="1">
      <c r="A189" s="233"/>
      <c r="B189" s="233"/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</row>
    <row r="190" spans="1:2" s="273" customFormat="1" ht="11.25">
      <c r="A190" s="232" t="s">
        <v>135</v>
      </c>
      <c r="B190" s="263"/>
    </row>
    <row r="191" spans="1:2" s="273" customFormat="1" ht="11.25">
      <c r="A191" s="233" t="s">
        <v>164</v>
      </c>
      <c r="B191" s="263"/>
    </row>
    <row r="192" s="273" customFormat="1" ht="11.25"/>
    <row r="193" s="273" customFormat="1" ht="11.25"/>
    <row r="194" s="273" customFormat="1" ht="11.25"/>
    <row r="195" s="273" customFormat="1" ht="11.25"/>
    <row r="196" s="273" customFormat="1" ht="11.25"/>
    <row r="197" s="273" customFormat="1" ht="11.25"/>
    <row r="198" s="273" customFormat="1" ht="11.25"/>
    <row r="199" s="273" customFormat="1" ht="11.25"/>
    <row r="200" s="273" customFormat="1" ht="11.25"/>
    <row r="201" s="273" customFormat="1" ht="11.25"/>
    <row r="202" s="273" customFormat="1" ht="11.25"/>
    <row r="203" s="273" customFormat="1" ht="11.25"/>
    <row r="204" s="273" customFormat="1" ht="11.25"/>
    <row r="205" s="273" customFormat="1" ht="11.25"/>
    <row r="206" s="273" customFormat="1" ht="11.25"/>
    <row r="207" s="273" customFormat="1" ht="11.25"/>
    <row r="208" s="273" customFormat="1" ht="11.25"/>
    <row r="209" s="273" customFormat="1" ht="11.25"/>
    <row r="210" s="273" customFormat="1" ht="11.25"/>
    <row r="211" s="273" customFormat="1" ht="11.25"/>
    <row r="212" s="273" customFormat="1" ht="11.25"/>
    <row r="280" spans="2:7" ht="11.25">
      <c r="B280" s="304"/>
      <c r="C280" s="304"/>
      <c r="D280" s="304"/>
      <c r="E280" s="304"/>
      <c r="F280" s="304"/>
      <c r="G280" s="304"/>
    </row>
  </sheetData>
  <sheetProtection/>
  <mergeCells count="13">
    <mergeCell ref="A180:A188"/>
    <mergeCell ref="A119:A128"/>
    <mergeCell ref="A130:A139"/>
    <mergeCell ref="A140:A149"/>
    <mergeCell ref="A150:A159"/>
    <mergeCell ref="A160:A169"/>
    <mergeCell ref="A170:A179"/>
    <mergeCell ref="A109:A118"/>
    <mergeCell ref="A1:G1"/>
    <mergeCell ref="A69:A78"/>
    <mergeCell ref="A79:A88"/>
    <mergeCell ref="A89:A98"/>
    <mergeCell ref="A99:A108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00390625" style="98" customWidth="1"/>
    <col min="2" max="4" width="10.7109375" style="98" customWidth="1"/>
    <col min="5" max="6" width="10.7109375" style="97" customWidth="1"/>
    <col min="7" max="7" width="10.28125" style="97" customWidth="1"/>
    <col min="8" max="16384" width="9.00390625" style="307" customWidth="1"/>
  </cols>
  <sheetData>
    <row r="1" spans="1:7" ht="12">
      <c r="A1" s="305" t="s">
        <v>181</v>
      </c>
      <c r="B1" s="306"/>
      <c r="C1" s="306"/>
      <c r="D1" s="306"/>
      <c r="E1" s="306"/>
      <c r="F1" s="306"/>
      <c r="G1" s="306"/>
    </row>
    <row r="2" ht="12">
      <c r="A2" s="308"/>
    </row>
    <row r="3" spans="1:7" ht="12">
      <c r="A3" s="309"/>
      <c r="B3" s="395" t="str">
        <f>+'HL'!B3</f>
        <v>FEBRUARY</v>
      </c>
      <c r="C3" s="396"/>
      <c r="D3" s="397"/>
      <c r="E3" s="310" t="s">
        <v>2</v>
      </c>
      <c r="F3" s="311"/>
      <c r="G3" s="312"/>
    </row>
    <row r="4" spans="1:7" ht="12">
      <c r="A4" s="313"/>
      <c r="B4" s="314" t="str">
        <f>+'HL'!B4</f>
        <v>2017P</v>
      </c>
      <c r="C4" s="314" t="str">
        <f>+'HL'!C4</f>
        <v>2016P</v>
      </c>
      <c r="D4" s="314" t="str">
        <f>+'HL'!D4</f>
        <v>% CHANGE</v>
      </c>
      <c r="E4" s="314" t="str">
        <f>+'HL'!E4</f>
        <v>2017P</v>
      </c>
      <c r="F4" s="314" t="str">
        <f>+'HL'!F4</f>
        <v>2016P</v>
      </c>
      <c r="G4" s="314" t="str">
        <f>+'HL'!G4</f>
        <v>% CHANGE</v>
      </c>
    </row>
    <row r="5" spans="1:7" ht="12">
      <c r="A5" s="83"/>
      <c r="B5" s="315"/>
      <c r="C5" s="315"/>
      <c r="D5" s="315"/>
      <c r="E5" s="315"/>
      <c r="F5" s="315"/>
      <c r="G5" s="315"/>
    </row>
    <row r="6" spans="1:7" ht="12">
      <c r="A6" s="316" t="s">
        <v>9</v>
      </c>
      <c r="B6" s="317">
        <v>160728.97497272614</v>
      </c>
      <c r="C6" s="317">
        <v>66417.16860040373</v>
      </c>
      <c r="D6" s="318">
        <v>141.99913721066</v>
      </c>
      <c r="E6" s="317">
        <v>346506.5667260804</v>
      </c>
      <c r="F6" s="317">
        <v>239030.52968800356</v>
      </c>
      <c r="G6" s="318">
        <v>44.9633095732</v>
      </c>
    </row>
    <row r="7" spans="1:7" ht="12">
      <c r="A7" s="83" t="s">
        <v>6</v>
      </c>
      <c r="B7" s="317">
        <v>22585.00000000019</v>
      </c>
      <c r="C7" s="317">
        <v>9319.554098360648</v>
      </c>
      <c r="D7" s="318">
        <v>142.339920575953</v>
      </c>
      <c r="E7" s="317">
        <v>49166.079310014065</v>
      </c>
      <c r="F7" s="317">
        <v>31674.0697518093</v>
      </c>
      <c r="G7" s="318">
        <v>55.2250143264447</v>
      </c>
    </row>
    <row r="8" spans="1:7" ht="12">
      <c r="A8" s="83" t="s">
        <v>182</v>
      </c>
      <c r="B8" s="317">
        <v>13404.000000000127</v>
      </c>
      <c r="C8" s="317">
        <v>4820.999999999981</v>
      </c>
      <c r="D8" s="318">
        <v>178.033602986936</v>
      </c>
      <c r="E8" s="317">
        <v>30833.612535612636</v>
      </c>
      <c r="F8" s="317">
        <v>15832.999999999927</v>
      </c>
      <c r="G8" s="318">
        <v>94.7427053345088</v>
      </c>
    </row>
    <row r="9" spans="1:7" ht="12">
      <c r="A9" s="83" t="s">
        <v>183</v>
      </c>
      <c r="B9" s="317">
        <v>9181.00000000006</v>
      </c>
      <c r="C9" s="317">
        <v>4498.554098360667</v>
      </c>
      <c r="D9" s="318">
        <v>104.087797973703</v>
      </c>
      <c r="E9" s="317">
        <v>18332.466774401426</v>
      </c>
      <c r="F9" s="317">
        <v>15841.069751809373</v>
      </c>
      <c r="G9" s="318">
        <v>15.7274544057069</v>
      </c>
    </row>
    <row r="10" spans="1:7" ht="12">
      <c r="A10" s="83" t="s">
        <v>184</v>
      </c>
      <c r="B10" s="317">
        <v>7</v>
      </c>
      <c r="C10" s="317">
        <v>2</v>
      </c>
      <c r="D10" s="318">
        <v>250</v>
      </c>
      <c r="E10" s="317">
        <v>19</v>
      </c>
      <c r="F10" s="317">
        <v>8</v>
      </c>
      <c r="G10" s="318">
        <v>137.5</v>
      </c>
    </row>
    <row r="11" spans="1:7" ht="12">
      <c r="A11" s="83"/>
      <c r="B11" s="319"/>
      <c r="C11" s="319"/>
      <c r="D11" s="318"/>
      <c r="E11" s="319"/>
      <c r="F11" s="319"/>
      <c r="G11" s="318"/>
    </row>
    <row r="12" spans="1:7" ht="12">
      <c r="A12" s="320" t="s">
        <v>185</v>
      </c>
      <c r="B12" s="319"/>
      <c r="C12" s="319"/>
      <c r="D12" s="318"/>
      <c r="E12" s="319"/>
      <c r="F12" s="319"/>
      <c r="G12" s="318"/>
    </row>
    <row r="13" spans="1:7" ht="12">
      <c r="A13" s="83" t="s">
        <v>186</v>
      </c>
      <c r="B13" s="317">
        <v>22585.00000000019</v>
      </c>
      <c r="C13" s="317">
        <v>9319.554098360648</v>
      </c>
      <c r="D13" s="318">
        <v>142.339920575953</v>
      </c>
      <c r="E13" s="317">
        <v>49166.079310014065</v>
      </c>
      <c r="F13" s="317">
        <v>31674.0697518093</v>
      </c>
      <c r="G13" s="318">
        <v>55.2250143264447</v>
      </c>
    </row>
    <row r="14" spans="1:7" ht="12">
      <c r="A14" s="83" t="s">
        <v>187</v>
      </c>
      <c r="B14" s="317">
        <v>19165.570933481515</v>
      </c>
      <c r="C14" s="317">
        <v>7622.118200924771</v>
      </c>
      <c r="D14" s="318">
        <v>151.446781960902</v>
      </c>
      <c r="E14" s="317">
        <v>40273.65036122891</v>
      </c>
      <c r="F14" s="317">
        <v>26900.301839966844</v>
      </c>
      <c r="G14" s="318">
        <v>49.7144924277123</v>
      </c>
    </row>
    <row r="15" spans="1:7" ht="12">
      <c r="A15" s="83" t="s">
        <v>188</v>
      </c>
      <c r="B15" s="317">
        <v>22457.000000000186</v>
      </c>
      <c r="C15" s="317">
        <v>9319.554098360648</v>
      </c>
      <c r="D15" s="318">
        <v>140.966464307026</v>
      </c>
      <c r="E15" s="317">
        <v>45384.53329082039</v>
      </c>
      <c r="F15" s="317">
        <v>30319.81623324647</v>
      </c>
      <c r="G15" s="318">
        <v>49.686043416896</v>
      </c>
    </row>
    <row r="16" spans="1:7" ht="12">
      <c r="A16" s="83" t="s">
        <v>189</v>
      </c>
      <c r="B16" s="317">
        <v>22453.000000000186</v>
      </c>
      <c r="C16" s="317">
        <v>9319.554098360648</v>
      </c>
      <c r="D16" s="318">
        <v>140.923543798622</v>
      </c>
      <c r="E16" s="317">
        <v>45375.99465700181</v>
      </c>
      <c r="F16" s="317">
        <v>30313.653033246468</v>
      </c>
      <c r="G16" s="318">
        <v>49.6883091168053</v>
      </c>
    </row>
    <row r="17" spans="1:7" ht="12">
      <c r="A17" s="83" t="s">
        <v>190</v>
      </c>
      <c r="B17" s="317">
        <v>482.0028127750539</v>
      </c>
      <c r="C17" s="317">
        <v>214.5385590878398</v>
      </c>
      <c r="D17" s="318">
        <v>124.669548832807</v>
      </c>
      <c r="E17" s="317">
        <v>842.3398535475144</v>
      </c>
      <c r="F17" s="317">
        <v>436.6394135044791</v>
      </c>
      <c r="G17" s="318">
        <v>92.9142966703059</v>
      </c>
    </row>
    <row r="18" spans="1:7" ht="12">
      <c r="A18" s="83" t="s">
        <v>191</v>
      </c>
      <c r="B18" s="317">
        <v>519.5920463846406</v>
      </c>
      <c r="C18" s="317">
        <v>242.22334248777872</v>
      </c>
      <c r="D18" s="318">
        <v>114.50948576967</v>
      </c>
      <c r="E18" s="317">
        <v>1089.2441839299304</v>
      </c>
      <c r="F18" s="317">
        <v>646.8398959205966</v>
      </c>
      <c r="G18" s="318">
        <v>68.3947126328215</v>
      </c>
    </row>
    <row r="19" spans="1:7" ht="12">
      <c r="A19" s="83" t="s">
        <v>192</v>
      </c>
      <c r="B19" s="317">
        <v>19235.84100931653</v>
      </c>
      <c r="C19" s="317">
        <v>7688.784867591438</v>
      </c>
      <c r="D19" s="318">
        <v>150.180507590951</v>
      </c>
      <c r="E19" s="317">
        <v>43752.02049154127</v>
      </c>
      <c r="F19" s="317">
        <v>27040.009531127962</v>
      </c>
      <c r="G19" s="318">
        <v>61.8047524767872</v>
      </c>
    </row>
    <row r="20" spans="1:7" ht="12">
      <c r="A20" s="321" t="s">
        <v>193</v>
      </c>
      <c r="B20" s="322">
        <v>3.738809157716296</v>
      </c>
      <c r="C20" s="322">
        <v>3.6937555325745324</v>
      </c>
      <c r="D20" s="318">
        <v>1.21972406523507</v>
      </c>
      <c r="E20" s="322">
        <v>3.671216594592187</v>
      </c>
      <c r="F20" s="322">
        <v>3.694444210519063</v>
      </c>
      <c r="G20" s="318">
        <v>-0.628717463393841</v>
      </c>
    </row>
    <row r="21" spans="1:7" ht="12">
      <c r="A21" s="83"/>
      <c r="B21" s="319"/>
      <c r="C21" s="319"/>
      <c r="D21" s="318"/>
      <c r="E21" s="319"/>
      <c r="F21" s="319"/>
      <c r="G21" s="318"/>
    </row>
    <row r="22" spans="1:7" ht="12">
      <c r="A22" s="321" t="s">
        <v>194</v>
      </c>
      <c r="B22" s="319"/>
      <c r="C22" s="319"/>
      <c r="D22" s="318"/>
      <c r="E22" s="319"/>
      <c r="F22" s="319"/>
      <c r="G22" s="318"/>
    </row>
    <row r="23" spans="1:7" ht="12">
      <c r="A23" s="83" t="s">
        <v>195</v>
      </c>
      <c r="B23" s="322">
        <v>1.150883378237253</v>
      </c>
      <c r="C23" s="322">
        <v>1.2019244300314746</v>
      </c>
      <c r="D23" s="318">
        <v>-4.24661072850355</v>
      </c>
      <c r="E23" s="322">
        <v>1.0659108382373805</v>
      </c>
      <c r="F23" s="322">
        <v>1.2274121669836144</v>
      </c>
      <c r="G23" s="318">
        <v>-13.1578725623297</v>
      </c>
    </row>
    <row r="24" spans="1:7" ht="12">
      <c r="A24" s="83" t="s">
        <v>196</v>
      </c>
      <c r="B24" s="322">
        <v>4.952313500219194</v>
      </c>
      <c r="C24" s="322">
        <v>5.060127146729041</v>
      </c>
      <c r="D24" s="318">
        <v>-2.13065093788284</v>
      </c>
      <c r="E24" s="322">
        <v>4.889259441569093</v>
      </c>
      <c r="F24" s="322">
        <v>5.306264062988858</v>
      </c>
      <c r="G24" s="318">
        <v>-7.85872350998075</v>
      </c>
    </row>
    <row r="25" spans="1:7" ht="12">
      <c r="A25" s="83" t="s">
        <v>197</v>
      </c>
      <c r="B25" s="322">
        <v>1.0134279249937412</v>
      </c>
      <c r="C25" s="322">
        <v>0.8609706111718916</v>
      </c>
      <c r="D25" s="318">
        <v>17.7076095099617</v>
      </c>
      <c r="E25" s="322">
        <v>1.0925050208461906</v>
      </c>
      <c r="F25" s="322">
        <v>1.0132967194363822</v>
      </c>
      <c r="G25" s="318">
        <v>7.81689113272426</v>
      </c>
    </row>
    <row r="26" spans="1:7" ht="12">
      <c r="A26" s="83" t="s">
        <v>198</v>
      </c>
      <c r="B26" s="322">
        <v>7.116624971119096</v>
      </c>
      <c r="C26" s="322">
        <v>7.126646607704849</v>
      </c>
      <c r="D26" s="318">
        <v>-0.14062205041735</v>
      </c>
      <c r="E26" s="322">
        <v>7.047675380849506</v>
      </c>
      <c r="F26" s="322">
        <v>7.546568267386907</v>
      </c>
      <c r="G26" s="318">
        <v>-6.61085766219603</v>
      </c>
    </row>
    <row r="27" spans="1:7" ht="12">
      <c r="A27" s="83"/>
      <c r="B27" s="323"/>
      <c r="C27" s="323"/>
      <c r="D27" s="318"/>
      <c r="E27" s="323"/>
      <c r="F27" s="323"/>
      <c r="G27" s="318"/>
    </row>
    <row r="28" spans="1:7" ht="12">
      <c r="A28" s="321" t="s">
        <v>43</v>
      </c>
      <c r="B28" s="324"/>
      <c r="C28" s="324"/>
      <c r="D28" s="318"/>
      <c r="E28" s="324"/>
      <c r="F28" s="324"/>
      <c r="G28" s="318"/>
    </row>
    <row r="29" spans="1:7" ht="12">
      <c r="A29" s="83" t="s">
        <v>199</v>
      </c>
      <c r="B29" s="317">
        <v>9980.812548119458</v>
      </c>
      <c r="C29" s="317">
        <v>4664.580592208068</v>
      </c>
      <c r="D29" s="318">
        <v>113.970202697149</v>
      </c>
      <c r="E29" s="317">
        <v>20623.876986963565</v>
      </c>
      <c r="F29" s="317">
        <v>16662.371621602128</v>
      </c>
      <c r="G29" s="318">
        <v>23.7751591149575</v>
      </c>
    </row>
    <row r="30" spans="1:7" ht="12">
      <c r="A30" s="83" t="s">
        <v>45</v>
      </c>
      <c r="B30" s="317">
        <v>8580.183507233754</v>
      </c>
      <c r="C30" s="317">
        <v>4185.937297686151</v>
      </c>
      <c r="D30" s="318">
        <v>104.976398284241</v>
      </c>
      <c r="E30" s="317">
        <v>17990.548117254457</v>
      </c>
      <c r="F30" s="317">
        <v>14910.718832466024</v>
      </c>
      <c r="G30" s="318">
        <v>20.6551362103518</v>
      </c>
    </row>
    <row r="31" spans="1:7" ht="12">
      <c r="A31" s="83" t="s">
        <v>200</v>
      </c>
      <c r="B31" s="317">
        <v>1081.6770765920103</v>
      </c>
      <c r="C31" s="317">
        <v>205.89920085490508</v>
      </c>
      <c r="D31" s="318">
        <v>425.343018380269</v>
      </c>
      <c r="E31" s="317">
        <v>2057.155395603744</v>
      </c>
      <c r="F31" s="317">
        <v>1142.0851049540952</v>
      </c>
      <c r="G31" s="318">
        <v>80.1227760243339</v>
      </c>
    </row>
    <row r="32" spans="1:7" ht="12">
      <c r="A32" s="83" t="s">
        <v>47</v>
      </c>
      <c r="B32" s="317">
        <v>229.90320206258332</v>
      </c>
      <c r="C32" s="317">
        <v>40.040016813787304</v>
      </c>
      <c r="D32" s="318">
        <v>474.183580221222</v>
      </c>
      <c r="E32" s="317">
        <v>479.8419667642106</v>
      </c>
      <c r="F32" s="317">
        <v>276.58136028475167</v>
      </c>
      <c r="G32" s="318">
        <v>73.4903488326885</v>
      </c>
    </row>
    <row r="33" spans="1:7" ht="12">
      <c r="A33" s="83" t="s">
        <v>201</v>
      </c>
      <c r="B33" s="317">
        <v>655.8249674527248</v>
      </c>
      <c r="C33" s="317">
        <v>369.48671661783067</v>
      </c>
      <c r="D33" s="318">
        <v>77.4962232623537</v>
      </c>
      <c r="E33" s="317">
        <v>1662.9714360482203</v>
      </c>
      <c r="F33" s="317">
        <v>1131.4389050900782</v>
      </c>
      <c r="G33" s="318">
        <v>46.9784562442481</v>
      </c>
    </row>
    <row r="34" spans="1:7" ht="12">
      <c r="A34" s="83" t="s">
        <v>202</v>
      </c>
      <c r="B34" s="317">
        <v>239.91187306055144</v>
      </c>
      <c r="C34" s="317">
        <v>122.07417674329685</v>
      </c>
      <c r="D34" s="318">
        <v>96.5295850940278</v>
      </c>
      <c r="E34" s="317">
        <v>701.6236564386687</v>
      </c>
      <c r="F34" s="317">
        <v>449.96247579582337</v>
      </c>
      <c r="G34" s="318">
        <v>55.9293705986808</v>
      </c>
    </row>
    <row r="35" spans="1:7" ht="12">
      <c r="A35" s="83" t="s">
        <v>203</v>
      </c>
      <c r="B35" s="317">
        <v>113.2586934125861</v>
      </c>
      <c r="C35" s="317">
        <v>80.71705165582716</v>
      </c>
      <c r="D35" s="318">
        <v>40.3156967322278</v>
      </c>
      <c r="E35" s="317">
        <v>187.9201499272019</v>
      </c>
      <c r="F35" s="317">
        <v>283.3299764834924</v>
      </c>
      <c r="G35" s="318">
        <v>-33.6744553966563</v>
      </c>
    </row>
    <row r="36" spans="1:7" ht="12">
      <c r="A36" s="83" t="s">
        <v>204</v>
      </c>
      <c r="B36" s="317">
        <v>31.112750325867992</v>
      </c>
      <c r="C36" s="317">
        <v>17.61516034985423</v>
      </c>
      <c r="D36" s="318">
        <v>76.6248487549275</v>
      </c>
      <c r="E36" s="317">
        <v>60.63953188810166</v>
      </c>
      <c r="F36" s="317">
        <v>69.0644963352137</v>
      </c>
      <c r="G36" s="318">
        <v>-12.1986909253929</v>
      </c>
    </row>
    <row r="37" spans="1:7" ht="12">
      <c r="A37" s="83" t="s">
        <v>205</v>
      </c>
      <c r="B37" s="317">
        <v>427.54016932172857</v>
      </c>
      <c r="C37" s="317">
        <v>118.07580174927114</v>
      </c>
      <c r="D37" s="318">
        <v>262.089575499637</v>
      </c>
      <c r="E37" s="317">
        <v>946.3090803784974</v>
      </c>
      <c r="F37" s="317">
        <v>587.3042816418447</v>
      </c>
      <c r="G37" s="318">
        <v>61.1275636767083</v>
      </c>
    </row>
    <row r="38" spans="1:7" ht="12">
      <c r="A38" s="83" t="s">
        <v>206</v>
      </c>
      <c r="B38" s="317">
        <v>303.7143043384721</v>
      </c>
      <c r="C38" s="317">
        <v>316.76606347817454</v>
      </c>
      <c r="D38" s="318">
        <v>-4.12031484572264</v>
      </c>
      <c r="E38" s="317">
        <v>514.2948503076683</v>
      </c>
      <c r="F38" s="317">
        <v>1076.9076978959024</v>
      </c>
      <c r="G38" s="318">
        <v>-52.2433676244942</v>
      </c>
    </row>
    <row r="39" spans="1:7" ht="12">
      <c r="A39" s="83" t="s">
        <v>207</v>
      </c>
      <c r="B39" s="317">
        <v>10876.456506083377</v>
      </c>
      <c r="C39" s="317">
        <v>5160.934759686612</v>
      </c>
      <c r="D39" s="318">
        <v>110.745863153361</v>
      </c>
      <c r="E39" s="317">
        <v>22649.517836021532</v>
      </c>
      <c r="F39" s="317">
        <v>18643.833231177236</v>
      </c>
      <c r="G39" s="318">
        <v>21.485305919524</v>
      </c>
    </row>
    <row r="40" spans="1:7" ht="12">
      <c r="A40" s="83" t="s">
        <v>208</v>
      </c>
      <c r="B40" s="317">
        <v>11708.54349391681</v>
      </c>
      <c r="C40" s="317">
        <v>4158.619338674035</v>
      </c>
      <c r="D40" s="318">
        <v>181.548815613647</v>
      </c>
      <c r="E40" s="317">
        <v>26516.56147399253</v>
      </c>
      <c r="F40" s="317">
        <v>13030.236520632065</v>
      </c>
      <c r="G40" s="318">
        <v>103.500231419485</v>
      </c>
    </row>
    <row r="41" spans="1:7" ht="12">
      <c r="A41" s="83"/>
      <c r="B41" s="323"/>
      <c r="C41" s="323"/>
      <c r="D41" s="318"/>
      <c r="E41" s="323"/>
      <c r="F41" s="323"/>
      <c r="G41" s="318"/>
    </row>
    <row r="42" spans="1:7" ht="12">
      <c r="A42" s="321" t="s">
        <v>62</v>
      </c>
      <c r="B42" s="323"/>
      <c r="C42" s="323"/>
      <c r="D42" s="318"/>
      <c r="E42" s="323"/>
      <c r="F42" s="323"/>
      <c r="G42" s="318"/>
    </row>
    <row r="43" spans="1:7" ht="12">
      <c r="A43" s="83" t="s">
        <v>209</v>
      </c>
      <c r="B43" s="317">
        <v>391.6250252105188</v>
      </c>
      <c r="C43" s="317">
        <v>284.8044974430053</v>
      </c>
      <c r="D43" s="318">
        <v>37.5066154946834</v>
      </c>
      <c r="E43" s="317">
        <v>988.1802558311877</v>
      </c>
      <c r="F43" s="317">
        <v>554.9789497960179</v>
      </c>
      <c r="G43" s="318">
        <v>78.0572499541456</v>
      </c>
    </row>
    <row r="44" spans="1:7" ht="12">
      <c r="A44" s="83" t="s">
        <v>210</v>
      </c>
      <c r="B44" s="317">
        <v>130.161040553461</v>
      </c>
      <c r="C44" s="317">
        <v>0</v>
      </c>
      <c r="D44" s="318">
        <v>0</v>
      </c>
      <c r="E44" s="317">
        <v>258.6729743828615</v>
      </c>
      <c r="F44" s="317">
        <v>38.35540154471301</v>
      </c>
      <c r="G44" s="318">
        <v>574.410810381719</v>
      </c>
    </row>
    <row r="45" spans="1:7" ht="12">
      <c r="A45" s="83" t="s">
        <v>211</v>
      </c>
      <c r="B45" s="317">
        <v>104.72828322188253</v>
      </c>
      <c r="C45" s="317">
        <v>14.891803278688524</v>
      </c>
      <c r="D45" s="318">
        <v>603.261258975653</v>
      </c>
      <c r="E45" s="317">
        <v>186.89615367746023</v>
      </c>
      <c r="F45" s="317">
        <v>181.14517972472146</v>
      </c>
      <c r="G45" s="318">
        <v>3.17478718532742</v>
      </c>
    </row>
    <row r="46" spans="1:7" ht="12">
      <c r="A46" s="83" t="s">
        <v>212</v>
      </c>
      <c r="B46" s="317">
        <v>178.93163640290194</v>
      </c>
      <c r="C46" s="317">
        <v>15</v>
      </c>
      <c r="D46" s="318">
        <v>1092.87757601935</v>
      </c>
      <c r="E46" s="317">
        <v>288.9262698035967</v>
      </c>
      <c r="F46" s="317">
        <v>172.06539465938602</v>
      </c>
      <c r="G46" s="318">
        <v>67.9165472961858</v>
      </c>
    </row>
    <row r="47" spans="1:7" ht="12">
      <c r="A47" s="83" t="s">
        <v>213</v>
      </c>
      <c r="B47" s="317">
        <v>170.1385148192931</v>
      </c>
      <c r="C47" s="317">
        <v>104.24262295081968</v>
      </c>
      <c r="D47" s="318">
        <v>63.2139618163314</v>
      </c>
      <c r="E47" s="317">
        <v>483.8426135526965</v>
      </c>
      <c r="F47" s="317">
        <v>246.42392055989166</v>
      </c>
      <c r="G47" s="318">
        <v>96.3456357862393</v>
      </c>
    </row>
    <row r="48" spans="1:7" ht="12">
      <c r="A48" s="83" t="s">
        <v>214</v>
      </c>
      <c r="B48" s="317">
        <v>2034.617374399274</v>
      </c>
      <c r="C48" s="317">
        <v>758.6797100969736</v>
      </c>
      <c r="D48" s="318">
        <v>168.178698773849</v>
      </c>
      <c r="E48" s="317">
        <v>4689.224731812328</v>
      </c>
      <c r="F48" s="317">
        <v>2531.1768059156666</v>
      </c>
      <c r="G48" s="318">
        <v>85.2586797118653</v>
      </c>
    </row>
    <row r="49" spans="1:7" ht="12">
      <c r="A49" s="83" t="s">
        <v>215</v>
      </c>
      <c r="B49" s="317">
        <v>419.01883045675856</v>
      </c>
      <c r="C49" s="317">
        <v>184.5059968357727</v>
      </c>
      <c r="D49" s="318">
        <v>127.103095640693</v>
      </c>
      <c r="E49" s="317">
        <v>764.0645452255037</v>
      </c>
      <c r="F49" s="317">
        <v>581.5169879147011</v>
      </c>
      <c r="G49" s="318">
        <v>31.3916121290646</v>
      </c>
    </row>
    <row r="50" spans="1:7" ht="12">
      <c r="A50" s="83" t="s">
        <v>216</v>
      </c>
      <c r="B50" s="317">
        <v>19677.67025977657</v>
      </c>
      <c r="C50" s="317">
        <v>8037.551591733789</v>
      </c>
      <c r="D50" s="318">
        <v>144.821697692293</v>
      </c>
      <c r="E50" s="317">
        <v>42442.903391848864</v>
      </c>
      <c r="F50" s="317">
        <v>27665.125949428206</v>
      </c>
      <c r="G50" s="318">
        <v>53.4166281022339</v>
      </c>
    </row>
    <row r="51" spans="1:7" ht="12">
      <c r="A51" s="83"/>
      <c r="B51" s="317"/>
      <c r="C51" s="317"/>
      <c r="D51" s="318"/>
      <c r="E51" s="317"/>
      <c r="F51" s="317"/>
      <c r="G51" s="318"/>
    </row>
    <row r="52" spans="1:7" ht="12">
      <c r="A52" s="321" t="s">
        <v>78</v>
      </c>
      <c r="B52" s="317"/>
      <c r="C52" s="317"/>
      <c r="D52" s="318"/>
      <c r="E52" s="317"/>
      <c r="F52" s="317"/>
      <c r="G52" s="318"/>
    </row>
    <row r="53" spans="1:7" ht="12">
      <c r="A53" s="325" t="s">
        <v>217</v>
      </c>
      <c r="B53" s="326">
        <v>44.75574667912402</v>
      </c>
      <c r="C53" s="326">
        <v>43.06227228678476</v>
      </c>
      <c r="D53" s="318">
        <v>1.69347439233926</v>
      </c>
      <c r="E53" s="326">
        <v>43.683466448441166</v>
      </c>
      <c r="F53" s="326">
        <v>47.21347149128396</v>
      </c>
      <c r="G53" s="318">
        <v>-3.5300050428428</v>
      </c>
    </row>
    <row r="54" spans="1:7" ht="12">
      <c r="A54" s="327" t="s">
        <v>218</v>
      </c>
      <c r="B54" s="328">
        <v>55.24425332087562</v>
      </c>
      <c r="C54" s="328">
        <v>56.93772771321532</v>
      </c>
      <c r="D54" s="329">
        <v>-1.6934743923397</v>
      </c>
      <c r="E54" s="328">
        <v>56.316533551558564</v>
      </c>
      <c r="F54" s="328">
        <v>52.7865285087165</v>
      </c>
      <c r="G54" s="329">
        <v>3.53000504284206</v>
      </c>
    </row>
    <row r="55" spans="1:7" ht="12">
      <c r="A55" s="330"/>
      <c r="B55" s="331"/>
      <c r="C55" s="332"/>
      <c r="D55" s="333"/>
      <c r="E55" s="331"/>
      <c r="F55" s="332"/>
      <c r="G55" s="333"/>
    </row>
    <row r="56" ht="12">
      <c r="A56" s="98" t="s">
        <v>91</v>
      </c>
    </row>
    <row r="57" ht="12">
      <c r="A57" s="98" t="s">
        <v>219</v>
      </c>
    </row>
    <row r="58" ht="12">
      <c r="B58" s="334"/>
    </row>
    <row r="59" ht="12">
      <c r="B59" s="335"/>
    </row>
    <row r="60" ht="12">
      <c r="B60" s="334"/>
    </row>
    <row r="61" ht="12">
      <c r="B61" s="335"/>
    </row>
    <row r="62" ht="12">
      <c r="B62" s="335"/>
    </row>
  </sheetData>
  <sheetProtection/>
  <mergeCells count="1">
    <mergeCell ref="B3:D3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1"/>
  <sheetViews>
    <sheetView zoomScalePageLayoutView="0" workbookViewId="0" topLeftCell="A1">
      <selection activeCell="A1" sqref="A1:S1"/>
    </sheetView>
  </sheetViews>
  <sheetFormatPr defaultColWidth="8.8515625" defaultRowHeight="16.5" customHeight="1"/>
  <cols>
    <col min="1" max="1" width="19.7109375" style="336" customWidth="1"/>
    <col min="2" max="3" width="11.00390625" style="336" customWidth="1"/>
    <col min="4" max="4" width="7.57421875" style="377" customWidth="1"/>
    <col min="5" max="6" width="11.00390625" style="336" customWidth="1"/>
    <col min="7" max="7" width="7.57421875" style="377" customWidth="1"/>
    <col min="8" max="9" width="11.00390625" style="336" customWidth="1"/>
    <col min="10" max="10" width="7.57421875" style="377" customWidth="1"/>
    <col min="11" max="12" width="11.00390625" style="336" customWidth="1"/>
    <col min="13" max="13" width="7.57421875" style="377" customWidth="1"/>
    <col min="14" max="15" width="9.8515625" style="336" customWidth="1"/>
    <col min="16" max="16" width="7.57421875" style="377" customWidth="1"/>
    <col min="17" max="18" width="9.28125" style="336" customWidth="1"/>
    <col min="19" max="19" width="7.57421875" style="377" customWidth="1"/>
    <col min="20" max="20" width="8.8515625" style="336" customWidth="1"/>
    <col min="21" max="16384" width="8.8515625" style="337" customWidth="1"/>
  </cols>
  <sheetData>
    <row r="1" spans="1:19" ht="15" customHeight="1">
      <c r="A1" s="398" t="s">
        <v>220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1:19" ht="15" customHeight="1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3" spans="1:19" ht="15" customHeight="1">
      <c r="A3" s="400" t="s">
        <v>1</v>
      </c>
      <c r="B3" s="402" t="s">
        <v>221</v>
      </c>
      <c r="C3" s="403"/>
      <c r="D3" s="404"/>
      <c r="E3" s="402" t="s">
        <v>222</v>
      </c>
      <c r="F3" s="403"/>
      <c r="G3" s="404"/>
      <c r="H3" s="403" t="s">
        <v>223</v>
      </c>
      <c r="I3" s="403"/>
      <c r="J3" s="403"/>
      <c r="K3" s="402" t="s">
        <v>224</v>
      </c>
      <c r="L3" s="403"/>
      <c r="M3" s="404"/>
      <c r="N3" s="403" t="s">
        <v>225</v>
      </c>
      <c r="O3" s="403"/>
      <c r="P3" s="403"/>
      <c r="Q3" s="402" t="s">
        <v>226</v>
      </c>
      <c r="R3" s="403"/>
      <c r="S3" s="404"/>
    </row>
    <row r="4" spans="1:19" ht="15" customHeight="1" thickBot="1">
      <c r="A4" s="401"/>
      <c r="B4" s="338">
        <v>2017</v>
      </c>
      <c r="C4" s="339">
        <v>2016</v>
      </c>
      <c r="D4" s="340" t="s">
        <v>227</v>
      </c>
      <c r="E4" s="338">
        <v>2017</v>
      </c>
      <c r="F4" s="339">
        <v>2016</v>
      </c>
      <c r="G4" s="340" t="s">
        <v>227</v>
      </c>
      <c r="H4" s="341">
        <v>2017</v>
      </c>
      <c r="I4" s="339">
        <v>2016</v>
      </c>
      <c r="J4" s="342" t="s">
        <v>227</v>
      </c>
      <c r="K4" s="338">
        <v>2017</v>
      </c>
      <c r="L4" s="339">
        <v>2016</v>
      </c>
      <c r="M4" s="340" t="s">
        <v>227</v>
      </c>
      <c r="N4" s="341">
        <v>2017</v>
      </c>
      <c r="O4" s="339">
        <v>2016</v>
      </c>
      <c r="P4" s="342" t="s">
        <v>227</v>
      </c>
      <c r="Q4" s="338">
        <v>2017</v>
      </c>
      <c r="R4" s="339">
        <v>2016</v>
      </c>
      <c r="S4" s="340" t="s">
        <v>227</v>
      </c>
    </row>
    <row r="5" spans="1:20" s="350" customFormat="1" ht="15" customHeight="1">
      <c r="A5" s="343" t="s">
        <v>228</v>
      </c>
      <c r="B5" s="344">
        <v>912291</v>
      </c>
      <c r="C5" s="345">
        <v>957393</v>
      </c>
      <c r="D5" s="346">
        <v>-4.710918086929819</v>
      </c>
      <c r="E5" s="344">
        <v>600445</v>
      </c>
      <c r="F5" s="345">
        <v>633343</v>
      </c>
      <c r="G5" s="346">
        <v>-5.194341770572976</v>
      </c>
      <c r="H5" s="347">
        <v>181031</v>
      </c>
      <c r="I5" s="345">
        <v>191338</v>
      </c>
      <c r="J5" s="348">
        <v>-5.3868024124847125</v>
      </c>
      <c r="K5" s="344">
        <v>77460</v>
      </c>
      <c r="L5" s="345">
        <v>74233</v>
      </c>
      <c r="M5" s="346">
        <v>4.347123247073404</v>
      </c>
      <c r="N5" s="347">
        <v>2726</v>
      </c>
      <c r="O5" s="345">
        <v>2667</v>
      </c>
      <c r="P5" s="348">
        <v>2.212223472065992</v>
      </c>
      <c r="Q5" s="344">
        <v>50629</v>
      </c>
      <c r="R5" s="345">
        <v>55812</v>
      </c>
      <c r="S5" s="346">
        <v>-9.286533362001004</v>
      </c>
      <c r="T5" s="349"/>
    </row>
    <row r="6" spans="1:20" s="350" customFormat="1" ht="15" customHeight="1">
      <c r="A6" s="343" t="s">
        <v>229</v>
      </c>
      <c r="B6" s="344">
        <v>906351</v>
      </c>
      <c r="C6" s="345">
        <v>949397</v>
      </c>
      <c r="D6" s="346">
        <v>-4.5</v>
      </c>
      <c r="E6" s="344">
        <v>594661</v>
      </c>
      <c r="F6" s="345">
        <v>626131</v>
      </c>
      <c r="G6" s="346">
        <v>-5</v>
      </c>
      <c r="H6" s="347">
        <v>180875</v>
      </c>
      <c r="I6" s="345">
        <v>190966</v>
      </c>
      <c r="J6" s="348">
        <v>-5.3</v>
      </c>
      <c r="K6" s="344">
        <v>77460</v>
      </c>
      <c r="L6" s="345">
        <v>74034</v>
      </c>
      <c r="M6" s="346">
        <v>4.6</v>
      </c>
      <c r="N6" s="347">
        <v>2726</v>
      </c>
      <c r="O6" s="345">
        <v>2667</v>
      </c>
      <c r="P6" s="348">
        <v>2.2</v>
      </c>
      <c r="Q6" s="344">
        <v>50629</v>
      </c>
      <c r="R6" s="345">
        <v>55599</v>
      </c>
      <c r="S6" s="346">
        <v>-8.9</v>
      </c>
      <c r="T6" s="349"/>
    </row>
    <row r="7" spans="1:20" s="350" customFormat="1" ht="15" customHeight="1">
      <c r="A7" s="343" t="s">
        <v>230</v>
      </c>
      <c r="B7" s="344">
        <v>5940</v>
      </c>
      <c r="C7" s="345">
        <v>7996</v>
      </c>
      <c r="D7" s="346">
        <v>-25.71285642821411</v>
      </c>
      <c r="E7" s="344">
        <v>5784</v>
      </c>
      <c r="F7" s="345">
        <v>7212</v>
      </c>
      <c r="G7" s="346">
        <v>-19.800332778702163</v>
      </c>
      <c r="H7" s="347">
        <v>156</v>
      </c>
      <c r="I7" s="345">
        <v>372</v>
      </c>
      <c r="J7" s="348">
        <v>-58.06451612903226</v>
      </c>
      <c r="K7" s="344">
        <v>0</v>
      </c>
      <c r="L7" s="345">
        <v>199</v>
      </c>
      <c r="M7" s="346">
        <v>-100</v>
      </c>
      <c r="N7" s="347"/>
      <c r="O7" s="345"/>
      <c r="P7" s="348"/>
      <c r="Q7" s="344">
        <v>0</v>
      </c>
      <c r="R7" s="345">
        <v>213</v>
      </c>
      <c r="S7" s="346">
        <v>-100</v>
      </c>
      <c r="T7" s="349"/>
    </row>
    <row r="8" spans="1:20" s="350" customFormat="1" ht="15" customHeight="1">
      <c r="A8" s="343"/>
      <c r="B8" s="344"/>
      <c r="C8" s="345"/>
      <c r="D8" s="346"/>
      <c r="E8" s="344"/>
      <c r="F8" s="345"/>
      <c r="G8" s="346"/>
      <c r="H8" s="347"/>
      <c r="I8" s="345"/>
      <c r="J8" s="348"/>
      <c r="K8" s="344"/>
      <c r="L8" s="345"/>
      <c r="M8" s="346"/>
      <c r="N8" s="347"/>
      <c r="O8" s="345"/>
      <c r="P8" s="348"/>
      <c r="Q8" s="344"/>
      <c r="R8" s="345"/>
      <c r="S8" s="346"/>
      <c r="T8" s="349"/>
    </row>
    <row r="9" spans="1:20" s="350" customFormat="1" ht="15" customHeight="1">
      <c r="A9" s="343" t="s">
        <v>231</v>
      </c>
      <c r="B9" s="344">
        <v>600491</v>
      </c>
      <c r="C9" s="345">
        <v>639730</v>
      </c>
      <c r="D9" s="346">
        <v>-6.133681396839292</v>
      </c>
      <c r="E9" s="344">
        <v>329677</v>
      </c>
      <c r="F9" s="345">
        <v>356435</v>
      </c>
      <c r="G9" s="346">
        <v>-7.507119110076172</v>
      </c>
      <c r="H9" s="347">
        <v>154063</v>
      </c>
      <c r="I9" s="345">
        <v>161455</v>
      </c>
      <c r="J9" s="348">
        <v>-4.578365488835899</v>
      </c>
      <c r="K9" s="344">
        <v>68100</v>
      </c>
      <c r="L9" s="345">
        <v>68233</v>
      </c>
      <c r="M9" s="346">
        <v>-0.1949203464599241</v>
      </c>
      <c r="N9" s="347">
        <v>2726</v>
      </c>
      <c r="O9" s="345">
        <v>2667</v>
      </c>
      <c r="P9" s="348">
        <v>2.212223472065992</v>
      </c>
      <c r="Q9" s="344">
        <v>45925</v>
      </c>
      <c r="R9" s="345">
        <v>50940</v>
      </c>
      <c r="S9" s="346">
        <v>-9.844915586965056</v>
      </c>
      <c r="T9" s="349"/>
    </row>
    <row r="10" spans="1:20" s="350" customFormat="1" ht="15" customHeight="1">
      <c r="A10" s="343" t="s">
        <v>229</v>
      </c>
      <c r="B10" s="344">
        <v>595763</v>
      </c>
      <c r="C10" s="345">
        <v>632986</v>
      </c>
      <c r="D10" s="346">
        <v>-5.9</v>
      </c>
      <c r="E10" s="344">
        <v>325105</v>
      </c>
      <c r="F10" s="345">
        <v>350475</v>
      </c>
      <c r="G10" s="346">
        <v>-7.2</v>
      </c>
      <c r="H10" s="347">
        <v>153907</v>
      </c>
      <c r="I10" s="345">
        <v>161083</v>
      </c>
      <c r="J10" s="348">
        <v>-4.5</v>
      </c>
      <c r="K10" s="344">
        <v>68100</v>
      </c>
      <c r="L10" s="345">
        <v>68034</v>
      </c>
      <c r="M10" s="346">
        <v>0.1</v>
      </c>
      <c r="N10" s="347">
        <v>2726</v>
      </c>
      <c r="O10" s="345">
        <v>2667</v>
      </c>
      <c r="P10" s="348">
        <v>2.2</v>
      </c>
      <c r="Q10" s="344">
        <v>45925</v>
      </c>
      <c r="R10" s="345">
        <v>50727</v>
      </c>
      <c r="S10" s="346">
        <v>-9.5</v>
      </c>
      <c r="T10" s="349"/>
    </row>
    <row r="11" spans="1:20" s="350" customFormat="1" ht="15" customHeight="1">
      <c r="A11" s="343" t="s">
        <v>230</v>
      </c>
      <c r="B11" s="344">
        <v>4728</v>
      </c>
      <c r="C11" s="345">
        <v>6744</v>
      </c>
      <c r="D11" s="346">
        <v>-29.8932384341637</v>
      </c>
      <c r="E11" s="344">
        <v>4572</v>
      </c>
      <c r="F11" s="345">
        <v>5960</v>
      </c>
      <c r="G11" s="346">
        <v>-23.288590604026847</v>
      </c>
      <c r="H11" s="347">
        <v>156</v>
      </c>
      <c r="I11" s="345">
        <v>372</v>
      </c>
      <c r="J11" s="348">
        <v>-58.06451612903226</v>
      </c>
      <c r="K11" s="344">
        <v>0</v>
      </c>
      <c r="L11" s="345">
        <v>199</v>
      </c>
      <c r="M11" s="346">
        <v>-100</v>
      </c>
      <c r="N11" s="347"/>
      <c r="O11" s="345"/>
      <c r="P11" s="348"/>
      <c r="Q11" s="344">
        <v>0</v>
      </c>
      <c r="R11" s="345">
        <v>213</v>
      </c>
      <c r="S11" s="346">
        <v>-100</v>
      </c>
      <c r="T11" s="349"/>
    </row>
    <row r="12" spans="1:20" ht="15" customHeight="1">
      <c r="A12" s="343"/>
      <c r="B12" s="344"/>
      <c r="C12" s="345"/>
      <c r="D12" s="346"/>
      <c r="E12" s="344"/>
      <c r="F12" s="345"/>
      <c r="G12" s="346"/>
      <c r="H12" s="347"/>
      <c r="I12" s="345"/>
      <c r="J12" s="348"/>
      <c r="K12" s="344"/>
      <c r="L12" s="345"/>
      <c r="M12" s="346"/>
      <c r="N12" s="347"/>
      <c r="O12" s="345"/>
      <c r="P12" s="348"/>
      <c r="Q12" s="344"/>
      <c r="R12" s="345"/>
      <c r="S12" s="346"/>
      <c r="T12" s="349"/>
    </row>
    <row r="13" spans="1:20" s="350" customFormat="1" ht="15" customHeight="1">
      <c r="A13" s="343" t="s">
        <v>232</v>
      </c>
      <c r="B13" s="344">
        <v>516763</v>
      </c>
      <c r="C13" s="345">
        <v>560650</v>
      </c>
      <c r="D13" s="346">
        <v>-7.8</v>
      </c>
      <c r="E13" s="344">
        <v>257095</v>
      </c>
      <c r="F13" s="345">
        <v>287300</v>
      </c>
      <c r="G13" s="346">
        <v>-10.5</v>
      </c>
      <c r="H13" s="347">
        <v>144171</v>
      </c>
      <c r="I13" s="345">
        <v>151922</v>
      </c>
      <c r="J13" s="348">
        <v>-5.1</v>
      </c>
      <c r="K13" s="344">
        <v>66846</v>
      </c>
      <c r="L13" s="345">
        <v>68034</v>
      </c>
      <c r="M13" s="346">
        <v>-1.7</v>
      </c>
      <c r="N13" s="347">
        <v>2726</v>
      </c>
      <c r="O13" s="345">
        <v>2667</v>
      </c>
      <c r="P13" s="348">
        <v>2.2</v>
      </c>
      <c r="Q13" s="344">
        <v>45925</v>
      </c>
      <c r="R13" s="345">
        <v>50727</v>
      </c>
      <c r="S13" s="346">
        <v>-9.5</v>
      </c>
      <c r="T13" s="336"/>
    </row>
    <row r="14" spans="1:19" ht="15" customHeight="1">
      <c r="A14" s="351" t="s">
        <v>233</v>
      </c>
      <c r="B14" s="352">
        <v>8268</v>
      </c>
      <c r="C14" s="353">
        <v>8802</v>
      </c>
      <c r="D14" s="354">
        <v>-6.1</v>
      </c>
      <c r="E14" s="352">
        <v>4452</v>
      </c>
      <c r="F14" s="353">
        <v>4727</v>
      </c>
      <c r="G14" s="354">
        <v>-5.8</v>
      </c>
      <c r="H14" s="355">
        <v>2544</v>
      </c>
      <c r="I14" s="353">
        <v>2771</v>
      </c>
      <c r="J14" s="356">
        <v>-8.2</v>
      </c>
      <c r="K14" s="352">
        <v>1272</v>
      </c>
      <c r="L14" s="353">
        <v>1304</v>
      </c>
      <c r="M14" s="354">
        <v>-2.5</v>
      </c>
      <c r="N14" s="357"/>
      <c r="O14" s="358"/>
      <c r="P14" s="356"/>
      <c r="Q14" s="359"/>
      <c r="R14" s="358"/>
      <c r="S14" s="354"/>
    </row>
    <row r="15" spans="1:19" ht="15" customHeight="1">
      <c r="A15" s="351" t="s">
        <v>234</v>
      </c>
      <c r="B15" s="352">
        <v>3180</v>
      </c>
      <c r="C15" s="353">
        <v>4564</v>
      </c>
      <c r="D15" s="354">
        <v>-30.3</v>
      </c>
      <c r="E15" s="359">
        <v>0</v>
      </c>
      <c r="F15" s="353">
        <v>1956</v>
      </c>
      <c r="G15" s="354">
        <v>-100</v>
      </c>
      <c r="H15" s="355">
        <v>2544</v>
      </c>
      <c r="I15" s="353">
        <v>2608</v>
      </c>
      <c r="J15" s="356">
        <v>-2.5</v>
      </c>
      <c r="K15" s="359">
        <v>636</v>
      </c>
      <c r="L15" s="358">
        <v>0</v>
      </c>
      <c r="M15" s="354" t="s">
        <v>235</v>
      </c>
      <c r="N15" s="357"/>
      <c r="O15" s="358"/>
      <c r="P15" s="356"/>
      <c r="Q15" s="359"/>
      <c r="R15" s="358"/>
      <c r="S15" s="354"/>
    </row>
    <row r="16" spans="1:19" ht="15" customHeight="1">
      <c r="A16" s="351" t="s">
        <v>236</v>
      </c>
      <c r="B16" s="352">
        <v>16899</v>
      </c>
      <c r="C16" s="353">
        <v>10309</v>
      </c>
      <c r="D16" s="354">
        <v>63.9</v>
      </c>
      <c r="E16" s="352">
        <v>9632</v>
      </c>
      <c r="F16" s="353">
        <v>4901</v>
      </c>
      <c r="G16" s="354">
        <v>96.5</v>
      </c>
      <c r="H16" s="355">
        <v>4394</v>
      </c>
      <c r="I16" s="353">
        <v>4056</v>
      </c>
      <c r="J16" s="356">
        <v>8.3</v>
      </c>
      <c r="K16" s="352">
        <v>2197</v>
      </c>
      <c r="L16" s="358">
        <v>676</v>
      </c>
      <c r="M16" s="354">
        <v>225</v>
      </c>
      <c r="N16" s="357"/>
      <c r="O16" s="358"/>
      <c r="P16" s="356"/>
      <c r="Q16" s="359">
        <v>676</v>
      </c>
      <c r="R16" s="358">
        <v>676</v>
      </c>
      <c r="S16" s="354">
        <v>0</v>
      </c>
    </row>
    <row r="17" spans="1:19" ht="15" customHeight="1">
      <c r="A17" s="351" t="s">
        <v>237</v>
      </c>
      <c r="B17" s="352">
        <v>21776</v>
      </c>
      <c r="C17" s="353">
        <v>22587</v>
      </c>
      <c r="D17" s="354">
        <v>-3.6</v>
      </c>
      <c r="E17" s="352">
        <v>21776</v>
      </c>
      <c r="F17" s="353">
        <v>22587</v>
      </c>
      <c r="G17" s="354">
        <v>-3.6</v>
      </c>
      <c r="H17" s="357"/>
      <c r="I17" s="358"/>
      <c r="J17" s="356"/>
      <c r="K17" s="359"/>
      <c r="L17" s="358"/>
      <c r="M17" s="354"/>
      <c r="N17" s="357"/>
      <c r="O17" s="358"/>
      <c r="P17" s="356"/>
      <c r="Q17" s="359"/>
      <c r="R17" s="358"/>
      <c r="S17" s="354"/>
    </row>
    <row r="18" spans="1:19" ht="15" customHeight="1">
      <c r="A18" s="351" t="s">
        <v>238</v>
      </c>
      <c r="B18" s="352">
        <v>161801</v>
      </c>
      <c r="C18" s="353">
        <v>178810</v>
      </c>
      <c r="D18" s="354">
        <v>-9.5</v>
      </c>
      <c r="E18" s="352">
        <v>80750</v>
      </c>
      <c r="F18" s="353">
        <v>95340</v>
      </c>
      <c r="G18" s="354">
        <v>-15.3</v>
      </c>
      <c r="H18" s="355">
        <v>40882</v>
      </c>
      <c r="I18" s="353">
        <v>38084</v>
      </c>
      <c r="J18" s="356">
        <v>7.3</v>
      </c>
      <c r="K18" s="352">
        <v>19786</v>
      </c>
      <c r="L18" s="353">
        <v>22124</v>
      </c>
      <c r="M18" s="354">
        <v>-10.6</v>
      </c>
      <c r="N18" s="355">
        <v>2726</v>
      </c>
      <c r="O18" s="353">
        <v>2667</v>
      </c>
      <c r="P18" s="356">
        <v>2.2</v>
      </c>
      <c r="Q18" s="352">
        <v>17657</v>
      </c>
      <c r="R18" s="353">
        <v>20595</v>
      </c>
      <c r="S18" s="354">
        <v>-14.3</v>
      </c>
    </row>
    <row r="19" spans="1:19" ht="15" customHeight="1">
      <c r="A19" s="351" t="s">
        <v>239</v>
      </c>
      <c r="B19" s="352">
        <v>25736</v>
      </c>
      <c r="C19" s="353">
        <v>28462</v>
      </c>
      <c r="D19" s="354">
        <v>-9.6</v>
      </c>
      <c r="E19" s="352">
        <v>9580</v>
      </c>
      <c r="F19" s="353">
        <v>10482</v>
      </c>
      <c r="G19" s="354">
        <v>-8.6</v>
      </c>
      <c r="H19" s="355">
        <v>9796</v>
      </c>
      <c r="I19" s="353">
        <v>11297</v>
      </c>
      <c r="J19" s="356">
        <v>-13.3</v>
      </c>
      <c r="K19" s="352">
        <v>4452</v>
      </c>
      <c r="L19" s="353">
        <v>4727</v>
      </c>
      <c r="M19" s="354">
        <v>-5.8</v>
      </c>
      <c r="N19" s="357"/>
      <c r="O19" s="358"/>
      <c r="P19" s="356"/>
      <c r="Q19" s="352">
        <v>1908</v>
      </c>
      <c r="R19" s="353">
        <v>1956</v>
      </c>
      <c r="S19" s="354">
        <v>-2.5</v>
      </c>
    </row>
    <row r="20" spans="1:19" ht="15" customHeight="1">
      <c r="A20" s="351" t="s">
        <v>240</v>
      </c>
      <c r="B20" s="352">
        <v>31756</v>
      </c>
      <c r="C20" s="353">
        <v>36839</v>
      </c>
      <c r="D20" s="354">
        <v>-13.8</v>
      </c>
      <c r="E20" s="352">
        <v>14020</v>
      </c>
      <c r="F20" s="353">
        <v>17663</v>
      </c>
      <c r="G20" s="354">
        <v>-20.6</v>
      </c>
      <c r="H20" s="355">
        <v>6768</v>
      </c>
      <c r="I20" s="353">
        <v>8272</v>
      </c>
      <c r="J20" s="356">
        <v>-18.2</v>
      </c>
      <c r="K20" s="352">
        <v>6224</v>
      </c>
      <c r="L20" s="353">
        <v>6204</v>
      </c>
      <c r="M20" s="354">
        <v>0.3</v>
      </c>
      <c r="N20" s="357"/>
      <c r="O20" s="358"/>
      <c r="P20" s="356"/>
      <c r="Q20" s="352">
        <v>4744</v>
      </c>
      <c r="R20" s="353">
        <v>4700</v>
      </c>
      <c r="S20" s="354">
        <v>0.9</v>
      </c>
    </row>
    <row r="21" spans="1:19" ht="15" customHeight="1">
      <c r="A21" s="351" t="s">
        <v>241</v>
      </c>
      <c r="B21" s="352">
        <v>27500</v>
      </c>
      <c r="C21" s="353">
        <v>30205</v>
      </c>
      <c r="D21" s="354">
        <v>-9</v>
      </c>
      <c r="E21" s="352">
        <v>12236</v>
      </c>
      <c r="F21" s="353">
        <v>13253</v>
      </c>
      <c r="G21" s="354">
        <v>-7.7</v>
      </c>
      <c r="H21" s="355">
        <v>8268</v>
      </c>
      <c r="I21" s="353">
        <v>9454</v>
      </c>
      <c r="J21" s="356">
        <v>-12.5</v>
      </c>
      <c r="K21" s="352">
        <v>4452</v>
      </c>
      <c r="L21" s="353">
        <v>4727</v>
      </c>
      <c r="M21" s="354">
        <v>-5.8</v>
      </c>
      <c r="N21" s="357"/>
      <c r="O21" s="358"/>
      <c r="P21" s="356"/>
      <c r="Q21" s="352">
        <v>2544</v>
      </c>
      <c r="R21" s="353">
        <v>2771</v>
      </c>
      <c r="S21" s="354">
        <v>-8.2</v>
      </c>
    </row>
    <row r="22" spans="1:19" ht="15" customHeight="1">
      <c r="A22" s="351" t="s">
        <v>242</v>
      </c>
      <c r="B22" s="352">
        <v>11704</v>
      </c>
      <c r="C22" s="353">
        <v>12238</v>
      </c>
      <c r="D22" s="354">
        <v>-4.4</v>
      </c>
      <c r="E22" s="352">
        <v>7252</v>
      </c>
      <c r="F22" s="353">
        <v>7511</v>
      </c>
      <c r="G22" s="354">
        <v>-3.4</v>
      </c>
      <c r="H22" s="355">
        <v>4452</v>
      </c>
      <c r="I22" s="353">
        <v>4727</v>
      </c>
      <c r="J22" s="356">
        <v>-5.8</v>
      </c>
      <c r="K22" s="359"/>
      <c r="L22" s="358"/>
      <c r="M22" s="354"/>
      <c r="N22" s="357"/>
      <c r="O22" s="358"/>
      <c r="P22" s="356"/>
      <c r="Q22" s="359"/>
      <c r="R22" s="358"/>
      <c r="S22" s="354"/>
    </row>
    <row r="23" spans="1:19" ht="15" customHeight="1">
      <c r="A23" s="351" t="s">
        <v>243</v>
      </c>
      <c r="B23" s="352">
        <v>8204</v>
      </c>
      <c r="C23" s="353">
        <v>7569</v>
      </c>
      <c r="D23" s="354">
        <v>8.4</v>
      </c>
      <c r="E23" s="352">
        <v>8204</v>
      </c>
      <c r="F23" s="353">
        <v>7569</v>
      </c>
      <c r="G23" s="354">
        <v>8.4</v>
      </c>
      <c r="H23" s="357"/>
      <c r="I23" s="358"/>
      <c r="J23" s="356"/>
      <c r="K23" s="359"/>
      <c r="L23" s="358"/>
      <c r="M23" s="354"/>
      <c r="N23" s="357"/>
      <c r="O23" s="358"/>
      <c r="P23" s="356"/>
      <c r="Q23" s="359"/>
      <c r="R23" s="358"/>
      <c r="S23" s="354"/>
    </row>
    <row r="24" spans="1:19" ht="15" customHeight="1">
      <c r="A24" s="351" t="s">
        <v>244</v>
      </c>
      <c r="B24" s="352">
        <v>20952</v>
      </c>
      <c r="C24" s="353">
        <v>22055</v>
      </c>
      <c r="D24" s="354">
        <v>-5</v>
      </c>
      <c r="E24" s="352">
        <v>12048</v>
      </c>
      <c r="F24" s="353">
        <v>12601</v>
      </c>
      <c r="G24" s="354">
        <v>-4.4</v>
      </c>
      <c r="H24" s="355">
        <v>5088</v>
      </c>
      <c r="I24" s="353">
        <v>5379</v>
      </c>
      <c r="J24" s="356">
        <v>-5.4</v>
      </c>
      <c r="K24" s="352">
        <v>1908</v>
      </c>
      <c r="L24" s="353">
        <v>2119</v>
      </c>
      <c r="M24" s="354">
        <v>-10</v>
      </c>
      <c r="N24" s="357"/>
      <c r="O24" s="358"/>
      <c r="P24" s="356"/>
      <c r="Q24" s="352">
        <v>1908</v>
      </c>
      <c r="R24" s="353">
        <v>1956</v>
      </c>
      <c r="S24" s="354">
        <v>-2.5</v>
      </c>
    </row>
    <row r="25" spans="1:19" ht="15" customHeight="1">
      <c r="A25" s="351" t="s">
        <v>245</v>
      </c>
      <c r="B25" s="352">
        <v>84879</v>
      </c>
      <c r="C25" s="353">
        <v>93081</v>
      </c>
      <c r="D25" s="354">
        <v>-8.8</v>
      </c>
      <c r="E25" s="352">
        <v>41539</v>
      </c>
      <c r="F25" s="353">
        <v>45055</v>
      </c>
      <c r="G25" s="354">
        <v>-7.8</v>
      </c>
      <c r="H25" s="355">
        <v>28367</v>
      </c>
      <c r="I25" s="353">
        <v>31285</v>
      </c>
      <c r="J25" s="356">
        <v>-9.3</v>
      </c>
      <c r="K25" s="352">
        <v>9933</v>
      </c>
      <c r="L25" s="353">
        <v>10893</v>
      </c>
      <c r="M25" s="354">
        <v>-8.8</v>
      </c>
      <c r="N25" s="357"/>
      <c r="O25" s="358"/>
      <c r="P25" s="356"/>
      <c r="Q25" s="352">
        <v>5040</v>
      </c>
      <c r="R25" s="353">
        <v>5848</v>
      </c>
      <c r="S25" s="354">
        <v>-13.8</v>
      </c>
    </row>
    <row r="26" spans="1:19" ht="15" customHeight="1">
      <c r="A26" s="351" t="s">
        <v>246</v>
      </c>
      <c r="B26" s="352">
        <v>20536</v>
      </c>
      <c r="C26" s="353">
        <v>25943</v>
      </c>
      <c r="D26" s="354">
        <v>-20.8</v>
      </c>
      <c r="E26" s="352">
        <v>7724</v>
      </c>
      <c r="F26" s="353">
        <v>10282</v>
      </c>
      <c r="G26" s="354">
        <v>-24.9</v>
      </c>
      <c r="H26" s="355">
        <v>8360</v>
      </c>
      <c r="I26" s="353">
        <v>10934</v>
      </c>
      <c r="J26" s="356">
        <v>-23.5</v>
      </c>
      <c r="K26" s="352">
        <v>1908</v>
      </c>
      <c r="L26" s="353">
        <v>1956</v>
      </c>
      <c r="M26" s="354">
        <v>-2.5</v>
      </c>
      <c r="N26" s="357"/>
      <c r="O26" s="358"/>
      <c r="P26" s="356"/>
      <c r="Q26" s="352">
        <v>2544</v>
      </c>
      <c r="R26" s="353">
        <v>2771</v>
      </c>
      <c r="S26" s="354">
        <v>-8.2</v>
      </c>
    </row>
    <row r="27" spans="1:20" s="350" customFormat="1" ht="15" customHeight="1">
      <c r="A27" s="351" t="s">
        <v>247</v>
      </c>
      <c r="B27" s="352">
        <v>73572</v>
      </c>
      <c r="C27" s="353">
        <v>79186</v>
      </c>
      <c r="D27" s="354">
        <v>-7.1</v>
      </c>
      <c r="E27" s="352">
        <v>27882</v>
      </c>
      <c r="F27" s="353">
        <v>33373</v>
      </c>
      <c r="G27" s="354">
        <v>-16.5</v>
      </c>
      <c r="H27" s="355">
        <v>22708</v>
      </c>
      <c r="I27" s="353">
        <v>23055</v>
      </c>
      <c r="J27" s="356">
        <v>-1.5</v>
      </c>
      <c r="K27" s="352">
        <v>14078</v>
      </c>
      <c r="L27" s="353">
        <v>13304</v>
      </c>
      <c r="M27" s="354">
        <v>5.8</v>
      </c>
      <c r="N27" s="357"/>
      <c r="O27" s="358"/>
      <c r="P27" s="356"/>
      <c r="Q27" s="352">
        <v>8904</v>
      </c>
      <c r="R27" s="353">
        <v>9454</v>
      </c>
      <c r="S27" s="354">
        <v>-5.8</v>
      </c>
      <c r="T27" s="349"/>
    </row>
    <row r="28" spans="1:19" ht="15" customHeight="1">
      <c r="A28" s="351"/>
      <c r="B28" s="352"/>
      <c r="C28" s="353"/>
      <c r="D28" s="354"/>
      <c r="E28" s="352"/>
      <c r="F28" s="353"/>
      <c r="G28" s="354"/>
      <c r="H28" s="355"/>
      <c r="I28" s="353"/>
      <c r="J28" s="356"/>
      <c r="K28" s="352"/>
      <c r="L28" s="353"/>
      <c r="M28" s="354"/>
      <c r="N28" s="357"/>
      <c r="O28" s="358"/>
      <c r="P28" s="356"/>
      <c r="Q28" s="352"/>
      <c r="R28" s="353"/>
      <c r="S28" s="354"/>
    </row>
    <row r="29" spans="1:19" ht="15" customHeight="1">
      <c r="A29" s="343" t="s">
        <v>248</v>
      </c>
      <c r="B29" s="344">
        <v>79000</v>
      </c>
      <c r="C29" s="345">
        <v>72336</v>
      </c>
      <c r="D29" s="346">
        <v>9.2</v>
      </c>
      <c r="E29" s="344">
        <v>68010</v>
      </c>
      <c r="F29" s="345">
        <v>63175</v>
      </c>
      <c r="G29" s="346">
        <v>7.7</v>
      </c>
      <c r="H29" s="347">
        <v>9736</v>
      </c>
      <c r="I29" s="345">
        <v>9161</v>
      </c>
      <c r="J29" s="348">
        <v>6.3</v>
      </c>
      <c r="K29" s="344">
        <v>1254</v>
      </c>
      <c r="L29" s="360">
        <v>0</v>
      </c>
      <c r="M29" s="346" t="s">
        <v>235</v>
      </c>
      <c r="N29" s="361"/>
      <c r="O29" s="360"/>
      <c r="P29" s="348"/>
      <c r="Q29" s="362"/>
      <c r="R29" s="360"/>
      <c r="S29" s="346"/>
    </row>
    <row r="30" spans="1:19" ht="15" customHeight="1">
      <c r="A30" s="351" t="s">
        <v>249</v>
      </c>
      <c r="B30" s="352">
        <v>8204</v>
      </c>
      <c r="C30" s="353">
        <v>8497</v>
      </c>
      <c r="D30" s="354">
        <v>-3.4</v>
      </c>
      <c r="E30" s="352">
        <v>8204</v>
      </c>
      <c r="F30" s="353">
        <v>8497</v>
      </c>
      <c r="G30" s="354">
        <v>-3.4</v>
      </c>
      <c r="H30" s="357"/>
      <c r="I30" s="358"/>
      <c r="J30" s="356"/>
      <c r="K30" s="359"/>
      <c r="L30" s="358"/>
      <c r="M30" s="354"/>
      <c r="N30" s="357"/>
      <c r="O30" s="358"/>
      <c r="P30" s="356"/>
      <c r="Q30" s="359"/>
      <c r="R30" s="358"/>
      <c r="S30" s="354"/>
    </row>
    <row r="31" spans="1:19" ht="15" customHeight="1">
      <c r="A31" s="351" t="s">
        <v>250</v>
      </c>
      <c r="B31" s="352">
        <v>11008</v>
      </c>
      <c r="C31" s="353">
        <v>10602</v>
      </c>
      <c r="D31" s="354">
        <v>3.8</v>
      </c>
      <c r="E31" s="352">
        <v>9632</v>
      </c>
      <c r="F31" s="353">
        <v>9226</v>
      </c>
      <c r="G31" s="354">
        <v>4.4</v>
      </c>
      <c r="H31" s="355">
        <v>1376</v>
      </c>
      <c r="I31" s="353">
        <v>1376</v>
      </c>
      <c r="J31" s="356">
        <v>0</v>
      </c>
      <c r="K31" s="359"/>
      <c r="L31" s="358"/>
      <c r="M31" s="354"/>
      <c r="N31" s="357"/>
      <c r="O31" s="358"/>
      <c r="P31" s="356"/>
      <c r="Q31" s="359"/>
      <c r="R31" s="358"/>
      <c r="S31" s="354"/>
    </row>
    <row r="32" spans="1:19" ht="15" customHeight="1">
      <c r="A32" s="351" t="s">
        <v>251</v>
      </c>
      <c r="B32" s="352">
        <v>23976</v>
      </c>
      <c r="C32" s="353">
        <v>20548</v>
      </c>
      <c r="D32" s="354">
        <v>16.7</v>
      </c>
      <c r="E32" s="352">
        <v>14362</v>
      </c>
      <c r="F32" s="353">
        <v>12763</v>
      </c>
      <c r="G32" s="354">
        <v>12.5</v>
      </c>
      <c r="H32" s="355">
        <v>8360</v>
      </c>
      <c r="I32" s="353">
        <v>7785</v>
      </c>
      <c r="J32" s="356">
        <v>7.4</v>
      </c>
      <c r="K32" s="352">
        <v>1254</v>
      </c>
      <c r="L32" s="358">
        <v>0</v>
      </c>
      <c r="M32" s="354" t="s">
        <v>235</v>
      </c>
      <c r="N32" s="357"/>
      <c r="O32" s="358"/>
      <c r="P32" s="356"/>
      <c r="Q32" s="359"/>
      <c r="R32" s="358"/>
      <c r="S32" s="354"/>
    </row>
    <row r="33" spans="1:19" ht="15" customHeight="1">
      <c r="A33" s="351" t="s">
        <v>252</v>
      </c>
      <c r="B33" s="352">
        <v>9632</v>
      </c>
      <c r="C33" s="353">
        <v>9976</v>
      </c>
      <c r="D33" s="354">
        <v>-3.4</v>
      </c>
      <c r="E33" s="352">
        <v>9632</v>
      </c>
      <c r="F33" s="353">
        <v>9976</v>
      </c>
      <c r="G33" s="354">
        <v>-3.4</v>
      </c>
      <c r="H33" s="357"/>
      <c r="I33" s="358"/>
      <c r="J33" s="356"/>
      <c r="K33" s="359"/>
      <c r="L33" s="358"/>
      <c r="M33" s="354"/>
      <c r="N33" s="357"/>
      <c r="O33" s="358"/>
      <c r="P33" s="356"/>
      <c r="Q33" s="359"/>
      <c r="R33" s="358"/>
      <c r="S33" s="354"/>
    </row>
    <row r="34" spans="1:19" ht="15" customHeight="1">
      <c r="A34" s="351" t="s">
        <v>253</v>
      </c>
      <c r="B34" s="352">
        <v>7618</v>
      </c>
      <c r="C34" s="353">
        <v>7325</v>
      </c>
      <c r="D34" s="354">
        <v>4</v>
      </c>
      <c r="E34" s="352">
        <v>7618</v>
      </c>
      <c r="F34" s="353">
        <v>7325</v>
      </c>
      <c r="G34" s="354">
        <v>4</v>
      </c>
      <c r="H34" s="357"/>
      <c r="I34" s="358"/>
      <c r="J34" s="356"/>
      <c r="K34" s="359"/>
      <c r="L34" s="358"/>
      <c r="M34" s="354"/>
      <c r="N34" s="357"/>
      <c r="O34" s="358"/>
      <c r="P34" s="356"/>
      <c r="Q34" s="359"/>
      <c r="R34" s="358"/>
      <c r="S34" s="354"/>
    </row>
    <row r="35" spans="1:19" ht="15" customHeight="1">
      <c r="A35" s="351" t="s">
        <v>254</v>
      </c>
      <c r="B35" s="352">
        <v>11816</v>
      </c>
      <c r="C35" s="353">
        <v>7644</v>
      </c>
      <c r="D35" s="354">
        <v>54.6</v>
      </c>
      <c r="E35" s="352">
        <v>11816</v>
      </c>
      <c r="F35" s="353">
        <v>7644</v>
      </c>
      <c r="G35" s="354">
        <v>54.6</v>
      </c>
      <c r="H35" s="357"/>
      <c r="I35" s="358"/>
      <c r="J35" s="356"/>
      <c r="K35" s="359"/>
      <c r="L35" s="358"/>
      <c r="M35" s="354"/>
      <c r="N35" s="357"/>
      <c r="O35" s="358"/>
      <c r="P35" s="356"/>
      <c r="Q35" s="359"/>
      <c r="R35" s="358"/>
      <c r="S35" s="354"/>
    </row>
    <row r="36" spans="1:20" s="363" customFormat="1" ht="15" customHeight="1">
      <c r="A36" s="351" t="s">
        <v>255</v>
      </c>
      <c r="B36" s="352">
        <v>5778</v>
      </c>
      <c r="C36" s="353">
        <v>6776</v>
      </c>
      <c r="D36" s="354">
        <v>-14.7</v>
      </c>
      <c r="E36" s="352">
        <v>5778</v>
      </c>
      <c r="F36" s="353">
        <v>6776</v>
      </c>
      <c r="G36" s="354">
        <v>-14.7</v>
      </c>
      <c r="H36" s="357"/>
      <c r="I36" s="358"/>
      <c r="J36" s="356"/>
      <c r="K36" s="359"/>
      <c r="L36" s="358"/>
      <c r="M36" s="354"/>
      <c r="N36" s="357"/>
      <c r="O36" s="358"/>
      <c r="P36" s="356"/>
      <c r="Q36" s="359"/>
      <c r="R36" s="358"/>
      <c r="S36" s="354"/>
      <c r="T36" s="336"/>
    </row>
    <row r="37" spans="1:20" ht="15" customHeight="1" thickBot="1">
      <c r="A37" s="364" t="s">
        <v>256</v>
      </c>
      <c r="B37" s="365">
        <v>968</v>
      </c>
      <c r="C37" s="366">
        <v>968</v>
      </c>
      <c r="D37" s="367">
        <v>0</v>
      </c>
      <c r="E37" s="365">
        <v>968</v>
      </c>
      <c r="F37" s="366">
        <v>968</v>
      </c>
      <c r="G37" s="367">
        <v>0</v>
      </c>
      <c r="H37" s="368"/>
      <c r="I37" s="366"/>
      <c r="J37" s="369"/>
      <c r="K37" s="365"/>
      <c r="L37" s="366"/>
      <c r="M37" s="367"/>
      <c r="N37" s="368"/>
      <c r="O37" s="366"/>
      <c r="P37" s="369"/>
      <c r="Q37" s="365"/>
      <c r="R37" s="366"/>
      <c r="S37" s="367"/>
      <c r="T37" s="349"/>
    </row>
    <row r="38" spans="1:20" s="363" customFormat="1" ht="15" customHeight="1">
      <c r="A38" s="370" t="s">
        <v>257</v>
      </c>
      <c r="B38" s="371"/>
      <c r="C38" s="371"/>
      <c r="D38" s="372"/>
      <c r="E38" s="371"/>
      <c r="F38" s="371"/>
      <c r="G38" s="372"/>
      <c r="H38" s="371"/>
      <c r="I38" s="371"/>
      <c r="J38" s="372"/>
      <c r="K38" s="371"/>
      <c r="L38" s="371"/>
      <c r="M38" s="372"/>
      <c r="N38" s="371"/>
      <c r="O38" s="371"/>
      <c r="P38" s="372"/>
      <c r="Q38" s="371"/>
      <c r="R38" s="371"/>
      <c r="S38" s="372"/>
      <c r="T38" s="349"/>
    </row>
    <row r="39" spans="1:20" s="363" customFormat="1" ht="15" customHeight="1">
      <c r="A39" s="373"/>
      <c r="B39" s="373"/>
      <c r="C39" s="373"/>
      <c r="D39" s="374"/>
      <c r="E39" s="373"/>
      <c r="F39" s="373"/>
      <c r="G39" s="374"/>
      <c r="H39" s="373"/>
      <c r="I39" s="373"/>
      <c r="J39" s="374"/>
      <c r="K39" s="373"/>
      <c r="L39" s="373"/>
      <c r="M39" s="374"/>
      <c r="N39" s="373"/>
      <c r="O39" s="373"/>
      <c r="P39" s="374"/>
      <c r="Q39" s="373"/>
      <c r="R39" s="373"/>
      <c r="S39" s="374"/>
      <c r="T39" s="349"/>
    </row>
    <row r="40" spans="1:20" s="363" customFormat="1" ht="15" customHeight="1">
      <c r="A40" s="373"/>
      <c r="B40" s="373"/>
      <c r="C40" s="373"/>
      <c r="D40" s="374"/>
      <c r="E40" s="373"/>
      <c r="F40" s="373"/>
      <c r="G40" s="374"/>
      <c r="H40" s="373"/>
      <c r="I40" s="373"/>
      <c r="J40" s="374"/>
      <c r="K40" s="373"/>
      <c r="L40" s="373"/>
      <c r="M40" s="374"/>
      <c r="N40" s="373"/>
      <c r="O40" s="373"/>
      <c r="P40" s="374"/>
      <c r="Q40" s="373"/>
      <c r="R40" s="373"/>
      <c r="S40" s="374"/>
      <c r="T40" s="349"/>
    </row>
    <row r="41" spans="1:20" s="363" customFormat="1" ht="15" customHeight="1">
      <c r="A41" s="373"/>
      <c r="B41" s="373"/>
      <c r="C41" s="373"/>
      <c r="D41" s="374"/>
      <c r="E41" s="373"/>
      <c r="F41" s="373"/>
      <c r="G41" s="374"/>
      <c r="H41" s="373"/>
      <c r="I41" s="373"/>
      <c r="J41" s="374"/>
      <c r="K41" s="373"/>
      <c r="L41" s="373"/>
      <c r="M41" s="374"/>
      <c r="N41" s="373"/>
      <c r="O41" s="373"/>
      <c r="P41" s="374"/>
      <c r="Q41" s="373"/>
      <c r="R41" s="373"/>
      <c r="S41" s="374"/>
      <c r="T41" s="349"/>
    </row>
    <row r="42" spans="1:20" s="350" customFormat="1" ht="15" customHeight="1" thickBot="1">
      <c r="A42" s="399" t="s">
        <v>258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49"/>
    </row>
    <row r="43" spans="1:20" s="350" customFormat="1" ht="15" customHeight="1">
      <c r="A43" s="400" t="s">
        <v>1</v>
      </c>
      <c r="B43" s="402" t="s">
        <v>221</v>
      </c>
      <c r="C43" s="403"/>
      <c r="D43" s="404"/>
      <c r="E43" s="402" t="s">
        <v>222</v>
      </c>
      <c r="F43" s="403"/>
      <c r="G43" s="404"/>
      <c r="H43" s="402" t="s">
        <v>223</v>
      </c>
      <c r="I43" s="403"/>
      <c r="J43" s="404"/>
      <c r="K43" s="402" t="s">
        <v>224</v>
      </c>
      <c r="L43" s="403"/>
      <c r="M43" s="404"/>
      <c r="N43" s="402" t="s">
        <v>225</v>
      </c>
      <c r="O43" s="403"/>
      <c r="P43" s="404"/>
      <c r="Q43" s="402" t="s">
        <v>226</v>
      </c>
      <c r="R43" s="403"/>
      <c r="S43" s="404"/>
      <c r="T43" s="349"/>
    </row>
    <row r="44" spans="1:20" s="350" customFormat="1" ht="15" customHeight="1" thickBot="1">
      <c r="A44" s="401"/>
      <c r="B44" s="338">
        <v>2017</v>
      </c>
      <c r="C44" s="339">
        <v>2016</v>
      </c>
      <c r="D44" s="340" t="s">
        <v>227</v>
      </c>
      <c r="E44" s="338">
        <v>2017</v>
      </c>
      <c r="F44" s="339">
        <v>2016</v>
      </c>
      <c r="G44" s="340" t="s">
        <v>227</v>
      </c>
      <c r="H44" s="338">
        <v>2017</v>
      </c>
      <c r="I44" s="339">
        <v>2016</v>
      </c>
      <c r="J44" s="340" t="s">
        <v>227</v>
      </c>
      <c r="K44" s="338">
        <v>2017</v>
      </c>
      <c r="L44" s="339">
        <v>2016</v>
      </c>
      <c r="M44" s="340" t="s">
        <v>227</v>
      </c>
      <c r="N44" s="338">
        <v>2017</v>
      </c>
      <c r="O44" s="339">
        <v>2016</v>
      </c>
      <c r="P44" s="340" t="s">
        <v>227</v>
      </c>
      <c r="Q44" s="338">
        <v>2017</v>
      </c>
      <c r="R44" s="339">
        <v>2016</v>
      </c>
      <c r="S44" s="340" t="s">
        <v>227</v>
      </c>
      <c r="T44" s="336"/>
    </row>
    <row r="45" spans="1:19" ht="15" customHeight="1">
      <c r="A45" s="343" t="s">
        <v>259</v>
      </c>
      <c r="B45" s="344">
        <v>311800</v>
      </c>
      <c r="C45" s="345">
        <v>317663</v>
      </c>
      <c r="D45" s="346">
        <v>-1.8456666341374348</v>
      </c>
      <c r="E45" s="344">
        <v>270768</v>
      </c>
      <c r="F45" s="345">
        <v>276908</v>
      </c>
      <c r="G45" s="346">
        <v>-2.2173429442269637</v>
      </c>
      <c r="H45" s="344">
        <v>26968</v>
      </c>
      <c r="I45" s="345">
        <v>29883</v>
      </c>
      <c r="J45" s="346">
        <v>-9.754710035806312</v>
      </c>
      <c r="K45" s="344">
        <v>9360</v>
      </c>
      <c r="L45" s="345">
        <v>6000</v>
      </c>
      <c r="M45" s="346">
        <v>56.00000000000001</v>
      </c>
      <c r="N45" s="344"/>
      <c r="O45" s="345"/>
      <c r="P45" s="346"/>
      <c r="Q45" s="344">
        <v>4704</v>
      </c>
      <c r="R45" s="345">
        <v>4872</v>
      </c>
      <c r="S45" s="346">
        <v>-3.4482758620689653</v>
      </c>
    </row>
    <row r="46" spans="1:20" s="350" customFormat="1" ht="15" customHeight="1">
      <c r="A46" s="343" t="s">
        <v>229</v>
      </c>
      <c r="B46" s="344">
        <v>310588</v>
      </c>
      <c r="C46" s="345">
        <v>316411</v>
      </c>
      <c r="D46" s="346">
        <v>-1.8</v>
      </c>
      <c r="E46" s="344">
        <v>269556</v>
      </c>
      <c r="F46" s="345">
        <v>275656</v>
      </c>
      <c r="G46" s="346">
        <v>-2.2</v>
      </c>
      <c r="H46" s="344">
        <v>26968</v>
      </c>
      <c r="I46" s="345">
        <v>29883</v>
      </c>
      <c r="J46" s="346">
        <v>-9.8</v>
      </c>
      <c r="K46" s="344">
        <v>9360</v>
      </c>
      <c r="L46" s="345">
        <v>6000</v>
      </c>
      <c r="M46" s="346">
        <v>56</v>
      </c>
      <c r="N46" s="344"/>
      <c r="O46" s="345"/>
      <c r="P46" s="346"/>
      <c r="Q46" s="344">
        <v>4704</v>
      </c>
      <c r="R46" s="345">
        <v>4872</v>
      </c>
      <c r="S46" s="346">
        <v>-3.4</v>
      </c>
      <c r="T46" s="336"/>
    </row>
    <row r="47" spans="1:19" ht="15" customHeight="1">
      <c r="A47" s="343" t="s">
        <v>230</v>
      </c>
      <c r="B47" s="344">
        <v>1212</v>
      </c>
      <c r="C47" s="345">
        <v>1252</v>
      </c>
      <c r="D47" s="346">
        <v>-3.1948881789137378</v>
      </c>
      <c r="E47" s="344">
        <v>1212</v>
      </c>
      <c r="F47" s="345">
        <v>1252</v>
      </c>
      <c r="G47" s="346">
        <v>-3.1948881789137378</v>
      </c>
      <c r="H47" s="344"/>
      <c r="I47" s="345"/>
      <c r="J47" s="346"/>
      <c r="K47" s="344"/>
      <c r="L47" s="345"/>
      <c r="M47" s="346"/>
      <c r="N47" s="344"/>
      <c r="O47" s="345"/>
      <c r="P47" s="346"/>
      <c r="Q47" s="344"/>
      <c r="R47" s="345"/>
      <c r="S47" s="346"/>
    </row>
    <row r="48" spans="1:19" ht="15" customHeight="1">
      <c r="A48" s="343"/>
      <c r="B48" s="344"/>
      <c r="C48" s="345"/>
      <c r="D48" s="346"/>
      <c r="E48" s="344"/>
      <c r="F48" s="345"/>
      <c r="G48" s="346"/>
      <c r="H48" s="344"/>
      <c r="I48" s="345"/>
      <c r="J48" s="346"/>
      <c r="K48" s="344"/>
      <c r="L48" s="345"/>
      <c r="M48" s="346"/>
      <c r="N48" s="344"/>
      <c r="O48" s="345"/>
      <c r="P48" s="346"/>
      <c r="Q48" s="344"/>
      <c r="R48" s="345"/>
      <c r="S48" s="346"/>
    </row>
    <row r="49" spans="1:19" ht="15" customHeight="1">
      <c r="A49" s="343" t="s">
        <v>260</v>
      </c>
      <c r="B49" s="344">
        <v>153909</v>
      </c>
      <c r="C49" s="345">
        <v>144504</v>
      </c>
      <c r="D49" s="346">
        <v>6.5</v>
      </c>
      <c r="E49" s="344">
        <v>150381</v>
      </c>
      <c r="F49" s="345">
        <v>144504</v>
      </c>
      <c r="G49" s="346">
        <v>4.1</v>
      </c>
      <c r="H49" s="344"/>
      <c r="I49" s="345"/>
      <c r="J49" s="346"/>
      <c r="K49" s="344">
        <v>3528</v>
      </c>
      <c r="L49" s="345">
        <v>0</v>
      </c>
      <c r="M49" s="346" t="s">
        <v>235</v>
      </c>
      <c r="N49" s="344"/>
      <c r="O49" s="345"/>
      <c r="P49" s="346"/>
      <c r="Q49" s="344"/>
      <c r="R49" s="345"/>
      <c r="S49" s="346"/>
    </row>
    <row r="50" spans="1:20" ht="15" customHeight="1">
      <c r="A50" s="351" t="s">
        <v>261</v>
      </c>
      <c r="B50" s="352">
        <v>4520</v>
      </c>
      <c r="C50" s="353">
        <v>4746</v>
      </c>
      <c r="D50" s="354">
        <v>-4.8</v>
      </c>
      <c r="E50" s="352">
        <v>4520</v>
      </c>
      <c r="F50" s="353">
        <v>4746</v>
      </c>
      <c r="G50" s="354">
        <v>-4.8</v>
      </c>
      <c r="H50" s="352"/>
      <c r="I50" s="353"/>
      <c r="J50" s="354"/>
      <c r="K50" s="352"/>
      <c r="L50" s="353"/>
      <c r="M50" s="354"/>
      <c r="N50" s="352"/>
      <c r="O50" s="353"/>
      <c r="P50" s="354"/>
      <c r="Q50" s="352"/>
      <c r="R50" s="353"/>
      <c r="S50" s="354"/>
      <c r="T50" s="349"/>
    </row>
    <row r="51" spans="1:19" ht="15" customHeight="1">
      <c r="A51" s="351" t="s">
        <v>262</v>
      </c>
      <c r="B51" s="352">
        <v>11344</v>
      </c>
      <c r="C51" s="353">
        <v>13951</v>
      </c>
      <c r="D51" s="354">
        <v>-18.7</v>
      </c>
      <c r="E51" s="352">
        <v>11344</v>
      </c>
      <c r="F51" s="353">
        <v>13951</v>
      </c>
      <c r="G51" s="354">
        <v>-18.7</v>
      </c>
      <c r="H51" s="352"/>
      <c r="I51" s="353"/>
      <c r="J51" s="354"/>
      <c r="K51" s="352"/>
      <c r="L51" s="353"/>
      <c r="M51" s="354"/>
      <c r="N51" s="352"/>
      <c r="O51" s="353"/>
      <c r="P51" s="354"/>
      <c r="Q51" s="352"/>
      <c r="R51" s="353"/>
      <c r="S51" s="354"/>
    </row>
    <row r="52" spans="1:19" ht="15" customHeight="1">
      <c r="A52" s="351" t="s">
        <v>263</v>
      </c>
      <c r="B52" s="352">
        <v>26349</v>
      </c>
      <c r="C52" s="353">
        <v>24737</v>
      </c>
      <c r="D52" s="354">
        <v>6.5</v>
      </c>
      <c r="E52" s="352">
        <v>26349</v>
      </c>
      <c r="F52" s="353">
        <v>24737</v>
      </c>
      <c r="G52" s="354">
        <v>6.5</v>
      </c>
      <c r="H52" s="352"/>
      <c r="I52" s="353"/>
      <c r="J52" s="354"/>
      <c r="K52" s="352"/>
      <c r="L52" s="353"/>
      <c r="M52" s="354"/>
      <c r="N52" s="352"/>
      <c r="O52" s="353"/>
      <c r="P52" s="354"/>
      <c r="Q52" s="352"/>
      <c r="R52" s="353"/>
      <c r="S52" s="354"/>
    </row>
    <row r="53" spans="1:20" s="350" customFormat="1" ht="15" customHeight="1">
      <c r="A53" s="351" t="s">
        <v>264</v>
      </c>
      <c r="B53" s="352">
        <v>3108</v>
      </c>
      <c r="C53" s="353">
        <v>3108</v>
      </c>
      <c r="D53" s="354">
        <v>0</v>
      </c>
      <c r="E53" s="352">
        <v>3108</v>
      </c>
      <c r="F53" s="353">
        <v>3108</v>
      </c>
      <c r="G53" s="354">
        <v>0</v>
      </c>
      <c r="H53" s="352"/>
      <c r="I53" s="353"/>
      <c r="J53" s="354"/>
      <c r="K53" s="352"/>
      <c r="L53" s="353"/>
      <c r="M53" s="354"/>
      <c r="N53" s="352"/>
      <c r="O53" s="353"/>
      <c r="P53" s="354"/>
      <c r="Q53" s="352"/>
      <c r="R53" s="353"/>
      <c r="S53" s="354"/>
      <c r="T53" s="336"/>
    </row>
    <row r="54" spans="1:19" ht="15" customHeight="1">
      <c r="A54" s="351" t="s">
        <v>265</v>
      </c>
      <c r="B54" s="352">
        <v>29960</v>
      </c>
      <c r="C54" s="353">
        <v>24389</v>
      </c>
      <c r="D54" s="354">
        <v>22.8</v>
      </c>
      <c r="E54" s="352">
        <v>26432</v>
      </c>
      <c r="F54" s="353">
        <v>24389</v>
      </c>
      <c r="G54" s="354">
        <v>8.4</v>
      </c>
      <c r="H54" s="352"/>
      <c r="I54" s="353"/>
      <c r="J54" s="354"/>
      <c r="K54" s="352">
        <v>3528</v>
      </c>
      <c r="L54" s="353">
        <v>0</v>
      </c>
      <c r="M54" s="354" t="s">
        <v>235</v>
      </c>
      <c r="N54" s="352"/>
      <c r="O54" s="353"/>
      <c r="P54" s="354"/>
      <c r="Q54" s="352"/>
      <c r="R54" s="353"/>
      <c r="S54" s="354"/>
    </row>
    <row r="55" spans="1:19" ht="15" customHeight="1">
      <c r="A55" s="351" t="s">
        <v>266</v>
      </c>
      <c r="B55" s="352">
        <v>78628</v>
      </c>
      <c r="C55" s="353">
        <v>73573</v>
      </c>
      <c r="D55" s="354">
        <v>6.9</v>
      </c>
      <c r="E55" s="352">
        <v>78628</v>
      </c>
      <c r="F55" s="353">
        <v>73573</v>
      </c>
      <c r="G55" s="354">
        <v>6.9</v>
      </c>
      <c r="H55" s="352"/>
      <c r="I55" s="353"/>
      <c r="J55" s="354"/>
      <c r="K55" s="352"/>
      <c r="L55" s="353"/>
      <c r="M55" s="354"/>
      <c r="N55" s="352"/>
      <c r="O55" s="353"/>
      <c r="P55" s="354"/>
      <c r="Q55" s="352"/>
      <c r="R55" s="353"/>
      <c r="S55" s="354"/>
    </row>
    <row r="56" spans="1:20" s="350" customFormat="1" ht="15" customHeight="1">
      <c r="A56" s="351"/>
      <c r="B56" s="352"/>
      <c r="C56" s="353"/>
      <c r="D56" s="354"/>
      <c r="E56" s="352"/>
      <c r="F56" s="353"/>
      <c r="G56" s="354"/>
      <c r="H56" s="352"/>
      <c r="I56" s="353"/>
      <c r="J56" s="354"/>
      <c r="K56" s="352"/>
      <c r="L56" s="353"/>
      <c r="M56" s="354"/>
      <c r="N56" s="352"/>
      <c r="O56" s="353"/>
      <c r="P56" s="354"/>
      <c r="Q56" s="352"/>
      <c r="R56" s="353"/>
      <c r="S56" s="354"/>
      <c r="T56" s="349"/>
    </row>
    <row r="57" spans="1:19" ht="15" customHeight="1">
      <c r="A57" s="343" t="s">
        <v>267</v>
      </c>
      <c r="B57" s="344">
        <v>57468</v>
      </c>
      <c r="C57" s="345">
        <v>62987</v>
      </c>
      <c r="D57" s="346">
        <v>-8.8</v>
      </c>
      <c r="E57" s="344">
        <v>19964</v>
      </c>
      <c r="F57" s="345">
        <v>22232</v>
      </c>
      <c r="G57" s="346">
        <v>-10.2</v>
      </c>
      <c r="H57" s="344">
        <v>26968</v>
      </c>
      <c r="I57" s="345">
        <v>29883</v>
      </c>
      <c r="J57" s="346">
        <v>-9.8</v>
      </c>
      <c r="K57" s="344">
        <v>5832</v>
      </c>
      <c r="L57" s="345">
        <v>6000</v>
      </c>
      <c r="M57" s="346">
        <v>-2.8</v>
      </c>
      <c r="N57" s="344"/>
      <c r="O57" s="345"/>
      <c r="P57" s="346"/>
      <c r="Q57" s="344">
        <v>4704</v>
      </c>
      <c r="R57" s="345">
        <v>4872</v>
      </c>
      <c r="S57" s="346">
        <v>-3.4</v>
      </c>
    </row>
    <row r="58" spans="1:19" ht="15" customHeight="1">
      <c r="A58" s="351" t="s">
        <v>268</v>
      </c>
      <c r="B58" s="352">
        <v>9664</v>
      </c>
      <c r="C58" s="353">
        <v>10371</v>
      </c>
      <c r="D58" s="354">
        <v>-6.8</v>
      </c>
      <c r="E58" s="352">
        <v>2096</v>
      </c>
      <c r="F58" s="353">
        <v>2358</v>
      </c>
      <c r="G58" s="354">
        <v>-11.1</v>
      </c>
      <c r="H58" s="352">
        <v>7568</v>
      </c>
      <c r="I58" s="353">
        <v>8013</v>
      </c>
      <c r="J58" s="354">
        <v>-5.6</v>
      </c>
      <c r="K58" s="352"/>
      <c r="L58" s="353"/>
      <c r="M58" s="354"/>
      <c r="N58" s="352"/>
      <c r="O58" s="353"/>
      <c r="P58" s="354"/>
      <c r="Q58" s="352"/>
      <c r="R58" s="353"/>
      <c r="S58" s="354"/>
    </row>
    <row r="59" spans="1:19" ht="15" customHeight="1">
      <c r="A59" s="351" t="s">
        <v>269</v>
      </c>
      <c r="B59" s="352">
        <v>2096</v>
      </c>
      <c r="C59" s="353">
        <v>3102</v>
      </c>
      <c r="D59" s="354">
        <v>-32.4</v>
      </c>
      <c r="E59" s="352"/>
      <c r="F59" s="353"/>
      <c r="G59" s="354"/>
      <c r="H59" s="352">
        <v>2096</v>
      </c>
      <c r="I59" s="353">
        <v>3102</v>
      </c>
      <c r="J59" s="354">
        <v>-32.4</v>
      </c>
      <c r="K59" s="352"/>
      <c r="L59" s="353"/>
      <c r="M59" s="354"/>
      <c r="N59" s="352"/>
      <c r="O59" s="353"/>
      <c r="P59" s="354"/>
      <c r="Q59" s="352"/>
      <c r="R59" s="353"/>
      <c r="S59" s="354"/>
    </row>
    <row r="60" spans="1:19" ht="15" customHeight="1">
      <c r="A60" s="351" t="s">
        <v>270</v>
      </c>
      <c r="B60" s="352">
        <v>1128</v>
      </c>
      <c r="C60" s="353">
        <v>2256</v>
      </c>
      <c r="D60" s="354">
        <v>-50</v>
      </c>
      <c r="E60" s="352">
        <v>1128</v>
      </c>
      <c r="F60" s="353">
        <v>2256</v>
      </c>
      <c r="G60" s="354">
        <v>-50</v>
      </c>
      <c r="H60" s="352"/>
      <c r="I60" s="353"/>
      <c r="J60" s="354"/>
      <c r="K60" s="352"/>
      <c r="L60" s="353"/>
      <c r="M60" s="354"/>
      <c r="N60" s="352"/>
      <c r="O60" s="353"/>
      <c r="P60" s="354"/>
      <c r="Q60" s="352"/>
      <c r="R60" s="353"/>
      <c r="S60" s="354"/>
    </row>
    <row r="61" spans="1:20" s="350" customFormat="1" ht="15" customHeight="1">
      <c r="A61" s="351" t="s">
        <v>271</v>
      </c>
      <c r="B61" s="352">
        <v>44580</v>
      </c>
      <c r="C61" s="353">
        <v>46738</v>
      </c>
      <c r="D61" s="354">
        <v>-4.6</v>
      </c>
      <c r="E61" s="352">
        <v>16740</v>
      </c>
      <c r="F61" s="353">
        <v>17098</v>
      </c>
      <c r="G61" s="354">
        <v>-2.1</v>
      </c>
      <c r="H61" s="352">
        <v>17304</v>
      </c>
      <c r="I61" s="353">
        <v>18768</v>
      </c>
      <c r="J61" s="354">
        <v>-7.8</v>
      </c>
      <c r="K61" s="352">
        <v>5832</v>
      </c>
      <c r="L61" s="353">
        <v>6000</v>
      </c>
      <c r="M61" s="354">
        <v>-2.8</v>
      </c>
      <c r="N61" s="352"/>
      <c r="O61" s="353"/>
      <c r="P61" s="354"/>
      <c r="Q61" s="352">
        <v>4704</v>
      </c>
      <c r="R61" s="353">
        <v>4872</v>
      </c>
      <c r="S61" s="354">
        <v>-3.4</v>
      </c>
      <c r="T61" s="349"/>
    </row>
    <row r="62" spans="1:19" ht="15" customHeight="1">
      <c r="A62" s="351" t="s">
        <v>272</v>
      </c>
      <c r="B62" s="359">
        <v>0</v>
      </c>
      <c r="C62" s="358">
        <v>520</v>
      </c>
      <c r="D62" s="354">
        <v>-100</v>
      </c>
      <c r="E62" s="359">
        <v>0</v>
      </c>
      <c r="F62" s="358">
        <v>520</v>
      </c>
      <c r="G62" s="354">
        <v>-100</v>
      </c>
      <c r="H62" s="359"/>
      <c r="I62" s="358"/>
      <c r="J62" s="354"/>
      <c r="K62" s="359"/>
      <c r="L62" s="358"/>
      <c r="M62" s="354"/>
      <c r="N62" s="359"/>
      <c r="O62" s="358"/>
      <c r="P62" s="354"/>
      <c r="Q62" s="359"/>
      <c r="R62" s="358"/>
      <c r="S62" s="354"/>
    </row>
    <row r="63" spans="1:19" ht="15" customHeight="1">
      <c r="A63" s="351"/>
      <c r="B63" s="359"/>
      <c r="C63" s="358"/>
      <c r="D63" s="354"/>
      <c r="E63" s="359"/>
      <c r="F63" s="358"/>
      <c r="G63" s="354"/>
      <c r="H63" s="359"/>
      <c r="I63" s="358"/>
      <c r="J63" s="354"/>
      <c r="K63" s="359"/>
      <c r="L63" s="358"/>
      <c r="M63" s="354"/>
      <c r="N63" s="359"/>
      <c r="O63" s="358"/>
      <c r="P63" s="354"/>
      <c r="Q63" s="359"/>
      <c r="R63" s="358"/>
      <c r="S63" s="354"/>
    </row>
    <row r="64" spans="1:19" ht="15" customHeight="1">
      <c r="A64" s="343" t="s">
        <v>273</v>
      </c>
      <c r="B64" s="344">
        <v>44226</v>
      </c>
      <c r="C64" s="345">
        <v>48875</v>
      </c>
      <c r="D64" s="346">
        <v>-9.5</v>
      </c>
      <c r="E64" s="344">
        <v>44226</v>
      </c>
      <c r="F64" s="345">
        <v>48875</v>
      </c>
      <c r="G64" s="346">
        <v>-9.5</v>
      </c>
      <c r="H64" s="344"/>
      <c r="I64" s="345"/>
      <c r="J64" s="346"/>
      <c r="K64" s="344"/>
      <c r="L64" s="345"/>
      <c r="M64" s="346"/>
      <c r="N64" s="344"/>
      <c r="O64" s="345"/>
      <c r="P64" s="346"/>
      <c r="Q64" s="344"/>
      <c r="R64" s="345"/>
      <c r="S64" s="346"/>
    </row>
    <row r="65" spans="1:19" ht="15" customHeight="1">
      <c r="A65" s="351" t="s">
        <v>274</v>
      </c>
      <c r="B65" s="352">
        <v>7822</v>
      </c>
      <c r="C65" s="353">
        <v>10098</v>
      </c>
      <c r="D65" s="354">
        <v>-22.5</v>
      </c>
      <c r="E65" s="352">
        <v>7822</v>
      </c>
      <c r="F65" s="353">
        <v>10098</v>
      </c>
      <c r="G65" s="354">
        <v>-22.5</v>
      </c>
      <c r="H65" s="352"/>
      <c r="I65" s="353"/>
      <c r="J65" s="354"/>
      <c r="K65" s="352"/>
      <c r="L65" s="353"/>
      <c r="M65" s="354"/>
      <c r="N65" s="352"/>
      <c r="O65" s="353"/>
      <c r="P65" s="354"/>
      <c r="Q65" s="352"/>
      <c r="R65" s="353"/>
      <c r="S65" s="354"/>
    </row>
    <row r="66" spans="1:20" s="350" customFormat="1" ht="15" customHeight="1">
      <c r="A66" s="351" t="s">
        <v>275</v>
      </c>
      <c r="B66" s="352">
        <v>29460</v>
      </c>
      <c r="C66" s="353">
        <v>30761</v>
      </c>
      <c r="D66" s="354">
        <v>-4.2</v>
      </c>
      <c r="E66" s="352">
        <v>29460</v>
      </c>
      <c r="F66" s="353">
        <v>30761</v>
      </c>
      <c r="G66" s="354">
        <v>-4.2</v>
      </c>
      <c r="H66" s="352"/>
      <c r="I66" s="353"/>
      <c r="J66" s="354"/>
      <c r="K66" s="352"/>
      <c r="L66" s="353"/>
      <c r="M66" s="354"/>
      <c r="N66" s="352"/>
      <c r="O66" s="353"/>
      <c r="P66" s="354"/>
      <c r="Q66" s="352"/>
      <c r="R66" s="353"/>
      <c r="S66" s="354"/>
      <c r="T66" s="349"/>
    </row>
    <row r="67" spans="1:19" ht="15" customHeight="1">
      <c r="A67" s="351" t="s">
        <v>276</v>
      </c>
      <c r="B67" s="352">
        <v>4736</v>
      </c>
      <c r="C67" s="353">
        <v>5808</v>
      </c>
      <c r="D67" s="354">
        <v>-18.5</v>
      </c>
      <c r="E67" s="352">
        <v>4736</v>
      </c>
      <c r="F67" s="353">
        <v>5808</v>
      </c>
      <c r="G67" s="354">
        <v>-18.5</v>
      </c>
      <c r="H67" s="352"/>
      <c r="I67" s="353"/>
      <c r="J67" s="354"/>
      <c r="K67" s="352"/>
      <c r="L67" s="353"/>
      <c r="M67" s="354"/>
      <c r="N67" s="352"/>
      <c r="O67" s="353"/>
      <c r="P67" s="354"/>
      <c r="Q67" s="352"/>
      <c r="R67" s="353"/>
      <c r="S67" s="354"/>
    </row>
    <row r="68" spans="1:19" ht="15" customHeight="1">
      <c r="A68" s="351" t="s">
        <v>277</v>
      </c>
      <c r="B68" s="352">
        <v>2208</v>
      </c>
      <c r="C68" s="353">
        <v>2208</v>
      </c>
      <c r="D68" s="354">
        <v>0</v>
      </c>
      <c r="E68" s="352">
        <v>2208</v>
      </c>
      <c r="F68" s="353">
        <v>2208</v>
      </c>
      <c r="G68" s="354">
        <v>0</v>
      </c>
      <c r="H68" s="352"/>
      <c r="I68" s="353"/>
      <c r="J68" s="354"/>
      <c r="K68" s="352"/>
      <c r="L68" s="353"/>
      <c r="M68" s="354"/>
      <c r="N68" s="352"/>
      <c r="O68" s="353"/>
      <c r="P68" s="354"/>
      <c r="Q68" s="352"/>
      <c r="R68" s="353"/>
      <c r="S68" s="354"/>
    </row>
    <row r="69" spans="1:19" ht="15" customHeight="1">
      <c r="A69" s="351"/>
      <c r="B69" s="352"/>
      <c r="C69" s="353"/>
      <c r="D69" s="354"/>
      <c r="E69" s="352"/>
      <c r="F69" s="353"/>
      <c r="G69" s="354"/>
      <c r="H69" s="352"/>
      <c r="I69" s="353"/>
      <c r="J69" s="354"/>
      <c r="K69" s="352"/>
      <c r="L69" s="353"/>
      <c r="M69" s="354"/>
      <c r="N69" s="352"/>
      <c r="O69" s="353"/>
      <c r="P69" s="354"/>
      <c r="Q69" s="352"/>
      <c r="R69" s="353"/>
      <c r="S69" s="354"/>
    </row>
    <row r="70" spans="1:19" ht="15" customHeight="1">
      <c r="A70" s="343" t="s">
        <v>278</v>
      </c>
      <c r="B70" s="344">
        <v>33288</v>
      </c>
      <c r="C70" s="345">
        <v>37286</v>
      </c>
      <c r="D70" s="346">
        <v>-10.7</v>
      </c>
      <c r="E70" s="344">
        <v>33288</v>
      </c>
      <c r="F70" s="345">
        <v>37286</v>
      </c>
      <c r="G70" s="346">
        <v>-10.7</v>
      </c>
      <c r="H70" s="344"/>
      <c r="I70" s="345"/>
      <c r="J70" s="346"/>
      <c r="K70" s="344"/>
      <c r="L70" s="345"/>
      <c r="M70" s="346"/>
      <c r="N70" s="344"/>
      <c r="O70" s="345"/>
      <c r="P70" s="346"/>
      <c r="Q70" s="344"/>
      <c r="R70" s="345"/>
      <c r="S70" s="346"/>
    </row>
    <row r="71" spans="1:19" ht="15" customHeight="1">
      <c r="A71" s="351" t="s">
        <v>279</v>
      </c>
      <c r="B71" s="352">
        <v>6960</v>
      </c>
      <c r="C71" s="353">
        <v>6336</v>
      </c>
      <c r="D71" s="354">
        <v>9.8</v>
      </c>
      <c r="E71" s="352">
        <v>6960</v>
      </c>
      <c r="F71" s="353">
        <v>6336</v>
      </c>
      <c r="G71" s="354">
        <v>9.8</v>
      </c>
      <c r="H71" s="352"/>
      <c r="I71" s="353"/>
      <c r="J71" s="354"/>
      <c r="K71" s="352"/>
      <c r="L71" s="353"/>
      <c r="M71" s="354"/>
      <c r="N71" s="352"/>
      <c r="O71" s="353"/>
      <c r="P71" s="354"/>
      <c r="Q71" s="352"/>
      <c r="R71" s="353"/>
      <c r="S71" s="354"/>
    </row>
    <row r="72" spans="1:19" ht="15" customHeight="1">
      <c r="A72" s="351" t="s">
        <v>280</v>
      </c>
      <c r="B72" s="352">
        <v>3336</v>
      </c>
      <c r="C72" s="353">
        <v>6543</v>
      </c>
      <c r="D72" s="354">
        <v>-49</v>
      </c>
      <c r="E72" s="352">
        <v>3336</v>
      </c>
      <c r="F72" s="353">
        <v>6543</v>
      </c>
      <c r="G72" s="354">
        <v>-49</v>
      </c>
      <c r="H72" s="352"/>
      <c r="I72" s="353"/>
      <c r="J72" s="354"/>
      <c r="K72" s="352"/>
      <c r="L72" s="353"/>
      <c r="M72" s="354"/>
      <c r="N72" s="352"/>
      <c r="O72" s="353"/>
      <c r="P72" s="354"/>
      <c r="Q72" s="352"/>
      <c r="R72" s="353"/>
      <c r="S72" s="354"/>
    </row>
    <row r="73" spans="1:19" ht="15" customHeight="1">
      <c r="A73" s="351" t="s">
        <v>281</v>
      </c>
      <c r="B73" s="352">
        <v>4020</v>
      </c>
      <c r="C73" s="353">
        <v>5360</v>
      </c>
      <c r="D73" s="354">
        <v>-25</v>
      </c>
      <c r="E73" s="352">
        <v>4020</v>
      </c>
      <c r="F73" s="353">
        <v>5360</v>
      </c>
      <c r="G73" s="354">
        <v>-25</v>
      </c>
      <c r="H73" s="352"/>
      <c r="I73" s="353"/>
      <c r="J73" s="354"/>
      <c r="K73" s="352"/>
      <c r="L73" s="353"/>
      <c r="M73" s="354"/>
      <c r="N73" s="352"/>
      <c r="O73" s="353"/>
      <c r="P73" s="354"/>
      <c r="Q73" s="352"/>
      <c r="R73" s="353"/>
      <c r="S73" s="354"/>
    </row>
    <row r="74" spans="1:19" ht="15" customHeight="1">
      <c r="A74" s="351" t="s">
        <v>282</v>
      </c>
      <c r="B74" s="352">
        <v>18972</v>
      </c>
      <c r="C74" s="353">
        <v>19047</v>
      </c>
      <c r="D74" s="354">
        <v>-0.4</v>
      </c>
      <c r="E74" s="352">
        <v>18972</v>
      </c>
      <c r="F74" s="353">
        <v>19047</v>
      </c>
      <c r="G74" s="354">
        <v>-0.4</v>
      </c>
      <c r="H74" s="352"/>
      <c r="I74" s="353"/>
      <c r="J74" s="354"/>
      <c r="K74" s="352"/>
      <c r="L74" s="353"/>
      <c r="M74" s="354"/>
      <c r="N74" s="352"/>
      <c r="O74" s="353"/>
      <c r="P74" s="354"/>
      <c r="Q74" s="352"/>
      <c r="R74" s="353"/>
      <c r="S74" s="354"/>
    </row>
    <row r="75" spans="1:20" s="363" customFormat="1" ht="15" customHeight="1">
      <c r="A75" s="351"/>
      <c r="B75" s="352"/>
      <c r="C75" s="353"/>
      <c r="D75" s="354"/>
      <c r="E75" s="352"/>
      <c r="F75" s="353"/>
      <c r="G75" s="354"/>
      <c r="H75" s="352"/>
      <c r="I75" s="353"/>
      <c r="J75" s="354"/>
      <c r="K75" s="352"/>
      <c r="L75" s="353"/>
      <c r="M75" s="354"/>
      <c r="N75" s="352"/>
      <c r="O75" s="353"/>
      <c r="P75" s="354"/>
      <c r="Q75" s="352"/>
      <c r="R75" s="353"/>
      <c r="S75" s="354"/>
      <c r="T75" s="336"/>
    </row>
    <row r="76" spans="1:19" ht="15" customHeight="1">
      <c r="A76" s="343" t="s">
        <v>283</v>
      </c>
      <c r="B76" s="344">
        <v>21697</v>
      </c>
      <c r="C76" s="345">
        <v>22759</v>
      </c>
      <c r="D76" s="346">
        <v>-4.7</v>
      </c>
      <c r="E76" s="344">
        <v>21697</v>
      </c>
      <c r="F76" s="345">
        <v>22759</v>
      </c>
      <c r="G76" s="346">
        <v>-4.7</v>
      </c>
      <c r="H76" s="344"/>
      <c r="I76" s="345"/>
      <c r="J76" s="346"/>
      <c r="K76" s="344"/>
      <c r="L76" s="345"/>
      <c r="M76" s="346"/>
      <c r="N76" s="344"/>
      <c r="O76" s="345"/>
      <c r="P76" s="346"/>
      <c r="Q76" s="344"/>
      <c r="R76" s="345"/>
      <c r="S76" s="346"/>
    </row>
    <row r="77" spans="1:20" s="363" customFormat="1" ht="15" customHeight="1">
      <c r="A77" s="351" t="s">
        <v>284</v>
      </c>
      <c r="B77" s="359">
        <v>656</v>
      </c>
      <c r="C77" s="358">
        <v>656</v>
      </c>
      <c r="D77" s="354">
        <v>0</v>
      </c>
      <c r="E77" s="359">
        <v>656</v>
      </c>
      <c r="F77" s="358">
        <v>656</v>
      </c>
      <c r="G77" s="354">
        <v>0</v>
      </c>
      <c r="H77" s="359"/>
      <c r="I77" s="358"/>
      <c r="J77" s="354"/>
      <c r="K77" s="359"/>
      <c r="L77" s="358"/>
      <c r="M77" s="354"/>
      <c r="N77" s="359"/>
      <c r="O77" s="358"/>
      <c r="P77" s="354"/>
      <c r="Q77" s="359"/>
      <c r="R77" s="358"/>
      <c r="S77" s="354"/>
      <c r="T77" s="336"/>
    </row>
    <row r="78" spans="1:20" s="363" customFormat="1" ht="15" customHeight="1">
      <c r="A78" s="351" t="s">
        <v>285</v>
      </c>
      <c r="B78" s="359">
        <v>440</v>
      </c>
      <c r="C78" s="358">
        <v>488</v>
      </c>
      <c r="D78" s="354">
        <v>-9.8</v>
      </c>
      <c r="E78" s="359">
        <v>440</v>
      </c>
      <c r="F78" s="358">
        <v>488</v>
      </c>
      <c r="G78" s="354">
        <v>-9.8</v>
      </c>
      <c r="H78" s="359"/>
      <c r="I78" s="358"/>
      <c r="J78" s="354"/>
      <c r="K78" s="359"/>
      <c r="L78" s="358"/>
      <c r="M78" s="354"/>
      <c r="N78" s="359"/>
      <c r="O78" s="358"/>
      <c r="P78" s="354"/>
      <c r="Q78" s="359"/>
      <c r="R78" s="358"/>
      <c r="S78" s="354"/>
      <c r="T78" s="336"/>
    </row>
    <row r="79" spans="1:20" s="363" customFormat="1" ht="15" customHeight="1">
      <c r="A79" s="351" t="s">
        <v>286</v>
      </c>
      <c r="B79" s="352">
        <v>9632</v>
      </c>
      <c r="C79" s="353">
        <v>9976</v>
      </c>
      <c r="D79" s="354">
        <v>-3.4</v>
      </c>
      <c r="E79" s="352">
        <v>9632</v>
      </c>
      <c r="F79" s="353">
        <v>9976</v>
      </c>
      <c r="G79" s="354">
        <v>-3.4</v>
      </c>
      <c r="H79" s="352"/>
      <c r="I79" s="353"/>
      <c r="J79" s="354"/>
      <c r="K79" s="352"/>
      <c r="L79" s="353"/>
      <c r="M79" s="354"/>
      <c r="N79" s="352"/>
      <c r="O79" s="353"/>
      <c r="P79" s="354"/>
      <c r="Q79" s="352"/>
      <c r="R79" s="353"/>
      <c r="S79" s="354"/>
      <c r="T79" s="336"/>
    </row>
    <row r="80" spans="1:20" s="363" customFormat="1" ht="15" customHeight="1">
      <c r="A80" s="351" t="s">
        <v>287</v>
      </c>
      <c r="B80" s="352">
        <v>1992</v>
      </c>
      <c r="C80" s="353">
        <v>2158</v>
      </c>
      <c r="D80" s="354">
        <v>-7.7</v>
      </c>
      <c r="E80" s="352">
        <v>1992</v>
      </c>
      <c r="F80" s="353">
        <v>2158</v>
      </c>
      <c r="G80" s="354">
        <v>-7.7</v>
      </c>
      <c r="H80" s="352"/>
      <c r="I80" s="353"/>
      <c r="J80" s="354"/>
      <c r="K80" s="352"/>
      <c r="L80" s="353"/>
      <c r="M80" s="354"/>
      <c r="N80" s="352"/>
      <c r="O80" s="353"/>
      <c r="P80" s="354"/>
      <c r="Q80" s="352"/>
      <c r="R80" s="353"/>
      <c r="S80" s="354"/>
      <c r="T80" s="336"/>
    </row>
    <row r="81" spans="1:20" s="363" customFormat="1" ht="15" customHeight="1">
      <c r="A81" s="351" t="s">
        <v>288</v>
      </c>
      <c r="B81" s="352">
        <v>5073</v>
      </c>
      <c r="C81" s="353">
        <v>5318</v>
      </c>
      <c r="D81" s="354">
        <v>-4.6</v>
      </c>
      <c r="E81" s="352">
        <v>5073</v>
      </c>
      <c r="F81" s="353">
        <v>5318</v>
      </c>
      <c r="G81" s="354">
        <v>-4.6</v>
      </c>
      <c r="H81" s="352"/>
      <c r="I81" s="353"/>
      <c r="J81" s="354"/>
      <c r="K81" s="352"/>
      <c r="L81" s="353"/>
      <c r="M81" s="354"/>
      <c r="N81" s="352"/>
      <c r="O81" s="353"/>
      <c r="P81" s="354"/>
      <c r="Q81" s="352"/>
      <c r="R81" s="353"/>
      <c r="S81" s="354"/>
      <c r="T81" s="336"/>
    </row>
    <row r="82" spans="1:20" s="363" customFormat="1" ht="15" customHeight="1">
      <c r="A82" s="351" t="s">
        <v>289</v>
      </c>
      <c r="B82" s="359">
        <v>656</v>
      </c>
      <c r="C82" s="358">
        <v>656</v>
      </c>
      <c r="D82" s="354">
        <v>0</v>
      </c>
      <c r="E82" s="359">
        <v>656</v>
      </c>
      <c r="F82" s="358">
        <v>656</v>
      </c>
      <c r="G82" s="354">
        <v>0</v>
      </c>
      <c r="H82" s="359"/>
      <c r="I82" s="358"/>
      <c r="J82" s="354"/>
      <c r="K82" s="359"/>
      <c r="L82" s="358"/>
      <c r="M82" s="354"/>
      <c r="N82" s="359"/>
      <c r="O82" s="358"/>
      <c r="P82" s="354"/>
      <c r="Q82" s="359"/>
      <c r="R82" s="358"/>
      <c r="S82" s="354"/>
      <c r="T82" s="336"/>
    </row>
    <row r="83" spans="1:20" s="363" customFormat="1" ht="15" customHeight="1">
      <c r="A83" s="351" t="s">
        <v>290</v>
      </c>
      <c r="B83" s="352">
        <v>2072</v>
      </c>
      <c r="C83" s="353">
        <v>2331</v>
      </c>
      <c r="D83" s="354">
        <v>-11.1</v>
      </c>
      <c r="E83" s="352">
        <v>2072</v>
      </c>
      <c r="F83" s="353">
        <v>2331</v>
      </c>
      <c r="G83" s="354">
        <v>-11.1</v>
      </c>
      <c r="H83" s="352"/>
      <c r="I83" s="353"/>
      <c r="J83" s="354"/>
      <c r="K83" s="352"/>
      <c r="L83" s="353"/>
      <c r="M83" s="354"/>
      <c r="N83" s="352"/>
      <c r="O83" s="353"/>
      <c r="P83" s="354"/>
      <c r="Q83" s="352"/>
      <c r="R83" s="353"/>
      <c r="S83" s="354"/>
      <c r="T83" s="336"/>
    </row>
    <row r="84" spans="1:20" s="363" customFormat="1" ht="15" customHeight="1" thickBot="1">
      <c r="A84" s="364" t="s">
        <v>291</v>
      </c>
      <c r="B84" s="375">
        <v>1176</v>
      </c>
      <c r="C84" s="376">
        <v>1176</v>
      </c>
      <c r="D84" s="367">
        <v>0</v>
      </c>
      <c r="E84" s="375">
        <v>1176</v>
      </c>
      <c r="F84" s="376">
        <v>1176</v>
      </c>
      <c r="G84" s="367">
        <v>0</v>
      </c>
      <c r="H84" s="375"/>
      <c r="I84" s="376"/>
      <c r="J84" s="367"/>
      <c r="K84" s="375"/>
      <c r="L84" s="376"/>
      <c r="M84" s="367"/>
      <c r="N84" s="375"/>
      <c r="O84" s="376"/>
      <c r="P84" s="367"/>
      <c r="Q84" s="375"/>
      <c r="R84" s="376"/>
      <c r="S84" s="367"/>
      <c r="T84" s="336"/>
    </row>
    <row r="85" spans="1:20" s="363" customFormat="1" ht="15" customHeight="1">
      <c r="A85" s="370" t="s">
        <v>257</v>
      </c>
      <c r="B85" s="336"/>
      <c r="C85" s="336"/>
      <c r="D85" s="377"/>
      <c r="E85" s="336"/>
      <c r="F85" s="336"/>
      <c r="G85" s="377"/>
      <c r="H85" s="336"/>
      <c r="I85" s="336"/>
      <c r="J85" s="377"/>
      <c r="K85" s="336"/>
      <c r="L85" s="336"/>
      <c r="M85" s="377"/>
      <c r="N85" s="336"/>
      <c r="O85" s="336"/>
      <c r="P85" s="377"/>
      <c r="Q85" s="336"/>
      <c r="R85" s="336"/>
      <c r="S85" s="377"/>
      <c r="T85" s="336"/>
    </row>
    <row r="86" spans="1:20" s="363" customFormat="1" ht="15" customHeight="1">
      <c r="A86" s="336"/>
      <c r="B86" s="336"/>
      <c r="C86" s="336"/>
      <c r="D86" s="377"/>
      <c r="E86" s="336"/>
      <c r="F86" s="336"/>
      <c r="G86" s="377"/>
      <c r="H86" s="336"/>
      <c r="I86" s="336"/>
      <c r="J86" s="377"/>
      <c r="K86" s="336"/>
      <c r="L86" s="336"/>
      <c r="M86" s="377"/>
      <c r="N86" s="336"/>
      <c r="O86" s="336"/>
      <c r="P86" s="377"/>
      <c r="Q86" s="336"/>
      <c r="R86" s="336"/>
      <c r="S86" s="377"/>
      <c r="T86" s="336"/>
    </row>
    <row r="87" spans="1:20" s="363" customFormat="1" ht="15" customHeight="1">
      <c r="A87" s="398" t="s">
        <v>258</v>
      </c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36"/>
    </row>
    <row r="88" spans="1:20" s="363" customFormat="1" ht="15" customHeight="1" thickBot="1">
      <c r="A88" s="378"/>
      <c r="B88" s="378"/>
      <c r="C88" s="378"/>
      <c r="D88" s="379"/>
      <c r="E88" s="378"/>
      <c r="F88" s="378"/>
      <c r="G88" s="379"/>
      <c r="H88" s="378"/>
      <c r="I88" s="378"/>
      <c r="J88" s="379"/>
      <c r="K88" s="378"/>
      <c r="L88" s="378"/>
      <c r="M88" s="379"/>
      <c r="N88" s="378"/>
      <c r="O88" s="378"/>
      <c r="P88" s="379"/>
      <c r="Q88" s="378"/>
      <c r="R88" s="378"/>
      <c r="S88" s="379"/>
      <c r="T88" s="336"/>
    </row>
    <row r="89" spans="1:20" s="363" customFormat="1" ht="15" customHeight="1">
      <c r="A89" s="400" t="s">
        <v>292</v>
      </c>
      <c r="B89" s="402" t="s">
        <v>293</v>
      </c>
      <c r="C89" s="403"/>
      <c r="D89" s="404"/>
      <c r="E89" s="402" t="s">
        <v>222</v>
      </c>
      <c r="F89" s="403"/>
      <c r="G89" s="404"/>
      <c r="H89" s="403" t="s">
        <v>223</v>
      </c>
      <c r="I89" s="403"/>
      <c r="J89" s="403"/>
      <c r="K89" s="402" t="s">
        <v>224</v>
      </c>
      <c r="L89" s="403"/>
      <c r="M89" s="404"/>
      <c r="N89" s="403" t="s">
        <v>225</v>
      </c>
      <c r="O89" s="403"/>
      <c r="P89" s="403"/>
      <c r="Q89" s="402" t="s">
        <v>226</v>
      </c>
      <c r="R89" s="403"/>
      <c r="S89" s="404"/>
      <c r="T89" s="336"/>
    </row>
    <row r="90" spans="1:20" s="363" customFormat="1" ht="15" customHeight="1" thickBot="1">
      <c r="A90" s="401"/>
      <c r="B90" s="338">
        <v>2017</v>
      </c>
      <c r="C90" s="339">
        <v>2016</v>
      </c>
      <c r="D90" s="340" t="s">
        <v>227</v>
      </c>
      <c r="E90" s="338">
        <v>2017</v>
      </c>
      <c r="F90" s="339">
        <v>2016</v>
      </c>
      <c r="G90" s="340" t="s">
        <v>227</v>
      </c>
      <c r="H90" s="341">
        <v>2017</v>
      </c>
      <c r="I90" s="339">
        <v>2016</v>
      </c>
      <c r="J90" s="342" t="s">
        <v>227</v>
      </c>
      <c r="K90" s="338">
        <v>2017</v>
      </c>
      <c r="L90" s="339">
        <v>2016</v>
      </c>
      <c r="M90" s="340" t="s">
        <v>227</v>
      </c>
      <c r="N90" s="341">
        <v>2017</v>
      </c>
      <c r="O90" s="339">
        <v>2016</v>
      </c>
      <c r="P90" s="342" t="s">
        <v>227</v>
      </c>
      <c r="Q90" s="338">
        <v>2017</v>
      </c>
      <c r="R90" s="339">
        <v>2016</v>
      </c>
      <c r="S90" s="340" t="s">
        <v>227</v>
      </c>
      <c r="T90" s="336"/>
    </row>
    <row r="91" spans="1:20" s="363" customFormat="1" ht="15" customHeight="1">
      <c r="A91" s="343" t="s">
        <v>228</v>
      </c>
      <c r="B91" s="344">
        <v>1936406</v>
      </c>
      <c r="C91" s="345">
        <v>1979394</v>
      </c>
      <c r="D91" s="346">
        <v>-2.171775806130563</v>
      </c>
      <c r="E91" s="344">
        <v>1276193</v>
      </c>
      <c r="F91" s="345">
        <v>1310853</v>
      </c>
      <c r="G91" s="346">
        <v>-2.6440798472445044</v>
      </c>
      <c r="H91" s="347">
        <v>385564</v>
      </c>
      <c r="I91" s="345">
        <v>394735</v>
      </c>
      <c r="J91" s="348">
        <v>-2.3233308422105967</v>
      </c>
      <c r="K91" s="344">
        <v>159447</v>
      </c>
      <c r="L91" s="345">
        <v>150478</v>
      </c>
      <c r="M91" s="346">
        <v>5.9603397174337776</v>
      </c>
      <c r="N91" s="347">
        <v>5880</v>
      </c>
      <c r="O91" s="345">
        <v>5381</v>
      </c>
      <c r="P91" s="348">
        <v>9.273369262218917</v>
      </c>
      <c r="Q91" s="344">
        <v>109322</v>
      </c>
      <c r="R91" s="345">
        <v>117947</v>
      </c>
      <c r="S91" s="346">
        <v>-7.31260650970351</v>
      </c>
      <c r="T91" s="349"/>
    </row>
    <row r="92" spans="1:20" s="363" customFormat="1" ht="15" customHeight="1">
      <c r="A92" s="343" t="s">
        <v>229</v>
      </c>
      <c r="B92" s="344">
        <v>1922757</v>
      </c>
      <c r="C92" s="345">
        <v>1965496</v>
      </c>
      <c r="D92" s="346">
        <v>-2.174463850346172</v>
      </c>
      <c r="E92" s="344">
        <v>1263079</v>
      </c>
      <c r="F92" s="345">
        <v>1298121</v>
      </c>
      <c r="G92" s="346">
        <v>-2.699440190860482</v>
      </c>
      <c r="H92" s="347">
        <v>385192</v>
      </c>
      <c r="I92" s="345">
        <v>393981</v>
      </c>
      <c r="J92" s="348">
        <v>-2.2308182374276933</v>
      </c>
      <c r="K92" s="344">
        <v>159284</v>
      </c>
      <c r="L92" s="345">
        <v>150279</v>
      </c>
      <c r="M92" s="346">
        <v>5.992187863906468</v>
      </c>
      <c r="N92" s="347">
        <v>5880</v>
      </c>
      <c r="O92" s="345">
        <v>5381</v>
      </c>
      <c r="P92" s="348">
        <v>9.273369262218917</v>
      </c>
      <c r="Q92" s="344">
        <v>109322</v>
      </c>
      <c r="R92" s="345">
        <v>117734</v>
      </c>
      <c r="S92" s="346">
        <v>-7.144919904190802</v>
      </c>
      <c r="T92" s="349"/>
    </row>
    <row r="93" spans="1:20" s="363" customFormat="1" ht="15" customHeight="1">
      <c r="A93" s="343" t="s">
        <v>230</v>
      </c>
      <c r="B93" s="344">
        <v>13649</v>
      </c>
      <c r="C93" s="345">
        <v>13898</v>
      </c>
      <c r="D93" s="346">
        <v>-1.7916246942006042</v>
      </c>
      <c r="E93" s="344">
        <v>13114</v>
      </c>
      <c r="F93" s="345">
        <v>12732</v>
      </c>
      <c r="G93" s="346">
        <v>3.0003141690229342</v>
      </c>
      <c r="H93" s="347">
        <v>372</v>
      </c>
      <c r="I93" s="345">
        <v>754</v>
      </c>
      <c r="J93" s="348">
        <v>-50.663129973474796</v>
      </c>
      <c r="K93" s="344">
        <v>163</v>
      </c>
      <c r="L93" s="345">
        <v>199</v>
      </c>
      <c r="M93" s="346">
        <v>-18.090452261306535</v>
      </c>
      <c r="N93" s="347"/>
      <c r="O93" s="345"/>
      <c r="P93" s="348"/>
      <c r="Q93" s="344">
        <v>0</v>
      </c>
      <c r="R93" s="345">
        <v>213</v>
      </c>
      <c r="S93" s="346">
        <v>-100</v>
      </c>
      <c r="T93" s="349"/>
    </row>
    <row r="94" spans="1:20" s="363" customFormat="1" ht="15" customHeight="1">
      <c r="A94" s="343"/>
      <c r="B94" s="344"/>
      <c r="C94" s="345"/>
      <c r="D94" s="346"/>
      <c r="E94" s="344"/>
      <c r="F94" s="345"/>
      <c r="G94" s="346"/>
      <c r="H94" s="347"/>
      <c r="I94" s="345"/>
      <c r="J94" s="348"/>
      <c r="K94" s="344"/>
      <c r="L94" s="345"/>
      <c r="M94" s="346"/>
      <c r="N94" s="347"/>
      <c r="O94" s="345"/>
      <c r="P94" s="348"/>
      <c r="Q94" s="344"/>
      <c r="R94" s="345"/>
      <c r="S94" s="346"/>
      <c r="T94" s="349"/>
    </row>
    <row r="95" spans="1:20" s="363" customFormat="1" ht="15" customHeight="1">
      <c r="A95" s="343" t="s">
        <v>294</v>
      </c>
      <c r="B95" s="344">
        <v>1276116</v>
      </c>
      <c r="C95" s="345">
        <v>1323579</v>
      </c>
      <c r="D95" s="346">
        <v>-3.585958979403572</v>
      </c>
      <c r="E95" s="344">
        <v>702049</v>
      </c>
      <c r="F95" s="345">
        <v>739042</v>
      </c>
      <c r="G95" s="346">
        <v>-5.005534191561508</v>
      </c>
      <c r="H95" s="347">
        <v>328848</v>
      </c>
      <c r="I95" s="345">
        <v>333429</v>
      </c>
      <c r="J95" s="348">
        <v>-1.3739056890672376</v>
      </c>
      <c r="K95" s="344">
        <v>139929</v>
      </c>
      <c r="L95" s="345">
        <v>137860</v>
      </c>
      <c r="M95" s="346">
        <v>1.5007979109241258</v>
      </c>
      <c r="N95" s="347">
        <v>5880</v>
      </c>
      <c r="O95" s="345">
        <v>5381</v>
      </c>
      <c r="P95" s="348">
        <v>9.273369262218917</v>
      </c>
      <c r="Q95" s="344">
        <v>99410</v>
      </c>
      <c r="R95" s="345">
        <v>107867</v>
      </c>
      <c r="S95" s="346">
        <v>-7.840210629757016</v>
      </c>
      <c r="T95" s="349"/>
    </row>
    <row r="96" spans="1:20" s="363" customFormat="1" ht="15" customHeight="1">
      <c r="A96" s="343" t="s">
        <v>229</v>
      </c>
      <c r="B96" s="344">
        <v>1265263</v>
      </c>
      <c r="C96" s="345">
        <v>1311485</v>
      </c>
      <c r="D96" s="346">
        <v>-3.524401727812365</v>
      </c>
      <c r="E96" s="344">
        <v>691731</v>
      </c>
      <c r="F96" s="345">
        <v>728114</v>
      </c>
      <c r="G96" s="346">
        <v>-4.996882356334311</v>
      </c>
      <c r="H96" s="347">
        <v>328476</v>
      </c>
      <c r="I96" s="345">
        <v>332675</v>
      </c>
      <c r="J96" s="348">
        <v>-1.262192830840911</v>
      </c>
      <c r="K96" s="344">
        <v>139766</v>
      </c>
      <c r="L96" s="345">
        <v>137661</v>
      </c>
      <c r="M96" s="346">
        <v>1.5291186320018015</v>
      </c>
      <c r="N96" s="347">
        <v>5880</v>
      </c>
      <c r="O96" s="345">
        <v>5381</v>
      </c>
      <c r="P96" s="348">
        <v>9.273369262218917</v>
      </c>
      <c r="Q96" s="344">
        <v>99410</v>
      </c>
      <c r="R96" s="345">
        <v>107654</v>
      </c>
      <c r="S96" s="346">
        <v>-7.657866869786538</v>
      </c>
      <c r="T96" s="349"/>
    </row>
    <row r="97" spans="1:20" s="363" customFormat="1" ht="15" customHeight="1">
      <c r="A97" s="343" t="s">
        <v>230</v>
      </c>
      <c r="B97" s="344">
        <v>10853</v>
      </c>
      <c r="C97" s="345">
        <v>12094</v>
      </c>
      <c r="D97" s="346">
        <v>-10.261286588390938</v>
      </c>
      <c r="E97" s="344">
        <v>10318</v>
      </c>
      <c r="F97" s="345">
        <v>10928</v>
      </c>
      <c r="G97" s="346">
        <v>-5.58199121522694</v>
      </c>
      <c r="H97" s="347">
        <v>372</v>
      </c>
      <c r="I97" s="345">
        <v>754</v>
      </c>
      <c r="J97" s="348">
        <v>-50.663129973474796</v>
      </c>
      <c r="K97" s="344">
        <v>163</v>
      </c>
      <c r="L97" s="345">
        <v>199</v>
      </c>
      <c r="M97" s="346">
        <v>-18.090452261306535</v>
      </c>
      <c r="N97" s="347"/>
      <c r="O97" s="345"/>
      <c r="P97" s="348"/>
      <c r="Q97" s="344">
        <v>0</v>
      </c>
      <c r="R97" s="345">
        <v>213</v>
      </c>
      <c r="S97" s="346">
        <v>-100</v>
      </c>
      <c r="T97" s="349"/>
    </row>
    <row r="98" spans="1:20" s="363" customFormat="1" ht="15" customHeight="1">
      <c r="A98" s="343"/>
      <c r="B98" s="344"/>
      <c r="C98" s="345"/>
      <c r="D98" s="346"/>
      <c r="E98" s="344"/>
      <c r="F98" s="345"/>
      <c r="G98" s="346"/>
      <c r="H98" s="347"/>
      <c r="I98" s="345"/>
      <c r="J98" s="348"/>
      <c r="K98" s="344"/>
      <c r="L98" s="345"/>
      <c r="M98" s="346"/>
      <c r="N98" s="347"/>
      <c r="O98" s="345"/>
      <c r="P98" s="348"/>
      <c r="Q98" s="344"/>
      <c r="R98" s="345"/>
      <c r="S98" s="346"/>
      <c r="T98" s="349"/>
    </row>
    <row r="99" spans="1:20" s="363" customFormat="1" ht="15" customHeight="1">
      <c r="A99" s="343" t="s">
        <v>232</v>
      </c>
      <c r="B99" s="344">
        <v>1096583</v>
      </c>
      <c r="C99" s="345">
        <v>1160095</v>
      </c>
      <c r="D99" s="346">
        <v>-5.47472405277154</v>
      </c>
      <c r="E99" s="344">
        <v>547317</v>
      </c>
      <c r="F99" s="345">
        <v>597139</v>
      </c>
      <c r="G99" s="346">
        <v>-8.343451022291292</v>
      </c>
      <c r="H99" s="347">
        <v>307136</v>
      </c>
      <c r="I99" s="345">
        <v>312260</v>
      </c>
      <c r="J99" s="348">
        <v>-1.6409402421059376</v>
      </c>
      <c r="K99" s="344">
        <v>136840</v>
      </c>
      <c r="L99" s="345">
        <v>137661</v>
      </c>
      <c r="M99" s="346">
        <v>-0.5963925875883511</v>
      </c>
      <c r="N99" s="347">
        <v>5880</v>
      </c>
      <c r="O99" s="345">
        <v>5381</v>
      </c>
      <c r="P99" s="348">
        <v>9.273369262218917</v>
      </c>
      <c r="Q99" s="344">
        <v>99410</v>
      </c>
      <c r="R99" s="345">
        <v>107654</v>
      </c>
      <c r="S99" s="346">
        <v>-7.657866869786538</v>
      </c>
      <c r="T99" s="336"/>
    </row>
    <row r="100" spans="1:20" s="363" customFormat="1" ht="15" customHeight="1">
      <c r="A100" s="351" t="s">
        <v>233</v>
      </c>
      <c r="B100" s="352">
        <v>17013</v>
      </c>
      <c r="C100" s="353">
        <v>18256</v>
      </c>
      <c r="D100" s="354">
        <v>-6.80872042068361</v>
      </c>
      <c r="E100" s="352">
        <v>9381</v>
      </c>
      <c r="F100" s="353">
        <v>9780</v>
      </c>
      <c r="G100" s="354">
        <v>-4.079754601226994</v>
      </c>
      <c r="H100" s="355">
        <v>5088</v>
      </c>
      <c r="I100" s="353">
        <v>5542</v>
      </c>
      <c r="J100" s="356">
        <v>-8.191988451822446</v>
      </c>
      <c r="K100" s="352">
        <v>2544</v>
      </c>
      <c r="L100" s="353">
        <v>2934</v>
      </c>
      <c r="M100" s="354">
        <v>-13.29243353783231</v>
      </c>
      <c r="N100" s="357"/>
      <c r="O100" s="358"/>
      <c r="P100" s="356"/>
      <c r="Q100" s="359"/>
      <c r="R100" s="358"/>
      <c r="S100" s="354"/>
      <c r="T100" s="336"/>
    </row>
    <row r="101" spans="1:20" s="363" customFormat="1" ht="15" customHeight="1">
      <c r="A101" s="351" t="s">
        <v>234</v>
      </c>
      <c r="B101" s="352">
        <v>6678</v>
      </c>
      <c r="C101" s="353">
        <v>9943</v>
      </c>
      <c r="D101" s="354">
        <v>-32.83717187971437</v>
      </c>
      <c r="E101" s="359">
        <v>0</v>
      </c>
      <c r="F101" s="353">
        <v>4401</v>
      </c>
      <c r="G101" s="354">
        <v>-100</v>
      </c>
      <c r="H101" s="355">
        <v>5406</v>
      </c>
      <c r="I101" s="353">
        <v>5542</v>
      </c>
      <c r="J101" s="356">
        <v>-2.4539877300613497</v>
      </c>
      <c r="K101" s="359">
        <v>1272</v>
      </c>
      <c r="L101" s="358">
        <v>0</v>
      </c>
      <c r="M101" s="354" t="s">
        <v>235</v>
      </c>
      <c r="N101" s="357"/>
      <c r="O101" s="358"/>
      <c r="P101" s="356"/>
      <c r="Q101" s="359"/>
      <c r="R101" s="358"/>
      <c r="S101" s="354"/>
      <c r="T101" s="336"/>
    </row>
    <row r="102" spans="1:20" s="363" customFormat="1" ht="15" customHeight="1">
      <c r="A102" s="351" t="s">
        <v>236</v>
      </c>
      <c r="B102" s="352">
        <v>34661</v>
      </c>
      <c r="C102" s="353">
        <v>22332</v>
      </c>
      <c r="D102" s="354">
        <v>55.207773598423785</v>
      </c>
      <c r="E102" s="352">
        <v>20296</v>
      </c>
      <c r="F102" s="353">
        <v>10840</v>
      </c>
      <c r="G102" s="354">
        <v>87.23247232472325</v>
      </c>
      <c r="H102" s="355">
        <v>9126</v>
      </c>
      <c r="I102" s="353">
        <v>7436</v>
      </c>
      <c r="J102" s="356">
        <v>22.727272727272727</v>
      </c>
      <c r="K102" s="352">
        <v>3380</v>
      </c>
      <c r="L102" s="358">
        <v>2028</v>
      </c>
      <c r="M102" s="354">
        <v>66.66666666666666</v>
      </c>
      <c r="N102" s="357"/>
      <c r="O102" s="358"/>
      <c r="P102" s="356"/>
      <c r="Q102" s="359">
        <v>1859</v>
      </c>
      <c r="R102" s="358">
        <v>2028</v>
      </c>
      <c r="S102" s="354">
        <v>-8.333333333333332</v>
      </c>
      <c r="T102" s="336"/>
    </row>
    <row r="103" spans="1:20" s="363" customFormat="1" ht="15" customHeight="1">
      <c r="A103" s="351" t="s">
        <v>237</v>
      </c>
      <c r="B103" s="352">
        <v>45575</v>
      </c>
      <c r="C103" s="353">
        <v>47161</v>
      </c>
      <c r="D103" s="354">
        <v>-3.3629481987235215</v>
      </c>
      <c r="E103" s="352">
        <v>45575</v>
      </c>
      <c r="F103" s="353">
        <v>47161</v>
      </c>
      <c r="G103" s="354">
        <v>-3.3629481987235215</v>
      </c>
      <c r="H103" s="357"/>
      <c r="I103" s="358"/>
      <c r="J103" s="356"/>
      <c r="K103" s="359"/>
      <c r="L103" s="358"/>
      <c r="M103" s="354"/>
      <c r="N103" s="357"/>
      <c r="O103" s="358"/>
      <c r="P103" s="356"/>
      <c r="Q103" s="359"/>
      <c r="R103" s="358"/>
      <c r="S103" s="354"/>
      <c r="T103" s="336"/>
    </row>
    <row r="104" spans="1:20" s="363" customFormat="1" ht="15" customHeight="1">
      <c r="A104" s="351" t="s">
        <v>238</v>
      </c>
      <c r="B104" s="352">
        <v>347770</v>
      </c>
      <c r="C104" s="353">
        <v>368896</v>
      </c>
      <c r="D104" s="354">
        <v>-5.726817314365024</v>
      </c>
      <c r="E104" s="352">
        <v>174723</v>
      </c>
      <c r="F104" s="353">
        <v>198340</v>
      </c>
      <c r="G104" s="354">
        <v>-11.907330846021983</v>
      </c>
      <c r="H104" s="355">
        <v>88772</v>
      </c>
      <c r="I104" s="353">
        <v>78969</v>
      </c>
      <c r="J104" s="356">
        <v>12.413731970773341</v>
      </c>
      <c r="K104" s="352">
        <v>39717</v>
      </c>
      <c r="L104" s="353">
        <v>42295</v>
      </c>
      <c r="M104" s="354">
        <v>-6.095283130393664</v>
      </c>
      <c r="N104" s="355">
        <v>5880</v>
      </c>
      <c r="O104" s="353">
        <v>5381</v>
      </c>
      <c r="P104" s="356">
        <v>9.273369262218917</v>
      </c>
      <c r="Q104" s="352">
        <v>38678</v>
      </c>
      <c r="R104" s="353">
        <v>43911</v>
      </c>
      <c r="S104" s="354">
        <v>-11.917287240099292</v>
      </c>
      <c r="T104" s="336"/>
    </row>
    <row r="105" spans="1:20" s="363" customFormat="1" ht="15" customHeight="1">
      <c r="A105" s="351" t="s">
        <v>239</v>
      </c>
      <c r="B105" s="352">
        <v>54702</v>
      </c>
      <c r="C105" s="353">
        <v>59241</v>
      </c>
      <c r="D105" s="354">
        <v>-7.661923330126095</v>
      </c>
      <c r="E105" s="352">
        <v>20500</v>
      </c>
      <c r="F105" s="353">
        <v>21715</v>
      </c>
      <c r="G105" s="354">
        <v>-5.595210683859084</v>
      </c>
      <c r="H105" s="355">
        <v>20846</v>
      </c>
      <c r="I105" s="353">
        <v>23508</v>
      </c>
      <c r="J105" s="356">
        <v>-11.32380466224264</v>
      </c>
      <c r="K105" s="352">
        <v>9381</v>
      </c>
      <c r="L105" s="353">
        <v>9943</v>
      </c>
      <c r="M105" s="354">
        <v>-5.652217640551141</v>
      </c>
      <c r="N105" s="357"/>
      <c r="O105" s="358"/>
      <c r="P105" s="356"/>
      <c r="Q105" s="352">
        <v>3975</v>
      </c>
      <c r="R105" s="353">
        <v>4075</v>
      </c>
      <c r="S105" s="354">
        <v>-2.4539877300613497</v>
      </c>
      <c r="T105" s="336"/>
    </row>
    <row r="106" spans="1:20" s="363" customFormat="1" ht="15" customHeight="1">
      <c r="A106" s="351" t="s">
        <v>240</v>
      </c>
      <c r="B106" s="352">
        <v>71553</v>
      </c>
      <c r="C106" s="353">
        <v>78520</v>
      </c>
      <c r="D106" s="354">
        <v>-8.872898624554255</v>
      </c>
      <c r="E106" s="352">
        <v>31881</v>
      </c>
      <c r="F106" s="353">
        <v>37160</v>
      </c>
      <c r="G106" s="354">
        <v>-14.206135629709365</v>
      </c>
      <c r="H106" s="355">
        <v>15944</v>
      </c>
      <c r="I106" s="353">
        <v>17860</v>
      </c>
      <c r="J106" s="356">
        <v>-10.727883538633819</v>
      </c>
      <c r="K106" s="352">
        <v>12904</v>
      </c>
      <c r="L106" s="353">
        <v>12784</v>
      </c>
      <c r="M106" s="354">
        <v>0.9386733416770965</v>
      </c>
      <c r="N106" s="357"/>
      <c r="O106" s="358"/>
      <c r="P106" s="356"/>
      <c r="Q106" s="352">
        <v>10824</v>
      </c>
      <c r="R106" s="353">
        <v>10716</v>
      </c>
      <c r="S106" s="354">
        <v>1.007838745800672</v>
      </c>
      <c r="T106" s="336"/>
    </row>
    <row r="107" spans="1:20" s="363" customFormat="1" ht="15" customHeight="1">
      <c r="A107" s="351" t="s">
        <v>241</v>
      </c>
      <c r="B107" s="352">
        <v>58876</v>
      </c>
      <c r="C107" s="353">
        <v>63305</v>
      </c>
      <c r="D107" s="354">
        <v>-6.99628781296896</v>
      </c>
      <c r="E107" s="352">
        <v>25963</v>
      </c>
      <c r="F107" s="353">
        <v>28260</v>
      </c>
      <c r="G107" s="354">
        <v>-8.128096249115357</v>
      </c>
      <c r="H107" s="355">
        <v>18126</v>
      </c>
      <c r="I107" s="353">
        <v>19560</v>
      </c>
      <c r="J107" s="356">
        <v>-7.331288343558281</v>
      </c>
      <c r="K107" s="352">
        <v>9381</v>
      </c>
      <c r="L107" s="353">
        <v>9780</v>
      </c>
      <c r="M107" s="354">
        <v>-4.079754601226994</v>
      </c>
      <c r="N107" s="357"/>
      <c r="O107" s="358"/>
      <c r="P107" s="356"/>
      <c r="Q107" s="352">
        <v>5406</v>
      </c>
      <c r="R107" s="353">
        <v>5705</v>
      </c>
      <c r="S107" s="354">
        <v>-5.241016652059597</v>
      </c>
      <c r="T107" s="336"/>
    </row>
    <row r="108" spans="1:20" s="363" customFormat="1" ht="15" customHeight="1">
      <c r="A108" s="351" t="s">
        <v>242</v>
      </c>
      <c r="B108" s="352">
        <v>24662</v>
      </c>
      <c r="C108" s="353">
        <v>25320</v>
      </c>
      <c r="D108" s="354">
        <v>-2.598736176935229</v>
      </c>
      <c r="E108" s="352">
        <v>15281</v>
      </c>
      <c r="F108" s="353">
        <v>15540</v>
      </c>
      <c r="G108" s="354">
        <v>-1.6666666666666667</v>
      </c>
      <c r="H108" s="355">
        <v>9381</v>
      </c>
      <c r="I108" s="353">
        <v>9780</v>
      </c>
      <c r="J108" s="356">
        <v>-4.079754601226994</v>
      </c>
      <c r="K108" s="359"/>
      <c r="L108" s="358"/>
      <c r="M108" s="354"/>
      <c r="N108" s="357"/>
      <c r="O108" s="358"/>
      <c r="P108" s="356"/>
      <c r="Q108" s="359"/>
      <c r="R108" s="358"/>
      <c r="S108" s="354"/>
      <c r="T108" s="336"/>
    </row>
    <row r="109" spans="1:20" s="363" customFormat="1" ht="15" customHeight="1">
      <c r="A109" s="351" t="s">
        <v>243</v>
      </c>
      <c r="B109" s="352">
        <v>17287</v>
      </c>
      <c r="C109" s="353">
        <v>15660</v>
      </c>
      <c r="D109" s="354">
        <v>10.389527458492974</v>
      </c>
      <c r="E109" s="352">
        <v>17287</v>
      </c>
      <c r="F109" s="353">
        <v>15660</v>
      </c>
      <c r="G109" s="354">
        <v>10.389527458492974</v>
      </c>
      <c r="H109" s="357"/>
      <c r="I109" s="358"/>
      <c r="J109" s="356"/>
      <c r="K109" s="359"/>
      <c r="L109" s="358"/>
      <c r="M109" s="354"/>
      <c r="N109" s="357"/>
      <c r="O109" s="358"/>
      <c r="P109" s="356"/>
      <c r="Q109" s="359"/>
      <c r="R109" s="358"/>
      <c r="S109" s="354"/>
      <c r="T109" s="336"/>
    </row>
    <row r="110" spans="1:20" s="363" customFormat="1" ht="15" customHeight="1">
      <c r="A110" s="351" t="s">
        <v>244</v>
      </c>
      <c r="B110" s="352">
        <v>43899</v>
      </c>
      <c r="C110" s="353">
        <v>45676</v>
      </c>
      <c r="D110" s="354">
        <v>-3.8904457483142134</v>
      </c>
      <c r="E110" s="352">
        <v>25296</v>
      </c>
      <c r="F110" s="353">
        <v>26116</v>
      </c>
      <c r="G110" s="354">
        <v>-3.1398376474192067</v>
      </c>
      <c r="H110" s="355">
        <v>10653</v>
      </c>
      <c r="I110" s="353">
        <v>11247</v>
      </c>
      <c r="J110" s="356">
        <v>-5.2814083755668175</v>
      </c>
      <c r="K110" s="352">
        <v>3975</v>
      </c>
      <c r="L110" s="353">
        <v>4238</v>
      </c>
      <c r="M110" s="354">
        <v>-6.205757432751298</v>
      </c>
      <c r="N110" s="357"/>
      <c r="O110" s="358"/>
      <c r="P110" s="356"/>
      <c r="Q110" s="352">
        <v>3975</v>
      </c>
      <c r="R110" s="353">
        <v>4075</v>
      </c>
      <c r="S110" s="354">
        <v>-2.4539877300613497</v>
      </c>
      <c r="T110" s="336"/>
    </row>
    <row r="111" spans="1:20" s="363" customFormat="1" ht="15" customHeight="1">
      <c r="A111" s="351" t="s">
        <v>245</v>
      </c>
      <c r="B111" s="352">
        <v>175214</v>
      </c>
      <c r="C111" s="353">
        <v>189174</v>
      </c>
      <c r="D111" s="354">
        <v>-7.379449607239895</v>
      </c>
      <c r="E111" s="352">
        <v>86035</v>
      </c>
      <c r="F111" s="353">
        <v>92742</v>
      </c>
      <c r="G111" s="354">
        <v>-7.2318906212934815</v>
      </c>
      <c r="H111" s="355">
        <v>57453</v>
      </c>
      <c r="I111" s="353">
        <v>62404</v>
      </c>
      <c r="J111" s="356">
        <v>-7.933786295750273</v>
      </c>
      <c r="K111" s="352">
        <v>21201</v>
      </c>
      <c r="L111" s="353">
        <v>22149</v>
      </c>
      <c r="M111" s="354">
        <v>-4.280102939184614</v>
      </c>
      <c r="N111" s="357"/>
      <c r="O111" s="358"/>
      <c r="P111" s="356"/>
      <c r="Q111" s="352">
        <v>10525</v>
      </c>
      <c r="R111" s="353">
        <v>11879</v>
      </c>
      <c r="S111" s="354">
        <v>-11.398265847293542</v>
      </c>
      <c r="T111" s="336"/>
    </row>
    <row r="112" spans="1:20" s="363" customFormat="1" ht="15" customHeight="1">
      <c r="A112" s="351" t="s">
        <v>246</v>
      </c>
      <c r="B112" s="352">
        <v>44775</v>
      </c>
      <c r="C112" s="353">
        <v>53737</v>
      </c>
      <c r="D112" s="354">
        <v>-16.677522005322217</v>
      </c>
      <c r="E112" s="352">
        <v>16902</v>
      </c>
      <c r="F112" s="353">
        <v>21245</v>
      </c>
      <c r="G112" s="354">
        <v>-20.442457048717344</v>
      </c>
      <c r="H112" s="355">
        <v>18492</v>
      </c>
      <c r="I112" s="353">
        <v>22712</v>
      </c>
      <c r="J112" s="356">
        <v>-18.58048608665023</v>
      </c>
      <c r="K112" s="352">
        <v>3975</v>
      </c>
      <c r="L112" s="353">
        <v>4075</v>
      </c>
      <c r="M112" s="354">
        <v>-2.4539877300613497</v>
      </c>
      <c r="N112" s="357"/>
      <c r="O112" s="358"/>
      <c r="P112" s="356"/>
      <c r="Q112" s="352">
        <v>5406</v>
      </c>
      <c r="R112" s="353">
        <v>5705</v>
      </c>
      <c r="S112" s="354">
        <v>-5.241016652059597</v>
      </c>
      <c r="T112" s="336"/>
    </row>
    <row r="113" spans="1:20" s="363" customFormat="1" ht="15" customHeight="1">
      <c r="A113" s="351" t="s">
        <v>247</v>
      </c>
      <c r="B113" s="352">
        <v>153918</v>
      </c>
      <c r="C113" s="353">
        <v>162874</v>
      </c>
      <c r="D113" s="354">
        <v>-5.498729078919902</v>
      </c>
      <c r="E113" s="352">
        <v>58197</v>
      </c>
      <c r="F113" s="353">
        <v>68179</v>
      </c>
      <c r="G113" s="354">
        <v>-14.640871822702007</v>
      </c>
      <c r="H113" s="355">
        <v>47849</v>
      </c>
      <c r="I113" s="353">
        <v>47700</v>
      </c>
      <c r="J113" s="356">
        <v>0.31236897274633124</v>
      </c>
      <c r="K113" s="352">
        <v>29110</v>
      </c>
      <c r="L113" s="353">
        <v>27435</v>
      </c>
      <c r="M113" s="354">
        <v>6.105339894295607</v>
      </c>
      <c r="N113" s="357"/>
      <c r="O113" s="358"/>
      <c r="P113" s="356"/>
      <c r="Q113" s="352">
        <v>18762</v>
      </c>
      <c r="R113" s="353">
        <v>19560</v>
      </c>
      <c r="S113" s="354">
        <v>-4.079754601226994</v>
      </c>
      <c r="T113" s="349"/>
    </row>
    <row r="114" spans="1:20" s="363" customFormat="1" ht="15" customHeight="1">
      <c r="A114" s="351"/>
      <c r="B114" s="352"/>
      <c r="C114" s="353"/>
      <c r="D114" s="354"/>
      <c r="E114" s="352"/>
      <c r="F114" s="353"/>
      <c r="G114" s="354"/>
      <c r="H114" s="355"/>
      <c r="I114" s="353"/>
      <c r="J114" s="356"/>
      <c r="K114" s="352"/>
      <c r="L114" s="353"/>
      <c r="M114" s="354"/>
      <c r="N114" s="357"/>
      <c r="O114" s="358"/>
      <c r="P114" s="356"/>
      <c r="Q114" s="352"/>
      <c r="R114" s="353"/>
      <c r="S114" s="354"/>
      <c r="T114" s="336"/>
    </row>
    <row r="115" spans="1:20" s="363" customFormat="1" ht="15" customHeight="1">
      <c r="A115" s="343" t="s">
        <v>248</v>
      </c>
      <c r="B115" s="344">
        <v>168680</v>
      </c>
      <c r="C115" s="345">
        <v>151390</v>
      </c>
      <c r="D115" s="346">
        <v>11.42083360856067</v>
      </c>
      <c r="E115" s="344">
        <v>144414</v>
      </c>
      <c r="F115" s="345">
        <v>130975</v>
      </c>
      <c r="G115" s="346">
        <v>10.260736781828593</v>
      </c>
      <c r="H115" s="347">
        <v>21340</v>
      </c>
      <c r="I115" s="345">
        <v>20415</v>
      </c>
      <c r="J115" s="348">
        <v>4.530982120989469</v>
      </c>
      <c r="K115" s="344">
        <v>2926</v>
      </c>
      <c r="L115" s="360">
        <v>0</v>
      </c>
      <c r="M115" s="346" t="s">
        <v>235</v>
      </c>
      <c r="N115" s="361"/>
      <c r="O115" s="360"/>
      <c r="P115" s="348"/>
      <c r="Q115" s="362"/>
      <c r="R115" s="360"/>
      <c r="S115" s="346"/>
      <c r="T115" s="336"/>
    </row>
    <row r="116" spans="1:20" s="363" customFormat="1" ht="15" customHeight="1">
      <c r="A116" s="351" t="s">
        <v>249</v>
      </c>
      <c r="B116" s="352">
        <v>17287</v>
      </c>
      <c r="C116" s="353">
        <v>17580</v>
      </c>
      <c r="D116" s="354">
        <v>-1.6666666666666667</v>
      </c>
      <c r="E116" s="352">
        <v>17287</v>
      </c>
      <c r="F116" s="353">
        <v>17580</v>
      </c>
      <c r="G116" s="354">
        <v>-1.6666666666666667</v>
      </c>
      <c r="H116" s="357"/>
      <c r="I116" s="358"/>
      <c r="J116" s="356"/>
      <c r="K116" s="359"/>
      <c r="L116" s="358"/>
      <c r="M116" s="354"/>
      <c r="N116" s="357"/>
      <c r="O116" s="358"/>
      <c r="P116" s="356"/>
      <c r="Q116" s="359"/>
      <c r="R116" s="358"/>
      <c r="S116" s="354"/>
      <c r="T116" s="336"/>
    </row>
    <row r="117" spans="1:20" s="363" customFormat="1" ht="15" customHeight="1">
      <c r="A117" s="351" t="s">
        <v>250</v>
      </c>
      <c r="B117" s="352">
        <v>24080</v>
      </c>
      <c r="C117" s="353">
        <v>21993</v>
      </c>
      <c r="D117" s="354">
        <v>9.489382985495384</v>
      </c>
      <c r="E117" s="352">
        <v>20296</v>
      </c>
      <c r="F117" s="353">
        <v>17865</v>
      </c>
      <c r="G117" s="354">
        <v>13.60761265043381</v>
      </c>
      <c r="H117" s="355">
        <v>3784</v>
      </c>
      <c r="I117" s="353">
        <v>4128</v>
      </c>
      <c r="J117" s="356">
        <v>-8.333333333333332</v>
      </c>
      <c r="K117" s="359"/>
      <c r="L117" s="358"/>
      <c r="M117" s="354"/>
      <c r="N117" s="357"/>
      <c r="O117" s="358"/>
      <c r="P117" s="356"/>
      <c r="Q117" s="359"/>
      <c r="R117" s="358"/>
      <c r="S117" s="354"/>
      <c r="T117" s="336"/>
    </row>
    <row r="118" spans="1:20" s="363" customFormat="1" ht="15" customHeight="1">
      <c r="A118" s="351" t="s">
        <v>251</v>
      </c>
      <c r="B118" s="352">
        <v>50282</v>
      </c>
      <c r="C118" s="353">
        <v>41912</v>
      </c>
      <c r="D118" s="354">
        <v>19.97041420118343</v>
      </c>
      <c r="E118" s="352">
        <v>29800</v>
      </c>
      <c r="F118" s="353">
        <v>25625</v>
      </c>
      <c r="G118" s="354">
        <v>16.29268292682927</v>
      </c>
      <c r="H118" s="355">
        <v>17556</v>
      </c>
      <c r="I118" s="353">
        <v>16287</v>
      </c>
      <c r="J118" s="356">
        <v>7.791490145514827</v>
      </c>
      <c r="K118" s="352">
        <v>2926</v>
      </c>
      <c r="L118" s="358">
        <v>0</v>
      </c>
      <c r="M118" s="354" t="s">
        <v>235</v>
      </c>
      <c r="N118" s="357"/>
      <c r="O118" s="358"/>
      <c r="P118" s="356"/>
      <c r="Q118" s="359"/>
      <c r="R118" s="358"/>
      <c r="S118" s="354"/>
      <c r="T118" s="336"/>
    </row>
    <row r="119" spans="1:20" s="363" customFormat="1" ht="15" customHeight="1">
      <c r="A119" s="351" t="s">
        <v>252</v>
      </c>
      <c r="B119" s="352">
        <v>20296</v>
      </c>
      <c r="C119" s="353">
        <v>20640</v>
      </c>
      <c r="D119" s="354">
        <v>-1.6666666666666667</v>
      </c>
      <c r="E119" s="352">
        <v>20296</v>
      </c>
      <c r="F119" s="353">
        <v>20640</v>
      </c>
      <c r="G119" s="354">
        <v>-1.6666666666666667</v>
      </c>
      <c r="H119" s="357"/>
      <c r="I119" s="358"/>
      <c r="J119" s="356"/>
      <c r="K119" s="359"/>
      <c r="L119" s="358"/>
      <c r="M119" s="354"/>
      <c r="N119" s="357"/>
      <c r="O119" s="358"/>
      <c r="P119" s="356"/>
      <c r="Q119" s="359"/>
      <c r="R119" s="358"/>
      <c r="S119" s="354"/>
      <c r="T119" s="336"/>
    </row>
    <row r="120" spans="1:20" s="363" customFormat="1" ht="15" customHeight="1">
      <c r="A120" s="351" t="s">
        <v>253</v>
      </c>
      <c r="B120" s="352">
        <v>15529</v>
      </c>
      <c r="C120" s="353">
        <v>13653</v>
      </c>
      <c r="D120" s="354">
        <v>13.740569838130815</v>
      </c>
      <c r="E120" s="352">
        <v>15529</v>
      </c>
      <c r="F120" s="353">
        <v>13653</v>
      </c>
      <c r="G120" s="354">
        <v>13.740569838130815</v>
      </c>
      <c r="H120" s="357"/>
      <c r="I120" s="358"/>
      <c r="J120" s="356"/>
      <c r="K120" s="359"/>
      <c r="L120" s="358"/>
      <c r="M120" s="354"/>
      <c r="N120" s="357"/>
      <c r="O120" s="358"/>
      <c r="P120" s="356"/>
      <c r="Q120" s="359"/>
      <c r="R120" s="358"/>
      <c r="S120" s="354"/>
      <c r="T120" s="336"/>
    </row>
    <row r="121" spans="1:20" s="363" customFormat="1" ht="15" customHeight="1">
      <c r="A121" s="351" t="s">
        <v>254</v>
      </c>
      <c r="B121" s="352">
        <v>26048</v>
      </c>
      <c r="C121" s="353">
        <v>18430</v>
      </c>
      <c r="D121" s="354">
        <v>41.33478024959306</v>
      </c>
      <c r="E121" s="352">
        <v>26048</v>
      </c>
      <c r="F121" s="353">
        <v>18430</v>
      </c>
      <c r="G121" s="354">
        <v>41.33478024959306</v>
      </c>
      <c r="H121" s="357"/>
      <c r="I121" s="358"/>
      <c r="J121" s="356"/>
      <c r="K121" s="359"/>
      <c r="L121" s="358"/>
      <c r="M121" s="354"/>
      <c r="N121" s="357"/>
      <c r="O121" s="358"/>
      <c r="P121" s="356"/>
      <c r="Q121" s="359"/>
      <c r="R121" s="358"/>
      <c r="S121" s="354"/>
      <c r="T121" s="336"/>
    </row>
    <row r="122" spans="1:20" s="363" customFormat="1" ht="15" customHeight="1">
      <c r="A122" s="351" t="s">
        <v>255</v>
      </c>
      <c r="B122" s="352">
        <v>12496</v>
      </c>
      <c r="C122" s="353">
        <v>14036</v>
      </c>
      <c r="D122" s="354">
        <v>-10.9717868338558</v>
      </c>
      <c r="E122" s="352">
        <v>12496</v>
      </c>
      <c r="F122" s="353">
        <v>14036</v>
      </c>
      <c r="G122" s="354">
        <v>-10.9717868338558</v>
      </c>
      <c r="H122" s="357"/>
      <c r="I122" s="358"/>
      <c r="J122" s="356"/>
      <c r="K122" s="359"/>
      <c r="L122" s="358"/>
      <c r="M122" s="354"/>
      <c r="N122" s="357"/>
      <c r="O122" s="358"/>
      <c r="P122" s="356"/>
      <c r="Q122" s="359"/>
      <c r="R122" s="358"/>
      <c r="S122" s="354"/>
      <c r="T122" s="336"/>
    </row>
    <row r="123" spans="1:20" s="363" customFormat="1" ht="15" customHeight="1" thickBot="1">
      <c r="A123" s="364" t="s">
        <v>256</v>
      </c>
      <c r="B123" s="365">
        <v>2662</v>
      </c>
      <c r="C123" s="366">
        <v>3146</v>
      </c>
      <c r="D123" s="367">
        <v>-15.384615384615385</v>
      </c>
      <c r="E123" s="365">
        <v>2662</v>
      </c>
      <c r="F123" s="366">
        <v>3146</v>
      </c>
      <c r="G123" s="367">
        <v>-15.384615384615385</v>
      </c>
      <c r="H123" s="368"/>
      <c r="I123" s="366"/>
      <c r="J123" s="369"/>
      <c r="K123" s="365"/>
      <c r="L123" s="366"/>
      <c r="M123" s="367"/>
      <c r="N123" s="368"/>
      <c r="O123" s="366"/>
      <c r="P123" s="369"/>
      <c r="Q123" s="365"/>
      <c r="R123" s="366"/>
      <c r="S123" s="367"/>
      <c r="T123" s="349"/>
    </row>
    <row r="124" spans="1:20" s="363" customFormat="1" ht="15" customHeight="1">
      <c r="A124" s="370" t="s">
        <v>257</v>
      </c>
      <c r="B124" s="380"/>
      <c r="C124" s="380"/>
      <c r="D124" s="381"/>
      <c r="E124" s="380"/>
      <c r="F124" s="380"/>
      <c r="G124" s="381"/>
      <c r="H124" s="380"/>
      <c r="I124" s="380"/>
      <c r="J124" s="381"/>
      <c r="K124" s="380"/>
      <c r="L124" s="380"/>
      <c r="M124" s="381"/>
      <c r="N124" s="380"/>
      <c r="O124" s="380"/>
      <c r="P124" s="381"/>
      <c r="Q124" s="380"/>
      <c r="R124" s="380"/>
      <c r="S124" s="381"/>
      <c r="T124" s="336"/>
    </row>
    <row r="125" spans="1:20" s="363" customFormat="1" ht="15" customHeight="1">
      <c r="A125" s="370"/>
      <c r="B125" s="380"/>
      <c r="C125" s="380"/>
      <c r="D125" s="381"/>
      <c r="E125" s="380"/>
      <c r="F125" s="380"/>
      <c r="G125" s="381"/>
      <c r="H125" s="380"/>
      <c r="I125" s="380"/>
      <c r="J125" s="381"/>
      <c r="K125" s="380"/>
      <c r="L125" s="380"/>
      <c r="M125" s="381"/>
      <c r="N125" s="380"/>
      <c r="O125" s="380"/>
      <c r="P125" s="381"/>
      <c r="Q125" s="380"/>
      <c r="R125" s="380"/>
      <c r="S125" s="381"/>
      <c r="T125" s="336"/>
    </row>
    <row r="126" spans="1:20" s="363" customFormat="1" ht="15" customHeight="1">
      <c r="A126" s="370"/>
      <c r="B126" s="380"/>
      <c r="C126" s="380"/>
      <c r="D126" s="381"/>
      <c r="E126" s="380"/>
      <c r="F126" s="380"/>
      <c r="G126" s="381"/>
      <c r="H126" s="380"/>
      <c r="I126" s="380"/>
      <c r="J126" s="381"/>
      <c r="K126" s="380"/>
      <c r="L126" s="380"/>
      <c r="M126" s="381"/>
      <c r="N126" s="380"/>
      <c r="O126" s="380"/>
      <c r="P126" s="381"/>
      <c r="Q126" s="380"/>
      <c r="R126" s="380"/>
      <c r="S126" s="381"/>
      <c r="T126" s="336"/>
    </row>
    <row r="127" spans="1:20" s="363" customFormat="1" ht="15" customHeight="1">
      <c r="A127" s="405"/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336"/>
    </row>
    <row r="128" spans="1:20" s="363" customFormat="1" ht="15" customHeight="1" thickBot="1">
      <c r="A128" s="398" t="s">
        <v>258</v>
      </c>
      <c r="B128" s="398"/>
      <c r="C128" s="398"/>
      <c r="D128" s="398"/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36"/>
    </row>
    <row r="129" spans="1:20" s="363" customFormat="1" ht="15" customHeight="1">
      <c r="A129" s="400" t="s">
        <v>292</v>
      </c>
      <c r="B129" s="402" t="s">
        <v>293</v>
      </c>
      <c r="C129" s="403"/>
      <c r="D129" s="404"/>
      <c r="E129" s="402" t="s">
        <v>222</v>
      </c>
      <c r="F129" s="403"/>
      <c r="G129" s="404"/>
      <c r="H129" s="402" t="s">
        <v>223</v>
      </c>
      <c r="I129" s="403"/>
      <c r="J129" s="404"/>
      <c r="K129" s="402" t="s">
        <v>224</v>
      </c>
      <c r="L129" s="403"/>
      <c r="M129" s="404"/>
      <c r="N129" s="402" t="s">
        <v>225</v>
      </c>
      <c r="O129" s="403"/>
      <c r="P129" s="404"/>
      <c r="Q129" s="402" t="s">
        <v>226</v>
      </c>
      <c r="R129" s="403"/>
      <c r="S129" s="404"/>
      <c r="T129" s="336"/>
    </row>
    <row r="130" spans="1:20" s="363" customFormat="1" ht="15" customHeight="1" thickBot="1">
      <c r="A130" s="401"/>
      <c r="B130" s="338">
        <v>2017</v>
      </c>
      <c r="C130" s="339">
        <v>2016</v>
      </c>
      <c r="D130" s="340" t="s">
        <v>227</v>
      </c>
      <c r="E130" s="338">
        <v>2017</v>
      </c>
      <c r="F130" s="339">
        <v>2016</v>
      </c>
      <c r="G130" s="340" t="s">
        <v>227</v>
      </c>
      <c r="H130" s="338">
        <v>2017</v>
      </c>
      <c r="I130" s="339">
        <v>2016</v>
      </c>
      <c r="J130" s="340" t="s">
        <v>227</v>
      </c>
      <c r="K130" s="338">
        <v>2017</v>
      </c>
      <c r="L130" s="339">
        <v>2016</v>
      </c>
      <c r="M130" s="340" t="s">
        <v>227</v>
      </c>
      <c r="N130" s="338">
        <v>2017</v>
      </c>
      <c r="O130" s="339">
        <v>2016</v>
      </c>
      <c r="P130" s="340" t="s">
        <v>227</v>
      </c>
      <c r="Q130" s="338">
        <v>2017</v>
      </c>
      <c r="R130" s="339">
        <v>2016</v>
      </c>
      <c r="S130" s="340" t="s">
        <v>227</v>
      </c>
      <c r="T130" s="336"/>
    </row>
    <row r="131" spans="1:20" s="363" customFormat="1" ht="15" customHeight="1">
      <c r="A131" s="343" t="s">
        <v>259</v>
      </c>
      <c r="B131" s="344">
        <v>660290</v>
      </c>
      <c r="C131" s="345">
        <v>655815</v>
      </c>
      <c r="D131" s="346">
        <v>0.6823570671607084</v>
      </c>
      <c r="E131" s="344">
        <v>574144</v>
      </c>
      <c r="F131" s="345">
        <v>571811</v>
      </c>
      <c r="G131" s="346">
        <v>0.4080019446985105</v>
      </c>
      <c r="H131" s="344">
        <v>56716</v>
      </c>
      <c r="I131" s="345">
        <v>61306</v>
      </c>
      <c r="J131" s="346">
        <v>-7.487032264378691</v>
      </c>
      <c r="K131" s="344">
        <v>19518</v>
      </c>
      <c r="L131" s="345">
        <v>12618</v>
      </c>
      <c r="M131" s="346">
        <v>54.68378506894912</v>
      </c>
      <c r="N131" s="344"/>
      <c r="O131" s="345"/>
      <c r="P131" s="346"/>
      <c r="Q131" s="344">
        <v>9912</v>
      </c>
      <c r="R131" s="345">
        <v>10080</v>
      </c>
      <c r="S131" s="346">
        <v>-1.6666666666666667</v>
      </c>
      <c r="T131" s="336"/>
    </row>
    <row r="132" spans="1:20" s="363" customFormat="1" ht="15" customHeight="1">
      <c r="A132" s="343" t="s">
        <v>229</v>
      </c>
      <c r="B132" s="344">
        <v>657494</v>
      </c>
      <c r="C132" s="345">
        <v>654011</v>
      </c>
      <c r="D132" s="346">
        <v>0.5325598499107813</v>
      </c>
      <c r="E132" s="344">
        <v>571348</v>
      </c>
      <c r="F132" s="345">
        <v>570007</v>
      </c>
      <c r="G132" s="346">
        <v>0.23526026873354186</v>
      </c>
      <c r="H132" s="344">
        <v>56716</v>
      </c>
      <c r="I132" s="345">
        <v>61306</v>
      </c>
      <c r="J132" s="346">
        <v>-7.487032264378691</v>
      </c>
      <c r="K132" s="344">
        <v>19518</v>
      </c>
      <c r="L132" s="345">
        <v>12618</v>
      </c>
      <c r="M132" s="346">
        <v>54.68378506894912</v>
      </c>
      <c r="N132" s="344"/>
      <c r="O132" s="345"/>
      <c r="P132" s="346"/>
      <c r="Q132" s="344">
        <v>9912</v>
      </c>
      <c r="R132" s="345">
        <v>10080</v>
      </c>
      <c r="S132" s="346">
        <v>-1.6666666666666667</v>
      </c>
      <c r="T132" s="336"/>
    </row>
    <row r="133" spans="1:20" s="363" customFormat="1" ht="15" customHeight="1">
      <c r="A133" s="343" t="s">
        <v>230</v>
      </c>
      <c r="B133" s="344">
        <v>2796</v>
      </c>
      <c r="C133" s="345">
        <v>1804</v>
      </c>
      <c r="D133" s="346">
        <v>54.988913525498894</v>
      </c>
      <c r="E133" s="344">
        <v>2796</v>
      </c>
      <c r="F133" s="345">
        <v>1804</v>
      </c>
      <c r="G133" s="346">
        <v>54.988913525498894</v>
      </c>
      <c r="H133" s="344"/>
      <c r="I133" s="345"/>
      <c r="J133" s="346"/>
      <c r="K133" s="344"/>
      <c r="L133" s="345"/>
      <c r="M133" s="346"/>
      <c r="N133" s="344"/>
      <c r="O133" s="345"/>
      <c r="P133" s="346"/>
      <c r="Q133" s="344"/>
      <c r="R133" s="345"/>
      <c r="S133" s="346"/>
      <c r="T133" s="336"/>
    </row>
    <row r="134" spans="1:20" s="363" customFormat="1" ht="15" customHeight="1">
      <c r="A134" s="343"/>
      <c r="B134" s="344"/>
      <c r="C134" s="345"/>
      <c r="D134" s="346"/>
      <c r="E134" s="344"/>
      <c r="F134" s="345"/>
      <c r="G134" s="346"/>
      <c r="H134" s="344"/>
      <c r="I134" s="345"/>
      <c r="J134" s="346"/>
      <c r="K134" s="344"/>
      <c r="L134" s="345"/>
      <c r="M134" s="346"/>
      <c r="N134" s="344"/>
      <c r="O134" s="345"/>
      <c r="P134" s="346"/>
      <c r="Q134" s="344"/>
      <c r="R134" s="345"/>
      <c r="S134" s="346"/>
      <c r="T134" s="336"/>
    </row>
    <row r="135" spans="1:20" s="363" customFormat="1" ht="15" customHeight="1">
      <c r="A135" s="343" t="s">
        <v>260</v>
      </c>
      <c r="B135" s="344">
        <v>320500</v>
      </c>
      <c r="C135" s="345">
        <v>298415</v>
      </c>
      <c r="D135" s="346">
        <v>7.40076738769834</v>
      </c>
      <c r="E135" s="344">
        <v>313150</v>
      </c>
      <c r="F135" s="345">
        <v>298415</v>
      </c>
      <c r="G135" s="346">
        <v>4.937754469446911</v>
      </c>
      <c r="H135" s="344"/>
      <c r="I135" s="345"/>
      <c r="J135" s="346"/>
      <c r="K135" s="344">
        <v>7350</v>
      </c>
      <c r="L135" s="345">
        <v>0</v>
      </c>
      <c r="M135" s="346" t="s">
        <v>235</v>
      </c>
      <c r="N135" s="344"/>
      <c r="O135" s="345"/>
      <c r="P135" s="346"/>
      <c r="Q135" s="344"/>
      <c r="R135" s="345"/>
      <c r="S135" s="346"/>
      <c r="T135" s="336"/>
    </row>
    <row r="136" spans="1:20" s="363" customFormat="1" ht="15" customHeight="1">
      <c r="A136" s="351" t="s">
        <v>261</v>
      </c>
      <c r="B136" s="352">
        <v>9718</v>
      </c>
      <c r="C136" s="353">
        <v>9944</v>
      </c>
      <c r="D136" s="354">
        <v>-2.272727272727273</v>
      </c>
      <c r="E136" s="352">
        <v>9718</v>
      </c>
      <c r="F136" s="353">
        <v>9944</v>
      </c>
      <c r="G136" s="354">
        <v>-2.272727272727273</v>
      </c>
      <c r="H136" s="352"/>
      <c r="I136" s="353"/>
      <c r="J136" s="354"/>
      <c r="K136" s="352"/>
      <c r="L136" s="353"/>
      <c r="M136" s="354"/>
      <c r="N136" s="352"/>
      <c r="O136" s="353"/>
      <c r="P136" s="354"/>
      <c r="Q136" s="352"/>
      <c r="R136" s="353"/>
      <c r="S136" s="354"/>
      <c r="T136" s="349"/>
    </row>
    <row r="137" spans="1:20" s="363" customFormat="1" ht="15" customHeight="1">
      <c r="A137" s="351" t="s">
        <v>262</v>
      </c>
      <c r="B137" s="352">
        <v>24137</v>
      </c>
      <c r="C137" s="353">
        <v>29683</v>
      </c>
      <c r="D137" s="354">
        <v>-18.68409527338881</v>
      </c>
      <c r="E137" s="352">
        <v>24137</v>
      </c>
      <c r="F137" s="353">
        <v>29683</v>
      </c>
      <c r="G137" s="354">
        <v>-18.68409527338881</v>
      </c>
      <c r="H137" s="352"/>
      <c r="I137" s="353"/>
      <c r="J137" s="354"/>
      <c r="K137" s="352"/>
      <c r="L137" s="353"/>
      <c r="M137" s="354"/>
      <c r="N137" s="352"/>
      <c r="O137" s="353"/>
      <c r="P137" s="354"/>
      <c r="Q137" s="352"/>
      <c r="R137" s="353"/>
      <c r="S137" s="354"/>
      <c r="T137" s="336"/>
    </row>
    <row r="138" spans="1:20" s="363" customFormat="1" ht="15" customHeight="1">
      <c r="A138" s="351" t="s">
        <v>263</v>
      </c>
      <c r="B138" s="352">
        <v>52115</v>
      </c>
      <c r="C138" s="353">
        <v>51180</v>
      </c>
      <c r="D138" s="354">
        <v>1.826885502149277</v>
      </c>
      <c r="E138" s="352">
        <v>52115</v>
      </c>
      <c r="F138" s="353">
        <v>51180</v>
      </c>
      <c r="G138" s="354">
        <v>1.826885502149277</v>
      </c>
      <c r="H138" s="352"/>
      <c r="I138" s="353"/>
      <c r="J138" s="354"/>
      <c r="K138" s="352"/>
      <c r="L138" s="353"/>
      <c r="M138" s="354"/>
      <c r="N138" s="352"/>
      <c r="O138" s="353"/>
      <c r="P138" s="354"/>
      <c r="Q138" s="352"/>
      <c r="R138" s="353"/>
      <c r="S138" s="354"/>
      <c r="T138" s="336"/>
    </row>
    <row r="139" spans="1:20" s="363" customFormat="1" ht="15" customHeight="1">
      <c r="A139" s="351" t="s">
        <v>264</v>
      </c>
      <c r="B139" s="352">
        <v>6475</v>
      </c>
      <c r="C139" s="353">
        <v>6734</v>
      </c>
      <c r="D139" s="354">
        <v>-3.8461538461538463</v>
      </c>
      <c r="E139" s="352">
        <v>6475</v>
      </c>
      <c r="F139" s="353">
        <v>6734</v>
      </c>
      <c r="G139" s="354">
        <v>-3.8461538461538463</v>
      </c>
      <c r="H139" s="352"/>
      <c r="I139" s="353"/>
      <c r="J139" s="354"/>
      <c r="K139" s="352"/>
      <c r="L139" s="353"/>
      <c r="M139" s="354"/>
      <c r="N139" s="352"/>
      <c r="O139" s="353"/>
      <c r="P139" s="354"/>
      <c r="Q139" s="352"/>
      <c r="R139" s="353"/>
      <c r="S139" s="354"/>
      <c r="T139" s="336"/>
    </row>
    <row r="140" spans="1:20" s="363" customFormat="1" ht="15" customHeight="1">
      <c r="A140" s="351" t="s">
        <v>265</v>
      </c>
      <c r="B140" s="352">
        <v>63194</v>
      </c>
      <c r="C140" s="353">
        <v>50460</v>
      </c>
      <c r="D140" s="354">
        <v>25.235830360681728</v>
      </c>
      <c r="E140" s="352">
        <v>55844</v>
      </c>
      <c r="F140" s="353">
        <v>50460</v>
      </c>
      <c r="G140" s="354">
        <v>10.66983749504558</v>
      </c>
      <c r="H140" s="352"/>
      <c r="I140" s="353"/>
      <c r="J140" s="354"/>
      <c r="K140" s="352">
        <v>7350</v>
      </c>
      <c r="L140" s="353">
        <v>0</v>
      </c>
      <c r="M140" s="354" t="s">
        <v>235</v>
      </c>
      <c r="N140" s="352"/>
      <c r="O140" s="353"/>
      <c r="P140" s="354"/>
      <c r="Q140" s="352"/>
      <c r="R140" s="353"/>
      <c r="S140" s="354"/>
      <c r="T140" s="336"/>
    </row>
    <row r="141" spans="1:20" s="363" customFormat="1" ht="15" customHeight="1">
      <c r="A141" s="351" t="s">
        <v>266</v>
      </c>
      <c r="B141" s="352">
        <v>164861</v>
      </c>
      <c r="C141" s="353">
        <v>150414</v>
      </c>
      <c r="D141" s="354">
        <v>9.60482401904078</v>
      </c>
      <c r="E141" s="352">
        <v>164861</v>
      </c>
      <c r="F141" s="353">
        <v>150414</v>
      </c>
      <c r="G141" s="354">
        <v>9.60482401904078</v>
      </c>
      <c r="H141" s="352"/>
      <c r="I141" s="353"/>
      <c r="J141" s="354"/>
      <c r="K141" s="352"/>
      <c r="L141" s="353"/>
      <c r="M141" s="354"/>
      <c r="N141" s="352"/>
      <c r="O141" s="353"/>
      <c r="P141" s="354"/>
      <c r="Q141" s="352"/>
      <c r="R141" s="353"/>
      <c r="S141" s="354"/>
      <c r="T141" s="336"/>
    </row>
    <row r="142" spans="1:20" s="363" customFormat="1" ht="15" customHeight="1">
      <c r="A142" s="351"/>
      <c r="B142" s="352"/>
      <c r="C142" s="353"/>
      <c r="D142" s="354"/>
      <c r="E142" s="352"/>
      <c r="F142" s="353"/>
      <c r="G142" s="354"/>
      <c r="H142" s="352"/>
      <c r="I142" s="353"/>
      <c r="J142" s="354"/>
      <c r="K142" s="352"/>
      <c r="L142" s="353"/>
      <c r="M142" s="354"/>
      <c r="N142" s="352"/>
      <c r="O142" s="353"/>
      <c r="P142" s="354"/>
      <c r="Q142" s="352"/>
      <c r="R142" s="353"/>
      <c r="S142" s="354"/>
      <c r="T142" s="349"/>
    </row>
    <row r="143" spans="1:20" s="363" customFormat="1" ht="15" customHeight="1">
      <c r="A143" s="343" t="s">
        <v>267</v>
      </c>
      <c r="B143" s="344">
        <v>120578</v>
      </c>
      <c r="C143" s="345">
        <v>127871</v>
      </c>
      <c r="D143" s="346">
        <v>-5.703404212057464</v>
      </c>
      <c r="E143" s="344">
        <v>41782</v>
      </c>
      <c r="F143" s="345">
        <v>43867</v>
      </c>
      <c r="G143" s="346">
        <v>-4.753003396630725</v>
      </c>
      <c r="H143" s="344">
        <v>56716</v>
      </c>
      <c r="I143" s="345">
        <v>61306</v>
      </c>
      <c r="J143" s="346">
        <v>-7.487032264378691</v>
      </c>
      <c r="K143" s="344">
        <v>12168</v>
      </c>
      <c r="L143" s="345">
        <v>12618</v>
      </c>
      <c r="M143" s="346">
        <v>-3.566333808844508</v>
      </c>
      <c r="N143" s="344"/>
      <c r="O143" s="345"/>
      <c r="P143" s="346"/>
      <c r="Q143" s="344">
        <v>9912</v>
      </c>
      <c r="R143" s="345">
        <v>10080</v>
      </c>
      <c r="S143" s="346">
        <v>-1.6666666666666667</v>
      </c>
      <c r="T143" s="336"/>
    </row>
    <row r="144" spans="1:20" s="363" customFormat="1" ht="15" customHeight="1">
      <c r="A144" s="351" t="s">
        <v>268</v>
      </c>
      <c r="B144" s="352">
        <v>20012</v>
      </c>
      <c r="C144" s="353">
        <v>20905</v>
      </c>
      <c r="D144" s="354">
        <v>-4.271705333652236</v>
      </c>
      <c r="E144" s="352">
        <v>4192</v>
      </c>
      <c r="F144" s="353">
        <v>4575</v>
      </c>
      <c r="G144" s="354">
        <v>-8.371584699453551</v>
      </c>
      <c r="H144" s="352">
        <v>15820</v>
      </c>
      <c r="I144" s="353">
        <v>16330</v>
      </c>
      <c r="J144" s="354">
        <v>-3.1230863441518677</v>
      </c>
      <c r="K144" s="352"/>
      <c r="L144" s="353"/>
      <c r="M144" s="354"/>
      <c r="N144" s="352"/>
      <c r="O144" s="353"/>
      <c r="P144" s="354"/>
      <c r="Q144" s="352"/>
      <c r="R144" s="353"/>
      <c r="S144" s="354"/>
      <c r="T144" s="336"/>
    </row>
    <row r="145" spans="1:20" s="363" customFormat="1" ht="15" customHeight="1">
      <c r="A145" s="351" t="s">
        <v>269</v>
      </c>
      <c r="B145" s="352">
        <v>4716</v>
      </c>
      <c r="C145" s="353">
        <v>6714</v>
      </c>
      <c r="D145" s="354">
        <v>-29.75871313672922</v>
      </c>
      <c r="E145" s="352"/>
      <c r="F145" s="353"/>
      <c r="G145" s="354"/>
      <c r="H145" s="352">
        <v>4716</v>
      </c>
      <c r="I145" s="353">
        <v>6714</v>
      </c>
      <c r="J145" s="354">
        <v>-29.75871313672922</v>
      </c>
      <c r="K145" s="352"/>
      <c r="L145" s="353"/>
      <c r="M145" s="354"/>
      <c r="N145" s="352"/>
      <c r="O145" s="353"/>
      <c r="P145" s="354"/>
      <c r="Q145" s="352"/>
      <c r="R145" s="353"/>
      <c r="S145" s="354"/>
      <c r="T145" s="336"/>
    </row>
    <row r="146" spans="1:20" s="363" customFormat="1" ht="15" customHeight="1">
      <c r="A146" s="351" t="s">
        <v>270</v>
      </c>
      <c r="B146" s="352">
        <v>2538</v>
      </c>
      <c r="C146" s="353">
        <v>4794</v>
      </c>
      <c r="D146" s="354">
        <v>-47.05882352941176</v>
      </c>
      <c r="E146" s="352">
        <v>2538</v>
      </c>
      <c r="F146" s="353">
        <v>4794</v>
      </c>
      <c r="G146" s="354">
        <v>-47.05882352941176</v>
      </c>
      <c r="H146" s="352"/>
      <c r="I146" s="353"/>
      <c r="J146" s="354"/>
      <c r="K146" s="352"/>
      <c r="L146" s="353"/>
      <c r="M146" s="354"/>
      <c r="N146" s="352"/>
      <c r="O146" s="353"/>
      <c r="P146" s="354"/>
      <c r="Q146" s="352"/>
      <c r="R146" s="353"/>
      <c r="S146" s="354"/>
      <c r="T146" s="336"/>
    </row>
    <row r="147" spans="1:20" s="363" customFormat="1" ht="15" customHeight="1">
      <c r="A147" s="351" t="s">
        <v>271</v>
      </c>
      <c r="B147" s="352">
        <v>93312</v>
      </c>
      <c r="C147" s="353">
        <v>94418</v>
      </c>
      <c r="D147" s="354">
        <v>-1.171386811836726</v>
      </c>
      <c r="E147" s="352">
        <v>35052</v>
      </c>
      <c r="F147" s="353">
        <v>33458</v>
      </c>
      <c r="G147" s="354">
        <v>4.764181959471577</v>
      </c>
      <c r="H147" s="352">
        <v>36180</v>
      </c>
      <c r="I147" s="353">
        <v>38262</v>
      </c>
      <c r="J147" s="354">
        <v>-5.4414301395640585</v>
      </c>
      <c r="K147" s="352">
        <v>12168</v>
      </c>
      <c r="L147" s="353">
        <v>12618</v>
      </c>
      <c r="M147" s="354">
        <v>-3.566333808844508</v>
      </c>
      <c r="N147" s="352"/>
      <c r="O147" s="353"/>
      <c r="P147" s="354"/>
      <c r="Q147" s="352">
        <v>9912</v>
      </c>
      <c r="R147" s="353">
        <v>10080</v>
      </c>
      <c r="S147" s="354">
        <v>-1.6666666666666667</v>
      </c>
      <c r="T147" s="349"/>
    </row>
    <row r="148" spans="1:20" s="363" customFormat="1" ht="15" customHeight="1">
      <c r="A148" s="351" t="s">
        <v>272</v>
      </c>
      <c r="B148" s="359">
        <v>0</v>
      </c>
      <c r="C148" s="358">
        <v>1040</v>
      </c>
      <c r="D148" s="354">
        <v>-100</v>
      </c>
      <c r="E148" s="359">
        <v>0</v>
      </c>
      <c r="F148" s="358">
        <v>1040</v>
      </c>
      <c r="G148" s="354">
        <v>-100</v>
      </c>
      <c r="H148" s="359"/>
      <c r="I148" s="358"/>
      <c r="J148" s="354"/>
      <c r="K148" s="359"/>
      <c r="L148" s="358"/>
      <c r="M148" s="354"/>
      <c r="N148" s="359"/>
      <c r="O148" s="358"/>
      <c r="P148" s="354"/>
      <c r="Q148" s="359"/>
      <c r="R148" s="358"/>
      <c r="S148" s="354"/>
      <c r="T148" s="336"/>
    </row>
    <row r="149" spans="1:20" s="363" customFormat="1" ht="15" customHeight="1">
      <c r="A149" s="351"/>
      <c r="B149" s="359"/>
      <c r="C149" s="358"/>
      <c r="D149" s="354"/>
      <c r="E149" s="359"/>
      <c r="F149" s="358"/>
      <c r="G149" s="354"/>
      <c r="H149" s="359"/>
      <c r="I149" s="358"/>
      <c r="J149" s="354"/>
      <c r="K149" s="359"/>
      <c r="L149" s="358"/>
      <c r="M149" s="354"/>
      <c r="N149" s="359"/>
      <c r="O149" s="358"/>
      <c r="P149" s="354"/>
      <c r="Q149" s="359"/>
      <c r="R149" s="358"/>
      <c r="S149" s="354"/>
      <c r="T149" s="336"/>
    </row>
    <row r="150" spans="1:20" s="363" customFormat="1" ht="15" customHeight="1">
      <c r="A150" s="343" t="s">
        <v>273</v>
      </c>
      <c r="B150" s="344">
        <v>94829</v>
      </c>
      <c r="C150" s="345">
        <v>95444</v>
      </c>
      <c r="D150" s="346">
        <v>-0.6443569003813755</v>
      </c>
      <c r="E150" s="344">
        <v>94829</v>
      </c>
      <c r="F150" s="345">
        <v>95444</v>
      </c>
      <c r="G150" s="346">
        <v>-0.6443569003813755</v>
      </c>
      <c r="H150" s="344"/>
      <c r="I150" s="345"/>
      <c r="J150" s="346"/>
      <c r="K150" s="344"/>
      <c r="L150" s="345"/>
      <c r="M150" s="346"/>
      <c r="N150" s="344"/>
      <c r="O150" s="345"/>
      <c r="P150" s="346"/>
      <c r="Q150" s="344"/>
      <c r="R150" s="345"/>
      <c r="S150" s="346"/>
      <c r="T150" s="336"/>
    </row>
    <row r="151" spans="1:20" s="363" customFormat="1" ht="15" customHeight="1">
      <c r="A151" s="351" t="s">
        <v>274</v>
      </c>
      <c r="B151" s="352">
        <v>16858</v>
      </c>
      <c r="C151" s="353">
        <v>17532</v>
      </c>
      <c r="D151" s="354">
        <v>-3.844398813597992</v>
      </c>
      <c r="E151" s="352">
        <v>16858</v>
      </c>
      <c r="F151" s="353">
        <v>17532</v>
      </c>
      <c r="G151" s="354">
        <v>-3.844398813597992</v>
      </c>
      <c r="H151" s="352"/>
      <c r="I151" s="353"/>
      <c r="J151" s="354"/>
      <c r="K151" s="352"/>
      <c r="L151" s="353"/>
      <c r="M151" s="354"/>
      <c r="N151" s="352"/>
      <c r="O151" s="353"/>
      <c r="P151" s="354"/>
      <c r="Q151" s="352"/>
      <c r="R151" s="353"/>
      <c r="S151" s="354"/>
      <c r="T151" s="336"/>
    </row>
    <row r="152" spans="1:20" s="363" customFormat="1" ht="15" customHeight="1">
      <c r="A152" s="351" t="s">
        <v>275</v>
      </c>
      <c r="B152" s="352">
        <v>61942</v>
      </c>
      <c r="C152" s="353">
        <v>62660</v>
      </c>
      <c r="D152" s="354">
        <v>-1.1458665815512288</v>
      </c>
      <c r="E152" s="352">
        <v>61942</v>
      </c>
      <c r="F152" s="353">
        <v>62660</v>
      </c>
      <c r="G152" s="354">
        <v>-1.1458665815512288</v>
      </c>
      <c r="H152" s="352"/>
      <c r="I152" s="353"/>
      <c r="J152" s="354"/>
      <c r="K152" s="352"/>
      <c r="L152" s="353"/>
      <c r="M152" s="354"/>
      <c r="N152" s="352"/>
      <c r="O152" s="353"/>
      <c r="P152" s="354"/>
      <c r="Q152" s="352"/>
      <c r="R152" s="353"/>
      <c r="S152" s="354"/>
      <c r="T152" s="349"/>
    </row>
    <row r="153" spans="1:20" s="363" customFormat="1" ht="15" customHeight="1">
      <c r="A153" s="351" t="s">
        <v>276</v>
      </c>
      <c r="B153" s="352">
        <v>11040</v>
      </c>
      <c r="C153" s="353">
        <v>10560</v>
      </c>
      <c r="D153" s="354">
        <v>4.545454545454546</v>
      </c>
      <c r="E153" s="352">
        <v>11040</v>
      </c>
      <c r="F153" s="353">
        <v>10560</v>
      </c>
      <c r="G153" s="354">
        <v>4.545454545454546</v>
      </c>
      <c r="H153" s="352"/>
      <c r="I153" s="353"/>
      <c r="J153" s="354"/>
      <c r="K153" s="352"/>
      <c r="L153" s="353"/>
      <c r="M153" s="354"/>
      <c r="N153" s="352"/>
      <c r="O153" s="353"/>
      <c r="P153" s="354"/>
      <c r="Q153" s="352"/>
      <c r="R153" s="353"/>
      <c r="S153" s="354"/>
      <c r="T153" s="336"/>
    </row>
    <row r="154" spans="1:20" s="363" customFormat="1" ht="15" customHeight="1">
      <c r="A154" s="351" t="s">
        <v>277</v>
      </c>
      <c r="B154" s="352">
        <v>4989</v>
      </c>
      <c r="C154" s="353">
        <v>4692</v>
      </c>
      <c r="D154" s="354">
        <v>6.32992327365729</v>
      </c>
      <c r="E154" s="352">
        <v>4989</v>
      </c>
      <c r="F154" s="353">
        <v>4692</v>
      </c>
      <c r="G154" s="354">
        <v>6.32992327365729</v>
      </c>
      <c r="H154" s="352"/>
      <c r="I154" s="353"/>
      <c r="J154" s="354"/>
      <c r="K154" s="352"/>
      <c r="L154" s="353"/>
      <c r="M154" s="354"/>
      <c r="N154" s="352"/>
      <c r="O154" s="353"/>
      <c r="P154" s="354"/>
      <c r="Q154" s="352"/>
      <c r="R154" s="353"/>
      <c r="S154" s="354"/>
      <c r="T154" s="336"/>
    </row>
    <row r="155" spans="1:20" s="363" customFormat="1" ht="15" customHeight="1">
      <c r="A155" s="351"/>
      <c r="B155" s="352"/>
      <c r="C155" s="353"/>
      <c r="D155" s="354"/>
      <c r="E155" s="352"/>
      <c r="F155" s="353"/>
      <c r="G155" s="354"/>
      <c r="H155" s="352"/>
      <c r="I155" s="353"/>
      <c r="J155" s="354"/>
      <c r="K155" s="352"/>
      <c r="L155" s="353"/>
      <c r="M155" s="354"/>
      <c r="N155" s="352"/>
      <c r="O155" s="353"/>
      <c r="P155" s="354"/>
      <c r="Q155" s="352"/>
      <c r="R155" s="353"/>
      <c r="S155" s="354"/>
      <c r="T155" s="336"/>
    </row>
    <row r="156" spans="1:20" s="363" customFormat="1" ht="15" customHeight="1">
      <c r="A156" s="343" t="s">
        <v>278</v>
      </c>
      <c r="B156" s="344">
        <v>75719</v>
      </c>
      <c r="C156" s="345">
        <v>84288</v>
      </c>
      <c r="D156" s="346">
        <v>-10.166334472285497</v>
      </c>
      <c r="E156" s="344">
        <v>75719</v>
      </c>
      <c r="F156" s="345">
        <v>84288</v>
      </c>
      <c r="G156" s="346">
        <v>-10.166334472285497</v>
      </c>
      <c r="H156" s="344"/>
      <c r="I156" s="345"/>
      <c r="J156" s="346"/>
      <c r="K156" s="344"/>
      <c r="L156" s="345"/>
      <c r="M156" s="346"/>
      <c r="N156" s="344"/>
      <c r="O156" s="345"/>
      <c r="P156" s="346"/>
      <c r="Q156" s="344"/>
      <c r="R156" s="345"/>
      <c r="S156" s="346"/>
      <c r="T156" s="336"/>
    </row>
    <row r="157" spans="1:20" s="363" customFormat="1" ht="15" customHeight="1">
      <c r="A157" s="351" t="s">
        <v>279</v>
      </c>
      <c r="B157" s="352">
        <v>15708</v>
      </c>
      <c r="C157" s="353">
        <v>14664</v>
      </c>
      <c r="D157" s="354">
        <v>7.1194762684124395</v>
      </c>
      <c r="E157" s="352">
        <v>15708</v>
      </c>
      <c r="F157" s="353">
        <v>14664</v>
      </c>
      <c r="G157" s="354">
        <v>7.1194762684124395</v>
      </c>
      <c r="H157" s="352"/>
      <c r="I157" s="353"/>
      <c r="J157" s="354"/>
      <c r="K157" s="352"/>
      <c r="L157" s="353"/>
      <c r="M157" s="354"/>
      <c r="N157" s="352"/>
      <c r="O157" s="353"/>
      <c r="P157" s="354"/>
      <c r="Q157" s="352"/>
      <c r="R157" s="353"/>
      <c r="S157" s="354"/>
      <c r="T157" s="336"/>
    </row>
    <row r="158" spans="1:20" s="363" customFormat="1" ht="15" customHeight="1">
      <c r="A158" s="351" t="s">
        <v>280</v>
      </c>
      <c r="B158" s="352">
        <v>7784</v>
      </c>
      <c r="C158" s="353">
        <v>15896</v>
      </c>
      <c r="D158" s="354">
        <v>-51.031706089582286</v>
      </c>
      <c r="E158" s="352">
        <v>7784</v>
      </c>
      <c r="F158" s="353">
        <v>15896</v>
      </c>
      <c r="G158" s="354">
        <v>-51.031706089582286</v>
      </c>
      <c r="H158" s="352"/>
      <c r="I158" s="353"/>
      <c r="J158" s="354"/>
      <c r="K158" s="352"/>
      <c r="L158" s="353"/>
      <c r="M158" s="354"/>
      <c r="N158" s="352"/>
      <c r="O158" s="353"/>
      <c r="P158" s="354"/>
      <c r="Q158" s="352"/>
      <c r="R158" s="353"/>
      <c r="S158" s="354"/>
      <c r="T158" s="336"/>
    </row>
    <row r="159" spans="1:20" s="363" customFormat="1" ht="15" customHeight="1">
      <c r="A159" s="351" t="s">
        <v>281</v>
      </c>
      <c r="B159" s="352">
        <v>10050</v>
      </c>
      <c r="C159" s="353">
        <v>11390</v>
      </c>
      <c r="D159" s="354">
        <v>-11.76470588235294</v>
      </c>
      <c r="E159" s="352">
        <v>10050</v>
      </c>
      <c r="F159" s="353">
        <v>11390</v>
      </c>
      <c r="G159" s="354">
        <v>-11.76470588235294</v>
      </c>
      <c r="H159" s="352"/>
      <c r="I159" s="353"/>
      <c r="J159" s="354"/>
      <c r="K159" s="352"/>
      <c r="L159" s="353"/>
      <c r="M159" s="354"/>
      <c r="N159" s="352"/>
      <c r="O159" s="353"/>
      <c r="P159" s="354"/>
      <c r="Q159" s="352"/>
      <c r="R159" s="353"/>
      <c r="S159" s="354"/>
      <c r="T159" s="336"/>
    </row>
    <row r="160" spans="1:20" s="363" customFormat="1" ht="15" customHeight="1">
      <c r="A160" s="351" t="s">
        <v>282</v>
      </c>
      <c r="B160" s="352">
        <v>42177</v>
      </c>
      <c r="C160" s="353">
        <v>42338</v>
      </c>
      <c r="D160" s="354">
        <v>-0.3802730407671595</v>
      </c>
      <c r="E160" s="352">
        <v>42177</v>
      </c>
      <c r="F160" s="353">
        <v>42338</v>
      </c>
      <c r="G160" s="354">
        <v>-0.3802730407671595</v>
      </c>
      <c r="H160" s="352"/>
      <c r="I160" s="353"/>
      <c r="J160" s="354"/>
      <c r="K160" s="352"/>
      <c r="L160" s="353"/>
      <c r="M160" s="354"/>
      <c r="N160" s="352"/>
      <c r="O160" s="353"/>
      <c r="P160" s="354"/>
      <c r="Q160" s="352"/>
      <c r="R160" s="353"/>
      <c r="S160" s="354"/>
      <c r="T160" s="336"/>
    </row>
    <row r="161" spans="1:20" s="363" customFormat="1" ht="15" customHeight="1">
      <c r="A161" s="351"/>
      <c r="B161" s="352"/>
      <c r="C161" s="353"/>
      <c r="D161" s="354"/>
      <c r="E161" s="352"/>
      <c r="F161" s="353"/>
      <c r="G161" s="354"/>
      <c r="H161" s="352"/>
      <c r="I161" s="353"/>
      <c r="J161" s="354"/>
      <c r="K161" s="352"/>
      <c r="L161" s="353"/>
      <c r="M161" s="354"/>
      <c r="N161" s="352"/>
      <c r="O161" s="353"/>
      <c r="P161" s="354"/>
      <c r="Q161" s="352"/>
      <c r="R161" s="353"/>
      <c r="S161" s="354"/>
      <c r="T161" s="336"/>
    </row>
    <row r="162" spans="1:19" ht="15" customHeight="1">
      <c r="A162" s="343" t="s">
        <v>283</v>
      </c>
      <c r="B162" s="344">
        <v>45868</v>
      </c>
      <c r="C162" s="345">
        <v>47993</v>
      </c>
      <c r="D162" s="346">
        <v>-4.427729043818891</v>
      </c>
      <c r="E162" s="344">
        <v>45868</v>
      </c>
      <c r="F162" s="345">
        <v>47993</v>
      </c>
      <c r="G162" s="346">
        <v>-4.427729043818891</v>
      </c>
      <c r="H162" s="344"/>
      <c r="I162" s="345"/>
      <c r="J162" s="346"/>
      <c r="K162" s="344"/>
      <c r="L162" s="345"/>
      <c r="M162" s="346"/>
      <c r="N162" s="344"/>
      <c r="O162" s="345"/>
      <c r="P162" s="346"/>
      <c r="Q162" s="344"/>
      <c r="R162" s="345"/>
      <c r="S162" s="346"/>
    </row>
    <row r="163" spans="1:19" ht="15" customHeight="1">
      <c r="A163" s="351" t="s">
        <v>284</v>
      </c>
      <c r="B163" s="359">
        <v>1312</v>
      </c>
      <c r="C163" s="358">
        <v>1476</v>
      </c>
      <c r="D163" s="354">
        <v>-11.11111111111111</v>
      </c>
      <c r="E163" s="359">
        <v>1312</v>
      </c>
      <c r="F163" s="358">
        <v>1476</v>
      </c>
      <c r="G163" s="354">
        <v>-11.11111111111111</v>
      </c>
      <c r="H163" s="359"/>
      <c r="I163" s="358"/>
      <c r="J163" s="354"/>
      <c r="K163" s="359"/>
      <c r="L163" s="358"/>
      <c r="M163" s="354"/>
      <c r="N163" s="359"/>
      <c r="O163" s="358"/>
      <c r="P163" s="354"/>
      <c r="Q163" s="359"/>
      <c r="R163" s="358"/>
      <c r="S163" s="354"/>
    </row>
    <row r="164" spans="1:19" ht="15" customHeight="1">
      <c r="A164" s="351" t="s">
        <v>285</v>
      </c>
      <c r="B164" s="359">
        <v>808</v>
      </c>
      <c r="C164" s="358">
        <v>976</v>
      </c>
      <c r="D164" s="354">
        <v>-17.21311475409836</v>
      </c>
      <c r="E164" s="359">
        <v>808</v>
      </c>
      <c r="F164" s="358">
        <v>976</v>
      </c>
      <c r="G164" s="354">
        <v>-17.21311475409836</v>
      </c>
      <c r="H164" s="359"/>
      <c r="I164" s="358"/>
      <c r="J164" s="354"/>
      <c r="K164" s="359"/>
      <c r="L164" s="358"/>
      <c r="M164" s="354"/>
      <c r="N164" s="359"/>
      <c r="O164" s="358"/>
      <c r="P164" s="354"/>
      <c r="Q164" s="359"/>
      <c r="R164" s="358"/>
      <c r="S164" s="354"/>
    </row>
    <row r="165" spans="1:19" ht="15" customHeight="1">
      <c r="A165" s="351" t="s">
        <v>286</v>
      </c>
      <c r="B165" s="352">
        <v>20296</v>
      </c>
      <c r="C165" s="353">
        <v>20640</v>
      </c>
      <c r="D165" s="354">
        <v>-1.6666666666666667</v>
      </c>
      <c r="E165" s="352">
        <v>20296</v>
      </c>
      <c r="F165" s="353">
        <v>20640</v>
      </c>
      <c r="G165" s="354">
        <v>-1.6666666666666667</v>
      </c>
      <c r="H165" s="352"/>
      <c r="I165" s="353"/>
      <c r="J165" s="354"/>
      <c r="K165" s="352"/>
      <c r="L165" s="353"/>
      <c r="M165" s="354"/>
      <c r="N165" s="352"/>
      <c r="O165" s="353"/>
      <c r="P165" s="354"/>
      <c r="Q165" s="352"/>
      <c r="R165" s="353"/>
      <c r="S165" s="354"/>
    </row>
    <row r="166" spans="1:19" ht="15" customHeight="1">
      <c r="A166" s="351" t="s">
        <v>287</v>
      </c>
      <c r="B166" s="352">
        <v>4150</v>
      </c>
      <c r="C166" s="353">
        <v>4316</v>
      </c>
      <c r="D166" s="354">
        <v>-3.8461538461538463</v>
      </c>
      <c r="E166" s="352">
        <v>4150</v>
      </c>
      <c r="F166" s="353">
        <v>4316</v>
      </c>
      <c r="G166" s="354">
        <v>-3.8461538461538463</v>
      </c>
      <c r="H166" s="352"/>
      <c r="I166" s="353"/>
      <c r="J166" s="354"/>
      <c r="K166" s="352"/>
      <c r="L166" s="353"/>
      <c r="M166" s="354"/>
      <c r="N166" s="352"/>
      <c r="O166" s="353"/>
      <c r="P166" s="354"/>
      <c r="Q166" s="352"/>
      <c r="R166" s="353"/>
      <c r="S166" s="354"/>
    </row>
    <row r="167" spans="1:19" ht="15" customHeight="1">
      <c r="A167" s="351" t="s">
        <v>288</v>
      </c>
      <c r="B167" s="352">
        <v>10812</v>
      </c>
      <c r="C167" s="353">
        <v>11542</v>
      </c>
      <c r="D167" s="354">
        <v>-6.324727083694334</v>
      </c>
      <c r="E167" s="352">
        <v>10812</v>
      </c>
      <c r="F167" s="353">
        <v>11542</v>
      </c>
      <c r="G167" s="354">
        <v>-6.324727083694334</v>
      </c>
      <c r="H167" s="352"/>
      <c r="I167" s="353"/>
      <c r="J167" s="354"/>
      <c r="K167" s="352"/>
      <c r="L167" s="353"/>
      <c r="M167" s="354"/>
      <c r="N167" s="352"/>
      <c r="O167" s="353"/>
      <c r="P167" s="354"/>
      <c r="Q167" s="352"/>
      <c r="R167" s="353"/>
      <c r="S167" s="354"/>
    </row>
    <row r="168" spans="1:19" ht="15" customHeight="1">
      <c r="A168" s="351" t="s">
        <v>289</v>
      </c>
      <c r="B168" s="359">
        <v>1476</v>
      </c>
      <c r="C168" s="358">
        <v>1476</v>
      </c>
      <c r="D168" s="354">
        <v>0</v>
      </c>
      <c r="E168" s="359">
        <v>1476</v>
      </c>
      <c r="F168" s="358">
        <v>1476</v>
      </c>
      <c r="G168" s="354">
        <v>0</v>
      </c>
      <c r="H168" s="359"/>
      <c r="I168" s="358"/>
      <c r="J168" s="354"/>
      <c r="K168" s="359"/>
      <c r="L168" s="358"/>
      <c r="M168" s="354"/>
      <c r="N168" s="359"/>
      <c r="O168" s="358"/>
      <c r="P168" s="354"/>
      <c r="Q168" s="359"/>
      <c r="R168" s="358"/>
      <c r="S168" s="354"/>
    </row>
    <row r="169" spans="1:19" ht="15" customHeight="1">
      <c r="A169" s="351" t="s">
        <v>290</v>
      </c>
      <c r="B169" s="352">
        <v>4662</v>
      </c>
      <c r="C169" s="353">
        <v>4921</v>
      </c>
      <c r="D169" s="354">
        <v>-5.263157894736842</v>
      </c>
      <c r="E169" s="352">
        <v>4662</v>
      </c>
      <c r="F169" s="353">
        <v>4921</v>
      </c>
      <c r="G169" s="354">
        <v>-5.263157894736842</v>
      </c>
      <c r="H169" s="352"/>
      <c r="I169" s="353"/>
      <c r="J169" s="354"/>
      <c r="K169" s="352"/>
      <c r="L169" s="353"/>
      <c r="M169" s="354"/>
      <c r="N169" s="352"/>
      <c r="O169" s="353"/>
      <c r="P169" s="354"/>
      <c r="Q169" s="352"/>
      <c r="R169" s="353"/>
      <c r="S169" s="354"/>
    </row>
    <row r="170" spans="1:19" ht="15.75" thickBot="1">
      <c r="A170" s="364" t="s">
        <v>291</v>
      </c>
      <c r="B170" s="375">
        <v>2352</v>
      </c>
      <c r="C170" s="376">
        <v>2646</v>
      </c>
      <c r="D170" s="367">
        <v>-11.11111111111111</v>
      </c>
      <c r="E170" s="375">
        <v>2352</v>
      </c>
      <c r="F170" s="376">
        <v>2646</v>
      </c>
      <c r="G170" s="367">
        <v>-11.11111111111111</v>
      </c>
      <c r="H170" s="375"/>
      <c r="I170" s="376"/>
      <c r="J170" s="367"/>
      <c r="K170" s="375"/>
      <c r="L170" s="376"/>
      <c r="M170" s="367"/>
      <c r="N170" s="375"/>
      <c r="O170" s="376"/>
      <c r="P170" s="367"/>
      <c r="Q170" s="375"/>
      <c r="R170" s="376"/>
      <c r="S170" s="367"/>
    </row>
    <row r="171" spans="1:19" ht="16.5" customHeight="1">
      <c r="A171" s="370" t="s">
        <v>257</v>
      </c>
      <c r="B171" s="380"/>
      <c r="C171" s="380"/>
      <c r="D171" s="381"/>
      <c r="E171" s="380"/>
      <c r="F171" s="380"/>
      <c r="G171" s="381"/>
      <c r="H171" s="380"/>
      <c r="I171" s="380"/>
      <c r="J171" s="381"/>
      <c r="K171" s="380"/>
      <c r="L171" s="380"/>
      <c r="M171" s="381"/>
      <c r="N171" s="380"/>
      <c r="O171" s="380"/>
      <c r="P171" s="381"/>
      <c r="Q171" s="380"/>
      <c r="R171" s="380"/>
      <c r="S171" s="381"/>
    </row>
  </sheetData>
  <sheetProtection/>
  <mergeCells count="34">
    <mergeCell ref="A127:S127"/>
    <mergeCell ref="A128:S128"/>
    <mergeCell ref="A129:A130"/>
    <mergeCell ref="B129:D129"/>
    <mergeCell ref="E129:G129"/>
    <mergeCell ref="H129:J129"/>
    <mergeCell ref="K129:M129"/>
    <mergeCell ref="N129:P129"/>
    <mergeCell ref="Q129:S129"/>
    <mergeCell ref="A87:S87"/>
    <mergeCell ref="A89:A90"/>
    <mergeCell ref="B89:D89"/>
    <mergeCell ref="E89:G89"/>
    <mergeCell ref="H89:J89"/>
    <mergeCell ref="K89:M89"/>
    <mergeCell ref="N89:P89"/>
    <mergeCell ref="Q89:S89"/>
    <mergeCell ref="A42:S42"/>
    <mergeCell ref="A43:A44"/>
    <mergeCell ref="B43:D43"/>
    <mergeCell ref="E43:G43"/>
    <mergeCell ref="H43:J43"/>
    <mergeCell ref="K43:M43"/>
    <mergeCell ref="N43:P43"/>
    <mergeCell ref="Q43:S43"/>
    <mergeCell ref="A1:S1"/>
    <mergeCell ref="A2:S2"/>
    <mergeCell ref="A3:A4"/>
    <mergeCell ref="B3:D3"/>
    <mergeCell ref="E3:G3"/>
    <mergeCell ref="H3:J3"/>
    <mergeCell ref="K3:M3"/>
    <mergeCell ref="N3:P3"/>
    <mergeCell ref="Q3:S3"/>
  </mergeCells>
  <printOptions/>
  <pageMargins left="0.25" right="0.25" top="0.75" bottom="0.75" header="0.3" footer="0.3"/>
  <pageSetup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Chun</dc:creator>
  <cp:keywords/>
  <dc:description/>
  <cp:lastModifiedBy>Paul Oshiro</cp:lastModifiedBy>
  <dcterms:created xsi:type="dcterms:W3CDTF">2017-03-22T19:21:09Z</dcterms:created>
  <dcterms:modified xsi:type="dcterms:W3CDTF">2017-03-29T23:35:09Z</dcterms:modified>
  <cp:category/>
  <cp:version/>
  <cp:contentType/>
  <cp:contentStatus/>
</cp:coreProperties>
</file>