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'Canada'!#REF!</definedName>
    <definedName name="_xlnm.Print_Area" localSheetId="7">'Cruise'!$A$1:$G$58</definedName>
    <definedName name="_xlnm.Print_Area" localSheetId="5">'Glance'!$A$1:$G$84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'Seats'!#REF!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<sst xmlns="http://schemas.openxmlformats.org/spreadsheetml/2006/main" count="1291" uniqueCount="297">
  <si>
    <t>TABLE 1.  TOTAL VISITORS BY AIR</t>
  </si>
  <si>
    <t>JANUARY</t>
  </si>
  <si>
    <t>YEAR-TO-DATE</t>
  </si>
  <si>
    <t>2017P</t>
  </si>
  <si>
    <t>2016P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</si>
  <si>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</si>
  <si>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</si>
  <si>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</si>
  <si>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</si>
  <si>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</si>
  <si>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</si>
  <si>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</si>
  <si>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</si>
  <si>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</si>
  <si>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</si>
  <si>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</si>
  <si>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</si>
  <si>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</si>
  <si>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</si>
  <si>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</si>
  <si>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</si>
  <si>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</si>
  <si>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</si>
  <si>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</si>
  <si>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</si>
  <si>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</si>
  <si>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</si>
  <si>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</si>
  <si>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</si>
  <si>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</si>
  <si>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</si>
  <si>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</si>
  <si>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</si>
  <si>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</si>
  <si>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</si>
  <si>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</si>
  <si>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</si>
  <si>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</si>
  <si>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</si>
  <si>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</si>
  <si>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</si>
  <si>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</si>
  <si>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</si>
  <si>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</si>
  <si>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</si>
  <si>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</si>
  <si>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</si>
  <si>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</si>
  <si>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</si>
  <si>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</si>
  <si>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</si>
  <si>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</si>
  <si>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</si>
  <si>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</si>
  <si>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</si>
  <si>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</si>
  <si>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</si>
  <si>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</si>
  <si>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</si>
  <si>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</si>
  <si>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</si>
  <si>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</si>
  <si>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</si>
  <si>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</si>
  <si>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</si>
  <si>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</si>
  <si>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</si>
  <si>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</si>
  <si>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</si>
  <si>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</si>
  <si>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</si>
  <si>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</si>
  <si>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</si>
  <si>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</si>
  <si>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</si>
  <si>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</si>
  <si>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</si>
  <si>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</si>
  <si>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</si>
  <si>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</si>
  <si>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</si>
  <si>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</si>
  <si>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</si>
  <si>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</si>
  <si>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</si>
  <si>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</si>
  <si>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</si>
  <si>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</si>
  <si>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</si>
  <si>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</si>
  <si>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</si>
  <si>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</si>
  <si>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</si>
  <si>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</si>
  <si>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</si>
  <si>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</si>
  <si>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</si>
  <si>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</si>
  <si>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</si>
  <si>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</si>
  <si>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</si>
  <si>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</si>
  <si>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</si>
  <si>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</si>
  <si>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</si>
  <si>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</si>
  <si>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</si>
  <si>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</si>
  <si>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</si>
  <si>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</si>
  <si>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</si>
  <si>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</si>
  <si>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</si>
  <si>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</si>
  <si>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</si>
  <si>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</si>
  <si>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</si>
  <si>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</si>
  <si>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</si>
  <si>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2017P</t>
  </si>
  <si>
    <t>YTD 2016P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</si>
  <si>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</si>
  <si>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</si>
  <si>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</si>
  <si>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</si>
  <si>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</si>
  <si>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</si>
  <si>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</si>
  <si>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</si>
  <si>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</si>
  <si>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</si>
  <si>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</si>
  <si>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</si>
  <si>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</si>
  <si>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</si>
  <si>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</si>
  <si>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2016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</si>
  <si>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</si>
  <si>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</si>
  <si>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</si>
  <si>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</si>
  <si>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</si>
  <si>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</si>
  <si>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</si>
  <si>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</si>
  <si>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</si>
  <si>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</si>
  <si>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</si>
  <si>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</si>
  <si>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</si>
  <si>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</si>
  <si>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</si>
  <si>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</si>
  <si>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</si>
  <si>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</si>
  <si>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</si>
  <si>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</si>
  <si>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</si>
  <si>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</si>
  <si>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</si>
  <si>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</si>
  <si>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</si>
  <si>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</si>
  <si>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</si>
  <si>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</si>
  <si>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</si>
  <si>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</si>
  <si>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</si>
  <si>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</si>
  <si>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</si>
  <si>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</si>
  <si>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</si>
  <si>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2016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</si>
  <si>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</si>
  <si>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</si>
  <si>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</si>
  <si>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</si>
  <si>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</si>
  <si>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</si>
  <si>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</si>
  <si>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</si>
  <si>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</si>
  <si>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</si>
  <si>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</si>
  <si>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</si>
  <si>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</si>
  <si>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</si>
  <si>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</si>
  <si>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</si>
  <si>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</si>
  <si>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</si>
  <si>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</si>
  <si>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</si>
  <si>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</si>
  <si>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</si>
  <si>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</si>
  <si>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</si>
  <si>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</si>
  <si>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</si>
  <si>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</si>
  <si>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</si>
  <si>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</si>
  <si>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</si>
  <si>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</si>
  <si>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</si>
  <si>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</si>
  <si>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</si>
  <si>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</si>
  <si>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</si>
  <si>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</si>
  <si>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</si>
  <si>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</si>
  <si>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</si>
  <si>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</si>
  <si>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</si>
  <si>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</si>
  <si>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</si>
  <si>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</si>
  <si>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</si>
  <si>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</si>
  <si>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</si>
  <si>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</si>
  <si>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</si>
  <si>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</si>
  <si>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</si>
  <si>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</si>
  <si>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LĪHU‘E</t>
  </si>
  <si>
    <t>%Chge</t>
  </si>
  <si>
    <t>Total Seats</t>
  </si>
  <si>
    <t>Scheduled</t>
  </si>
  <si>
    <t>Charters</t>
  </si>
  <si>
    <t>NA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</si>
  <si>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</si>
  <si>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</si>
  <si>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</si>
  <si>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</si>
  <si>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</si>
  <si>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</si>
  <si>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</si>
  <si>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</si>
  <si>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</si>
  <si>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</si>
  <si>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</si>
  <si>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</si>
  <si>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</si>
  <si>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</si>
  <si>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</si>
  <si>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</si>
  <si>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</si>
  <si>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</si>
  <si>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</si>
  <si>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</si>
  <si>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</si>
  <si>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</si>
  <si>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</si>
  <si>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</si>
  <si>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</si>
  <si>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</si>
  <si>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</si>
  <si>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</si>
  <si>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</si>
  <si>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</si>
  <si>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</si>
  <si>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</si>
  <si>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</si>
  <si>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</si>
  <si>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</si>
  <si>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</si>
  <si>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</si>
  <si>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</si>
  <si>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</si>
  <si>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</si>
  <si>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</si>
  <si>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</si>
  <si>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</si>
  <si>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</si>
  <si>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</si>
  <si>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</si>
  <si>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</si>
  <si>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</si>
  <si>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</si>
  <si>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</si>
  <si>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</si>
  <si>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</si>
  <si>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</si>
  <si>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</si>
  <si>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</si>
  <si>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</si>
  <si>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</si>
  <si>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</si>
  <si>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</si>
  <si>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JANUARY YTD</t>
  </si>
  <si>
    <t>STATEWIDE</t>
  </si>
  <si>
    <t>TOTAL</t>
  </si>
  <si>
    <t>SCHEDULES</t>
  </si>
  <si>
    <t>CHARTERS</t>
  </si>
  <si>
    <t>US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</si>
</sst>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_);\(#,##0.0\)"/>
    <numFmt numFmtId="168" formatCode="#,##0.0__"/>
    <numFmt numFmtId="169" formatCode="mmmm\ d\,\ yyyy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&quot;$&quot;#,##0.00"/>
    <numFmt numFmtId="176" formatCode="_(* #,##0_);_(* \(#,##0\);_(* &quot;-&quot;??_);_(@_)"/>
    <numFmt numFmtId="177" formatCode="_(* #,##0.0_);_(* \(#,##0.0\);_(* &quot;-&quot;??_);_(@_)"/>
  </numFmts>
  <fonts count="79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9"/>
      <name val="Courier"/>
      <family val="3"/>
    </font>
    <font>
      <sz val="8"/>
      <color indexed="10"/>
      <name val="Arial"/>
      <family val="2"/>
    </font>
    <font>
      <sz val="8"/>
      <color indexed="10"/>
      <name val="Courier"/>
      <family val="3"/>
    </font>
    <font>
      <b/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0"/>
      <name val="Courier"/>
      <family val="0"/>
    </font>
    <font>
      <b/>
      <sz val="8"/>
      <color indexed="8"/>
      <name val="Courier"/>
      <family val="0"/>
    </font>
    <font>
      <sz val="8"/>
      <color indexed="8"/>
      <name val="Courier"/>
      <family val="3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9"/>
      <name val="MS Sans Serif"/>
      <family val="2"/>
    </font>
    <font>
      <sz val="9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b/>
      <sz val="8"/>
      <color rgb="FF00B050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sz val="8"/>
      <color rgb="FFFF0000"/>
      <name val="Courier"/>
      <family val="3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9"/>
      <name val="Arial"/>
      <family val="2"/>
    </font>
    <font>
      <b/>
      <sz val="8"/>
      <color rgb="FFFF0000"/>
      <name val="Courier"/>
      <family val="0"/>
    </font>
    <font>
      <b/>
      <sz val="8"/>
      <color theme="1"/>
      <name val="Courier"/>
      <family val="0"/>
    </font>
    <font>
      <sz val="8"/>
      <color theme="1"/>
      <name val="Courier"/>
      <family val="3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medium"/>
      <right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1" xfId="0" applyNumberFormat="1" applyFont="1" applyFill="1" applyBorder="1" applyAlignment="1" applyProtection="1">
      <alignment horizontal="centerContinuous"/>
      <protection/>
    </xf>
    <xf numFmtId="164" fontId="4" fillId="33" borderId="12" xfId="4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>
      <alignment/>
    </xf>
    <xf numFmtId="37" fontId="4" fillId="33" borderId="13" xfId="0" applyNumberFormat="1" applyFont="1" applyFill="1" applyBorder="1" applyAlignment="1" applyProtection="1">
      <alignment horizontal="centerContinuous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 quotePrefix="1">
      <alignment horizontal="center"/>
      <protection/>
    </xf>
    <xf numFmtId="164" fontId="4" fillId="33" borderId="16" xfId="42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>
      <alignment/>
    </xf>
    <xf numFmtId="164" fontId="4" fillId="33" borderId="19" xfId="42" applyNumberFormat="1" applyFont="1" applyFill="1" applyBorder="1" applyAlignment="1">
      <alignment horizontal="right"/>
    </xf>
    <xf numFmtId="37" fontId="4" fillId="33" borderId="17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 applyProtection="1">
      <alignment horizontal="right"/>
      <protection/>
    </xf>
    <xf numFmtId="165" fontId="4" fillId="33" borderId="0" xfId="64" applyNumberFormat="1" applyFont="1" applyFill="1" applyAlignment="1">
      <alignment/>
    </xf>
    <xf numFmtId="164" fontId="4" fillId="33" borderId="18" xfId="0" applyNumberFormat="1" applyFont="1" applyFill="1" applyBorder="1" applyAlignment="1" applyProtection="1">
      <alignment horizontal="right"/>
      <protection/>
    </xf>
    <xf numFmtId="0" fontId="63" fillId="33" borderId="0" xfId="0" applyFont="1" applyFill="1" applyAlignment="1">
      <alignment/>
    </xf>
    <xf numFmtId="4" fontId="4" fillId="33" borderId="18" xfId="0" applyNumberFormat="1" applyFont="1" applyFill="1" applyBorder="1" applyAlignment="1" applyProtection="1">
      <alignment horizontal="right"/>
      <protection/>
    </xf>
    <xf numFmtId="4" fontId="4" fillId="33" borderId="18" xfId="42" applyNumberFormat="1" applyFont="1" applyFill="1" applyBorder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 horizontal="left"/>
      <protection/>
    </xf>
    <xf numFmtId="3" fontId="4" fillId="33" borderId="20" xfId="0" applyNumberFormat="1" applyFont="1" applyFill="1" applyBorder="1" applyAlignment="1" applyProtection="1">
      <alignment horizontal="right"/>
      <protection/>
    </xf>
    <xf numFmtId="164" fontId="4" fillId="33" borderId="20" xfId="42" applyNumberFormat="1" applyFont="1" applyFill="1" applyBorder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 horizontal="centerContinuous"/>
      <protection/>
    </xf>
    <xf numFmtId="164" fontId="4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 horizontal="centerContinuous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164" fontId="4" fillId="33" borderId="18" xfId="42" applyNumberFormat="1" applyFont="1" applyFill="1" applyBorder="1" applyAlignment="1">
      <alignment horizontal="right"/>
    </xf>
    <xf numFmtId="164" fontId="4" fillId="33" borderId="17" xfId="42" applyNumberFormat="1" applyFont="1" applyFill="1" applyBorder="1" applyAlignment="1" applyProtection="1">
      <alignment horizontal="right"/>
      <protection/>
    </xf>
    <xf numFmtId="37" fontId="4" fillId="33" borderId="17" xfId="0" applyNumberFormat="1" applyFont="1" applyFill="1" applyBorder="1" applyAlignment="1" applyProtection="1">
      <alignment horizontal="left" indent="1"/>
      <protection/>
    </xf>
    <xf numFmtId="2" fontId="4" fillId="33" borderId="17" xfId="0" applyNumberFormat="1" applyFont="1" applyFill="1" applyBorder="1" applyAlignment="1">
      <alignment/>
    </xf>
    <xf numFmtId="2" fontId="4" fillId="33" borderId="13" xfId="0" applyNumberFormat="1" applyFont="1" applyFill="1" applyBorder="1" applyAlignment="1" applyProtection="1">
      <alignment horizontal="lef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33" borderId="13" xfId="42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 applyProtection="1">
      <alignment horizontal="lef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right"/>
      <protection/>
    </xf>
    <xf numFmtId="39" fontId="4" fillId="33" borderId="17" xfId="0" applyNumberFormat="1" applyFont="1" applyFill="1" applyBorder="1" applyAlignment="1" applyProtection="1">
      <alignment horizontal="left"/>
      <protection/>
    </xf>
    <xf numFmtId="4" fontId="4" fillId="33" borderId="17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6" fontId="4" fillId="33" borderId="18" xfId="42" applyNumberFormat="1" applyFont="1" applyFill="1" applyBorder="1" applyAlignment="1" applyProtection="1">
      <alignment horizontal="right"/>
      <protection/>
    </xf>
    <xf numFmtId="166" fontId="4" fillId="33" borderId="20" xfId="42" applyNumberFormat="1" applyFont="1" applyFill="1" applyBorder="1" applyAlignment="1" applyProtection="1">
      <alignment horizontal="right"/>
      <protection/>
    </xf>
    <xf numFmtId="164" fontId="4" fillId="33" borderId="0" xfId="42" applyNumberFormat="1" applyFont="1" applyFill="1" applyAlignment="1">
      <alignment horizontal="right"/>
    </xf>
    <xf numFmtId="164" fontId="4" fillId="33" borderId="15" xfId="42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Alignment="1">
      <alignment/>
    </xf>
    <xf numFmtId="164" fontId="4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4" fillId="34" borderId="18" xfId="0" applyNumberFormat="1" applyFont="1" applyFill="1" applyBorder="1" applyAlignment="1" applyProtection="1">
      <alignment horizontal="right"/>
      <protection/>
    </xf>
    <xf numFmtId="166" fontId="4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>
      <alignment/>
    </xf>
    <xf numFmtId="39" fontId="4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4" fillId="34" borderId="20" xfId="0" applyNumberFormat="1" applyFont="1" applyFill="1" applyBorder="1" applyAlignment="1" applyProtection="1">
      <alignment horizontal="right"/>
      <protection/>
    </xf>
    <xf numFmtId="166" fontId="4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33" borderId="18" xfId="0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7" fontId="4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166" fontId="4" fillId="34" borderId="17" xfId="42" applyNumberFormat="1" applyFont="1" applyFill="1" applyBorder="1" applyAlignment="1" applyProtection="1">
      <alignment horizontal="right"/>
      <protection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7" fontId="4" fillId="34" borderId="13" xfId="0" applyNumberFormat="1" applyFont="1" applyFill="1" applyBorder="1" applyAlignment="1" applyProtection="1">
      <alignment horizontal="right"/>
      <protection/>
    </xf>
    <xf numFmtId="166" fontId="4" fillId="34" borderId="13" xfId="42" applyNumberFormat="1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58" applyFont="1" applyBorder="1">
      <alignment/>
      <protection/>
    </xf>
    <xf numFmtId="37" fontId="10" fillId="0" borderId="0" xfId="60" applyFont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Font="1" applyAlignment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Continuous"/>
      <protection/>
    </xf>
    <xf numFmtId="168" fontId="64" fillId="0" borderId="0" xfId="58" applyNumberFormat="1" applyFont="1" applyBorder="1">
      <alignment/>
      <protection/>
    </xf>
    <xf numFmtId="0" fontId="8" fillId="34" borderId="15" xfId="58" applyFont="1" applyFill="1" applyBorder="1" applyAlignment="1">
      <alignment horizontal="center" vertical="center"/>
      <protection/>
    </xf>
    <xf numFmtId="1" fontId="13" fillId="34" borderId="15" xfId="0" applyNumberFormat="1" applyFont="1" applyFill="1" applyBorder="1" applyAlignment="1" applyProtection="1">
      <alignment horizontal="center"/>
      <protection/>
    </xf>
    <xf numFmtId="169" fontId="8" fillId="0" borderId="15" xfId="58" applyNumberFormat="1" applyFont="1" applyFill="1" applyBorder="1" applyAlignment="1" quotePrefix="1">
      <alignment horizontal="center" vertical="center"/>
      <protection/>
    </xf>
    <xf numFmtId="169" fontId="8" fillId="34" borderId="15" xfId="58" applyNumberFormat="1" applyFont="1" applyFill="1" applyBorder="1" applyAlignment="1">
      <alignment horizontal="center" vertical="center"/>
      <protection/>
    </xf>
    <xf numFmtId="0" fontId="14" fillId="35" borderId="18" xfId="58" applyFont="1" applyFill="1" applyBorder="1">
      <alignment/>
      <protection/>
    </xf>
    <xf numFmtId="168" fontId="14" fillId="35" borderId="18" xfId="58" applyNumberFormat="1" applyFont="1" applyFill="1" applyBorder="1" applyAlignment="1">
      <alignment horizontal="right"/>
      <protection/>
    </xf>
    <xf numFmtId="165" fontId="14" fillId="0" borderId="0" xfId="65" applyNumberFormat="1" applyFont="1" applyBorder="1" applyAlignment="1">
      <alignment/>
    </xf>
    <xf numFmtId="168" fontId="65" fillId="0" borderId="0" xfId="58" applyNumberFormat="1" applyFont="1" applyBorder="1">
      <alignment/>
      <protection/>
    </xf>
    <xf numFmtId="168" fontId="14" fillId="0" borderId="0" xfId="58" applyNumberFormat="1" applyFont="1" applyBorder="1">
      <alignment/>
      <protection/>
    </xf>
    <xf numFmtId="0" fontId="14" fillId="0" borderId="0" xfId="58" applyFont="1" applyBorder="1">
      <alignment/>
      <protection/>
    </xf>
    <xf numFmtId="37" fontId="16" fillId="0" borderId="0" xfId="60" applyFont="1">
      <alignment/>
      <protection/>
    </xf>
    <xf numFmtId="0" fontId="8" fillId="0" borderId="18" xfId="58" applyFont="1" applyBorder="1" applyAlignment="1">
      <alignment horizontal="left"/>
      <protection/>
    </xf>
    <xf numFmtId="168" fontId="8" fillId="0" borderId="18" xfId="58" applyNumberFormat="1" applyFont="1" applyFill="1" applyBorder="1" applyAlignment="1">
      <alignment horizontal="right"/>
      <protection/>
    </xf>
    <xf numFmtId="165" fontId="8" fillId="0" borderId="0" xfId="65" applyNumberFormat="1" applyFont="1" applyBorder="1" applyAlignment="1">
      <alignment/>
    </xf>
    <xf numFmtId="168" fontId="8" fillId="0" borderId="0" xfId="58" applyNumberFormat="1" applyFont="1" applyBorder="1">
      <alignment/>
      <protection/>
    </xf>
    <xf numFmtId="0" fontId="11" fillId="0" borderId="18" xfId="58" applyFont="1" applyBorder="1">
      <alignment/>
      <protection/>
    </xf>
    <xf numFmtId="168" fontId="8" fillId="0" borderId="22" xfId="58" applyNumberFormat="1" applyFont="1" applyBorder="1" applyAlignment="1">
      <alignment horizontal="right"/>
      <protection/>
    </xf>
    <xf numFmtId="166" fontId="8" fillId="0" borderId="22" xfId="42" applyNumberFormat="1" applyFont="1" applyBorder="1" applyAlignment="1">
      <alignment horizontal="right"/>
    </xf>
    <xf numFmtId="170" fontId="14" fillId="35" borderId="18" xfId="58" applyNumberFormat="1" applyFont="1" applyFill="1" applyBorder="1" applyAlignment="1">
      <alignment horizontal="right"/>
      <protection/>
    </xf>
    <xf numFmtId="170" fontId="8" fillId="0" borderId="18" xfId="58" applyNumberFormat="1" applyFont="1" applyFill="1" applyBorder="1" applyAlignment="1">
      <alignment horizontal="right"/>
      <protection/>
    </xf>
    <xf numFmtId="37" fontId="10" fillId="34" borderId="0" xfId="60" applyFont="1" applyFill="1">
      <alignment/>
      <protection/>
    </xf>
    <xf numFmtId="171" fontId="8" fillId="0" borderId="0" xfId="65" applyNumberFormat="1" applyFont="1" applyBorder="1" applyAlignment="1">
      <alignment/>
    </xf>
    <xf numFmtId="171" fontId="8" fillId="0" borderId="0" xfId="58" applyNumberFormat="1" applyFont="1" applyBorder="1">
      <alignment/>
      <protection/>
    </xf>
    <xf numFmtId="171" fontId="10" fillId="0" borderId="0" xfId="60" applyNumberFormat="1" applyFont="1">
      <alignment/>
      <protection/>
    </xf>
    <xf numFmtId="171" fontId="8" fillId="0" borderId="0" xfId="58" applyNumberFormat="1" applyFont="1">
      <alignment/>
      <protection/>
    </xf>
    <xf numFmtId="172" fontId="14" fillId="35" borderId="18" xfId="58" applyNumberFormat="1" applyFont="1" applyFill="1" applyBorder="1" applyAlignment="1">
      <alignment horizontal="right"/>
      <protection/>
    </xf>
    <xf numFmtId="171" fontId="14" fillId="0" borderId="0" xfId="65" applyNumberFormat="1" applyFont="1" applyBorder="1" applyAlignment="1">
      <alignment/>
    </xf>
    <xf numFmtId="171" fontId="14" fillId="0" borderId="0" xfId="58" applyNumberFormat="1" applyFont="1">
      <alignment/>
      <protection/>
    </xf>
    <xf numFmtId="171" fontId="14" fillId="0" borderId="0" xfId="58" applyNumberFormat="1" applyFont="1" applyBorder="1">
      <alignment/>
      <protection/>
    </xf>
    <xf numFmtId="171" fontId="16" fillId="0" borderId="0" xfId="60" applyNumberFormat="1" applyFont="1">
      <alignment/>
      <protection/>
    </xf>
    <xf numFmtId="2" fontId="14" fillId="0" borderId="0" xfId="58" applyNumberFormat="1" applyFont="1">
      <alignment/>
      <protection/>
    </xf>
    <xf numFmtId="172" fontId="8" fillId="0" borderId="18" xfId="58" applyNumberFormat="1" applyFont="1" applyFill="1" applyBorder="1" applyAlignment="1">
      <alignment horizontal="right"/>
      <protection/>
    </xf>
    <xf numFmtId="2" fontId="8" fillId="0" borderId="0" xfId="58" applyNumberFormat="1" applyFont="1">
      <alignment/>
      <protection/>
    </xf>
    <xf numFmtId="165" fontId="10" fillId="0" borderId="0" xfId="60" applyNumberFormat="1" applyFont="1">
      <alignment/>
      <protection/>
    </xf>
    <xf numFmtId="167" fontId="10" fillId="0" borderId="0" xfId="60" applyNumberFormat="1" applyFont="1">
      <alignment/>
      <protection/>
    </xf>
    <xf numFmtId="173" fontId="10" fillId="0" borderId="0" xfId="60" applyNumberFormat="1" applyFont="1">
      <alignment/>
      <protection/>
    </xf>
    <xf numFmtId="166" fontId="8" fillId="0" borderId="18" xfId="42" applyNumberFormat="1" applyFont="1" applyFill="1" applyBorder="1" applyAlignment="1">
      <alignment horizontal="right"/>
    </xf>
    <xf numFmtId="0" fontId="14" fillId="0" borderId="0" xfId="58" applyFont="1">
      <alignment/>
      <protection/>
    </xf>
    <xf numFmtId="0" fontId="8" fillId="0" borderId="20" xfId="58" applyFont="1" applyBorder="1" applyAlignment="1">
      <alignment horizontal="left"/>
      <protection/>
    </xf>
    <xf numFmtId="168" fontId="8" fillId="0" borderId="20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1" fontId="8" fillId="0" borderId="0" xfId="58" applyNumberFormat="1" applyFont="1" applyBorder="1">
      <alignment/>
      <protection/>
    </xf>
    <xf numFmtId="37" fontId="10" fillId="0" borderId="0" xfId="60" applyFont="1" applyBorder="1">
      <alignment/>
      <protection/>
    </xf>
    <xf numFmtId="0" fontId="11" fillId="0" borderId="0" xfId="61" applyFont="1" applyBorder="1" applyAlignment="1">
      <alignment horizontal="centerContinuous"/>
      <protection/>
    </xf>
    <xf numFmtId="0" fontId="66" fillId="0" borderId="0" xfId="58" applyFont="1">
      <alignment/>
      <protection/>
    </xf>
    <xf numFmtId="37" fontId="67" fillId="0" borderId="0" xfId="60" applyFont="1">
      <alignment/>
      <protection/>
    </xf>
    <xf numFmtId="1" fontId="68" fillId="33" borderId="14" xfId="57" applyNumberFormat="1" applyFont="1" applyFill="1" applyBorder="1" applyAlignment="1">
      <alignment horizontal="center"/>
      <protection/>
    </xf>
    <xf numFmtId="0" fontId="69" fillId="0" borderId="15" xfId="57" applyFont="1" applyFill="1" applyBorder="1" applyAlignment="1">
      <alignment horizontal="left"/>
      <protection/>
    </xf>
    <xf numFmtId="0" fontId="69" fillId="0" borderId="16" xfId="57" applyFont="1" applyBorder="1" applyAlignment="1">
      <alignment horizontal="center"/>
      <protection/>
    </xf>
    <xf numFmtId="0" fontId="68" fillId="33" borderId="17" xfId="57" applyFont="1" applyFill="1" applyBorder="1" applyAlignment="1">
      <alignment horizontal="center" vertical="center"/>
      <protection/>
    </xf>
    <xf numFmtId="0" fontId="70" fillId="0" borderId="18" xfId="57" applyFont="1" applyFill="1" applyBorder="1" applyAlignment="1">
      <alignment horizontal="left"/>
      <protection/>
    </xf>
    <xf numFmtId="174" fontId="65" fillId="0" borderId="18" xfId="57" applyNumberFormat="1" applyFont="1" applyBorder="1" applyAlignment="1">
      <alignment/>
      <protection/>
    </xf>
    <xf numFmtId="174" fontId="70" fillId="0" borderId="18" xfId="57" applyNumberFormat="1" applyFont="1" applyFill="1" applyBorder="1" applyAlignment="1">
      <alignment/>
      <protection/>
    </xf>
    <xf numFmtId="174" fontId="71" fillId="0" borderId="18" xfId="57" applyNumberFormat="1" applyFont="1" applyFill="1" applyBorder="1" applyAlignment="1">
      <alignment/>
      <protection/>
    </xf>
    <xf numFmtId="39" fontId="72" fillId="0" borderId="0" xfId="60" applyNumberFormat="1" applyFont="1">
      <alignment/>
      <protection/>
    </xf>
    <xf numFmtId="0" fontId="68" fillId="33" borderId="17" xfId="57" applyFont="1" applyFill="1" applyBorder="1" applyAlignment="1">
      <alignment horizontal="center"/>
      <protection/>
    </xf>
    <xf numFmtId="0" fontId="70" fillId="0" borderId="18" xfId="57" applyFont="1" applyBorder="1">
      <alignment/>
      <protection/>
    </xf>
    <xf numFmtId="174" fontId="70" fillId="0" borderId="18" xfId="57" applyNumberFormat="1" applyFont="1" applyBorder="1" applyAlignment="1">
      <alignment/>
      <protection/>
    </xf>
    <xf numFmtId="0" fontId="70" fillId="0" borderId="18" xfId="57" applyFont="1" applyBorder="1" applyAlignment="1">
      <alignment wrapText="1"/>
      <protection/>
    </xf>
    <xf numFmtId="0" fontId="70" fillId="0" borderId="20" xfId="57" applyFont="1" applyBorder="1">
      <alignment/>
      <protection/>
    </xf>
    <xf numFmtId="174" fontId="70" fillId="0" borderId="20" xfId="57" applyNumberFormat="1" applyFont="1" applyBorder="1">
      <alignment/>
      <protection/>
    </xf>
    <xf numFmtId="174" fontId="71" fillId="0" borderId="20" xfId="57" applyNumberFormat="1" applyFont="1" applyBorder="1">
      <alignment/>
      <protection/>
    </xf>
    <xf numFmtId="3" fontId="65" fillId="0" borderId="19" xfId="57" applyNumberFormat="1" applyFont="1" applyBorder="1" applyAlignment="1">
      <alignment horizontal="right"/>
      <protection/>
    </xf>
    <xf numFmtId="3" fontId="70" fillId="0" borderId="19" xfId="57" applyNumberFormat="1" applyFont="1" applyFill="1" applyBorder="1" applyAlignment="1">
      <alignment horizontal="right"/>
      <protection/>
    </xf>
    <xf numFmtId="3" fontId="71" fillId="0" borderId="19" xfId="57" applyNumberFormat="1" applyFont="1" applyFill="1" applyBorder="1" applyAlignment="1">
      <alignment horizontal="right"/>
      <protection/>
    </xf>
    <xf numFmtId="39" fontId="73" fillId="0" borderId="0" xfId="60" applyNumberFormat="1" applyFont="1">
      <alignment/>
      <protection/>
    </xf>
    <xf numFmtId="37" fontId="74" fillId="0" borderId="0" xfId="60" applyFont="1">
      <alignment/>
      <protection/>
    </xf>
    <xf numFmtId="3" fontId="65" fillId="0" borderId="18" xfId="57" applyNumberFormat="1" applyFont="1" applyBorder="1" applyAlignment="1">
      <alignment horizontal="right"/>
      <protection/>
    </xf>
    <xf numFmtId="3" fontId="70" fillId="0" borderId="18" xfId="57" applyNumberFormat="1" applyFont="1" applyFill="1" applyBorder="1" applyAlignment="1">
      <alignment horizontal="right"/>
      <protection/>
    </xf>
    <xf numFmtId="3" fontId="71" fillId="0" borderId="18" xfId="57" applyNumberFormat="1" applyFont="1" applyFill="1" applyBorder="1" applyAlignment="1">
      <alignment horizontal="right"/>
      <protection/>
    </xf>
    <xf numFmtId="3" fontId="70" fillId="0" borderId="18" xfId="57" applyNumberFormat="1" applyFont="1" applyBorder="1" applyAlignment="1">
      <alignment horizontal="right"/>
      <protection/>
    </xf>
    <xf numFmtId="0" fontId="66" fillId="0" borderId="20" xfId="57" applyFont="1" applyBorder="1">
      <alignment/>
      <protection/>
    </xf>
    <xf numFmtId="3" fontId="66" fillId="0" borderId="20" xfId="57" applyNumberFormat="1" applyFont="1" applyBorder="1">
      <alignment/>
      <protection/>
    </xf>
    <xf numFmtId="3" fontId="71" fillId="0" borderId="20" xfId="57" applyNumberFormat="1" applyFont="1" applyBorder="1">
      <alignment/>
      <protection/>
    </xf>
    <xf numFmtId="0" fontId="68" fillId="33" borderId="10" xfId="57" applyFont="1" applyFill="1" applyBorder="1" applyAlignment="1">
      <alignment horizontal="center"/>
      <protection/>
    </xf>
    <xf numFmtId="0" fontId="70" fillId="0" borderId="19" xfId="57" applyFont="1" applyBorder="1">
      <alignment/>
      <protection/>
    </xf>
    <xf numFmtId="3" fontId="70" fillId="0" borderId="19" xfId="57" applyNumberFormat="1" applyFont="1" applyBorder="1" applyAlignment="1">
      <alignment horizontal="right"/>
      <protection/>
    </xf>
    <xf numFmtId="3" fontId="71" fillId="0" borderId="19" xfId="57" applyNumberFormat="1" applyFont="1" applyBorder="1" applyAlignment="1">
      <alignment horizontal="right"/>
      <protection/>
    </xf>
    <xf numFmtId="3" fontId="71" fillId="0" borderId="18" xfId="57" applyNumberFormat="1" applyFont="1" applyBorder="1" applyAlignment="1">
      <alignment horizontal="right"/>
      <protection/>
    </xf>
    <xf numFmtId="3" fontId="70" fillId="0" borderId="18" xfId="57" applyNumberFormat="1" applyFont="1" applyFill="1" applyBorder="1" applyAlignment="1">
      <alignment horizontal="right" wrapText="1"/>
      <protection/>
    </xf>
    <xf numFmtId="3" fontId="71" fillId="0" borderId="18" xfId="57" applyNumberFormat="1" applyFont="1" applyFill="1" applyBorder="1" applyAlignment="1">
      <alignment horizontal="right" wrapText="1"/>
      <protection/>
    </xf>
    <xf numFmtId="3" fontId="70" fillId="0" borderId="20" xfId="57" applyNumberFormat="1" applyFont="1" applyBorder="1">
      <alignment/>
      <protection/>
    </xf>
    <xf numFmtId="4" fontId="70" fillId="0" borderId="19" xfId="57" applyNumberFormat="1" applyFont="1" applyBorder="1" applyAlignment="1">
      <alignment horizontal="right"/>
      <protection/>
    </xf>
    <xf numFmtId="4" fontId="70" fillId="0" borderId="18" xfId="57" applyNumberFormat="1" applyFont="1" applyBorder="1" applyAlignment="1">
      <alignment horizontal="right"/>
      <protection/>
    </xf>
    <xf numFmtId="4" fontId="70" fillId="0" borderId="20" xfId="57" applyNumberFormat="1" applyFont="1" applyBorder="1">
      <alignment/>
      <protection/>
    </xf>
    <xf numFmtId="0" fontId="70" fillId="0" borderId="19" xfId="57" applyFont="1" applyFill="1" applyBorder="1" applyAlignment="1">
      <alignment horizontal="left"/>
      <protection/>
    </xf>
    <xf numFmtId="0" fontId="66" fillId="0" borderId="18" xfId="57" applyFont="1" applyBorder="1">
      <alignment/>
      <protection/>
    </xf>
    <xf numFmtId="174" fontId="66" fillId="0" borderId="18" xfId="57" applyNumberFormat="1" applyFont="1" applyBorder="1">
      <alignment/>
      <protection/>
    </xf>
    <xf numFmtId="174" fontId="66" fillId="0" borderId="18" xfId="57" applyNumberFormat="1" applyFont="1" applyBorder="1" applyAlignment="1">
      <alignment horizontal="right"/>
      <protection/>
    </xf>
    <xf numFmtId="174" fontId="70" fillId="0" borderId="19" xfId="57" applyNumberFormat="1" applyFont="1" applyBorder="1" applyAlignment="1">
      <alignment/>
      <protection/>
    </xf>
    <xf numFmtId="39" fontId="73" fillId="0" borderId="0" xfId="60" applyNumberFormat="1" applyFont="1" applyBorder="1">
      <alignment/>
      <protection/>
    </xf>
    <xf numFmtId="37" fontId="74" fillId="0" borderId="0" xfId="60" applyFont="1" applyBorder="1">
      <alignment/>
      <protection/>
    </xf>
    <xf numFmtId="0" fontId="70" fillId="0" borderId="20" xfId="58" applyFont="1" applyBorder="1">
      <alignment/>
      <protection/>
    </xf>
    <xf numFmtId="0" fontId="75" fillId="33" borderId="14" xfId="57" applyFont="1" applyFill="1" applyBorder="1" applyAlignment="1">
      <alignment horizontal="center"/>
      <protection/>
    </xf>
    <xf numFmtId="0" fontId="70" fillId="0" borderId="15" xfId="57" applyFont="1" applyBorder="1">
      <alignment/>
      <protection/>
    </xf>
    <xf numFmtId="174" fontId="70" fillId="0" borderId="15" xfId="57" applyNumberFormat="1" applyFont="1" applyBorder="1" applyAlignment="1">
      <alignment horizontal="center"/>
      <protection/>
    </xf>
    <xf numFmtId="0" fontId="70" fillId="0" borderId="16" xfId="57" applyFont="1" applyBorder="1" applyAlignment="1">
      <alignment horizontal="center"/>
      <protection/>
    </xf>
    <xf numFmtId="164" fontId="70" fillId="0" borderId="20" xfId="57" applyNumberFormat="1" applyFont="1" applyBorder="1" applyAlignment="1">
      <alignment/>
      <protection/>
    </xf>
    <xf numFmtId="3" fontId="70" fillId="0" borderId="18" xfId="42" applyNumberFormat="1" applyFont="1" applyBorder="1" applyAlignment="1">
      <alignment/>
    </xf>
    <xf numFmtId="3" fontId="66" fillId="0" borderId="20" xfId="57" applyNumberFormat="1" applyFont="1" applyBorder="1" applyAlignment="1">
      <alignment/>
      <protection/>
    </xf>
    <xf numFmtId="174" fontId="70" fillId="0" borderId="18" xfId="57" applyNumberFormat="1" applyFont="1" applyBorder="1">
      <alignment/>
      <protection/>
    </xf>
    <xf numFmtId="174" fontId="70" fillId="0" borderId="18" xfId="57" applyNumberFormat="1" applyFont="1" applyBorder="1" applyAlignment="1">
      <alignment horizontal="right"/>
      <protection/>
    </xf>
    <xf numFmtId="0" fontId="70" fillId="0" borderId="20" xfId="57" applyFont="1" applyBorder="1" applyAlignment="1">
      <alignment wrapText="1"/>
      <protection/>
    </xf>
    <xf numFmtId="174" fontId="70" fillId="0" borderId="20" xfId="57" applyNumberFormat="1" applyFont="1" applyBorder="1" applyAlignment="1">
      <alignment/>
      <protection/>
    </xf>
    <xf numFmtId="0" fontId="69" fillId="0" borderId="0" xfId="57" applyFont="1" applyBorder="1" applyAlignment="1">
      <alignment horizontal="center" vertical="center"/>
      <protection/>
    </xf>
    <xf numFmtId="0" fontId="70" fillId="0" borderId="0" xfId="57" applyFont="1" applyBorder="1" applyAlignment="1">
      <alignment wrapText="1"/>
      <protection/>
    </xf>
    <xf numFmtId="174" fontId="70" fillId="0" borderId="0" xfId="57" applyNumberFormat="1" applyFont="1" applyBorder="1" applyAlignment="1">
      <alignment wrapText="1"/>
      <protection/>
    </xf>
    <xf numFmtId="0" fontId="70" fillId="0" borderId="0" xfId="58" applyFont="1">
      <alignment/>
      <protection/>
    </xf>
    <xf numFmtId="0" fontId="70" fillId="0" borderId="0" xfId="57" applyFont="1" applyBorder="1">
      <alignment/>
      <protection/>
    </xf>
    <xf numFmtId="37" fontId="8" fillId="0" borderId="0" xfId="60" applyFont="1">
      <alignment/>
      <protection/>
    </xf>
    <xf numFmtId="168" fontId="14" fillId="35" borderId="18" xfId="0" applyNumberFormat="1" applyFont="1" applyFill="1" applyBorder="1" applyAlignment="1">
      <alignment/>
    </xf>
    <xf numFmtId="37" fontId="14" fillId="0" borderId="0" xfId="60" applyFont="1">
      <alignment/>
      <protection/>
    </xf>
    <xf numFmtId="168" fontId="8" fillId="0" borderId="18" xfId="0" applyNumberFormat="1" applyFont="1" applyFill="1" applyBorder="1" applyAlignment="1">
      <alignment/>
    </xf>
    <xf numFmtId="168" fontId="8" fillId="0" borderId="22" xfId="0" applyNumberFormat="1" applyFont="1" applyFill="1" applyBorder="1" applyAlignment="1">
      <alignment horizontal="right"/>
    </xf>
    <xf numFmtId="168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8" fontId="8" fillId="0" borderId="0" xfId="58" applyNumberFormat="1" applyFont="1">
      <alignment/>
      <protection/>
    </xf>
    <xf numFmtId="170" fontId="14" fillId="35" borderId="18" xfId="0" applyNumberFormat="1" applyFont="1" applyFill="1" applyBorder="1" applyAlignment="1">
      <alignment/>
    </xf>
    <xf numFmtId="168" fontId="14" fillId="35" borderId="22" xfId="0" applyNumberFormat="1" applyFont="1" applyFill="1" applyBorder="1" applyAlignment="1">
      <alignment horizontal="right"/>
    </xf>
    <xf numFmtId="170" fontId="8" fillId="0" borderId="18" xfId="0" applyNumberFormat="1" applyFont="1" applyFill="1" applyBorder="1" applyAlignment="1">
      <alignment/>
    </xf>
    <xf numFmtId="0" fontId="8" fillId="0" borderId="18" xfId="58" applyFont="1" applyFill="1" applyBorder="1" applyAlignment="1">
      <alignment horizontal="left"/>
      <protection/>
    </xf>
    <xf numFmtId="170" fontId="8" fillId="0" borderId="18" xfId="0" applyNumberFormat="1" applyFont="1" applyBorder="1" applyAlignment="1">
      <alignment/>
    </xf>
    <xf numFmtId="170" fontId="8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172" fontId="14" fillId="35" borderId="22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68" fontId="14" fillId="35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168" fontId="14" fillId="0" borderId="18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 indent="1"/>
    </xf>
    <xf numFmtId="166" fontId="8" fillId="0" borderId="20" xfId="0" applyNumberFormat="1" applyFont="1" applyBorder="1" applyAlignment="1">
      <alignment horizontal="right"/>
    </xf>
    <xf numFmtId="168" fontId="8" fillId="0" borderId="20" xfId="0" applyNumberFormat="1" applyFont="1" applyFill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1" fillId="0" borderId="0" xfId="58" applyFont="1">
      <alignment/>
      <protection/>
    </xf>
    <xf numFmtId="174" fontId="8" fillId="0" borderId="0" xfId="58" applyNumberFormat="1" applyFont="1">
      <alignment/>
      <protection/>
    </xf>
    <xf numFmtId="1" fontId="68" fillId="0" borderId="14" xfId="57" applyNumberFormat="1" applyFont="1" applyBorder="1" applyAlignment="1">
      <alignment horizontal="center"/>
      <protection/>
    </xf>
    <xf numFmtId="0" fontId="69" fillId="0" borderId="15" xfId="57" applyFont="1" applyBorder="1" applyAlignment="1">
      <alignment horizontal="center"/>
      <protection/>
    </xf>
    <xf numFmtId="37" fontId="70" fillId="0" borderId="0" xfId="60" applyFont="1">
      <alignment/>
      <protection/>
    </xf>
    <xf numFmtId="174" fontId="71" fillId="0" borderId="18" xfId="57" applyNumberFormat="1" applyFont="1" applyBorder="1" applyAlignment="1">
      <alignment/>
      <protection/>
    </xf>
    <xf numFmtId="39" fontId="69" fillId="0" borderId="0" xfId="60" applyNumberFormat="1" applyFont="1">
      <alignment/>
      <protection/>
    </xf>
    <xf numFmtId="0" fontId="70" fillId="0" borderId="18" xfId="58" applyFont="1" applyBorder="1" applyAlignment="1">
      <alignment horizontal="left"/>
      <protection/>
    </xf>
    <xf numFmtId="0" fontId="70" fillId="0" borderId="17" xfId="57" applyFont="1" applyBorder="1" applyAlignment="1">
      <alignment wrapText="1"/>
      <protection/>
    </xf>
    <xf numFmtId="175" fontId="66" fillId="0" borderId="18" xfId="57" applyNumberFormat="1" applyFont="1" applyBorder="1" applyAlignment="1">
      <alignment/>
      <protection/>
    </xf>
    <xf numFmtId="174" fontId="66" fillId="0" borderId="20" xfId="57" applyNumberFormat="1" applyFont="1" applyBorder="1">
      <alignment/>
      <protection/>
    </xf>
    <xf numFmtId="39" fontId="76" fillId="0" borderId="0" xfId="60" applyNumberFormat="1" applyFont="1">
      <alignment/>
      <protection/>
    </xf>
    <xf numFmtId="37" fontId="66" fillId="0" borderId="0" xfId="60" applyFont="1">
      <alignment/>
      <protection/>
    </xf>
    <xf numFmtId="3" fontId="65" fillId="0" borderId="19" xfId="57" applyNumberFormat="1" applyFont="1" applyFill="1" applyBorder="1" applyAlignment="1">
      <alignment horizontal="right"/>
      <protection/>
    </xf>
    <xf numFmtId="0" fontId="70" fillId="0" borderId="17" xfId="57" applyFont="1" applyFill="1" applyBorder="1" applyAlignment="1">
      <alignment horizontal="left"/>
      <protection/>
    </xf>
    <xf numFmtId="3" fontId="65" fillId="0" borderId="18" xfId="57" applyNumberFormat="1" applyFont="1" applyFill="1" applyBorder="1" applyAlignment="1">
      <alignment horizontal="right"/>
      <protection/>
    </xf>
    <xf numFmtId="0" fontId="70" fillId="0" borderId="17" xfId="57" applyFont="1" applyBorder="1">
      <alignment/>
      <protection/>
    </xf>
    <xf numFmtId="3" fontId="70" fillId="0" borderId="18" xfId="57" applyNumberFormat="1" applyFont="1" applyFill="1" applyBorder="1" applyAlignment="1">
      <alignment/>
      <protection/>
    </xf>
    <xf numFmtId="3" fontId="71" fillId="0" borderId="18" xfId="57" applyNumberFormat="1" applyFont="1" applyFill="1" applyBorder="1" applyAlignment="1">
      <alignment/>
      <protection/>
    </xf>
    <xf numFmtId="3" fontId="70" fillId="0" borderId="18" xfId="57" applyNumberFormat="1" applyFont="1" applyFill="1" applyBorder="1" applyAlignment="1">
      <alignment wrapText="1"/>
      <protection/>
    </xf>
    <xf numFmtId="3" fontId="71" fillId="0" borderId="18" xfId="57" applyNumberFormat="1" applyFont="1" applyFill="1" applyBorder="1" applyAlignment="1">
      <alignment wrapText="1"/>
      <protection/>
    </xf>
    <xf numFmtId="0" fontId="70" fillId="0" borderId="13" xfId="57" applyFont="1" applyBorder="1">
      <alignment/>
      <protection/>
    </xf>
    <xf numFmtId="3" fontId="70" fillId="0" borderId="20" xfId="57" applyNumberFormat="1" applyFont="1" applyFill="1" applyBorder="1">
      <alignment/>
      <protection/>
    </xf>
    <xf numFmtId="3" fontId="71" fillId="0" borderId="20" xfId="57" applyNumberFormat="1" applyFont="1" applyFill="1" applyBorder="1">
      <alignment/>
      <protection/>
    </xf>
    <xf numFmtId="4" fontId="66" fillId="0" borderId="20" xfId="57" applyNumberFormat="1" applyFont="1" applyBorder="1">
      <alignment/>
      <protection/>
    </xf>
    <xf numFmtId="174" fontId="66" fillId="0" borderId="19" xfId="57" applyNumberFormat="1" applyFont="1" applyBorder="1" applyAlignment="1">
      <alignment/>
      <protection/>
    </xf>
    <xf numFmtId="174" fontId="66" fillId="0" borderId="18" xfId="57" applyNumberFormat="1" applyFont="1" applyBorder="1" applyAlignment="1">
      <alignment/>
      <protection/>
    </xf>
    <xf numFmtId="174" fontId="66" fillId="0" borderId="20" xfId="57" applyNumberFormat="1" applyFont="1" applyBorder="1" applyAlignment="1">
      <alignment horizontal="right"/>
      <protection/>
    </xf>
    <xf numFmtId="0" fontId="70" fillId="0" borderId="0" xfId="0" applyFont="1" applyAlignment="1">
      <alignment/>
    </xf>
    <xf numFmtId="0" fontId="66" fillId="0" borderId="0" xfId="0" applyFont="1" applyAlignment="1">
      <alignment/>
    </xf>
    <xf numFmtId="0" fontId="68" fillId="0" borderId="14" xfId="57" applyFont="1" applyBorder="1" applyAlignment="1">
      <alignment horizontal="center"/>
      <protection/>
    </xf>
    <xf numFmtId="174" fontId="70" fillId="0" borderId="19" xfId="57" applyNumberFormat="1" applyFont="1" applyBorder="1" applyAlignment="1">
      <alignment horizontal="right"/>
      <protection/>
    </xf>
    <xf numFmtId="167" fontId="77" fillId="0" borderId="0" xfId="60" applyNumberFormat="1" applyFont="1">
      <alignment/>
      <protection/>
    </xf>
    <xf numFmtId="175" fontId="66" fillId="0" borderId="18" xfId="57" applyNumberFormat="1" applyFont="1" applyBorder="1" applyAlignment="1">
      <alignment horizontal="right"/>
      <protection/>
    </xf>
    <xf numFmtId="3" fontId="70" fillId="0" borderId="19" xfId="46" applyNumberFormat="1" applyFont="1" applyBorder="1" applyAlignment="1">
      <alignment/>
    </xf>
    <xf numFmtId="3" fontId="70" fillId="0" borderId="19" xfId="46" applyNumberFormat="1" applyFont="1" applyBorder="1" applyAlignment="1">
      <alignment horizontal="right"/>
    </xf>
    <xf numFmtId="3" fontId="66" fillId="0" borderId="19" xfId="57" applyNumberFormat="1" applyFont="1" applyBorder="1" applyAlignment="1">
      <alignment/>
      <protection/>
    </xf>
    <xf numFmtId="3" fontId="70" fillId="0" borderId="18" xfId="46" applyNumberFormat="1" applyFont="1" applyBorder="1" applyAlignment="1">
      <alignment/>
    </xf>
    <xf numFmtId="3" fontId="70" fillId="0" borderId="18" xfId="46" applyNumberFormat="1" applyFont="1" applyBorder="1" applyAlignment="1">
      <alignment horizontal="right"/>
    </xf>
    <xf numFmtId="3" fontId="66" fillId="0" borderId="18" xfId="57" applyNumberFormat="1" applyFont="1" applyBorder="1" applyAlignment="1">
      <alignment/>
      <protection/>
    </xf>
    <xf numFmtId="3" fontId="66" fillId="0" borderId="18" xfId="57" applyNumberFormat="1" applyFont="1" applyBorder="1" applyAlignment="1">
      <alignment wrapText="1"/>
      <protection/>
    </xf>
    <xf numFmtId="3" fontId="66" fillId="0" borderId="20" xfId="57" applyNumberFormat="1" applyFont="1" applyBorder="1" applyAlignment="1">
      <alignment horizontal="right"/>
      <protection/>
    </xf>
    <xf numFmtId="4" fontId="66" fillId="0" borderId="19" xfId="57" applyNumberFormat="1" applyFont="1" applyBorder="1" applyAlignment="1">
      <alignment horizontal="right"/>
      <protection/>
    </xf>
    <xf numFmtId="4" fontId="66" fillId="0" borderId="18" xfId="57" applyNumberFormat="1" applyFont="1" applyBorder="1" applyAlignment="1">
      <alignment horizontal="right"/>
      <protection/>
    </xf>
    <xf numFmtId="4" fontId="66" fillId="0" borderId="20" xfId="57" applyNumberFormat="1" applyFont="1" applyBorder="1" applyAlignment="1">
      <alignment horizontal="right"/>
      <protection/>
    </xf>
    <xf numFmtId="174" fontId="66" fillId="0" borderId="20" xfId="57" applyNumberFormat="1" applyFont="1" applyBorder="1" applyAlignment="1">
      <alignment/>
      <protection/>
    </xf>
    <xf numFmtId="0" fontId="66" fillId="0" borderId="0" xfId="58" applyFont="1" applyBorder="1">
      <alignment/>
      <protection/>
    </xf>
    <xf numFmtId="37" fontId="8" fillId="34" borderId="0" xfId="60" applyFont="1" applyFill="1">
      <alignment/>
      <protection/>
    </xf>
    <xf numFmtId="0" fontId="4" fillId="34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27" fillId="0" borderId="0" xfId="0" applyFont="1" applyAlignment="1">
      <alignment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Continuous" wrapText="1"/>
    </xf>
    <xf numFmtId="0" fontId="4" fillId="34" borderId="21" xfId="0" applyFont="1" applyFill="1" applyBorder="1" applyAlignment="1">
      <alignment horizontal="centerContinuous" wrapText="1"/>
    </xf>
    <xf numFmtId="0" fontId="4" fillId="34" borderId="16" xfId="0" applyFont="1" applyFill="1" applyBorder="1" applyAlignment="1">
      <alignment horizontal="centerContinuous" wrapText="1"/>
    </xf>
    <xf numFmtId="0" fontId="4" fillId="34" borderId="20" xfId="0" applyFont="1" applyFill="1" applyBorder="1" applyAlignment="1">
      <alignment/>
    </xf>
    <xf numFmtId="1" fontId="4" fillId="34" borderId="15" xfId="0" applyNumberFormat="1" applyFont="1" applyFill="1" applyBorder="1" applyAlignment="1">
      <alignment horizontal="center" wrapText="1"/>
    </xf>
    <xf numFmtId="1" fontId="4" fillId="34" borderId="18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/>
    </xf>
    <xf numFmtId="176" fontId="4" fillId="33" borderId="18" xfId="44" applyNumberFormat="1" applyFont="1" applyFill="1" applyBorder="1" applyAlignment="1">
      <alignment/>
    </xf>
    <xf numFmtId="166" fontId="4" fillId="33" borderId="18" xfId="44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43" fontId="4" fillId="33" borderId="18" xfId="44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4" fillId="34" borderId="17" xfId="0" applyFont="1" applyFill="1" applyBorder="1" applyAlignment="1" quotePrefix="1">
      <alignment/>
    </xf>
    <xf numFmtId="177" fontId="4" fillId="33" borderId="18" xfId="44" applyNumberFormat="1" applyFont="1" applyFill="1" applyBorder="1" applyAlignment="1">
      <alignment/>
    </xf>
    <xf numFmtId="0" fontId="4" fillId="34" borderId="13" xfId="0" applyFont="1" applyFill="1" applyBorder="1" applyAlignment="1" quotePrefix="1">
      <alignment/>
    </xf>
    <xf numFmtId="177" fontId="4" fillId="33" borderId="20" xfId="44" applyNumberFormat="1" applyFont="1" applyFill="1" applyBorder="1" applyAlignment="1">
      <alignment/>
    </xf>
    <xf numFmtId="166" fontId="4" fillId="33" borderId="20" xfId="44" applyNumberFormat="1" applyFont="1" applyFill="1" applyBorder="1" applyAlignment="1">
      <alignment/>
    </xf>
    <xf numFmtId="0" fontId="4" fillId="34" borderId="0" xfId="0" applyFont="1" applyFill="1" applyBorder="1" applyAlignment="1" quotePrefix="1">
      <alignment/>
    </xf>
    <xf numFmtId="177" fontId="4" fillId="33" borderId="0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6" fontId="4" fillId="33" borderId="0" xfId="66" applyNumberFormat="1" applyFont="1" applyFill="1" applyBorder="1" applyAlignment="1">
      <alignment/>
    </xf>
    <xf numFmtId="43" fontId="4" fillId="34" borderId="0" xfId="0" applyNumberFormat="1" applyFont="1" applyFill="1" applyAlignment="1">
      <alignment/>
    </xf>
    <xf numFmtId="176" fontId="4" fillId="34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29" fillId="33" borderId="0" xfId="57" applyNumberFormat="1" applyFont="1" applyFill="1" applyAlignment="1">
      <alignment horizontal="center"/>
      <protection/>
    </xf>
    <xf numFmtId="1" fontId="29" fillId="33" borderId="24" xfId="57" applyNumberFormat="1" applyFont="1" applyFill="1" applyBorder="1" applyAlignment="1">
      <alignment horizontal="center"/>
      <protection/>
    </xf>
    <xf numFmtId="1" fontId="29" fillId="33" borderId="25" xfId="57" applyNumberFormat="1" applyFont="1" applyFill="1" applyBorder="1" applyAlignment="1">
      <alignment horizontal="center"/>
      <protection/>
    </xf>
    <xf numFmtId="1" fontId="29" fillId="33" borderId="26" xfId="57" applyNumberFormat="1" applyFont="1" applyFill="1" applyBorder="1" applyAlignment="1">
      <alignment horizontal="center"/>
      <protection/>
    </xf>
    <xf numFmtId="0" fontId="29" fillId="33" borderId="27" xfId="0" applyFont="1" applyFill="1" applyBorder="1" applyAlignment="1">
      <alignment horizontal="left" vertical="center" wrapText="1"/>
    </xf>
    <xf numFmtId="3" fontId="29" fillId="33" borderId="28" xfId="0" applyNumberFormat="1" applyFont="1" applyFill="1" applyBorder="1" applyAlignment="1">
      <alignment horizontal="right" vertical="center" wrapText="1"/>
    </xf>
    <xf numFmtId="3" fontId="29" fillId="33" borderId="29" xfId="0" applyNumberFormat="1" applyFont="1" applyFill="1" applyBorder="1" applyAlignment="1">
      <alignment horizontal="right" vertical="center" wrapText="1"/>
    </xf>
    <xf numFmtId="166" fontId="29" fillId="33" borderId="30" xfId="0" applyNumberFormat="1" applyFont="1" applyFill="1" applyBorder="1" applyAlignment="1">
      <alignment horizontal="right" vertical="center" wrapText="1"/>
    </xf>
    <xf numFmtId="0" fontId="29" fillId="33" borderId="0" xfId="0" applyFont="1" applyFill="1" applyAlignment="1">
      <alignment/>
    </xf>
    <xf numFmtId="166" fontId="29" fillId="33" borderId="31" xfId="0" applyNumberFormat="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right" vertical="center" wrapText="1"/>
    </xf>
    <xf numFmtId="3" fontId="6" fillId="33" borderId="29" xfId="0" applyNumberFormat="1" applyFont="1" applyFill="1" applyBorder="1" applyAlignment="1">
      <alignment horizontal="right" vertical="center" wrapText="1"/>
    </xf>
    <xf numFmtId="166" fontId="6" fillId="33" borderId="31" xfId="0" applyNumberFormat="1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6" fillId="33" borderId="32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right" vertical="center" wrapText="1"/>
    </xf>
    <xf numFmtId="3" fontId="6" fillId="33" borderId="33" xfId="0" applyNumberFormat="1" applyFont="1" applyFill="1" applyBorder="1" applyAlignment="1">
      <alignment horizontal="right" vertical="center" wrapText="1"/>
    </xf>
    <xf numFmtId="166" fontId="6" fillId="33" borderId="34" xfId="0" applyNumberFormat="1" applyFont="1" applyFill="1" applyBorder="1" applyAlignment="1">
      <alignment horizontal="right" vertical="center" wrapText="1"/>
    </xf>
    <xf numFmtId="49" fontId="6" fillId="33" borderId="0" xfId="57" applyNumberFormat="1" applyFont="1" applyFill="1" applyBorder="1" applyAlignment="1">
      <alignment horizontal="left"/>
      <protection/>
    </xf>
    <xf numFmtId="3" fontId="6" fillId="33" borderId="0" xfId="57" applyNumberFormat="1" applyFont="1" applyFill="1" applyBorder="1">
      <alignment/>
      <protection/>
    </xf>
    <xf numFmtId="166" fontId="6" fillId="33" borderId="0" xfId="57" applyNumberFormat="1" applyFont="1" applyFill="1" applyBorder="1" applyAlignment="1">
      <alignment horizontal="right"/>
      <protection/>
    </xf>
    <xf numFmtId="3" fontId="29" fillId="33" borderId="35" xfId="0" applyNumberFormat="1" applyFont="1" applyFill="1" applyBorder="1" applyAlignment="1">
      <alignment horizontal="right" vertical="center" wrapText="1"/>
    </xf>
    <xf numFmtId="3" fontId="29" fillId="33" borderId="36" xfId="0" applyNumberFormat="1" applyFont="1" applyFill="1" applyBorder="1" applyAlignment="1">
      <alignment horizontal="right" vertical="center" wrapText="1"/>
    </xf>
    <xf numFmtId="0" fontId="6" fillId="33" borderId="28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6" fillId="33" borderId="37" xfId="0" applyFont="1" applyFill="1" applyBorder="1" applyAlignment="1">
      <alignment/>
    </xf>
    <xf numFmtId="3" fontId="6" fillId="33" borderId="24" xfId="0" applyNumberFormat="1" applyFont="1" applyFill="1" applyBorder="1" applyAlignment="1">
      <alignment horizontal="right" vertical="center" wrapText="1"/>
    </xf>
    <xf numFmtId="166" fontId="6" fillId="33" borderId="0" xfId="0" applyNumberFormat="1" applyFont="1" applyFill="1" applyAlignment="1">
      <alignment/>
    </xf>
    <xf numFmtId="49" fontId="6" fillId="33" borderId="0" xfId="59" applyNumberFormat="1" applyFont="1" applyFill="1" applyBorder="1" applyAlignment="1">
      <alignment horizontal="left"/>
      <protection/>
    </xf>
    <xf numFmtId="49" fontId="6" fillId="33" borderId="0" xfId="57" applyNumberFormat="1" applyFont="1" applyFill="1" applyBorder="1">
      <alignment/>
      <protection/>
    </xf>
    <xf numFmtId="49" fontId="6" fillId="33" borderId="0" xfId="57" applyNumberFormat="1" applyFont="1" applyFill="1" applyBorder="1" applyAlignment="1">
      <alignment horizontal="right"/>
      <protection/>
    </xf>
    <xf numFmtId="3" fontId="6" fillId="33" borderId="0" xfId="57" applyNumberFormat="1" applyFont="1" applyFill="1" applyBorder="1" applyAlignment="1">
      <alignment horizontal="right"/>
      <protection/>
    </xf>
    <xf numFmtId="0" fontId="6" fillId="33" borderId="0" xfId="57" applyFont="1" applyFill="1" applyBorder="1" applyAlignment="1">
      <alignment horizontal="right"/>
      <protection/>
    </xf>
    <xf numFmtId="0" fontId="29" fillId="33" borderId="27" xfId="0" applyFont="1" applyFill="1" applyBorder="1" applyAlignment="1">
      <alignment vertical="center" wrapText="1"/>
    </xf>
    <xf numFmtId="3" fontId="29" fillId="33" borderId="27" xfId="0" applyNumberFormat="1" applyFont="1" applyFill="1" applyBorder="1" applyAlignment="1">
      <alignment horizontal="right" vertical="center" wrapText="1"/>
    </xf>
    <xf numFmtId="3" fontId="29" fillId="33" borderId="38" xfId="0" applyNumberFormat="1" applyFont="1" applyFill="1" applyBorder="1" applyAlignment="1">
      <alignment horizontal="right" vertical="center" wrapText="1"/>
    </xf>
    <xf numFmtId="166" fontId="29" fillId="33" borderId="39" xfId="0" applyNumberFormat="1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vertical="center" wrapText="1"/>
    </xf>
    <xf numFmtId="3" fontId="6" fillId="33" borderId="27" xfId="0" applyNumberFormat="1" applyFont="1" applyFill="1" applyBorder="1" applyAlignment="1">
      <alignment horizontal="right" vertical="center" wrapText="1"/>
    </xf>
    <xf numFmtId="3" fontId="6" fillId="33" borderId="38" xfId="0" applyNumberFormat="1" applyFont="1" applyFill="1" applyBorder="1" applyAlignment="1">
      <alignment horizontal="right" vertical="center" wrapText="1"/>
    </xf>
    <xf numFmtId="166" fontId="6" fillId="33" borderId="39" xfId="0" applyNumberFormat="1" applyFont="1" applyFill="1" applyBorder="1" applyAlignment="1">
      <alignment horizontal="right" vertical="center" wrapText="1"/>
    </xf>
    <xf numFmtId="0" fontId="6" fillId="33" borderId="32" xfId="0" applyFont="1" applyFill="1" applyBorder="1" applyAlignment="1">
      <alignment vertical="center" wrapText="1"/>
    </xf>
    <xf numFmtId="3" fontId="6" fillId="33" borderId="32" xfId="0" applyNumberFormat="1" applyFont="1" applyFill="1" applyBorder="1" applyAlignment="1">
      <alignment horizontal="right" vertical="center" wrapText="1"/>
    </xf>
    <xf numFmtId="3" fontId="6" fillId="33" borderId="40" xfId="0" applyNumberFormat="1" applyFont="1" applyFill="1" applyBorder="1" applyAlignment="1">
      <alignment horizontal="right" vertical="center" wrapText="1"/>
    </xf>
    <xf numFmtId="166" fontId="6" fillId="33" borderId="41" xfId="0" applyNumberFormat="1" applyFont="1" applyFill="1" applyBorder="1" applyAlignment="1">
      <alignment horizontal="right" vertical="center" wrapText="1"/>
    </xf>
    <xf numFmtId="3" fontId="29" fillId="33" borderId="42" xfId="0" applyNumberFormat="1" applyFont="1" applyFill="1" applyBorder="1" applyAlignment="1">
      <alignment horizontal="right" vertical="center" wrapText="1"/>
    </xf>
    <xf numFmtId="3" fontId="29" fillId="33" borderId="43" xfId="0" applyNumberFormat="1" applyFont="1" applyFill="1" applyBorder="1" applyAlignment="1">
      <alignment horizontal="right" vertical="center" wrapText="1"/>
    </xf>
    <xf numFmtId="3" fontId="6" fillId="33" borderId="42" xfId="0" applyNumberFormat="1" applyFont="1" applyFill="1" applyBorder="1" applyAlignment="1">
      <alignment horizontal="right" vertical="center" wrapText="1"/>
    </xf>
    <xf numFmtId="3" fontId="6" fillId="33" borderId="43" xfId="0" applyNumberFormat="1" applyFont="1" applyFill="1" applyBorder="1" applyAlignment="1">
      <alignment horizontal="right" vertical="center" wrapText="1"/>
    </xf>
    <xf numFmtId="3" fontId="6" fillId="33" borderId="44" xfId="0" applyNumberFormat="1" applyFont="1" applyFill="1" applyBorder="1" applyAlignment="1">
      <alignment horizontal="right" vertical="center" wrapText="1"/>
    </xf>
    <xf numFmtId="3" fontId="6" fillId="33" borderId="45" xfId="0" applyNumberFormat="1" applyFont="1" applyFill="1" applyBorder="1" applyAlignment="1">
      <alignment horizontal="right" vertical="center" wrapText="1"/>
    </xf>
    <xf numFmtId="174" fontId="8" fillId="0" borderId="18" xfId="57" applyNumberFormat="1" applyFont="1" applyBorder="1" applyAlignment="1">
      <alignment/>
      <protection/>
    </xf>
    <xf numFmtId="174" fontId="8" fillId="0" borderId="20" xfId="57" applyNumberFormat="1" applyFont="1" applyBorder="1">
      <alignment/>
      <protection/>
    </xf>
    <xf numFmtId="3" fontId="8" fillId="0" borderId="19" xfId="57" applyNumberFormat="1" applyFont="1" applyBorder="1" applyAlignment="1">
      <alignment horizontal="right"/>
      <protection/>
    </xf>
    <xf numFmtId="3" fontId="8" fillId="0" borderId="18" xfId="57" applyNumberFormat="1" applyFont="1" applyBorder="1" applyAlignment="1">
      <alignment horizontal="right"/>
      <protection/>
    </xf>
    <xf numFmtId="3" fontId="8" fillId="0" borderId="20" xfId="57" applyNumberFormat="1" applyFont="1" applyBorder="1">
      <alignment/>
      <protection/>
    </xf>
    <xf numFmtId="175" fontId="8" fillId="0" borderId="18" xfId="57" applyNumberFormat="1" applyFont="1" applyBorder="1" applyAlignment="1">
      <alignment/>
      <protection/>
    </xf>
    <xf numFmtId="3" fontId="8" fillId="0" borderId="19" xfId="57" applyNumberFormat="1" applyFont="1" applyFill="1" applyBorder="1" applyAlignment="1">
      <alignment horizontal="right"/>
      <protection/>
    </xf>
    <xf numFmtId="3" fontId="8" fillId="0" borderId="18" xfId="57" applyNumberFormat="1" applyFont="1" applyFill="1" applyBorder="1" applyAlignment="1">
      <alignment horizontal="right"/>
      <protection/>
    </xf>
    <xf numFmtId="3" fontId="8" fillId="0" borderId="20" xfId="57" applyNumberFormat="1" applyFont="1" applyFill="1" applyBorder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16" xfId="0" applyNumberFormat="1" applyFont="1" applyFill="1" applyBorder="1" applyAlignment="1" applyProtection="1">
      <alignment horizontal="center"/>
      <protection/>
    </xf>
    <xf numFmtId="0" fontId="68" fillId="33" borderId="19" xfId="57" applyFont="1" applyFill="1" applyBorder="1" applyAlignment="1">
      <alignment horizontal="center" vertical="center"/>
      <protection/>
    </xf>
    <xf numFmtId="0" fontId="68" fillId="33" borderId="18" xfId="57" applyFont="1" applyFill="1" applyBorder="1" applyAlignment="1">
      <alignment horizontal="center" vertical="center"/>
      <protection/>
    </xf>
    <xf numFmtId="0" fontId="68" fillId="33" borderId="20" xfId="57" applyFont="1" applyFill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78" fillId="33" borderId="18" xfId="57" applyFont="1" applyFill="1" applyBorder="1" applyAlignment="1">
      <alignment horizontal="center" vertical="center"/>
      <protection/>
    </xf>
    <xf numFmtId="0" fontId="78" fillId="33" borderId="20" xfId="57" applyFont="1" applyFill="1" applyBorder="1" applyAlignment="1">
      <alignment horizontal="center" vertical="center"/>
      <protection/>
    </xf>
    <xf numFmtId="0" fontId="68" fillId="0" borderId="19" xfId="57" applyFont="1" applyBorder="1" applyAlignment="1">
      <alignment horizontal="center" vertical="center"/>
      <protection/>
    </xf>
    <xf numFmtId="0" fontId="68" fillId="0" borderId="18" xfId="57" applyFont="1" applyBorder="1" applyAlignment="1">
      <alignment horizontal="center" vertical="center"/>
      <protection/>
    </xf>
    <xf numFmtId="0" fontId="68" fillId="0" borderId="15" xfId="57" applyFont="1" applyBorder="1" applyAlignment="1">
      <alignment horizontal="center" vertical="center"/>
      <protection/>
    </xf>
    <xf numFmtId="0" fontId="68" fillId="0" borderId="20" xfId="57" applyFont="1" applyBorder="1" applyAlignment="1">
      <alignment horizontal="center" vertical="center"/>
      <protection/>
    </xf>
    <xf numFmtId="37" fontId="4" fillId="34" borderId="14" xfId="0" applyNumberFormat="1" applyFont="1" applyFill="1" applyBorder="1" applyAlignment="1">
      <alignment horizontal="center" wrapText="1"/>
    </xf>
    <xf numFmtId="37" fontId="4" fillId="34" borderId="21" xfId="0" applyNumberFormat="1" applyFont="1" applyFill="1" applyBorder="1" applyAlignment="1">
      <alignment horizontal="center" wrapText="1"/>
    </xf>
    <xf numFmtId="37" fontId="4" fillId="34" borderId="16" xfId="0" applyNumberFormat="1" applyFont="1" applyFill="1" applyBorder="1" applyAlignment="1">
      <alignment horizontal="center" wrapText="1"/>
    </xf>
    <xf numFmtId="49" fontId="29" fillId="33" borderId="0" xfId="57" applyNumberFormat="1" applyFont="1" applyFill="1" applyAlignment="1">
      <alignment horizontal="center"/>
      <protection/>
    </xf>
    <xf numFmtId="49" fontId="29" fillId="33" borderId="46" xfId="57" applyNumberFormat="1" applyFont="1" applyFill="1" applyBorder="1" applyAlignment="1">
      <alignment horizontal="center" vertical="center"/>
      <protection/>
    </xf>
    <xf numFmtId="49" fontId="29" fillId="33" borderId="47" xfId="57" applyNumberFormat="1" applyFont="1" applyFill="1" applyBorder="1" applyAlignment="1">
      <alignment horizontal="center" vertical="center"/>
      <protection/>
    </xf>
    <xf numFmtId="0" fontId="29" fillId="33" borderId="48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49" fontId="29" fillId="33" borderId="51" xfId="57" applyNumberFormat="1" applyFont="1" applyFill="1" applyBorder="1" applyAlignment="1">
      <alignment horizontal="center"/>
      <protection/>
    </xf>
    <xf numFmtId="49" fontId="29" fillId="33" borderId="52" xfId="57" applyNumberFormat="1" applyFont="1" applyFill="1" applyBorder="1" applyAlignment="1">
      <alignment horizontal="center" vertical="center"/>
      <protection/>
    </xf>
    <xf numFmtId="49" fontId="29" fillId="33" borderId="53" xfId="57" applyNumberFormat="1" applyFont="1" applyFill="1" applyBorder="1" applyAlignment="1">
      <alignment horizontal="center" vertical="center"/>
      <protection/>
    </xf>
    <xf numFmtId="1" fontId="29" fillId="33" borderId="54" xfId="57" applyNumberFormat="1" applyFont="1" applyFill="1" applyBorder="1" applyAlignment="1">
      <alignment horizontal="center"/>
      <protection/>
    </xf>
    <xf numFmtId="1" fontId="29" fillId="33" borderId="55" xfId="57" applyNumberFormat="1" applyFont="1" applyFill="1" applyBorder="1" applyAlignment="1">
      <alignment horizontal="center"/>
      <protection/>
    </xf>
    <xf numFmtId="49" fontId="29" fillId="33" borderId="0" xfId="57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2 2 2" xfId="59"/>
    <cellStyle name="Normal 3 2" xfId="60"/>
    <cellStyle name="Normal_MMA arrival and LOS 2005" xfId="61"/>
    <cellStyle name="Note" xfId="62"/>
    <cellStyle name="Output" xfId="63"/>
    <cellStyle name="Percent" xfId="64"/>
    <cellStyle name="Percent 2" xfId="65"/>
    <cellStyle name="Percent 4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0" customWidth="1"/>
    <col min="2" max="3" width="11.8515625" style="61" customWidth="1"/>
    <col min="4" max="4" width="11.8515625" style="62" customWidth="1"/>
    <col min="5" max="6" width="11.8515625" style="61" customWidth="1"/>
    <col min="7" max="7" width="11.8515625" style="62" customWidth="1"/>
    <col min="8" max="16384" width="8.8515625" style="10" customWidth="1"/>
  </cols>
  <sheetData>
    <row r="1" spans="1:7" s="4" customFormat="1" ht="12">
      <c r="A1" s="1" t="s">
        <v>0</v>
      </c>
      <c r="B1" s="2"/>
      <c r="C1" s="2"/>
      <c r="D1" s="3"/>
      <c r="E1" s="2"/>
      <c r="F1" s="2"/>
      <c r="G1" s="3"/>
    </row>
    <row r="2" spans="2:7" s="4" customFormat="1" ht="12">
      <c r="B2" s="5"/>
      <c r="C2" s="5"/>
      <c r="D2" s="6"/>
      <c r="E2" s="5"/>
      <c r="F2" s="5"/>
      <c r="G2" s="6"/>
    </row>
    <row r="3" spans="1:7" ht="12">
      <c r="A3" s="7"/>
      <c r="B3" s="394" t="s">
        <v>1</v>
      </c>
      <c r="C3" s="395"/>
      <c r="D3" s="396"/>
      <c r="E3" s="8" t="s">
        <v>2</v>
      </c>
      <c r="F3" s="8"/>
      <c r="G3" s="9"/>
    </row>
    <row r="4" spans="1:7" ht="12">
      <c r="A4" s="11"/>
      <c r="B4" s="12" t="s">
        <v>3</v>
      </c>
      <c r="C4" s="13" t="s">
        <v>4</v>
      </c>
      <c r="D4" s="14" t="s">
        <v>5</v>
      </c>
      <c r="E4" s="12" t="str">
        <f>+B4</f>
        <v>2017P</v>
      </c>
      <c r="F4" s="15" t="str">
        <f>+C4</f>
        <v>2016P</v>
      </c>
      <c r="G4" s="14" t="s">
        <v>5</v>
      </c>
    </row>
    <row r="5" spans="1:7" ht="12">
      <c r="A5" s="16"/>
      <c r="B5" s="17"/>
      <c r="C5" s="18"/>
      <c r="D5" s="19"/>
      <c r="E5" s="17"/>
      <c r="F5" s="18"/>
      <c r="G5" s="19"/>
    </row>
    <row r="6" spans="1:7" ht="12">
      <c r="A6" s="20" t="s">
        <v>6</v>
      </c>
      <c r="B6" s="21">
        <v>738883.2906254483</v>
      </c>
      <c r="C6" s="21">
        <v>709985.1792316664</v>
      </c>
      <c r="D6" s="22">
        <v>4.07024149786549</v>
      </c>
      <c r="E6" s="21">
        <v>738883.2906254483</v>
      </c>
      <c r="F6" s="21">
        <v>709985.1792316664</v>
      </c>
      <c r="G6" s="22">
        <v>4.07024149786549</v>
      </c>
    </row>
    <row r="7" spans="1:7" ht="12">
      <c r="A7" s="20" t="s">
        <v>7</v>
      </c>
      <c r="B7" s="21">
        <v>469161.2906249138</v>
      </c>
      <c r="C7" s="21">
        <v>454938.17923143686</v>
      </c>
      <c r="D7" s="22">
        <v>3.12638332916028</v>
      </c>
      <c r="E7" s="21">
        <v>469161.2906249138</v>
      </c>
      <c r="F7" s="21">
        <v>454938.17923143686</v>
      </c>
      <c r="G7" s="22">
        <v>3.12638332916028</v>
      </c>
    </row>
    <row r="8" spans="1:7" ht="12">
      <c r="A8" s="20" t="s">
        <v>8</v>
      </c>
      <c r="B8" s="21">
        <v>269721.99999999563</v>
      </c>
      <c r="C8" s="21">
        <v>255046.99999999156</v>
      </c>
      <c r="D8" s="22">
        <v>5.75384144883279</v>
      </c>
      <c r="E8" s="21">
        <v>269721.99999999563</v>
      </c>
      <c r="F8" s="21">
        <v>255046.99999999156</v>
      </c>
      <c r="G8" s="22">
        <v>5.75384144883279</v>
      </c>
    </row>
    <row r="9" spans="1:7" ht="12">
      <c r="A9" s="20" t="s">
        <v>9</v>
      </c>
      <c r="B9" s="21">
        <v>7647457.995229178</v>
      </c>
      <c r="C9" s="21">
        <v>7388342.613408779</v>
      </c>
      <c r="D9" s="22">
        <v>3.50708400217042</v>
      </c>
      <c r="E9" s="21">
        <v>7647457.995229178</v>
      </c>
      <c r="F9" s="21">
        <v>7388342.613408779</v>
      </c>
      <c r="G9" s="22">
        <v>3.50708400217042</v>
      </c>
    </row>
    <row r="10" spans="1:7" ht="12">
      <c r="A10" s="20" t="s">
        <v>10</v>
      </c>
      <c r="B10" s="21">
        <v>246692.19339449026</v>
      </c>
      <c r="C10" s="21">
        <v>238333.6326906101</v>
      </c>
      <c r="D10" s="22">
        <v>3.50708400216881</v>
      </c>
      <c r="E10" s="21">
        <v>246692.19339448962</v>
      </c>
      <c r="F10" s="21">
        <v>238333.63269060577</v>
      </c>
      <c r="G10" s="22">
        <v>3.50708400217042</v>
      </c>
    </row>
    <row r="11" spans="1:9" ht="12">
      <c r="A11" s="20" t="s">
        <v>11</v>
      </c>
      <c r="B11" s="21">
        <v>1024115</v>
      </c>
      <c r="C11" s="21">
        <v>1022001</v>
      </c>
      <c r="D11" s="22">
        <v>0.206849112672101</v>
      </c>
      <c r="E11" s="21">
        <v>1024115</v>
      </c>
      <c r="F11" s="21">
        <v>1022001</v>
      </c>
      <c r="G11" s="22">
        <v>0.206849112672101</v>
      </c>
      <c r="H11" s="23"/>
      <c r="I11" s="23"/>
    </row>
    <row r="12" spans="1:8" ht="12">
      <c r="A12" s="20" t="s">
        <v>12</v>
      </c>
      <c r="B12" s="24">
        <v>86.0999984741211</v>
      </c>
      <c r="C12" s="24">
        <v>82.9000015258789</v>
      </c>
      <c r="D12" s="22">
        <v>3.86006862405575</v>
      </c>
      <c r="E12" s="24">
        <v>86.0999984741211</v>
      </c>
      <c r="F12" s="24">
        <v>82.9000015258789</v>
      </c>
      <c r="G12" s="22">
        <v>3.86006862405575</v>
      </c>
      <c r="H12" s="25"/>
    </row>
    <row r="13" spans="1:7" ht="12">
      <c r="A13" s="16"/>
      <c r="B13" s="21"/>
      <c r="C13" s="21"/>
      <c r="D13" s="22"/>
      <c r="E13" s="21"/>
      <c r="F13" s="21"/>
      <c r="G13" s="22"/>
    </row>
    <row r="14" spans="1:7" ht="12">
      <c r="A14" s="20" t="s">
        <v>13</v>
      </c>
      <c r="B14" s="21"/>
      <c r="C14" s="21"/>
      <c r="D14" s="22"/>
      <c r="E14" s="21"/>
      <c r="F14" s="21"/>
      <c r="G14" s="22"/>
    </row>
    <row r="15" spans="1:7" ht="12">
      <c r="A15" s="20" t="s">
        <v>14</v>
      </c>
      <c r="B15" s="21">
        <v>447872.71518903726</v>
      </c>
      <c r="C15" s="21">
        <v>433583.8427932394</v>
      </c>
      <c r="D15" s="22">
        <v>3.29552695131486</v>
      </c>
      <c r="E15" s="21">
        <v>447872.71518903726</v>
      </c>
      <c r="F15" s="21">
        <v>433583.8427932394</v>
      </c>
      <c r="G15" s="22">
        <v>3.29552695131486</v>
      </c>
    </row>
    <row r="16" spans="1:7" ht="12">
      <c r="A16" s="20" t="s">
        <v>15</v>
      </c>
      <c r="B16" s="21">
        <v>332528.3818407258</v>
      </c>
      <c r="C16" s="21">
        <v>325993.5593757628</v>
      </c>
      <c r="D16" s="22">
        <v>2.00458637203641</v>
      </c>
      <c r="E16" s="21">
        <v>332528.3818407258</v>
      </c>
      <c r="F16" s="21">
        <v>325993.5593757628</v>
      </c>
      <c r="G16" s="22">
        <v>2.00458637203641</v>
      </c>
    </row>
    <row r="17" spans="1:7" ht="12">
      <c r="A17" s="20" t="s">
        <v>16</v>
      </c>
      <c r="B17" s="21">
        <v>17404.142327477308</v>
      </c>
      <c r="C17" s="21">
        <v>17563.00746676453</v>
      </c>
      <c r="D17" s="22">
        <v>-0.904544051398104</v>
      </c>
      <c r="E17" s="21">
        <v>17404.142327477308</v>
      </c>
      <c r="F17" s="21">
        <v>17563.00746676453</v>
      </c>
      <c r="G17" s="22">
        <v>-0.904544051398104</v>
      </c>
    </row>
    <row r="18" spans="1:7" ht="12">
      <c r="A18" s="16"/>
      <c r="B18" s="21"/>
      <c r="C18" s="21"/>
      <c r="D18" s="22"/>
      <c r="E18" s="21"/>
      <c r="F18" s="21"/>
      <c r="G18" s="22"/>
    </row>
    <row r="19" spans="1:7" ht="12">
      <c r="A19" s="20" t="s">
        <v>17</v>
      </c>
      <c r="B19" s="21">
        <v>99314.64330212538</v>
      </c>
      <c r="C19" s="21">
        <v>95086.7442240929</v>
      </c>
      <c r="D19" s="22">
        <v>4.44636012362407</v>
      </c>
      <c r="E19" s="21">
        <v>99314.64330212538</v>
      </c>
      <c r="F19" s="21">
        <v>95086.7442240929</v>
      </c>
      <c r="G19" s="22">
        <v>4.44636012362407</v>
      </c>
    </row>
    <row r="20" spans="1:7" ht="12">
      <c r="A20" s="20" t="s">
        <v>18</v>
      </c>
      <c r="B20" s="21">
        <v>53101.10931231753</v>
      </c>
      <c r="C20" s="21">
        <v>50232.84949408561</v>
      </c>
      <c r="D20" s="22">
        <v>5.70992855694883</v>
      </c>
      <c r="E20" s="21">
        <v>53101.10931231753</v>
      </c>
      <c r="F20" s="21">
        <v>50232.84949408561</v>
      </c>
      <c r="G20" s="22">
        <v>5.70992855694883</v>
      </c>
    </row>
    <row r="21" spans="1:7" ht="12">
      <c r="A21" s="20" t="s">
        <v>19</v>
      </c>
      <c r="B21" s="21">
        <v>8090.312297275198</v>
      </c>
      <c r="C21" s="21">
        <v>9238.11310036089</v>
      </c>
      <c r="D21" s="22">
        <v>-12.4246238448937</v>
      </c>
      <c r="E21" s="21">
        <v>8090.312297275198</v>
      </c>
      <c r="F21" s="21">
        <v>9238.11310036089</v>
      </c>
      <c r="G21" s="22">
        <v>-12.4246238448937</v>
      </c>
    </row>
    <row r="22" spans="1:7" ht="12">
      <c r="A22" s="16"/>
      <c r="B22" s="21"/>
      <c r="C22" s="21"/>
      <c r="D22" s="22"/>
      <c r="E22" s="21"/>
      <c r="F22" s="21"/>
      <c r="G22" s="22"/>
    </row>
    <row r="23" spans="1:7" ht="12">
      <c r="A23" s="20" t="s">
        <v>20</v>
      </c>
      <c r="B23" s="21">
        <v>221590.50306143312</v>
      </c>
      <c r="C23" s="21">
        <v>217683.71453603663</v>
      </c>
      <c r="D23" s="22">
        <v>1.79470868260553</v>
      </c>
      <c r="E23" s="21">
        <v>221590.50306143312</v>
      </c>
      <c r="F23" s="21">
        <v>217683.71453603663</v>
      </c>
      <c r="G23" s="22">
        <v>1.79470868260553</v>
      </c>
    </row>
    <row r="24" spans="1:7" ht="12">
      <c r="A24" s="20" t="s">
        <v>21</v>
      </c>
      <c r="B24" s="21">
        <v>217842.36565307472</v>
      </c>
      <c r="C24" s="21">
        <v>214544.86529101152</v>
      </c>
      <c r="D24" s="22">
        <v>1.53697472908076</v>
      </c>
      <c r="E24" s="21">
        <v>217842.36565307472</v>
      </c>
      <c r="F24" s="21">
        <v>214544.86529101152</v>
      </c>
      <c r="G24" s="22">
        <v>1.53697472908076</v>
      </c>
    </row>
    <row r="25" spans="1:7" ht="12">
      <c r="A25" s="20" t="s">
        <v>22</v>
      </c>
      <c r="B25" s="21">
        <v>135210.57822359042</v>
      </c>
      <c r="C25" s="21">
        <v>133240.12721292366</v>
      </c>
      <c r="D25" s="22">
        <v>1.478872057453</v>
      </c>
      <c r="E25" s="21">
        <v>135210.57822359042</v>
      </c>
      <c r="F25" s="21">
        <v>133240.12721292366</v>
      </c>
      <c r="G25" s="22">
        <v>1.478872057453</v>
      </c>
    </row>
    <row r="26" spans="1:7" ht="12">
      <c r="A26" s="20" t="s">
        <v>23</v>
      </c>
      <c r="B26" s="21">
        <v>12165.728553109251</v>
      </c>
      <c r="C26" s="21">
        <v>13932.046393049515</v>
      </c>
      <c r="D26" s="22">
        <v>-12.6780932973454</v>
      </c>
      <c r="E26" s="21">
        <v>12165.728553109251</v>
      </c>
      <c r="F26" s="21">
        <v>13932.046393049515</v>
      </c>
      <c r="G26" s="22">
        <v>-12.6780932973454</v>
      </c>
    </row>
    <row r="27" spans="1:7" ht="12">
      <c r="A27" s="16"/>
      <c r="B27" s="21"/>
      <c r="C27" s="21"/>
      <c r="D27" s="22"/>
      <c r="E27" s="21"/>
      <c r="F27" s="21"/>
      <c r="G27" s="22"/>
    </row>
    <row r="28" spans="1:7" ht="12">
      <c r="A28" s="20" t="s">
        <v>24</v>
      </c>
      <c r="B28" s="21">
        <v>5548.407666483598</v>
      </c>
      <c r="C28" s="21">
        <v>5438.14405509948</v>
      </c>
      <c r="D28" s="22">
        <v>2.02759636866775</v>
      </c>
      <c r="E28" s="21">
        <v>5548.407666483598</v>
      </c>
      <c r="F28" s="21">
        <v>5438.14405509948</v>
      </c>
      <c r="G28" s="22">
        <v>2.02759636866775</v>
      </c>
    </row>
    <row r="29" spans="1:7" ht="12">
      <c r="A29" s="20" t="s">
        <v>25</v>
      </c>
      <c r="B29" s="21">
        <v>840.6127312490777</v>
      </c>
      <c r="C29" s="21">
        <v>855.0787210727835</v>
      </c>
      <c r="D29" s="22">
        <v>-1.69177287040388</v>
      </c>
      <c r="E29" s="21">
        <v>840.6127312490777</v>
      </c>
      <c r="F29" s="21">
        <v>855.0787210727835</v>
      </c>
      <c r="G29" s="22">
        <v>-1.69177287040388</v>
      </c>
    </row>
    <row r="30" spans="1:7" ht="12">
      <c r="A30" s="20" t="s">
        <v>26</v>
      </c>
      <c r="B30" s="21">
        <v>1888.2705714511258</v>
      </c>
      <c r="C30" s="21">
        <v>2512.610489602454</v>
      </c>
      <c r="D30" s="22">
        <v>-24.8482572501762</v>
      </c>
      <c r="E30" s="21">
        <v>1888.2705714511258</v>
      </c>
      <c r="F30" s="21">
        <v>2512.610489602454</v>
      </c>
      <c r="G30" s="22">
        <v>-24.8482572501762</v>
      </c>
    </row>
    <row r="31" spans="1:7" ht="12">
      <c r="A31" s="16"/>
      <c r="B31" s="21"/>
      <c r="C31" s="21"/>
      <c r="D31" s="22"/>
      <c r="E31" s="21"/>
      <c r="F31" s="21"/>
      <c r="G31" s="22"/>
    </row>
    <row r="32" spans="1:7" ht="12">
      <c r="A32" s="20" t="s">
        <v>27</v>
      </c>
      <c r="B32" s="21">
        <v>4628.970134804958</v>
      </c>
      <c r="C32" s="21">
        <v>4264.366328049923</v>
      </c>
      <c r="D32" s="22">
        <v>8.55001138989312</v>
      </c>
      <c r="E32" s="21">
        <v>4628.970134804958</v>
      </c>
      <c r="F32" s="21">
        <v>4264.366328049923</v>
      </c>
      <c r="G32" s="22">
        <v>8.55001138989312</v>
      </c>
    </row>
    <row r="33" spans="1:7" ht="12">
      <c r="A33" s="20" t="s">
        <v>28</v>
      </c>
      <c r="B33" s="21">
        <v>545.860822286894</v>
      </c>
      <c r="C33" s="21">
        <v>491.27015798962753</v>
      </c>
      <c r="D33" s="22">
        <v>11.1121474425929</v>
      </c>
      <c r="E33" s="21">
        <v>545.860822286894</v>
      </c>
      <c r="F33" s="21">
        <v>491.27015798962753</v>
      </c>
      <c r="G33" s="22">
        <v>11.1121474425929</v>
      </c>
    </row>
    <row r="34" spans="1:7" ht="12">
      <c r="A34" s="20" t="s">
        <v>29</v>
      </c>
      <c r="B34" s="21">
        <v>2479.899387240987</v>
      </c>
      <c r="C34" s="21">
        <v>2539.7185569969192</v>
      </c>
      <c r="D34" s="22">
        <v>-2.35534640604687</v>
      </c>
      <c r="E34" s="21">
        <v>2479.899387240987</v>
      </c>
      <c r="F34" s="21">
        <v>2539.7185569969192</v>
      </c>
      <c r="G34" s="22">
        <v>-2.35534640604687</v>
      </c>
    </row>
    <row r="35" spans="1:7" ht="12">
      <c r="A35" s="16"/>
      <c r="B35" s="21"/>
      <c r="C35" s="21"/>
      <c r="D35" s="22"/>
      <c r="E35" s="21"/>
      <c r="F35" s="21"/>
      <c r="G35" s="22"/>
    </row>
    <row r="36" spans="1:7" ht="12">
      <c r="A36" s="20" t="s">
        <v>30</v>
      </c>
      <c r="B36" s="21">
        <v>151046.01947250558</v>
      </c>
      <c r="C36" s="21">
        <v>135934.5051070004</v>
      </c>
      <c r="D36" s="22">
        <v>11.116761232632</v>
      </c>
      <c r="E36" s="21">
        <v>151046.01947250558</v>
      </c>
      <c r="F36" s="21">
        <v>135934.5051070004</v>
      </c>
      <c r="G36" s="22">
        <v>11.116761232632</v>
      </c>
    </row>
    <row r="37" spans="1:7" ht="12">
      <c r="A37" s="20" t="s">
        <v>31</v>
      </c>
      <c r="B37" s="21">
        <v>128411.4253463751</v>
      </c>
      <c r="C37" s="21">
        <v>116197.91895131828</v>
      </c>
      <c r="D37" s="22">
        <v>10.5109510611578</v>
      </c>
      <c r="E37" s="21">
        <v>128411.4253463751</v>
      </c>
      <c r="F37" s="21">
        <v>116197.91895131828</v>
      </c>
      <c r="G37" s="22">
        <v>10.5109510611578</v>
      </c>
    </row>
    <row r="38" spans="1:7" ht="12">
      <c r="A38" s="20" t="s">
        <v>32</v>
      </c>
      <c r="B38" s="21">
        <v>55824.59464893312</v>
      </c>
      <c r="C38" s="21">
        <v>47390.11073589483</v>
      </c>
      <c r="D38" s="22">
        <v>17.797983127838</v>
      </c>
      <c r="E38" s="21">
        <v>55824.59464893312</v>
      </c>
      <c r="F38" s="21">
        <v>47390.11073589483</v>
      </c>
      <c r="G38" s="22">
        <v>17.797983127838</v>
      </c>
    </row>
    <row r="39" spans="1:7" ht="12">
      <c r="A39" s="20" t="s">
        <v>33</v>
      </c>
      <c r="B39" s="21">
        <v>76101.4672482576</v>
      </c>
      <c r="C39" s="21">
        <v>68340.86388401038</v>
      </c>
      <c r="D39" s="22">
        <v>11.3557290955799</v>
      </c>
      <c r="E39" s="21">
        <v>76101.4672482576</v>
      </c>
      <c r="F39" s="21">
        <v>68340.86388401038</v>
      </c>
      <c r="G39" s="22">
        <v>11.3557290955799</v>
      </c>
    </row>
    <row r="40" spans="1:7" ht="12">
      <c r="A40" s="20" t="s">
        <v>34</v>
      </c>
      <c r="B40" s="21">
        <v>10330.473426422235</v>
      </c>
      <c r="C40" s="21">
        <v>9926.683142375214</v>
      </c>
      <c r="D40" s="22">
        <v>4.06772613022485</v>
      </c>
      <c r="E40" s="21">
        <v>10330.473426422235</v>
      </c>
      <c r="F40" s="21">
        <v>9926.683142375214</v>
      </c>
      <c r="G40" s="22">
        <v>4.06772613022485</v>
      </c>
    </row>
    <row r="41" spans="1:7" ht="12">
      <c r="A41" s="16"/>
      <c r="B41" s="21"/>
      <c r="C41" s="21"/>
      <c r="D41" s="22"/>
      <c r="E41" s="21"/>
      <c r="F41" s="21"/>
      <c r="G41" s="22"/>
    </row>
    <row r="42" spans="1:7" ht="12">
      <c r="A42" s="20" t="s">
        <v>35</v>
      </c>
      <c r="B42" s="21">
        <v>406354.90878351504</v>
      </c>
      <c r="C42" s="21">
        <v>383991.6198556636</v>
      </c>
      <c r="D42" s="22">
        <v>5.82390025497364</v>
      </c>
      <c r="E42" s="21">
        <v>406354.90878351504</v>
      </c>
      <c r="F42" s="21">
        <v>383991.6198556636</v>
      </c>
      <c r="G42" s="22">
        <v>5.82390025497364</v>
      </c>
    </row>
    <row r="43" spans="1:7" ht="12">
      <c r="A43" s="20" t="s">
        <v>36</v>
      </c>
      <c r="B43" s="21">
        <v>291010.5754351119</v>
      </c>
      <c r="C43" s="21">
        <v>276401.33643901045</v>
      </c>
      <c r="D43" s="22">
        <v>5.28551677221179</v>
      </c>
      <c r="E43" s="21">
        <v>291010.5754351119</v>
      </c>
      <c r="F43" s="21">
        <v>276401.33643901045</v>
      </c>
      <c r="G43" s="22">
        <v>5.28551677221179</v>
      </c>
    </row>
    <row r="44" spans="1:7" ht="12">
      <c r="A44" s="20" t="s">
        <v>37</v>
      </c>
      <c r="B44" s="21">
        <v>115344.33334833624</v>
      </c>
      <c r="C44" s="21">
        <v>107590.2834169615</v>
      </c>
      <c r="D44" s="22">
        <v>7.20701692115101</v>
      </c>
      <c r="E44" s="21">
        <v>115344.33334833624</v>
      </c>
      <c r="F44" s="21">
        <v>107590.2834169615</v>
      </c>
      <c r="G44" s="22">
        <v>7.20701692115101</v>
      </c>
    </row>
    <row r="45" spans="1:7" ht="12">
      <c r="A45" s="20" t="s">
        <v>38</v>
      </c>
      <c r="B45" s="21">
        <v>598328.0101798397</v>
      </c>
      <c r="C45" s="21">
        <v>579153.7488465142</v>
      </c>
      <c r="D45" s="22">
        <v>3.31073767052608</v>
      </c>
      <c r="E45" s="21">
        <v>598328.0101798397</v>
      </c>
      <c r="F45" s="21">
        <v>579153.7488465142</v>
      </c>
      <c r="G45" s="22">
        <v>3.31073767052608</v>
      </c>
    </row>
    <row r="46" spans="1:7" ht="12">
      <c r="A46" s="20" t="s">
        <v>39</v>
      </c>
      <c r="B46" s="21">
        <v>140555.28044586646</v>
      </c>
      <c r="C46" s="21">
        <v>130831.43038566237</v>
      </c>
      <c r="D46" s="22">
        <v>7.43235018645008</v>
      </c>
      <c r="E46" s="21">
        <v>140555.28044586646</v>
      </c>
      <c r="F46" s="21">
        <v>130831.43038566237</v>
      </c>
      <c r="G46" s="22">
        <v>7.43235018645008</v>
      </c>
    </row>
    <row r="47" spans="1:7" ht="12">
      <c r="A47" s="20" t="s">
        <v>40</v>
      </c>
      <c r="B47" s="26">
        <v>1.2535851509583522</v>
      </c>
      <c r="C47" s="26">
        <v>1.2519310174334883</v>
      </c>
      <c r="D47" s="27">
        <v>0.132126571019458</v>
      </c>
      <c r="E47" s="26">
        <v>1.2535851509583522</v>
      </c>
      <c r="F47" s="26">
        <v>1.2519310174334883</v>
      </c>
      <c r="G47" s="27">
        <v>0.132126571019458</v>
      </c>
    </row>
    <row r="48" spans="1:7" ht="12">
      <c r="A48" s="16"/>
      <c r="B48" s="26"/>
      <c r="C48" s="26"/>
      <c r="D48" s="27"/>
      <c r="E48" s="26"/>
      <c r="F48" s="26"/>
      <c r="G48" s="27"/>
    </row>
    <row r="49" spans="1:7" ht="12">
      <c r="A49" s="20" t="s">
        <v>41</v>
      </c>
      <c r="B49" s="26"/>
      <c r="C49" s="26"/>
      <c r="D49" s="27"/>
      <c r="E49" s="26"/>
      <c r="F49" s="26"/>
      <c r="G49" s="27"/>
    </row>
    <row r="50" spans="1:7" ht="12">
      <c r="A50" s="20" t="s">
        <v>42</v>
      </c>
      <c r="B50" s="26">
        <v>10.350021569381783</v>
      </c>
      <c r="C50" s="26">
        <v>10.406333582067607</v>
      </c>
      <c r="D50" s="22">
        <v>-0.541132111917516</v>
      </c>
      <c r="E50" s="26">
        <v>10.350021569381783</v>
      </c>
      <c r="F50" s="26">
        <v>10.406333582067607</v>
      </c>
      <c r="G50" s="22">
        <v>-0.541132111917516</v>
      </c>
    </row>
    <row r="51" spans="1:7" ht="12">
      <c r="A51" s="16"/>
      <c r="B51" s="21"/>
      <c r="C51" s="21"/>
      <c r="D51" s="22"/>
      <c r="E51" s="21"/>
      <c r="F51" s="21"/>
      <c r="G51" s="22"/>
    </row>
    <row r="52" spans="1:7" ht="12">
      <c r="A52" s="20" t="s">
        <v>43</v>
      </c>
      <c r="B52" s="21"/>
      <c r="C52" s="21"/>
      <c r="D52" s="22"/>
      <c r="E52" s="21"/>
      <c r="F52" s="21"/>
      <c r="G52" s="22"/>
    </row>
    <row r="53" spans="1:7" ht="12">
      <c r="A53" s="20" t="s">
        <v>44</v>
      </c>
      <c r="B53" s="21">
        <v>444832.7254057185</v>
      </c>
      <c r="C53" s="21">
        <v>436185.1198640152</v>
      </c>
      <c r="D53" s="22">
        <v>1.98255400009961</v>
      </c>
      <c r="E53" s="21">
        <v>444832.7254057185</v>
      </c>
      <c r="F53" s="21">
        <v>436185.1198640152</v>
      </c>
      <c r="G53" s="22">
        <v>1.98255400009961</v>
      </c>
    </row>
    <row r="54" spans="1:7" ht="12">
      <c r="A54" s="20" t="s">
        <v>45</v>
      </c>
      <c r="B54" s="21">
        <v>382602.2101519401</v>
      </c>
      <c r="C54" s="21">
        <v>379308.017598147</v>
      </c>
      <c r="D54" s="22">
        <v>0.868474274457106</v>
      </c>
      <c r="E54" s="21">
        <v>382602.2101519401</v>
      </c>
      <c r="F54" s="21">
        <v>379308.017598147</v>
      </c>
      <c r="G54" s="22">
        <v>0.868474274457106</v>
      </c>
    </row>
    <row r="55" spans="1:7" ht="12">
      <c r="A55" s="20" t="s">
        <v>46</v>
      </c>
      <c r="B55" s="21">
        <v>137232.14110120625</v>
      </c>
      <c r="C55" s="21">
        <v>129136.84556131075</v>
      </c>
      <c r="D55" s="22">
        <v>6.26877287013493</v>
      </c>
      <c r="E55" s="21">
        <v>137232.14110120625</v>
      </c>
      <c r="F55" s="21">
        <v>129136.84556131075</v>
      </c>
      <c r="G55" s="22">
        <v>6.26877287013493</v>
      </c>
    </row>
    <row r="56" spans="1:7" ht="12">
      <c r="A56" s="20" t="s">
        <v>47</v>
      </c>
      <c r="B56" s="21">
        <v>105870.77037541835</v>
      </c>
      <c r="C56" s="21">
        <v>99636.37630372436</v>
      </c>
      <c r="D56" s="22">
        <v>6.25714653922128</v>
      </c>
      <c r="E56" s="21">
        <v>105870.77037541835</v>
      </c>
      <c r="F56" s="21">
        <v>99636.37630372436</v>
      </c>
      <c r="G56" s="22">
        <v>6.25714653922128</v>
      </c>
    </row>
    <row r="57" spans="1:7" ht="12">
      <c r="A57" s="20" t="s">
        <v>48</v>
      </c>
      <c r="B57" s="21">
        <v>59927.30250011944</v>
      </c>
      <c r="C57" s="21">
        <v>62135.33322526835</v>
      </c>
      <c r="D57" s="22">
        <v>-3.55358313947365</v>
      </c>
      <c r="E57" s="21">
        <v>59927.30250011944</v>
      </c>
      <c r="F57" s="21">
        <v>62135.33322526835</v>
      </c>
      <c r="G57" s="22">
        <v>-3.55358313947365</v>
      </c>
    </row>
    <row r="58" spans="1:7" ht="12">
      <c r="A58" s="28" t="s">
        <v>49</v>
      </c>
      <c r="B58" s="29">
        <v>45494.326799035465</v>
      </c>
      <c r="C58" s="29">
        <v>47970.17865138277</v>
      </c>
      <c r="D58" s="30">
        <v>-5.16123125231666</v>
      </c>
      <c r="E58" s="29">
        <v>45494.326799035465</v>
      </c>
      <c r="F58" s="29">
        <v>47970.17865138277</v>
      </c>
      <c r="G58" s="30">
        <v>-5.16123125231666</v>
      </c>
    </row>
    <row r="59" spans="1:7" ht="12">
      <c r="A59" s="31" t="s">
        <v>50</v>
      </c>
      <c r="B59" s="32"/>
      <c r="C59" s="32"/>
      <c r="D59" s="33"/>
      <c r="E59" s="32"/>
      <c r="F59" s="32"/>
      <c r="G59" s="33"/>
    </row>
    <row r="60" spans="2:7" ht="12">
      <c r="B60" s="34"/>
      <c r="C60" s="34"/>
      <c r="D60" s="35"/>
      <c r="E60" s="34"/>
      <c r="F60" s="34"/>
      <c r="G60" s="35"/>
    </row>
    <row r="61" spans="1:7" ht="12">
      <c r="A61" s="1" t="s">
        <v>51</v>
      </c>
      <c r="B61" s="2"/>
      <c r="C61" s="2"/>
      <c r="D61" s="3"/>
      <c r="E61" s="2"/>
      <c r="F61" s="2"/>
      <c r="G61" s="3"/>
    </row>
    <row r="62" spans="1:7" ht="12">
      <c r="A62" s="36"/>
      <c r="B62" s="37"/>
      <c r="C62" s="37"/>
      <c r="D62" s="38"/>
      <c r="E62" s="37"/>
      <c r="F62" s="37"/>
      <c r="G62" s="38"/>
    </row>
    <row r="63" spans="1:7" ht="12">
      <c r="A63" s="7"/>
      <c r="B63" s="39" t="str">
        <f>+B3</f>
        <v>JANUARY</v>
      </c>
      <c r="C63" s="8"/>
      <c r="D63" s="9"/>
      <c r="E63" s="8" t="s">
        <v>2</v>
      </c>
      <c r="F63" s="8"/>
      <c r="G63" s="9"/>
    </row>
    <row r="64" spans="1:7" ht="12">
      <c r="A64" s="11"/>
      <c r="B64" s="12" t="str">
        <f>+B4</f>
        <v>2017P</v>
      </c>
      <c r="C64" s="15" t="str">
        <f>+C4</f>
        <v>2016P</v>
      </c>
      <c r="D64" s="14" t="s">
        <v>5</v>
      </c>
      <c r="E64" s="12" t="str">
        <f>+B64</f>
        <v>2017P</v>
      </c>
      <c r="F64" s="15" t="str">
        <f>+C64</f>
        <v>2016P</v>
      </c>
      <c r="G64" s="14" t="s">
        <v>5</v>
      </c>
    </row>
    <row r="65" spans="1:7" s="4" customFormat="1" ht="12">
      <c r="A65" s="16"/>
      <c r="B65" s="40"/>
      <c r="C65" s="21"/>
      <c r="D65" s="41"/>
      <c r="E65" s="40"/>
      <c r="F65" s="21"/>
      <c r="G65" s="19"/>
    </row>
    <row r="66" spans="1:7" s="4" customFormat="1" ht="12">
      <c r="A66" s="20" t="s">
        <v>52</v>
      </c>
      <c r="B66" s="40"/>
      <c r="C66" s="21"/>
      <c r="D66" s="41"/>
      <c r="E66" s="40"/>
      <c r="F66" s="21"/>
      <c r="G66" s="41"/>
    </row>
    <row r="67" spans="1:7" ht="12">
      <c r="A67" s="20" t="s">
        <v>53</v>
      </c>
      <c r="B67" s="40">
        <v>9508.351945106306</v>
      </c>
      <c r="C67" s="40">
        <v>10061.82604899602</v>
      </c>
      <c r="D67" s="42">
        <v>-5.50073218513791</v>
      </c>
      <c r="E67" s="40">
        <v>9508.351945106306</v>
      </c>
      <c r="F67" s="40">
        <v>10061.82604899602</v>
      </c>
      <c r="G67" s="22">
        <v>-5.50073218513791</v>
      </c>
    </row>
    <row r="68" spans="1:7" ht="12">
      <c r="A68" s="20" t="s">
        <v>54</v>
      </c>
      <c r="B68" s="40">
        <v>71027.84668386618</v>
      </c>
      <c r="C68" s="40">
        <v>64022.456966469595</v>
      </c>
      <c r="D68" s="42">
        <v>10.9420819651853</v>
      </c>
      <c r="E68" s="40">
        <v>71027.84668386618</v>
      </c>
      <c r="F68" s="40">
        <v>64022.456966469595</v>
      </c>
      <c r="G68" s="22">
        <v>10.9420819651853</v>
      </c>
    </row>
    <row r="69" spans="1:7" ht="12">
      <c r="A69" s="20" t="s">
        <v>55</v>
      </c>
      <c r="B69" s="40">
        <v>11093.4263590861</v>
      </c>
      <c r="C69" s="40">
        <v>9919.330380709709</v>
      </c>
      <c r="D69" s="42">
        <v>11.8364439262924</v>
      </c>
      <c r="E69" s="40">
        <v>11093.4263590861</v>
      </c>
      <c r="F69" s="40">
        <v>9919.330380709709</v>
      </c>
      <c r="G69" s="22">
        <v>11.8364439262924</v>
      </c>
    </row>
    <row r="70" spans="1:7" ht="12">
      <c r="A70" s="43" t="s">
        <v>56</v>
      </c>
      <c r="B70" s="40">
        <v>66267.08426843914</v>
      </c>
      <c r="C70" s="40">
        <v>56394.99436175922</v>
      </c>
      <c r="D70" s="42">
        <v>17.5052591429534</v>
      </c>
      <c r="E70" s="40">
        <v>66267.08426843914</v>
      </c>
      <c r="F70" s="40">
        <v>56394.99436175922</v>
      </c>
      <c r="G70" s="22">
        <v>17.5052591429534</v>
      </c>
    </row>
    <row r="71" spans="1:7" ht="12">
      <c r="A71" s="43" t="s">
        <v>57</v>
      </c>
      <c r="B71" s="40">
        <v>6783.985734490932</v>
      </c>
      <c r="C71" s="40">
        <v>6084.529606659606</v>
      </c>
      <c r="D71" s="42">
        <v>11.4956483581863</v>
      </c>
      <c r="E71" s="40">
        <v>6783.985734490932</v>
      </c>
      <c r="F71" s="40">
        <v>6084.529606659606</v>
      </c>
      <c r="G71" s="22">
        <v>11.4956483581863</v>
      </c>
    </row>
    <row r="72" spans="1:7" ht="12">
      <c r="A72" s="43" t="s">
        <v>58</v>
      </c>
      <c r="B72" s="40">
        <v>5180.503278476125</v>
      </c>
      <c r="C72" s="40">
        <v>4506.619459571074</v>
      </c>
      <c r="D72" s="42">
        <v>14.9531999528797</v>
      </c>
      <c r="E72" s="40">
        <v>5180.503278476125</v>
      </c>
      <c r="F72" s="40">
        <v>4506.619459571074</v>
      </c>
      <c r="G72" s="22">
        <v>14.9531999528797</v>
      </c>
    </row>
    <row r="73" spans="1:7" ht="12">
      <c r="A73" s="43" t="s">
        <v>59</v>
      </c>
      <c r="B73" s="40">
        <v>10233.604505702435</v>
      </c>
      <c r="C73" s="40">
        <v>1331.7377419753866</v>
      </c>
      <c r="D73" s="42">
        <v>668.439925005262</v>
      </c>
      <c r="E73" s="40">
        <v>10233.604505702435</v>
      </c>
      <c r="F73" s="40">
        <v>1331.7377419753866</v>
      </c>
      <c r="G73" s="22">
        <v>668.439925005262</v>
      </c>
    </row>
    <row r="74" spans="1:7" ht="12">
      <c r="A74" s="43" t="s">
        <v>60</v>
      </c>
      <c r="B74" s="40">
        <v>3370.217746197531</v>
      </c>
      <c r="C74" s="40">
        <v>336.39822380820095</v>
      </c>
      <c r="D74" s="42">
        <v>901.853609107959</v>
      </c>
      <c r="E74" s="40">
        <v>3370.217746197531</v>
      </c>
      <c r="F74" s="40">
        <v>336.39822380820095</v>
      </c>
      <c r="G74" s="22">
        <v>901.853609107959</v>
      </c>
    </row>
    <row r="75" spans="1:7" ht="12">
      <c r="A75" s="43" t="s">
        <v>61</v>
      </c>
      <c r="B75" s="40">
        <v>11322.401605022822</v>
      </c>
      <c r="C75" s="40">
        <v>11722.947154601274</v>
      </c>
      <c r="D75" s="42">
        <v>-3.41676495079343</v>
      </c>
      <c r="E75" s="40">
        <v>11322.401605022822</v>
      </c>
      <c r="F75" s="40">
        <v>11722.947154601274</v>
      </c>
      <c r="G75" s="22">
        <v>-3.41676495079343</v>
      </c>
    </row>
    <row r="76" spans="1:7" ht="12">
      <c r="A76" s="20"/>
      <c r="B76" s="40"/>
      <c r="C76" s="40"/>
      <c r="D76" s="42"/>
      <c r="E76" s="40"/>
      <c r="F76" s="40"/>
      <c r="G76" s="22"/>
    </row>
    <row r="77" spans="1:7" ht="12">
      <c r="A77" s="20" t="s">
        <v>62</v>
      </c>
      <c r="B77" s="40"/>
      <c r="C77" s="40"/>
      <c r="D77" s="42"/>
      <c r="E77" s="40"/>
      <c r="F77" s="40"/>
      <c r="G77" s="22"/>
    </row>
    <row r="78" spans="1:7" ht="12">
      <c r="A78" s="20" t="s">
        <v>63</v>
      </c>
      <c r="B78" s="40">
        <v>609446.7838476024</v>
      </c>
      <c r="C78" s="40">
        <v>576385.3226356839</v>
      </c>
      <c r="D78" s="42">
        <v>5.73599984481487</v>
      </c>
      <c r="E78" s="40">
        <v>609446.7838476024</v>
      </c>
      <c r="F78" s="40">
        <v>576385.3226356839</v>
      </c>
      <c r="G78" s="22">
        <v>5.73599984481487</v>
      </c>
    </row>
    <row r="79" spans="1:7" ht="12">
      <c r="A79" s="20" t="s">
        <v>64</v>
      </c>
      <c r="B79" s="40">
        <v>41002.32111725666</v>
      </c>
      <c r="C79" s="40">
        <v>43410.68256380919</v>
      </c>
      <c r="D79" s="42">
        <v>-5.54785436283452</v>
      </c>
      <c r="E79" s="40">
        <v>41002.32111725666</v>
      </c>
      <c r="F79" s="40">
        <v>43410.68256380919</v>
      </c>
      <c r="G79" s="22">
        <v>-5.54785436283452</v>
      </c>
    </row>
    <row r="80" spans="1:7" ht="12">
      <c r="A80" s="20" t="s">
        <v>65</v>
      </c>
      <c r="B80" s="40">
        <v>36811.25616426965</v>
      </c>
      <c r="C80" s="40">
        <v>39639.41062405249</v>
      </c>
      <c r="D80" s="42">
        <v>-7.134703607492</v>
      </c>
      <c r="E80" s="40">
        <v>36811.25616426965</v>
      </c>
      <c r="F80" s="40">
        <v>39639.41062405249</v>
      </c>
      <c r="G80" s="22">
        <v>-7.134703607492</v>
      </c>
    </row>
    <row r="81" spans="1:7" ht="12">
      <c r="A81" s="20" t="s">
        <v>66</v>
      </c>
      <c r="B81" s="40">
        <v>6838.318588098263</v>
      </c>
      <c r="C81" s="40">
        <v>6783.837294583862</v>
      </c>
      <c r="D81" s="42">
        <v>0.803104366283935</v>
      </c>
      <c r="E81" s="40">
        <v>6838.318588098263</v>
      </c>
      <c r="F81" s="40">
        <v>6783.837294583862</v>
      </c>
      <c r="G81" s="22">
        <v>0.803104366283935</v>
      </c>
    </row>
    <row r="82" spans="1:7" ht="12">
      <c r="A82" s="20" t="s">
        <v>67</v>
      </c>
      <c r="B82" s="40">
        <v>572608.6760165107</v>
      </c>
      <c r="C82" s="40">
        <v>537017.8379609474</v>
      </c>
      <c r="D82" s="42">
        <v>6.62749643302379</v>
      </c>
      <c r="E82" s="40">
        <v>572608.6760165107</v>
      </c>
      <c r="F82" s="40">
        <v>537017.8379609474</v>
      </c>
      <c r="G82" s="22">
        <v>6.62749643302379</v>
      </c>
    </row>
    <row r="83" spans="1:7" ht="12">
      <c r="A83" s="16"/>
      <c r="B83" s="40"/>
      <c r="C83" s="40"/>
      <c r="D83" s="42"/>
      <c r="E83" s="40"/>
      <c r="F83" s="40"/>
      <c r="G83" s="22"/>
    </row>
    <row r="84" spans="1:7" ht="12">
      <c r="A84" s="20" t="s">
        <v>68</v>
      </c>
      <c r="B84" s="40">
        <v>60571.7405462371</v>
      </c>
      <c r="C84" s="40">
        <v>58016.25138831091</v>
      </c>
      <c r="D84" s="42">
        <v>4.40478158580419</v>
      </c>
      <c r="E84" s="40">
        <v>60571.7405462371</v>
      </c>
      <c r="F84" s="40">
        <v>58016.25138831091</v>
      </c>
      <c r="G84" s="22">
        <v>4.40478158580419</v>
      </c>
    </row>
    <row r="85" spans="1:7" ht="12">
      <c r="A85" s="20" t="s">
        <v>69</v>
      </c>
      <c r="B85" s="40">
        <v>40609.32862764506</v>
      </c>
      <c r="C85" s="40">
        <v>34591.003591446766</v>
      </c>
      <c r="D85" s="42">
        <v>17.3985268172052</v>
      </c>
      <c r="E85" s="40">
        <v>40609.32862764506</v>
      </c>
      <c r="F85" s="40">
        <v>34591.003591446766</v>
      </c>
      <c r="G85" s="22">
        <v>17.3985268172052</v>
      </c>
    </row>
    <row r="86" spans="1:7" ht="12">
      <c r="A86" s="20" t="s">
        <v>70</v>
      </c>
      <c r="B86" s="40">
        <v>8706.401210755477</v>
      </c>
      <c r="C86" s="40">
        <v>9242.17711509572</v>
      </c>
      <c r="D86" s="42">
        <v>-5.79707462503756</v>
      </c>
      <c r="E86" s="40">
        <v>8706.401210755477</v>
      </c>
      <c r="F86" s="40">
        <v>9242.17711509572</v>
      </c>
      <c r="G86" s="22">
        <v>-5.79707462503756</v>
      </c>
    </row>
    <row r="87" spans="1:7" ht="12">
      <c r="A87" s="20" t="s">
        <v>71</v>
      </c>
      <c r="B87" s="40">
        <v>12385.951764653375</v>
      </c>
      <c r="C87" s="40">
        <v>15554.814791137627</v>
      </c>
      <c r="D87" s="42">
        <v>-20.3722324504289</v>
      </c>
      <c r="E87" s="40">
        <v>12385.951764653375</v>
      </c>
      <c r="F87" s="40">
        <v>15554.814791137627</v>
      </c>
      <c r="G87" s="22">
        <v>-20.3722324504289</v>
      </c>
    </row>
    <row r="88" spans="1:7" ht="12">
      <c r="A88" s="16"/>
      <c r="B88" s="40"/>
      <c r="C88" s="40"/>
      <c r="D88" s="42"/>
      <c r="E88" s="40"/>
      <c r="F88" s="40"/>
      <c r="G88" s="22"/>
    </row>
    <row r="89" spans="1:7" ht="12">
      <c r="A89" s="20" t="s">
        <v>72</v>
      </c>
      <c r="B89" s="40">
        <v>23453.417073735985</v>
      </c>
      <c r="C89" s="40">
        <v>23575.117757322794</v>
      </c>
      <c r="D89" s="42">
        <v>-0.516225135499086</v>
      </c>
      <c r="E89" s="40">
        <v>23453.417073735985</v>
      </c>
      <c r="F89" s="40">
        <v>23575.117757322794</v>
      </c>
      <c r="G89" s="22">
        <v>-0.516225135499086</v>
      </c>
    </row>
    <row r="90" spans="1:7" ht="12">
      <c r="A90" s="20" t="s">
        <v>73</v>
      </c>
      <c r="B90" s="40">
        <v>59126.53286928132</v>
      </c>
      <c r="C90" s="40">
        <v>55152.23883302328</v>
      </c>
      <c r="D90" s="42">
        <v>7.20604298275262</v>
      </c>
      <c r="E90" s="40">
        <v>59126.53286928132</v>
      </c>
      <c r="F90" s="40">
        <v>55152.23883302328</v>
      </c>
      <c r="G90" s="22">
        <v>7.20604298275262</v>
      </c>
    </row>
    <row r="91" spans="1:7" ht="12">
      <c r="A91" s="20" t="s">
        <v>74</v>
      </c>
      <c r="B91" s="40">
        <v>7503.086927909527</v>
      </c>
      <c r="C91" s="40">
        <v>8844.32105130829</v>
      </c>
      <c r="D91" s="42">
        <v>-15.1649189985065</v>
      </c>
      <c r="E91" s="40">
        <v>7503.086927909527</v>
      </c>
      <c r="F91" s="40">
        <v>8844.32105130829</v>
      </c>
      <c r="G91" s="22">
        <v>-15.1649189985065</v>
      </c>
    </row>
    <row r="92" spans="1:7" ht="12">
      <c r="A92" s="20" t="s">
        <v>75</v>
      </c>
      <c r="B92" s="40">
        <v>2710.5553707728945</v>
      </c>
      <c r="C92" s="40">
        <v>3664.5506749310903</v>
      </c>
      <c r="D92" s="42">
        <v>-26.0330771432472</v>
      </c>
      <c r="E92" s="40">
        <v>2710.5553707728945</v>
      </c>
      <c r="F92" s="40">
        <v>3664.5506749310903</v>
      </c>
      <c r="G92" s="22">
        <v>-26.0330771432472</v>
      </c>
    </row>
    <row r="93" spans="1:7" ht="12">
      <c r="A93" s="20" t="s">
        <v>76</v>
      </c>
      <c r="B93" s="40">
        <v>7255.7229103956615</v>
      </c>
      <c r="C93" s="40">
        <v>14513.361288928747</v>
      </c>
      <c r="D93" s="42">
        <v>-50.006598981791</v>
      </c>
      <c r="E93" s="40">
        <v>7255.7229103956615</v>
      </c>
      <c r="F93" s="40">
        <v>14513.361288928747</v>
      </c>
      <c r="G93" s="22">
        <v>-50.006598981791</v>
      </c>
    </row>
    <row r="94" spans="1:7" ht="12">
      <c r="A94" s="20" t="s">
        <v>77</v>
      </c>
      <c r="B94" s="40">
        <v>14297.473663541254</v>
      </c>
      <c r="C94" s="40">
        <v>15096.05411374985</v>
      </c>
      <c r="D94" s="42">
        <v>-5.28999461840316</v>
      </c>
      <c r="E94" s="40">
        <v>14297.473663541254</v>
      </c>
      <c r="F94" s="40">
        <v>15096.05411374985</v>
      </c>
      <c r="G94" s="22">
        <v>-5.28999461840316</v>
      </c>
    </row>
    <row r="95" spans="1:7" ht="12">
      <c r="A95" s="16"/>
      <c r="B95" s="40"/>
      <c r="C95" s="40"/>
      <c r="D95" s="42"/>
      <c r="E95" s="40"/>
      <c r="F95" s="40"/>
      <c r="G95" s="22"/>
    </row>
    <row r="96" spans="1:7" ht="12">
      <c r="A96" s="20" t="s">
        <v>78</v>
      </c>
      <c r="B96" s="40"/>
      <c r="C96" s="40"/>
      <c r="D96" s="42"/>
      <c r="E96" s="40"/>
      <c r="F96" s="40"/>
      <c r="G96" s="22"/>
    </row>
    <row r="97" spans="1:7" ht="12">
      <c r="A97" s="20" t="s">
        <v>79</v>
      </c>
      <c r="B97" s="42">
        <v>31.158242681666525</v>
      </c>
      <c r="C97" s="42">
        <v>32.709544304882506</v>
      </c>
      <c r="D97" s="42">
        <v>-1.55130162321598</v>
      </c>
      <c r="E97" s="42">
        <v>31.158242681666525</v>
      </c>
      <c r="F97" s="42">
        <v>32.709544304882506</v>
      </c>
      <c r="G97" s="22">
        <v>-1.55130162321598</v>
      </c>
    </row>
    <row r="98" spans="1:7" ht="12">
      <c r="A98" s="20" t="s">
        <v>80</v>
      </c>
      <c r="B98" s="42">
        <v>68.84175731821209</v>
      </c>
      <c r="C98" s="42">
        <v>67.29045569507235</v>
      </c>
      <c r="D98" s="42">
        <v>1.55130162313974</v>
      </c>
      <c r="E98" s="42">
        <v>68.84175731821209</v>
      </c>
      <c r="F98" s="42">
        <v>67.29045569507235</v>
      </c>
      <c r="G98" s="22">
        <v>1.55130162313974</v>
      </c>
    </row>
    <row r="99" spans="1:7" ht="12">
      <c r="A99" s="20" t="s">
        <v>81</v>
      </c>
      <c r="B99" s="42">
        <v>5.418828341300987</v>
      </c>
      <c r="C99" s="42">
        <v>5.345323561180564</v>
      </c>
      <c r="D99" s="42">
        <v>1.375123119847</v>
      </c>
      <c r="E99" s="42">
        <v>5.418828341300987</v>
      </c>
      <c r="F99" s="42">
        <v>5.345323561180564</v>
      </c>
      <c r="G99" s="22">
        <v>1.375123119847</v>
      </c>
    </row>
    <row r="100" spans="1:7" ht="12">
      <c r="A100" s="16"/>
      <c r="B100" s="40"/>
      <c r="C100" s="40"/>
      <c r="D100" s="42"/>
      <c r="E100" s="40"/>
      <c r="F100" s="40"/>
      <c r="G100" s="22"/>
    </row>
    <row r="101" spans="1:7" ht="12">
      <c r="A101" s="20" t="s">
        <v>82</v>
      </c>
      <c r="B101" s="40">
        <v>45948.00469316284</v>
      </c>
      <c r="C101" s="40">
        <v>52829.74344891057</v>
      </c>
      <c r="D101" s="42">
        <v>-13.0262581388508</v>
      </c>
      <c r="E101" s="40">
        <v>45948.00469316284</v>
      </c>
      <c r="F101" s="40">
        <v>52829.74344891057</v>
      </c>
      <c r="G101" s="22">
        <v>-13.0262581388508</v>
      </c>
    </row>
    <row r="102" spans="1:7" ht="12">
      <c r="A102" s="20" t="s">
        <v>83</v>
      </c>
      <c r="B102" s="40">
        <v>692935.285932526</v>
      </c>
      <c r="C102" s="40">
        <v>657155.4357831851</v>
      </c>
      <c r="D102" s="42">
        <v>5.44465558695398</v>
      </c>
      <c r="E102" s="40">
        <v>692935.285932526</v>
      </c>
      <c r="F102" s="40">
        <v>657155.4357831851</v>
      </c>
      <c r="G102" s="22">
        <v>5.44465558695398</v>
      </c>
    </row>
    <row r="103" spans="1:7" ht="12">
      <c r="A103" s="16"/>
      <c r="B103" s="40"/>
      <c r="C103" s="40"/>
      <c r="D103" s="42"/>
      <c r="E103" s="40"/>
      <c r="F103" s="40"/>
      <c r="G103" s="22"/>
    </row>
    <row r="104" spans="1:7" ht="12">
      <c r="A104" s="20" t="s">
        <v>84</v>
      </c>
      <c r="B104" s="40">
        <v>193539.62962715974</v>
      </c>
      <c r="C104" s="40">
        <v>202400.17033077555</v>
      </c>
      <c r="D104" s="42">
        <v>-4.37773381768174</v>
      </c>
      <c r="E104" s="40">
        <v>193539.62962715974</v>
      </c>
      <c r="F104" s="40">
        <v>202400.17033077555</v>
      </c>
      <c r="G104" s="22">
        <v>-4.37773381768174</v>
      </c>
    </row>
    <row r="105" spans="1:7" ht="12">
      <c r="A105" s="20" t="s">
        <v>85</v>
      </c>
      <c r="B105" s="40">
        <v>545343.6609976711</v>
      </c>
      <c r="C105" s="40">
        <v>507585.00890065805</v>
      </c>
      <c r="D105" s="42">
        <v>7.43888244036044</v>
      </c>
      <c r="E105" s="40">
        <v>545343.6609976711</v>
      </c>
      <c r="F105" s="40">
        <v>507585.00890065805</v>
      </c>
      <c r="G105" s="22">
        <v>7.43888244036044</v>
      </c>
    </row>
    <row r="106" spans="1:7" ht="12">
      <c r="A106" s="16"/>
      <c r="B106" s="40"/>
      <c r="C106" s="40"/>
      <c r="D106" s="42"/>
      <c r="E106" s="40"/>
      <c r="F106" s="40"/>
      <c r="G106" s="22"/>
    </row>
    <row r="107" spans="1:7" ht="12">
      <c r="A107" s="20" t="s">
        <v>86</v>
      </c>
      <c r="B107" s="40">
        <v>534239.4259821267</v>
      </c>
      <c r="C107" s="40">
        <v>495541.06465031975</v>
      </c>
      <c r="D107" s="42">
        <v>7.80931472533252</v>
      </c>
      <c r="E107" s="40">
        <v>534239.4259821267</v>
      </c>
      <c r="F107" s="40">
        <v>495541.06465031975</v>
      </c>
      <c r="G107" s="22">
        <v>7.80931472533252</v>
      </c>
    </row>
    <row r="108" spans="1:7" ht="12">
      <c r="A108" s="20"/>
      <c r="B108" s="40"/>
      <c r="C108" s="40"/>
      <c r="D108" s="42"/>
      <c r="E108" s="40"/>
      <c r="F108" s="40"/>
      <c r="G108" s="22"/>
    </row>
    <row r="109" spans="1:7" ht="12">
      <c r="A109" s="44" t="s">
        <v>87</v>
      </c>
      <c r="B109" s="40">
        <v>46.63933039578347</v>
      </c>
      <c r="C109" s="40">
        <v>46.70311584432519</v>
      </c>
      <c r="D109" s="42">
        <v>-0.13657643047701</v>
      </c>
      <c r="E109" s="40">
        <v>46.63933039578347</v>
      </c>
      <c r="F109" s="40">
        <v>46.70311584432519</v>
      </c>
      <c r="G109" s="22">
        <v>-0.13657643047701</v>
      </c>
    </row>
    <row r="110" spans="1:7" ht="12">
      <c r="A110" s="45" t="s">
        <v>88</v>
      </c>
      <c r="B110" s="46">
        <v>2.0704308973652936</v>
      </c>
      <c r="C110" s="46">
        <v>2.050706083529586</v>
      </c>
      <c r="D110" s="47">
        <v>0.96185474818304</v>
      </c>
      <c r="E110" s="46">
        <v>2.0704308973652936</v>
      </c>
      <c r="F110" s="46">
        <v>2.050706083529586</v>
      </c>
      <c r="G110" s="30">
        <v>0.96185474818304</v>
      </c>
    </row>
    <row r="111" spans="1:7" ht="12">
      <c r="A111" s="48" t="s">
        <v>89</v>
      </c>
      <c r="B111" s="49"/>
      <c r="C111" s="49"/>
      <c r="D111" s="50"/>
      <c r="E111" s="49"/>
      <c r="F111" s="49"/>
      <c r="G111" s="50"/>
    </row>
    <row r="112" spans="1:7" ht="12">
      <c r="A112" s="10" t="s">
        <v>90</v>
      </c>
      <c r="B112" s="34"/>
      <c r="C112" s="34"/>
      <c r="D112" s="51"/>
      <c r="E112" s="34"/>
      <c r="F112" s="34"/>
      <c r="G112" s="51"/>
    </row>
    <row r="113" spans="1:7" ht="12">
      <c r="A113" s="10" t="s">
        <v>91</v>
      </c>
      <c r="B113" s="34"/>
      <c r="C113" s="34"/>
      <c r="D113" s="51"/>
      <c r="E113" s="34"/>
      <c r="F113" s="34"/>
      <c r="G113" s="51"/>
    </row>
    <row r="114" spans="1:7" ht="12">
      <c r="A114" s="10" t="s">
        <v>92</v>
      </c>
      <c r="B114" s="34"/>
      <c r="C114" s="34"/>
      <c r="D114" s="35"/>
      <c r="E114" s="34"/>
      <c r="F114" s="34"/>
      <c r="G114" s="35"/>
    </row>
    <row r="115" spans="2:7" ht="12">
      <c r="B115" s="2"/>
      <c r="C115" s="2"/>
      <c r="D115" s="3"/>
      <c r="E115" s="2"/>
      <c r="F115" s="2"/>
      <c r="G115" s="3"/>
    </row>
    <row r="116" spans="1:7" ht="12">
      <c r="A116" s="1" t="s">
        <v>93</v>
      </c>
      <c r="B116" s="2"/>
      <c r="C116" s="2"/>
      <c r="D116" s="3"/>
      <c r="E116" s="2"/>
      <c r="F116" s="2"/>
      <c r="G116" s="3"/>
    </row>
    <row r="117" spans="1:7" ht="12">
      <c r="A117" s="36"/>
      <c r="B117" s="37"/>
      <c r="C117" s="37"/>
      <c r="D117" s="38"/>
      <c r="E117" s="37"/>
      <c r="F117" s="37"/>
      <c r="G117" s="38"/>
    </row>
    <row r="118" spans="1:7" ht="12">
      <c r="A118" s="7"/>
      <c r="B118" s="39" t="str">
        <f>+B63</f>
        <v>JANUARY</v>
      </c>
      <c r="C118" s="8"/>
      <c r="D118" s="9"/>
      <c r="E118" s="8" t="s">
        <v>2</v>
      </c>
      <c r="F118" s="8"/>
      <c r="G118" s="9"/>
    </row>
    <row r="119" spans="1:7" ht="12">
      <c r="A119" s="11"/>
      <c r="B119" s="12" t="str">
        <f>+B64</f>
        <v>2017P</v>
      </c>
      <c r="C119" s="15" t="str">
        <f>+C64</f>
        <v>2016P</v>
      </c>
      <c r="D119" s="14" t="s">
        <v>5</v>
      </c>
      <c r="E119" s="12" t="str">
        <f>+B119</f>
        <v>2017P</v>
      </c>
      <c r="F119" s="15" t="str">
        <f>+C119</f>
        <v>2016P</v>
      </c>
      <c r="G119" s="14" t="s">
        <v>5</v>
      </c>
    </row>
    <row r="120" spans="1:7" ht="12">
      <c r="A120" s="16"/>
      <c r="B120" s="40"/>
      <c r="C120" s="40"/>
      <c r="D120" s="52"/>
      <c r="E120" s="40"/>
      <c r="F120" s="40"/>
      <c r="G120" s="53"/>
    </row>
    <row r="121" spans="1:7" ht="12">
      <c r="A121" s="20" t="s">
        <v>94</v>
      </c>
      <c r="B121" s="21">
        <v>469161.2906249138</v>
      </c>
      <c r="C121" s="21">
        <v>454938.17923143686</v>
      </c>
      <c r="D121" s="24">
        <v>3.12638332916028</v>
      </c>
      <c r="E121" s="21">
        <v>469161.2906249138</v>
      </c>
      <c r="F121" s="21">
        <v>454938.17923143686</v>
      </c>
      <c r="G121" s="24">
        <v>3.12638332916028</v>
      </c>
    </row>
    <row r="122" spans="1:7" ht="12">
      <c r="A122" s="20" t="s">
        <v>95</v>
      </c>
      <c r="B122" s="21">
        <v>5271475.434446665</v>
      </c>
      <c r="C122" s="21">
        <v>5181599.391617728</v>
      </c>
      <c r="D122" s="24">
        <v>1.73452318553089</v>
      </c>
      <c r="E122" s="21">
        <v>5271475.434446665</v>
      </c>
      <c r="F122" s="21">
        <v>5181599.391617728</v>
      </c>
      <c r="G122" s="24">
        <v>1.73452318553089</v>
      </c>
    </row>
    <row r="123" spans="1:7" ht="12">
      <c r="A123" s="20" t="s">
        <v>96</v>
      </c>
      <c r="B123" s="21">
        <v>170047.59465956694</v>
      </c>
      <c r="C123" s="21">
        <v>167148.36747154093</v>
      </c>
      <c r="D123" s="24">
        <v>1.73452318552835</v>
      </c>
      <c r="E123" s="21">
        <v>170047.59465956985</v>
      </c>
      <c r="F123" s="21">
        <v>167148.36747153962</v>
      </c>
      <c r="G123" s="24">
        <v>1.73452318553089</v>
      </c>
    </row>
    <row r="124" spans="1:7" ht="12">
      <c r="A124" s="20" t="s">
        <v>97</v>
      </c>
      <c r="B124" s="21">
        <v>675625</v>
      </c>
      <c r="C124" s="21">
        <v>683849</v>
      </c>
      <c r="D124" s="24">
        <v>-1.2026046685745</v>
      </c>
      <c r="E124" s="21">
        <v>675625</v>
      </c>
      <c r="F124" s="21">
        <v>683849</v>
      </c>
      <c r="G124" s="24">
        <v>-1.2026046685745</v>
      </c>
    </row>
    <row r="125" spans="1:7" ht="12">
      <c r="A125" s="20" t="s">
        <v>98</v>
      </c>
      <c r="B125" s="24">
        <v>86.69999694824219</v>
      </c>
      <c r="C125" s="24">
        <v>83.30000305175781</v>
      </c>
      <c r="D125" s="24">
        <v>4.08162517637822</v>
      </c>
      <c r="E125" s="24">
        <v>86.69999694824219</v>
      </c>
      <c r="F125" s="24">
        <v>83.30000305175781</v>
      </c>
      <c r="G125" s="24">
        <v>4.08162517637822</v>
      </c>
    </row>
    <row r="126" spans="1:7" ht="12">
      <c r="A126" s="16"/>
      <c r="B126" s="40"/>
      <c r="C126" s="40"/>
      <c r="D126" s="52"/>
      <c r="E126" s="40"/>
      <c r="F126" s="40"/>
      <c r="G126" s="24"/>
    </row>
    <row r="127" spans="1:7" ht="12">
      <c r="A127" s="20" t="s">
        <v>13</v>
      </c>
      <c r="B127" s="21"/>
      <c r="C127" s="21"/>
      <c r="D127" s="24"/>
      <c r="E127" s="21"/>
      <c r="F127" s="21"/>
      <c r="G127" s="24"/>
    </row>
    <row r="128" spans="1:7" ht="12">
      <c r="A128" s="20" t="s">
        <v>14</v>
      </c>
      <c r="B128" s="21">
        <v>221619.84514747318</v>
      </c>
      <c r="C128" s="21">
        <v>220854.51473133036</v>
      </c>
      <c r="D128" s="24">
        <v>0.346531478912192</v>
      </c>
      <c r="E128" s="21">
        <v>221619.84514747318</v>
      </c>
      <c r="F128" s="21">
        <v>220854.51473133036</v>
      </c>
      <c r="G128" s="24">
        <v>0.346531478912192</v>
      </c>
    </row>
    <row r="129" spans="1:7" ht="12">
      <c r="A129" s="20" t="s">
        <v>15</v>
      </c>
      <c r="B129" s="21">
        <v>157235.38742479746</v>
      </c>
      <c r="C129" s="21">
        <v>158474.2817801088</v>
      </c>
      <c r="D129" s="24">
        <v>-0.781763666252407</v>
      </c>
      <c r="E129" s="21">
        <v>157235.38742479746</v>
      </c>
      <c r="F129" s="21">
        <v>158474.2817801088</v>
      </c>
      <c r="G129" s="24">
        <v>-0.781763666252407</v>
      </c>
    </row>
    <row r="130" spans="1:7" ht="12">
      <c r="A130" s="20" t="s">
        <v>16</v>
      </c>
      <c r="B130" s="21">
        <v>14203.209207803666</v>
      </c>
      <c r="C130" s="21">
        <v>14007.651888879813</v>
      </c>
      <c r="D130" s="24">
        <v>1.39607494871499</v>
      </c>
      <c r="E130" s="21">
        <v>14203.209207803666</v>
      </c>
      <c r="F130" s="21">
        <v>14007.651888879813</v>
      </c>
      <c r="G130" s="24">
        <v>1.39607494871499</v>
      </c>
    </row>
    <row r="131" spans="1:7" ht="12">
      <c r="A131" s="16"/>
      <c r="B131" s="21"/>
      <c r="C131" s="21"/>
      <c r="D131" s="24"/>
      <c r="E131" s="21"/>
      <c r="F131" s="21"/>
      <c r="G131" s="24"/>
    </row>
    <row r="132" spans="1:7" ht="12">
      <c r="A132" s="20" t="s">
        <v>17</v>
      </c>
      <c r="B132" s="21">
        <v>84705.72377146082</v>
      </c>
      <c r="C132" s="21">
        <v>80255.85175048678</v>
      </c>
      <c r="D132" s="24">
        <v>5.54460755685277</v>
      </c>
      <c r="E132" s="21">
        <v>84705.72377146082</v>
      </c>
      <c r="F132" s="21">
        <v>80255.85175048678</v>
      </c>
      <c r="G132" s="24">
        <v>5.54460755685277</v>
      </c>
    </row>
    <row r="133" spans="1:7" ht="12">
      <c r="A133" s="20" t="s">
        <v>18</v>
      </c>
      <c r="B133" s="21">
        <v>48628.87169249258</v>
      </c>
      <c r="C133" s="21">
        <v>45762.11808963556</v>
      </c>
      <c r="D133" s="24">
        <v>6.26446878451263</v>
      </c>
      <c r="E133" s="21">
        <v>48628.87169249258</v>
      </c>
      <c r="F133" s="21">
        <v>45762.11808963556</v>
      </c>
      <c r="G133" s="24">
        <v>6.26446878451263</v>
      </c>
    </row>
    <row r="134" spans="1:7" ht="12">
      <c r="A134" s="20" t="s">
        <v>19</v>
      </c>
      <c r="B134" s="21">
        <v>4747.9514100524775</v>
      </c>
      <c r="C134" s="21">
        <v>5182.840696572694</v>
      </c>
      <c r="D134" s="24">
        <v>-8.39094450284377</v>
      </c>
      <c r="E134" s="21">
        <v>4747.9514100524775</v>
      </c>
      <c r="F134" s="21">
        <v>5182.840696572694</v>
      </c>
      <c r="G134" s="24">
        <v>-8.39094450284377</v>
      </c>
    </row>
    <row r="135" spans="1:7" ht="12">
      <c r="A135" s="16"/>
      <c r="B135" s="21"/>
      <c r="C135" s="21"/>
      <c r="D135" s="24"/>
      <c r="E135" s="21"/>
      <c r="F135" s="21"/>
      <c r="G135" s="24"/>
    </row>
    <row r="136" spans="1:7" ht="12">
      <c r="A136" s="20" t="s">
        <v>20</v>
      </c>
      <c r="B136" s="21">
        <v>167833.13277521892</v>
      </c>
      <c r="C136" s="21">
        <v>164155.5652167225</v>
      </c>
      <c r="D136" s="24">
        <v>2.24029417074055</v>
      </c>
      <c r="E136" s="21">
        <v>167833.13277521892</v>
      </c>
      <c r="F136" s="21">
        <v>164155.5652167225</v>
      </c>
      <c r="G136" s="24">
        <v>2.24029417074055</v>
      </c>
    </row>
    <row r="137" spans="1:7" ht="12">
      <c r="A137" s="20" t="s">
        <v>21</v>
      </c>
      <c r="B137" s="21">
        <v>164833.11402815452</v>
      </c>
      <c r="C137" s="21">
        <v>161396.26985746104</v>
      </c>
      <c r="D137" s="24">
        <v>2.12944461091249</v>
      </c>
      <c r="E137" s="21">
        <v>164833.11402815452</v>
      </c>
      <c r="F137" s="21">
        <v>161396.26985746104</v>
      </c>
      <c r="G137" s="24">
        <v>2.12944461091249</v>
      </c>
    </row>
    <row r="138" spans="1:7" ht="12">
      <c r="A138" s="20" t="s">
        <v>22</v>
      </c>
      <c r="B138" s="21">
        <v>110451.25092074928</v>
      </c>
      <c r="C138" s="21">
        <v>108016.99898745609</v>
      </c>
      <c r="D138" s="24">
        <v>2.25358226585788</v>
      </c>
      <c r="E138" s="21">
        <v>110451.25092074928</v>
      </c>
      <c r="F138" s="21">
        <v>108016.99898745609</v>
      </c>
      <c r="G138" s="24">
        <v>2.25358226585788</v>
      </c>
    </row>
    <row r="139" spans="1:7" ht="12">
      <c r="A139" s="20" t="s">
        <v>23</v>
      </c>
      <c r="B139" s="21">
        <v>5846.056210423909</v>
      </c>
      <c r="C139" s="21">
        <v>6077.167090084063</v>
      </c>
      <c r="D139" s="24">
        <v>-3.80293772138092</v>
      </c>
      <c r="E139" s="21">
        <v>5846.056210423909</v>
      </c>
      <c r="F139" s="21">
        <v>6077.167090084063</v>
      </c>
      <c r="G139" s="24">
        <v>-3.80293772138092</v>
      </c>
    </row>
    <row r="140" spans="1:7" ht="12">
      <c r="A140" s="16"/>
      <c r="B140" s="21"/>
      <c r="C140" s="21"/>
      <c r="D140" s="24"/>
      <c r="E140" s="21"/>
      <c r="F140" s="21"/>
      <c r="G140" s="24"/>
    </row>
    <row r="141" spans="1:7" ht="12">
      <c r="A141" s="20" t="s">
        <v>24</v>
      </c>
      <c r="B141" s="21">
        <v>3948.798166104224</v>
      </c>
      <c r="C141" s="21">
        <v>4272.101670856649</v>
      </c>
      <c r="D141" s="24">
        <v>-7.56778582677308</v>
      </c>
      <c r="E141" s="21">
        <v>3948.798166104224</v>
      </c>
      <c r="F141" s="21">
        <v>4272.101670856649</v>
      </c>
      <c r="G141" s="24">
        <v>-7.56778582677308</v>
      </c>
    </row>
    <row r="142" spans="1:7" ht="12">
      <c r="A142" s="20" t="s">
        <v>25</v>
      </c>
      <c r="B142" s="21">
        <v>738.1252399494998</v>
      </c>
      <c r="C142" s="21">
        <v>757.7077621686736</v>
      </c>
      <c r="D142" s="24">
        <v>-2.58444260398306</v>
      </c>
      <c r="E142" s="21">
        <v>738.1252399494998</v>
      </c>
      <c r="F142" s="21">
        <v>757.7077621686736</v>
      </c>
      <c r="G142" s="24">
        <v>-2.58444260398306</v>
      </c>
    </row>
    <row r="143" spans="1:7" ht="12">
      <c r="A143" s="20" t="s">
        <v>26</v>
      </c>
      <c r="B143" s="21">
        <v>1356.7972725065263</v>
      </c>
      <c r="C143" s="21">
        <v>1572.04867605073</v>
      </c>
      <c r="D143" s="24">
        <v>-13.6924133980987</v>
      </c>
      <c r="E143" s="21">
        <v>1356.7972725065263</v>
      </c>
      <c r="F143" s="21">
        <v>1572.04867605073</v>
      </c>
      <c r="G143" s="24">
        <v>-13.6924133980987</v>
      </c>
    </row>
    <row r="144" spans="1:7" ht="12">
      <c r="A144" s="16"/>
      <c r="B144" s="21"/>
      <c r="C144" s="21"/>
      <c r="D144" s="24"/>
      <c r="E144" s="21"/>
      <c r="F144" s="21"/>
      <c r="G144" s="24"/>
    </row>
    <row r="145" spans="1:7" ht="12">
      <c r="A145" s="20" t="s">
        <v>27</v>
      </c>
      <c r="B145" s="21">
        <v>3642.0528604920178</v>
      </c>
      <c r="C145" s="21">
        <v>3347.828329861121</v>
      </c>
      <c r="D145" s="24">
        <v>8.78851905297971</v>
      </c>
      <c r="E145" s="21">
        <v>3642.0528604920178</v>
      </c>
      <c r="F145" s="21">
        <v>3347.828329861121</v>
      </c>
      <c r="G145" s="24">
        <v>8.78851905297971</v>
      </c>
    </row>
    <row r="146" spans="1:7" ht="12">
      <c r="A146" s="20" t="s">
        <v>28</v>
      </c>
      <c r="B146" s="21">
        <v>512.0342276111317</v>
      </c>
      <c r="C146" s="21">
        <v>424.402716853888</v>
      </c>
      <c r="D146" s="24">
        <v>20.6481974024245</v>
      </c>
      <c r="E146" s="21">
        <v>512.0342276111317</v>
      </c>
      <c r="F146" s="21">
        <v>424.402716853888</v>
      </c>
      <c r="G146" s="24">
        <v>20.6481974024245</v>
      </c>
    </row>
    <row r="147" spans="1:7" ht="12">
      <c r="A147" s="20" t="s">
        <v>29</v>
      </c>
      <c r="B147" s="21">
        <v>1675.459182337016</v>
      </c>
      <c r="C147" s="21">
        <v>1809.3608617757754</v>
      </c>
      <c r="D147" s="24">
        <v>-7.40049606839308</v>
      </c>
      <c r="E147" s="21">
        <v>1675.459182337016</v>
      </c>
      <c r="F147" s="21">
        <v>1809.3608617757754</v>
      </c>
      <c r="G147" s="24">
        <v>-7.40049606839308</v>
      </c>
    </row>
    <row r="148" spans="1:7" ht="12">
      <c r="A148" s="16"/>
      <c r="B148" s="21"/>
      <c r="C148" s="21"/>
      <c r="D148" s="24"/>
      <c r="E148" s="21"/>
      <c r="F148" s="21"/>
      <c r="G148" s="24"/>
    </row>
    <row r="149" spans="1:7" ht="12">
      <c r="A149" s="20" t="s">
        <v>30</v>
      </c>
      <c r="B149" s="21">
        <v>107468.36938846322</v>
      </c>
      <c r="C149" s="21">
        <v>99608.25722535151</v>
      </c>
      <c r="D149" s="24">
        <v>7.89102468214976</v>
      </c>
      <c r="E149" s="21">
        <v>107468.36938846322</v>
      </c>
      <c r="F149" s="21">
        <v>99608.25722535151</v>
      </c>
      <c r="G149" s="24">
        <v>7.89102468214976</v>
      </c>
    </row>
    <row r="150" spans="1:7" ht="12">
      <c r="A150" s="20" t="s">
        <v>31</v>
      </c>
      <c r="B150" s="21">
        <v>93581.80113510673</v>
      </c>
      <c r="C150" s="21">
        <v>87208.57949242282</v>
      </c>
      <c r="D150" s="24">
        <v>7.30802138938365</v>
      </c>
      <c r="E150" s="21">
        <v>93581.80113510673</v>
      </c>
      <c r="F150" s="21">
        <v>87208.57949242282</v>
      </c>
      <c r="G150" s="24">
        <v>7.30802138938365</v>
      </c>
    </row>
    <row r="151" spans="1:7" ht="12">
      <c r="A151" s="20" t="s">
        <v>32</v>
      </c>
      <c r="B151" s="21">
        <v>35887.04503209747</v>
      </c>
      <c r="C151" s="21">
        <v>31994.176069407444</v>
      </c>
      <c r="D151" s="24">
        <v>12.1674299542671</v>
      </c>
      <c r="E151" s="21">
        <v>35887.04503209747</v>
      </c>
      <c r="F151" s="21">
        <v>31994.176069407444</v>
      </c>
      <c r="G151" s="24">
        <v>12.1674299542671</v>
      </c>
    </row>
    <row r="152" spans="1:7" ht="12">
      <c r="A152" s="20" t="s">
        <v>33</v>
      </c>
      <c r="B152" s="21">
        <v>65419.53204444007</v>
      </c>
      <c r="C152" s="21">
        <v>59488.72504779761</v>
      </c>
      <c r="D152" s="24">
        <v>9.96963204687479</v>
      </c>
      <c r="E152" s="21">
        <v>65419.53204444007</v>
      </c>
      <c r="F152" s="21">
        <v>59488.72504779761</v>
      </c>
      <c r="G152" s="24">
        <v>9.96963204687479</v>
      </c>
    </row>
    <row r="153" spans="1:7" ht="12">
      <c r="A153" s="20" t="s">
        <v>34</v>
      </c>
      <c r="B153" s="21">
        <v>3475.1584663934927</v>
      </c>
      <c r="C153" s="21">
        <v>3499.0456436263403</v>
      </c>
      <c r="D153" s="24">
        <v>-0.682676925817159</v>
      </c>
      <c r="E153" s="21">
        <v>3475.1584663934927</v>
      </c>
      <c r="F153" s="21">
        <v>3499.0456436263403</v>
      </c>
      <c r="G153" s="24">
        <v>-0.682676925817159</v>
      </c>
    </row>
    <row r="154" spans="1:7" ht="12">
      <c r="A154" s="16"/>
      <c r="B154" s="21"/>
      <c r="C154" s="21"/>
      <c r="D154" s="24"/>
      <c r="E154" s="21"/>
      <c r="F154" s="21"/>
      <c r="G154" s="24"/>
    </row>
    <row r="155" spans="1:7" ht="12">
      <c r="A155" s="20" t="s">
        <v>35</v>
      </c>
      <c r="B155" s="21">
        <v>311925.9031997956</v>
      </c>
      <c r="C155" s="21">
        <v>296463.8974515556</v>
      </c>
      <c r="D155" s="24">
        <v>5.21547678525227</v>
      </c>
      <c r="E155" s="21">
        <v>311925.9031997956</v>
      </c>
      <c r="F155" s="21">
        <v>296463.8974515556</v>
      </c>
      <c r="G155" s="24">
        <v>5.21547678525227</v>
      </c>
    </row>
    <row r="156" spans="1:7" ht="12">
      <c r="A156" s="20" t="s">
        <v>36</v>
      </c>
      <c r="B156" s="21">
        <v>247541.445476958</v>
      </c>
      <c r="C156" s="21">
        <v>234083.66450018203</v>
      </c>
      <c r="D156" s="24">
        <v>5.74913290319133</v>
      </c>
      <c r="E156" s="21">
        <v>247541.445476958</v>
      </c>
      <c r="F156" s="21">
        <v>234083.66450018203</v>
      </c>
      <c r="G156" s="24">
        <v>5.74913290319133</v>
      </c>
    </row>
    <row r="157" spans="1:7" ht="12">
      <c r="A157" s="20" t="s">
        <v>37</v>
      </c>
      <c r="B157" s="21">
        <v>64384.457722882304</v>
      </c>
      <c r="C157" s="21">
        <v>62380.23295130507</v>
      </c>
      <c r="D157" s="24">
        <v>3.2129164588753</v>
      </c>
      <c r="E157" s="21">
        <v>64384.457722882304</v>
      </c>
      <c r="F157" s="21">
        <v>62380.23295130507</v>
      </c>
      <c r="G157" s="24">
        <v>3.2129164588753</v>
      </c>
    </row>
    <row r="158" spans="1:7" ht="12">
      <c r="A158" s="20" t="s">
        <v>38</v>
      </c>
      <c r="B158" s="21">
        <v>382985.2015499178</v>
      </c>
      <c r="C158" s="21">
        <v>372924.23438402754</v>
      </c>
      <c r="D158" s="24">
        <v>2.69785823453076</v>
      </c>
      <c r="E158" s="21">
        <v>382985.2015499178</v>
      </c>
      <c r="F158" s="21">
        <v>372924.23438402754</v>
      </c>
      <c r="G158" s="24">
        <v>2.69785823453076</v>
      </c>
    </row>
    <row r="159" spans="1:7" ht="12">
      <c r="A159" s="20" t="s">
        <v>39</v>
      </c>
      <c r="B159" s="21">
        <v>86176.08907476961</v>
      </c>
      <c r="C159" s="21">
        <v>82013.9448473381</v>
      </c>
      <c r="D159" s="24">
        <v>5.07492260636771</v>
      </c>
      <c r="E159" s="21">
        <v>86176.08907476961</v>
      </c>
      <c r="F159" s="21">
        <v>82013.9448473381</v>
      </c>
      <c r="G159" s="24">
        <v>5.07492260636771</v>
      </c>
    </row>
    <row r="160" spans="1:7" ht="12">
      <c r="A160" s="54" t="s">
        <v>40</v>
      </c>
      <c r="B160" s="26">
        <v>1.2495018559216813</v>
      </c>
      <c r="C160" s="26">
        <v>1.2523346018749222</v>
      </c>
      <c r="D160" s="24">
        <v>-0.226197211911248</v>
      </c>
      <c r="E160" s="26">
        <v>1.2495018559216813</v>
      </c>
      <c r="F160" s="26">
        <v>1.2523346018749222</v>
      </c>
      <c r="G160" s="24">
        <v>-0.226197211911248</v>
      </c>
    </row>
    <row r="161" spans="1:7" ht="12">
      <c r="A161" s="16"/>
      <c r="B161" s="55"/>
      <c r="C161" s="55"/>
      <c r="D161" s="52"/>
      <c r="E161" s="55"/>
      <c r="F161" s="55"/>
      <c r="G161" s="24"/>
    </row>
    <row r="162" spans="1:7" ht="12">
      <c r="A162" s="20" t="s">
        <v>41</v>
      </c>
      <c r="B162" s="26"/>
      <c r="C162" s="26"/>
      <c r="D162" s="24"/>
      <c r="E162" s="26"/>
      <c r="F162" s="26"/>
      <c r="G162" s="24"/>
    </row>
    <row r="163" spans="1:7" ht="12">
      <c r="A163" s="20" t="s">
        <v>42</v>
      </c>
      <c r="B163" s="26">
        <v>11.235955607985394</v>
      </c>
      <c r="C163" s="26">
        <v>11.389678044545338</v>
      </c>
      <c r="D163" s="24">
        <v>-1.3496644589841</v>
      </c>
      <c r="E163" s="26">
        <v>11.235955607985394</v>
      </c>
      <c r="F163" s="26">
        <v>11.389678044545338</v>
      </c>
      <c r="G163" s="24">
        <v>-1.3496644589841</v>
      </c>
    </row>
    <row r="164" spans="1:7" ht="12">
      <c r="A164" s="16"/>
      <c r="B164" s="40"/>
      <c r="C164" s="40"/>
      <c r="D164" s="52"/>
      <c r="E164" s="40"/>
      <c r="F164" s="40"/>
      <c r="G164" s="24"/>
    </row>
    <row r="165" spans="1:7" ht="12">
      <c r="A165" s="20" t="s">
        <v>43</v>
      </c>
      <c r="B165" s="21"/>
      <c r="C165" s="21"/>
      <c r="D165" s="24"/>
      <c r="E165" s="21"/>
      <c r="F165" s="21"/>
      <c r="G165" s="24"/>
    </row>
    <row r="166" spans="1:7" ht="12">
      <c r="A166" s="20" t="s">
        <v>44</v>
      </c>
      <c r="B166" s="21">
        <v>250993.6135659617</v>
      </c>
      <c r="C166" s="21">
        <v>242088.92007727278</v>
      </c>
      <c r="D166" s="24">
        <v>3.6782738697197</v>
      </c>
      <c r="E166" s="21">
        <v>250993.6135659617</v>
      </c>
      <c r="F166" s="21">
        <v>242088.92007727278</v>
      </c>
      <c r="G166" s="24">
        <v>3.6782738697197</v>
      </c>
    </row>
    <row r="167" spans="1:7" ht="12">
      <c r="A167" s="20" t="s">
        <v>45</v>
      </c>
      <c r="B167" s="21">
        <v>208377.98944816226</v>
      </c>
      <c r="C167" s="21">
        <v>202444.67477134478</v>
      </c>
      <c r="D167" s="24">
        <v>2.93083267491179</v>
      </c>
      <c r="E167" s="21">
        <v>208377.98944816226</v>
      </c>
      <c r="F167" s="21">
        <v>202444.67477134478</v>
      </c>
      <c r="G167" s="24">
        <v>2.93083267491179</v>
      </c>
    </row>
    <row r="168" spans="1:7" ht="12">
      <c r="A168" s="20" t="s">
        <v>46</v>
      </c>
      <c r="B168" s="21">
        <v>89683.69830037221</v>
      </c>
      <c r="C168" s="21">
        <v>89357.63295642323</v>
      </c>
      <c r="D168" s="24">
        <v>0.364899262839689</v>
      </c>
      <c r="E168" s="21">
        <v>89683.69830037221</v>
      </c>
      <c r="F168" s="21">
        <v>89357.63295642323</v>
      </c>
      <c r="G168" s="24">
        <v>0.364899262839689</v>
      </c>
    </row>
    <row r="169" spans="1:7" ht="12">
      <c r="A169" s="20" t="s">
        <v>47</v>
      </c>
      <c r="B169" s="21">
        <v>70076.80113768547</v>
      </c>
      <c r="C169" s="21">
        <v>70648.67533753575</v>
      </c>
      <c r="D169" s="24">
        <v>-0.809462027586586</v>
      </c>
      <c r="E169" s="21">
        <v>70076.80113768547</v>
      </c>
      <c r="F169" s="21">
        <v>70648.67533753575</v>
      </c>
      <c r="G169" s="24">
        <v>-0.809462027586586</v>
      </c>
    </row>
    <row r="170" spans="1:7" ht="12">
      <c r="A170" s="20" t="s">
        <v>48</v>
      </c>
      <c r="B170" s="21">
        <v>46780.090774343655</v>
      </c>
      <c r="C170" s="21">
        <v>48423.785511989125</v>
      </c>
      <c r="D170" s="24">
        <v>-3.39439537877209</v>
      </c>
      <c r="E170" s="21">
        <v>46780.090774343655</v>
      </c>
      <c r="F170" s="21">
        <v>48423.785511989125</v>
      </c>
      <c r="G170" s="24">
        <v>-3.39439537877209</v>
      </c>
    </row>
    <row r="171" spans="1:7" ht="12">
      <c r="A171" s="28" t="s">
        <v>49</v>
      </c>
      <c r="B171" s="29">
        <v>35355.58683953756</v>
      </c>
      <c r="C171" s="29">
        <v>37642.95024731602</v>
      </c>
      <c r="D171" s="56">
        <v>-6.07647220196709</v>
      </c>
      <c r="E171" s="29">
        <v>35355.58683953756</v>
      </c>
      <c r="F171" s="29">
        <v>37642.95024731602</v>
      </c>
      <c r="G171" s="56">
        <v>-6.07647220196709</v>
      </c>
    </row>
    <row r="172" spans="1:7" ht="12">
      <c r="A172" s="31" t="s">
        <v>50</v>
      </c>
      <c r="B172" s="32"/>
      <c r="C172" s="32"/>
      <c r="D172" s="32"/>
      <c r="E172" s="32"/>
      <c r="F172" s="32"/>
      <c r="G172" s="32"/>
    </row>
    <row r="173" spans="2:7" ht="12">
      <c r="B173" s="2"/>
      <c r="C173" s="2"/>
      <c r="D173" s="2"/>
      <c r="E173" s="2"/>
      <c r="F173" s="2"/>
      <c r="G173" s="2"/>
    </row>
    <row r="174" spans="1:7" ht="12">
      <c r="A174" s="1" t="s">
        <v>99</v>
      </c>
      <c r="B174" s="2"/>
      <c r="C174" s="2"/>
      <c r="D174" s="2"/>
      <c r="E174" s="2"/>
      <c r="F174" s="2"/>
      <c r="G174" s="2"/>
    </row>
    <row r="175" spans="1:7" ht="12">
      <c r="A175" s="36"/>
      <c r="B175" s="37"/>
      <c r="C175" s="37"/>
      <c r="D175" s="37"/>
      <c r="E175" s="37"/>
      <c r="F175" s="37"/>
      <c r="G175" s="37"/>
    </row>
    <row r="176" spans="1:7" ht="12">
      <c r="A176" s="7"/>
      <c r="B176" s="394" t="str">
        <f>+B3</f>
        <v>JANUARY</v>
      </c>
      <c r="C176" s="395"/>
      <c r="D176" s="396"/>
      <c r="E176" s="394" t="str">
        <f>+E3</f>
        <v>YEAR-TO-DATE</v>
      </c>
      <c r="F176" s="395"/>
      <c r="G176" s="396"/>
    </row>
    <row r="177" spans="1:7" ht="12">
      <c r="A177" s="11"/>
      <c r="B177" s="12" t="str">
        <f>+B4</f>
        <v>2017P</v>
      </c>
      <c r="C177" s="12" t="str">
        <f>+C4</f>
        <v>2016P</v>
      </c>
      <c r="D177" s="12" t="str">
        <f>+D4</f>
        <v>% CHANGE</v>
      </c>
      <c r="E177" s="12" t="str">
        <f>+E4</f>
        <v>2017P</v>
      </c>
      <c r="F177" s="12" t="str">
        <f>+F4</f>
        <v>2016P</v>
      </c>
      <c r="G177" s="15" t="str">
        <f>+G4</f>
        <v>% CHANGE</v>
      </c>
    </row>
    <row r="178" spans="1:7" s="4" customFormat="1" ht="12">
      <c r="A178" s="16"/>
      <c r="B178" s="40"/>
      <c r="C178" s="40"/>
      <c r="D178" s="40"/>
      <c r="E178" s="40"/>
      <c r="F178" s="40"/>
      <c r="G178" s="21"/>
    </row>
    <row r="179" spans="1:7" s="4" customFormat="1" ht="12">
      <c r="A179" s="20" t="s">
        <v>52</v>
      </c>
      <c r="B179" s="40"/>
      <c r="C179" s="40"/>
      <c r="D179" s="40"/>
      <c r="E179" s="40"/>
      <c r="F179" s="40"/>
      <c r="G179" s="21"/>
    </row>
    <row r="180" spans="1:7" ht="12">
      <c r="A180" s="20" t="s">
        <v>53</v>
      </c>
      <c r="B180" s="21">
        <v>7982.685389634172</v>
      </c>
      <c r="C180" s="21">
        <v>8751.222585833359</v>
      </c>
      <c r="D180" s="57">
        <v>-8.78205517756238</v>
      </c>
      <c r="E180" s="21">
        <v>7982.685389634172</v>
      </c>
      <c r="F180" s="21">
        <v>8751.222585833359</v>
      </c>
      <c r="G180" s="57">
        <v>-8.78205517756238</v>
      </c>
    </row>
    <row r="181" spans="1:7" ht="12">
      <c r="A181" s="20" t="s">
        <v>54</v>
      </c>
      <c r="B181" s="21">
        <v>57064.70569112432</v>
      </c>
      <c r="C181" s="21">
        <v>54086.33635057479</v>
      </c>
      <c r="D181" s="57">
        <v>5.50669455820495</v>
      </c>
      <c r="E181" s="21">
        <v>57064.70569112432</v>
      </c>
      <c r="F181" s="21">
        <v>54086.33635057479</v>
      </c>
      <c r="G181" s="57">
        <v>5.50669455820495</v>
      </c>
    </row>
    <row r="182" spans="1:7" ht="12">
      <c r="A182" s="20" t="s">
        <v>55</v>
      </c>
      <c r="B182" s="21">
        <v>7159.238647315635</v>
      </c>
      <c r="C182" s="21">
        <v>6939.6561647799235</v>
      </c>
      <c r="D182" s="57">
        <v>3.16416948220193</v>
      </c>
      <c r="E182" s="21">
        <v>7159.238647315635</v>
      </c>
      <c r="F182" s="21">
        <v>6939.6561647799235</v>
      </c>
      <c r="G182" s="57">
        <v>3.16416948220193</v>
      </c>
    </row>
    <row r="183" spans="1:7" ht="12">
      <c r="A183" s="43" t="s">
        <v>56</v>
      </c>
      <c r="B183" s="21">
        <v>48694.162356532775</v>
      </c>
      <c r="C183" s="21">
        <v>44640.22628104841</v>
      </c>
      <c r="D183" s="57">
        <v>9.08135198500422</v>
      </c>
      <c r="E183" s="21">
        <v>48694.162356532775</v>
      </c>
      <c r="F183" s="21">
        <v>44640.22628104841</v>
      </c>
      <c r="G183" s="57">
        <v>9.08135198500422</v>
      </c>
    </row>
    <row r="184" spans="1:7" ht="12">
      <c r="A184" s="43" t="s">
        <v>57</v>
      </c>
      <c r="B184" s="21">
        <v>4265.496464017506</v>
      </c>
      <c r="C184" s="21">
        <v>4338.595549511921</v>
      </c>
      <c r="D184" s="57">
        <v>-1.684855955348</v>
      </c>
      <c r="E184" s="21">
        <v>4265.496464017506</v>
      </c>
      <c r="F184" s="21">
        <v>4338.595549511921</v>
      </c>
      <c r="G184" s="57">
        <v>-1.684855955348</v>
      </c>
    </row>
    <row r="185" spans="1:7" ht="12">
      <c r="A185" s="43" t="s">
        <v>58</v>
      </c>
      <c r="B185" s="21">
        <v>3926.7711067166088</v>
      </c>
      <c r="C185" s="21">
        <v>3749.0183907475134</v>
      </c>
      <c r="D185" s="57">
        <v>4.74131352376891</v>
      </c>
      <c r="E185" s="21">
        <v>3926.7711067166088</v>
      </c>
      <c r="F185" s="21">
        <v>3749.0183907475134</v>
      </c>
      <c r="G185" s="57">
        <v>4.74131352376891</v>
      </c>
    </row>
    <row r="186" spans="1:7" ht="12">
      <c r="A186" s="43" t="s">
        <v>59</v>
      </c>
      <c r="B186" s="21">
        <v>6790.030239786806</v>
      </c>
      <c r="C186" s="21">
        <v>0</v>
      </c>
      <c r="D186" s="57">
        <v>0</v>
      </c>
      <c r="E186" s="21">
        <v>6790.030239786806</v>
      </c>
      <c r="F186" s="21">
        <v>0</v>
      </c>
      <c r="G186" s="57">
        <v>0</v>
      </c>
    </row>
    <row r="187" spans="1:7" ht="12">
      <c r="A187" s="43" t="s">
        <v>60</v>
      </c>
      <c r="B187" s="21">
        <v>2465.7732372018236</v>
      </c>
      <c r="C187" s="21">
        <v>0</v>
      </c>
      <c r="D187" s="57">
        <v>0</v>
      </c>
      <c r="E187" s="21">
        <v>2465.7732372018236</v>
      </c>
      <c r="F187" s="21">
        <v>0</v>
      </c>
      <c r="G187" s="57">
        <v>0</v>
      </c>
    </row>
    <row r="188" spans="1:7" ht="12">
      <c r="A188" s="43" t="s">
        <v>61</v>
      </c>
      <c r="B188" s="21">
        <v>8873.801897517998</v>
      </c>
      <c r="C188" s="21">
        <v>10641.207268754857</v>
      </c>
      <c r="D188" s="57">
        <v>-16.6090681874639</v>
      </c>
      <c r="E188" s="21">
        <v>8873.801897517998</v>
      </c>
      <c r="F188" s="21">
        <v>10641.207268754857</v>
      </c>
      <c r="G188" s="57">
        <v>-16.6090681874639</v>
      </c>
    </row>
    <row r="189" spans="1:7" ht="12">
      <c r="A189" s="20"/>
      <c r="B189" s="40"/>
      <c r="C189" s="40"/>
      <c r="D189" s="57"/>
      <c r="E189" s="40"/>
      <c r="F189" s="40"/>
      <c r="G189" s="57"/>
    </row>
    <row r="190" spans="1:7" ht="12">
      <c r="A190" s="20" t="s">
        <v>62</v>
      </c>
      <c r="B190" s="21"/>
      <c r="C190" s="21"/>
      <c r="D190" s="57"/>
      <c r="E190" s="21"/>
      <c r="F190" s="21"/>
      <c r="G190" s="57"/>
    </row>
    <row r="191" spans="1:7" ht="12">
      <c r="A191" s="20" t="s">
        <v>63</v>
      </c>
      <c r="B191" s="21">
        <v>372362.7827576888</v>
      </c>
      <c r="C191" s="21">
        <v>356960.5812530906</v>
      </c>
      <c r="D191" s="57">
        <v>4.31481858599894</v>
      </c>
      <c r="E191" s="21">
        <v>372362.7827576888</v>
      </c>
      <c r="F191" s="21">
        <v>356960.5812530906</v>
      </c>
      <c r="G191" s="57">
        <v>4.31481858599894</v>
      </c>
    </row>
    <row r="192" spans="1:7" ht="12">
      <c r="A192" s="20" t="s">
        <v>64</v>
      </c>
      <c r="B192" s="21">
        <v>15816.564329272249</v>
      </c>
      <c r="C192" s="21">
        <v>14087.225117498489</v>
      </c>
      <c r="D192" s="57">
        <v>12.2759393517866</v>
      </c>
      <c r="E192" s="21">
        <v>15816.564329272249</v>
      </c>
      <c r="F192" s="21">
        <v>14087.225117498489</v>
      </c>
      <c r="G192" s="57">
        <v>12.2759393517866</v>
      </c>
    </row>
    <row r="193" spans="1:7" ht="12">
      <c r="A193" s="20" t="s">
        <v>65</v>
      </c>
      <c r="B193" s="21">
        <v>13498.450032232447</v>
      </c>
      <c r="C193" s="21">
        <v>11865.925064470142</v>
      </c>
      <c r="D193" s="57">
        <v>13.7580926804479</v>
      </c>
      <c r="E193" s="21">
        <v>13498.450032232447</v>
      </c>
      <c r="F193" s="21">
        <v>11865.925064470142</v>
      </c>
      <c r="G193" s="57">
        <v>13.7580926804479</v>
      </c>
    </row>
    <row r="194" spans="1:7" ht="12">
      <c r="A194" s="20" t="s">
        <v>66</v>
      </c>
      <c r="B194" s="21">
        <v>3077.4814938203463</v>
      </c>
      <c r="C194" s="21">
        <v>3024.505711867529</v>
      </c>
      <c r="D194" s="57">
        <v>1.75155172446695</v>
      </c>
      <c r="E194" s="21">
        <v>3077.4814938203463</v>
      </c>
      <c r="F194" s="21">
        <v>3024.505711867529</v>
      </c>
      <c r="G194" s="57">
        <v>1.75155172446695</v>
      </c>
    </row>
    <row r="195" spans="1:7" ht="12">
      <c r="A195" s="20" t="s">
        <v>67</v>
      </c>
      <c r="B195" s="21">
        <v>359219.13834446867</v>
      </c>
      <c r="C195" s="21">
        <v>345724.6852214823</v>
      </c>
      <c r="D195" s="57">
        <v>3.90323679500681</v>
      </c>
      <c r="E195" s="21">
        <v>359219.13834446867</v>
      </c>
      <c r="F195" s="21">
        <v>345724.6852214823</v>
      </c>
      <c r="G195" s="57">
        <v>3.90323679500681</v>
      </c>
    </row>
    <row r="196" spans="1:7" ht="12">
      <c r="A196" s="16"/>
      <c r="B196" s="21"/>
      <c r="C196" s="21"/>
      <c r="D196" s="57"/>
      <c r="E196" s="21"/>
      <c r="F196" s="21"/>
      <c r="G196" s="57"/>
    </row>
    <row r="197" spans="1:7" ht="12">
      <c r="A197" s="20" t="s">
        <v>68</v>
      </c>
      <c r="B197" s="21">
        <v>45280.977958388525</v>
      </c>
      <c r="C197" s="21">
        <v>38802.00252787487</v>
      </c>
      <c r="D197" s="57">
        <v>16.6975284996161</v>
      </c>
      <c r="E197" s="21">
        <v>45280.977958388525</v>
      </c>
      <c r="F197" s="21">
        <v>38802.00252787487</v>
      </c>
      <c r="G197" s="57">
        <v>16.6975284996161</v>
      </c>
    </row>
    <row r="198" spans="1:7" ht="12">
      <c r="A198" s="20" t="s">
        <v>69</v>
      </c>
      <c r="B198" s="21">
        <v>33694.505065428944</v>
      </c>
      <c r="C198" s="21">
        <v>27941.542327462445</v>
      </c>
      <c r="D198" s="57">
        <v>20.5892812592245</v>
      </c>
      <c r="E198" s="21">
        <v>33694.505065428944</v>
      </c>
      <c r="F198" s="21">
        <v>27941.542327462445</v>
      </c>
      <c r="G198" s="57">
        <v>20.5892812592245</v>
      </c>
    </row>
    <row r="199" spans="1:7" ht="12">
      <c r="A199" s="20" t="s">
        <v>70</v>
      </c>
      <c r="B199" s="21">
        <v>7888.275404679014</v>
      </c>
      <c r="C199" s="21">
        <v>8481.382156770238</v>
      </c>
      <c r="D199" s="57">
        <v>-6.99304359983093</v>
      </c>
      <c r="E199" s="21">
        <v>7888.275404679014</v>
      </c>
      <c r="F199" s="21">
        <v>8481.382156770238</v>
      </c>
      <c r="G199" s="57">
        <v>-6.99304359983093</v>
      </c>
    </row>
    <row r="200" spans="1:7" ht="12">
      <c r="A200" s="20" t="s">
        <v>71</v>
      </c>
      <c r="B200" s="21">
        <v>4727.727983752619</v>
      </c>
      <c r="C200" s="21">
        <v>3602.346898885139</v>
      </c>
      <c r="D200" s="57">
        <v>31.2402196805578</v>
      </c>
      <c r="E200" s="21">
        <v>4727.727983752619</v>
      </c>
      <c r="F200" s="21">
        <v>3602.346898885139</v>
      </c>
      <c r="G200" s="57">
        <v>31.2402196805578</v>
      </c>
    </row>
    <row r="201" spans="1:7" ht="12">
      <c r="A201" s="16"/>
      <c r="B201" s="21"/>
      <c r="C201" s="21"/>
      <c r="D201" s="57"/>
      <c r="E201" s="21"/>
      <c r="F201" s="21"/>
      <c r="G201" s="57"/>
    </row>
    <row r="202" spans="1:7" ht="12">
      <c r="A202" s="20" t="s">
        <v>72</v>
      </c>
      <c r="B202" s="21">
        <v>21685.804368336747</v>
      </c>
      <c r="C202" s="21">
        <v>22551.017872135726</v>
      </c>
      <c r="D202" s="57">
        <v>-3.83669379672678</v>
      </c>
      <c r="E202" s="21">
        <v>21685.804368336747</v>
      </c>
      <c r="F202" s="21">
        <v>22551.017872135726</v>
      </c>
      <c r="G202" s="57">
        <v>-3.83669379672678</v>
      </c>
    </row>
    <row r="203" spans="1:7" ht="12">
      <c r="A203" s="20" t="s">
        <v>73</v>
      </c>
      <c r="B203" s="21">
        <v>47706.5196607798</v>
      </c>
      <c r="C203" s="21">
        <v>47178.35852745584</v>
      </c>
      <c r="D203" s="57">
        <v>1.11949874859802</v>
      </c>
      <c r="E203" s="21">
        <v>47706.5196607798</v>
      </c>
      <c r="F203" s="21">
        <v>47178.35852745584</v>
      </c>
      <c r="G203" s="57">
        <v>1.11949874859802</v>
      </c>
    </row>
    <row r="204" spans="1:7" ht="12">
      <c r="A204" s="20" t="s">
        <v>74</v>
      </c>
      <c r="B204" s="21">
        <v>6417.689947705051</v>
      </c>
      <c r="C204" s="21">
        <v>7855.8198760889145</v>
      </c>
      <c r="D204" s="57">
        <v>-18.3065542625431</v>
      </c>
      <c r="E204" s="21">
        <v>6417.689947705051</v>
      </c>
      <c r="F204" s="21">
        <v>7855.8198760889145</v>
      </c>
      <c r="G204" s="57">
        <v>-18.3065542625431</v>
      </c>
    </row>
    <row r="205" spans="1:7" ht="12">
      <c r="A205" s="20" t="s">
        <v>75</v>
      </c>
      <c r="B205" s="21">
        <v>2041.4929432716565</v>
      </c>
      <c r="C205" s="21">
        <v>2216.2417503430006</v>
      </c>
      <c r="D205" s="57">
        <v>-7.88491630230767</v>
      </c>
      <c r="E205" s="21">
        <v>2041.4929432716565</v>
      </c>
      <c r="F205" s="21">
        <v>2216.2417503430006</v>
      </c>
      <c r="G205" s="57">
        <v>-7.88491630230767</v>
      </c>
    </row>
    <row r="206" spans="1:7" ht="12">
      <c r="A206" s="20" t="s">
        <v>76</v>
      </c>
      <c r="B206" s="21">
        <v>5562.363235811528</v>
      </c>
      <c r="C206" s="21">
        <v>11128.899569110763</v>
      </c>
      <c r="D206" s="57">
        <v>-50.018748922397</v>
      </c>
      <c r="E206" s="21">
        <v>5562.363235811528</v>
      </c>
      <c r="F206" s="21">
        <v>11128.899569110763</v>
      </c>
      <c r="G206" s="57">
        <v>-50.018748922397</v>
      </c>
    </row>
    <row r="207" spans="1:7" ht="12">
      <c r="A207" s="20" t="s">
        <v>77</v>
      </c>
      <c r="B207" s="21">
        <v>13813.088186929383</v>
      </c>
      <c r="C207" s="21">
        <v>13941.131420306769</v>
      </c>
      <c r="D207" s="57">
        <v>-0.918456540699969</v>
      </c>
      <c r="E207" s="21">
        <v>13813.088186929383</v>
      </c>
      <c r="F207" s="21">
        <v>13941.131420306769</v>
      </c>
      <c r="G207" s="57">
        <v>-0.918456540699969</v>
      </c>
    </row>
    <row r="208" spans="1:7" ht="12">
      <c r="A208" s="16"/>
      <c r="B208" s="40"/>
      <c r="C208" s="40"/>
      <c r="D208" s="57"/>
      <c r="E208" s="40"/>
      <c r="F208" s="40"/>
      <c r="G208" s="57"/>
    </row>
    <row r="209" spans="1:7" ht="12">
      <c r="A209" s="20" t="s">
        <v>78</v>
      </c>
      <c r="B209" s="21"/>
      <c r="C209" s="21"/>
      <c r="D209" s="57"/>
      <c r="E209" s="21"/>
      <c r="F209" s="21"/>
      <c r="G209" s="57"/>
    </row>
    <row r="210" spans="1:7" ht="12">
      <c r="A210" s="20" t="s">
        <v>79</v>
      </c>
      <c r="B210" s="24">
        <v>25.50819787296738</v>
      </c>
      <c r="C210" s="24">
        <v>25.311202184458892</v>
      </c>
      <c r="D210" s="57">
        <v>0.196995688508487</v>
      </c>
      <c r="E210" s="24">
        <v>25.508197872967383</v>
      </c>
      <c r="F210" s="24">
        <v>25.311202184458892</v>
      </c>
      <c r="G210" s="57">
        <v>0.19699568850849</v>
      </c>
    </row>
    <row r="211" spans="1:7" ht="12">
      <c r="A211" s="20" t="s">
        <v>80</v>
      </c>
      <c r="B211" s="24">
        <v>74.49180212695413</v>
      </c>
      <c r="C211" s="24">
        <v>74.68879781551992</v>
      </c>
      <c r="D211" s="57">
        <v>-0.196995688565792</v>
      </c>
      <c r="E211" s="24">
        <v>74.49180212695413</v>
      </c>
      <c r="F211" s="24">
        <v>74.68879781551992</v>
      </c>
      <c r="G211" s="57">
        <v>-0.196995688565792</v>
      </c>
    </row>
    <row r="212" spans="1:7" ht="12">
      <c r="A212" s="54" t="s">
        <v>81</v>
      </c>
      <c r="B212" s="24">
        <v>6.321183875134418</v>
      </c>
      <c r="C212" s="24">
        <v>6.370957505470667</v>
      </c>
      <c r="D212" s="57">
        <v>-0.781258237768954</v>
      </c>
      <c r="E212" s="24">
        <v>6.321183875134419</v>
      </c>
      <c r="F212" s="24">
        <v>6.370957505470667</v>
      </c>
      <c r="G212" s="57">
        <v>-0.78125823776894</v>
      </c>
    </row>
    <row r="213" spans="1:7" ht="12">
      <c r="A213" s="16"/>
      <c r="B213" s="40"/>
      <c r="C213" s="40"/>
      <c r="D213" s="57"/>
      <c r="E213" s="40"/>
      <c r="F213" s="40"/>
      <c r="G213" s="57"/>
    </row>
    <row r="214" spans="1:7" ht="12">
      <c r="A214" s="20" t="s">
        <v>82</v>
      </c>
      <c r="B214" s="21">
        <v>14494.033470869992</v>
      </c>
      <c r="C214" s="21">
        <v>14818.133722597675</v>
      </c>
      <c r="D214" s="57">
        <v>-2.18718671186932</v>
      </c>
      <c r="E214" s="21">
        <v>14494.033470869992</v>
      </c>
      <c r="F214" s="21">
        <v>14818.133722597675</v>
      </c>
      <c r="G214" s="57">
        <v>-2.18718671186932</v>
      </c>
    </row>
    <row r="215" spans="1:7" ht="12">
      <c r="A215" s="20" t="s">
        <v>83</v>
      </c>
      <c r="B215" s="21">
        <v>454667.2571539774</v>
      </c>
      <c r="C215" s="21">
        <v>440120.04550881893</v>
      </c>
      <c r="D215" s="57">
        <v>3.30528268221471</v>
      </c>
      <c r="E215" s="21">
        <v>454667.2571539774</v>
      </c>
      <c r="F215" s="21">
        <v>440120.04550881893</v>
      </c>
      <c r="G215" s="57">
        <v>3.30528268221471</v>
      </c>
    </row>
    <row r="216" spans="1:7" ht="12">
      <c r="A216" s="16"/>
      <c r="B216" s="40"/>
      <c r="C216" s="40"/>
      <c r="D216" s="57"/>
      <c r="E216" s="40"/>
      <c r="F216" s="40"/>
      <c r="G216" s="57"/>
    </row>
    <row r="217" spans="1:7" ht="12">
      <c r="A217" s="20" t="s">
        <v>84</v>
      </c>
      <c r="B217" s="21">
        <v>74583.46829392672</v>
      </c>
      <c r="C217" s="21">
        <v>76423.64484861719</v>
      </c>
      <c r="D217" s="57">
        <v>-2.40786285230907</v>
      </c>
      <c r="E217" s="21">
        <v>74583.46829392672</v>
      </c>
      <c r="F217" s="21">
        <v>76423.64484861719</v>
      </c>
      <c r="G217" s="57">
        <v>-2.40786285230907</v>
      </c>
    </row>
    <row r="218" spans="1:7" ht="12">
      <c r="A218" s="20" t="s">
        <v>85</v>
      </c>
      <c r="B218" s="21">
        <v>394577.82233077014</v>
      </c>
      <c r="C218" s="21">
        <v>378514.53438273456</v>
      </c>
      <c r="D218" s="57">
        <v>4.24377044707964</v>
      </c>
      <c r="E218" s="21">
        <v>394577.82233077014</v>
      </c>
      <c r="F218" s="21">
        <v>378514.53438273456</v>
      </c>
      <c r="G218" s="57">
        <v>4.24377044707964</v>
      </c>
    </row>
    <row r="219" spans="1:7" ht="12">
      <c r="A219" s="16"/>
      <c r="B219" s="40"/>
      <c r="C219" s="40"/>
      <c r="D219" s="57"/>
      <c r="E219" s="40"/>
      <c r="F219" s="40"/>
      <c r="G219" s="57"/>
    </row>
    <row r="220" spans="1:7" ht="12">
      <c r="A220" s="20" t="s">
        <v>86</v>
      </c>
      <c r="B220" s="21">
        <v>388941.1838159603</v>
      </c>
      <c r="C220" s="21">
        <v>372907.87095190276</v>
      </c>
      <c r="D220" s="57">
        <v>4.29953726187922</v>
      </c>
      <c r="E220" s="21">
        <v>388941.1838159603</v>
      </c>
      <c r="F220" s="21">
        <v>372907.87095190276</v>
      </c>
      <c r="G220" s="57">
        <v>4.29953726187922</v>
      </c>
    </row>
    <row r="221" spans="1:7" ht="12">
      <c r="A221" s="16"/>
      <c r="B221" s="40"/>
      <c r="C221" s="40"/>
      <c r="D221" s="57"/>
      <c r="E221" s="40"/>
      <c r="F221" s="40"/>
      <c r="G221" s="57"/>
    </row>
    <row r="222" spans="1:7" ht="12">
      <c r="A222" s="44" t="s">
        <v>100</v>
      </c>
      <c r="B222" s="21">
        <v>48.433795956029165</v>
      </c>
      <c r="C222" s="21">
        <v>48.58951566814501</v>
      </c>
      <c r="D222" s="57">
        <v>-0.320480066480546</v>
      </c>
      <c r="E222" s="21">
        <v>48.433795956029165</v>
      </c>
      <c r="F222" s="21">
        <v>48.58951566814501</v>
      </c>
      <c r="G222" s="57">
        <v>-0.320480066480546</v>
      </c>
    </row>
    <row r="223" spans="1:7" ht="12">
      <c r="A223" s="45" t="s">
        <v>88</v>
      </c>
      <c r="B223" s="56">
        <v>1.8970577579005397</v>
      </c>
      <c r="C223" s="56">
        <v>1.8673662253922645</v>
      </c>
      <c r="D223" s="58">
        <v>1.59002193059576</v>
      </c>
      <c r="E223" s="56">
        <v>1.8970577579005399</v>
      </c>
      <c r="F223" s="56">
        <v>1.8673662253922645</v>
      </c>
      <c r="G223" s="58">
        <v>1.59002193059577</v>
      </c>
    </row>
    <row r="224" spans="1:7" ht="12">
      <c r="A224" s="10" t="s">
        <v>89</v>
      </c>
      <c r="B224" s="32"/>
      <c r="C224" s="34"/>
      <c r="D224" s="35"/>
      <c r="E224" s="32"/>
      <c r="F224" s="34"/>
      <c r="G224" s="35"/>
    </row>
    <row r="225" spans="1:7" ht="12">
      <c r="A225" s="10" t="s">
        <v>90</v>
      </c>
      <c r="B225" s="32"/>
      <c r="C225" s="34"/>
      <c r="D225" s="35"/>
      <c r="E225" s="32"/>
      <c r="F225" s="34"/>
      <c r="G225" s="35"/>
    </row>
    <row r="226" spans="1:7" ht="12">
      <c r="A226" s="10" t="s">
        <v>91</v>
      </c>
      <c r="B226" s="32"/>
      <c r="C226" s="34"/>
      <c r="D226" s="35"/>
      <c r="E226" s="32"/>
      <c r="F226" s="34"/>
      <c r="G226" s="35"/>
    </row>
    <row r="227" spans="1:7" ht="12">
      <c r="A227" s="10" t="s">
        <v>92</v>
      </c>
      <c r="B227" s="2"/>
      <c r="C227" s="2"/>
      <c r="D227" s="3"/>
      <c r="E227" s="2"/>
      <c r="F227" s="2"/>
      <c r="G227" s="3"/>
    </row>
    <row r="228" spans="2:7" ht="12">
      <c r="B228" s="2"/>
      <c r="C228" s="2"/>
      <c r="D228" s="3"/>
      <c r="E228" s="2"/>
      <c r="F228" s="2"/>
      <c r="G228" s="3"/>
    </row>
    <row r="229" spans="1:7" ht="12">
      <c r="A229" s="1" t="s">
        <v>101</v>
      </c>
      <c r="B229" s="2"/>
      <c r="C229" s="2"/>
      <c r="D229" s="3"/>
      <c r="E229" s="2"/>
      <c r="F229" s="2"/>
      <c r="G229" s="3"/>
    </row>
    <row r="230" spans="1:7" ht="12">
      <c r="A230" s="36"/>
      <c r="B230" s="37"/>
      <c r="C230" s="37"/>
      <c r="D230" s="38"/>
      <c r="E230" s="37"/>
      <c r="F230" s="37"/>
      <c r="G230" s="38"/>
    </row>
    <row r="231" spans="1:7" ht="12">
      <c r="A231" s="7"/>
      <c r="B231" s="39" t="str">
        <f>+B3</f>
        <v>JANUARY</v>
      </c>
      <c r="C231" s="8"/>
      <c r="D231" s="9"/>
      <c r="E231" s="8" t="s">
        <v>2</v>
      </c>
      <c r="F231" s="8"/>
      <c r="G231" s="9"/>
    </row>
    <row r="232" spans="1:7" ht="12">
      <c r="A232" s="11"/>
      <c r="B232" s="12" t="str">
        <f>+B4</f>
        <v>2017P</v>
      </c>
      <c r="C232" s="15" t="str">
        <f>+C4</f>
        <v>2016P</v>
      </c>
      <c r="D232" s="14" t="s">
        <v>5</v>
      </c>
      <c r="E232" s="12" t="str">
        <f>+B232</f>
        <v>2017P</v>
      </c>
      <c r="F232" s="12" t="str">
        <f>+C232</f>
        <v>2016P</v>
      </c>
      <c r="G232" s="14" t="s">
        <v>5</v>
      </c>
    </row>
    <row r="233" spans="1:7" ht="12">
      <c r="A233" s="16"/>
      <c r="B233" s="40"/>
      <c r="C233" s="21"/>
      <c r="D233" s="19"/>
      <c r="E233" s="40"/>
      <c r="F233" s="21"/>
      <c r="G233" s="19"/>
    </row>
    <row r="234" spans="1:7" ht="12">
      <c r="A234" s="20" t="s">
        <v>102</v>
      </c>
      <c r="B234" s="21">
        <v>269721.99999999563</v>
      </c>
      <c r="C234" s="21">
        <v>255046.99999999156</v>
      </c>
      <c r="D234" s="22">
        <v>5.75384144883279</v>
      </c>
      <c r="E234" s="21">
        <v>269721.99999999563</v>
      </c>
      <c r="F234" s="21">
        <v>255046.99999999156</v>
      </c>
      <c r="G234" s="22">
        <v>5.75384144883279</v>
      </c>
    </row>
    <row r="235" spans="1:7" ht="12">
      <c r="A235" s="20" t="s">
        <v>103</v>
      </c>
      <c r="B235" s="21">
        <v>2375982.56077671</v>
      </c>
      <c r="C235" s="21">
        <v>2206743.2217891137</v>
      </c>
      <c r="D235" s="22">
        <v>7.66919038502295</v>
      </c>
      <c r="E235" s="21">
        <v>2375982.56077671</v>
      </c>
      <c r="F235" s="21">
        <v>2206743.2217891137</v>
      </c>
      <c r="G235" s="22">
        <v>7.66919038502295</v>
      </c>
    </row>
    <row r="236" spans="1:7" ht="12">
      <c r="A236" s="20" t="s">
        <v>104</v>
      </c>
      <c r="B236" s="21">
        <v>76644.59873473276</v>
      </c>
      <c r="C236" s="21">
        <v>71185.26521900338</v>
      </c>
      <c r="D236" s="22">
        <v>7.66919038502363</v>
      </c>
      <c r="E236" s="21">
        <v>76644.59873473259</v>
      </c>
      <c r="F236" s="21">
        <v>71185.26521900368</v>
      </c>
      <c r="G236" s="22">
        <v>7.66919038502294</v>
      </c>
    </row>
    <row r="237" spans="1:7" ht="12">
      <c r="A237" s="20" t="s">
        <v>105</v>
      </c>
      <c r="B237" s="21">
        <v>348490</v>
      </c>
      <c r="C237" s="21">
        <v>338152</v>
      </c>
      <c r="D237" s="22">
        <v>3.05720504388559</v>
      </c>
      <c r="E237" s="21">
        <v>348490</v>
      </c>
      <c r="F237" s="21">
        <v>338152</v>
      </c>
      <c r="G237" s="22">
        <v>3.05720504388559</v>
      </c>
    </row>
    <row r="238" spans="1:7" ht="12">
      <c r="A238" s="20" t="s">
        <v>106</v>
      </c>
      <c r="B238" s="24">
        <v>84.80000305175781</v>
      </c>
      <c r="C238" s="24">
        <v>82.0999984741211</v>
      </c>
      <c r="D238" s="22">
        <v>3.28867798759801</v>
      </c>
      <c r="E238" s="24">
        <v>84.80000305175781</v>
      </c>
      <c r="F238" s="24">
        <v>82.0999984741211</v>
      </c>
      <c r="G238" s="22">
        <v>3.28867798759801</v>
      </c>
    </row>
    <row r="239" spans="1:7" ht="12">
      <c r="A239" s="16"/>
      <c r="B239" s="21"/>
      <c r="C239" s="21"/>
      <c r="D239" s="22"/>
      <c r="E239" s="21"/>
      <c r="F239" s="21"/>
      <c r="G239" s="22"/>
    </row>
    <row r="240" spans="1:7" ht="12">
      <c r="A240" s="20" t="s">
        <v>13</v>
      </c>
      <c r="B240" s="21"/>
      <c r="C240" s="21"/>
      <c r="D240" s="22"/>
      <c r="E240" s="21"/>
      <c r="F240" s="21"/>
      <c r="G240" s="22"/>
    </row>
    <row r="241" spans="1:7" ht="12">
      <c r="A241" s="20" t="s">
        <v>14</v>
      </c>
      <c r="B241" s="21">
        <v>226252.87004181775</v>
      </c>
      <c r="C241" s="21">
        <v>212729.32806118534</v>
      </c>
      <c r="D241" s="22">
        <v>6.3571591674199</v>
      </c>
      <c r="E241" s="21">
        <v>226252.87004181775</v>
      </c>
      <c r="F241" s="21">
        <v>212729.32806118534</v>
      </c>
      <c r="G241" s="22">
        <v>6.3571591674199</v>
      </c>
    </row>
    <row r="242" spans="1:7" ht="12">
      <c r="A242" s="20" t="s">
        <v>15</v>
      </c>
      <c r="B242" s="21">
        <v>175292.99441635024</v>
      </c>
      <c r="C242" s="21">
        <v>167519.27759556894</v>
      </c>
      <c r="D242" s="22">
        <v>4.6404908929639</v>
      </c>
      <c r="E242" s="21">
        <v>175292.99441635024</v>
      </c>
      <c r="F242" s="21">
        <v>167519.27759556894</v>
      </c>
      <c r="G242" s="22">
        <v>4.6404908929639</v>
      </c>
    </row>
    <row r="243" spans="1:7" ht="12">
      <c r="A243" s="20" t="s">
        <v>16</v>
      </c>
      <c r="B243" s="21">
        <v>3200.9331196735643</v>
      </c>
      <c r="C243" s="21">
        <v>3555.355577885149</v>
      </c>
      <c r="D243" s="22">
        <v>-9.9686923135381</v>
      </c>
      <c r="E243" s="21">
        <v>3200.9331196735643</v>
      </c>
      <c r="F243" s="21">
        <v>3555.355577885149</v>
      </c>
      <c r="G243" s="22">
        <v>-9.9686923135381</v>
      </c>
    </row>
    <row r="244" spans="1:7" ht="12">
      <c r="A244" s="16"/>
      <c r="B244" s="21"/>
      <c r="C244" s="21"/>
      <c r="D244" s="22"/>
      <c r="E244" s="21"/>
      <c r="F244" s="21"/>
      <c r="G244" s="22"/>
    </row>
    <row r="245" spans="1:7" ht="12">
      <c r="A245" s="20" t="s">
        <v>17</v>
      </c>
      <c r="B245" s="21">
        <v>14608.919530676261</v>
      </c>
      <c r="C245" s="21">
        <v>14830.892473618189</v>
      </c>
      <c r="D245" s="22">
        <v>-1.49669309070093</v>
      </c>
      <c r="E245" s="21">
        <v>14608.919530676261</v>
      </c>
      <c r="F245" s="21">
        <v>14830.892473618189</v>
      </c>
      <c r="G245" s="22">
        <v>-1.49669309070093</v>
      </c>
    </row>
    <row r="246" spans="1:7" ht="12">
      <c r="A246" s="20" t="s">
        <v>18</v>
      </c>
      <c r="B246" s="21">
        <v>4472.237619823447</v>
      </c>
      <c r="C246" s="21">
        <v>4470.731404453437</v>
      </c>
      <c r="D246" s="22">
        <v>0.0336905806622531</v>
      </c>
      <c r="E246" s="21">
        <v>4472.237619823447</v>
      </c>
      <c r="F246" s="21">
        <v>4470.731404453437</v>
      </c>
      <c r="G246" s="22">
        <v>0.0336905806622531</v>
      </c>
    </row>
    <row r="247" spans="1:7" ht="12">
      <c r="A247" s="20" t="s">
        <v>19</v>
      </c>
      <c r="B247" s="21">
        <v>3342.360887222286</v>
      </c>
      <c r="C247" s="21">
        <v>4055.272403787822</v>
      </c>
      <c r="D247" s="22">
        <v>-17.5798675299751</v>
      </c>
      <c r="E247" s="21">
        <v>3342.360887222286</v>
      </c>
      <c r="F247" s="21">
        <v>4055.272403787822</v>
      </c>
      <c r="G247" s="22">
        <v>-17.5798675299751</v>
      </c>
    </row>
    <row r="248" spans="1:7" ht="12">
      <c r="A248" s="16"/>
      <c r="B248" s="21"/>
      <c r="C248" s="21"/>
      <c r="D248" s="22"/>
      <c r="E248" s="21"/>
      <c r="F248" s="21"/>
      <c r="G248" s="22"/>
    </row>
    <row r="249" spans="1:7" ht="12">
      <c r="A249" s="20" t="s">
        <v>20</v>
      </c>
      <c r="B249" s="21">
        <v>53757.3702861752</v>
      </c>
      <c r="C249" s="21">
        <v>53528.14931932566</v>
      </c>
      <c r="D249" s="22">
        <v>0.428225092338069</v>
      </c>
      <c r="E249" s="21">
        <v>53757.3702861752</v>
      </c>
      <c r="F249" s="21">
        <v>53528.14931932566</v>
      </c>
      <c r="G249" s="22">
        <v>0.428225092338069</v>
      </c>
    </row>
    <row r="250" spans="1:7" ht="12">
      <c r="A250" s="20" t="s">
        <v>21</v>
      </c>
      <c r="B250" s="21">
        <v>53009.251624887394</v>
      </c>
      <c r="C250" s="21">
        <v>53148.59543355807</v>
      </c>
      <c r="D250" s="22">
        <v>-0.262177781997776</v>
      </c>
      <c r="E250" s="21">
        <v>53009.251624887394</v>
      </c>
      <c r="F250" s="21">
        <v>53148.59543355807</v>
      </c>
      <c r="G250" s="22">
        <v>-0.262177781997776</v>
      </c>
    </row>
    <row r="251" spans="1:7" ht="12">
      <c r="A251" s="20" t="s">
        <v>22</v>
      </c>
      <c r="B251" s="21">
        <v>24759.32730289038</v>
      </c>
      <c r="C251" s="21">
        <v>25223.128225438835</v>
      </c>
      <c r="D251" s="22">
        <v>-1.83879223228421</v>
      </c>
      <c r="E251" s="21">
        <v>24759.32730289038</v>
      </c>
      <c r="F251" s="21">
        <v>25223.128225438835</v>
      </c>
      <c r="G251" s="22">
        <v>-1.83879223228421</v>
      </c>
    </row>
    <row r="252" spans="1:7" ht="12">
      <c r="A252" s="20" t="s">
        <v>23</v>
      </c>
      <c r="B252" s="21">
        <v>6319.672342684648</v>
      </c>
      <c r="C252" s="21">
        <v>7854.879302966036</v>
      </c>
      <c r="D252" s="22">
        <v>-19.544628263119</v>
      </c>
      <c r="E252" s="21">
        <v>6319.672342684648</v>
      </c>
      <c r="F252" s="21">
        <v>7854.879302966036</v>
      </c>
      <c r="G252" s="22">
        <v>-19.544628263119</v>
      </c>
    </row>
    <row r="253" spans="1:7" ht="12">
      <c r="A253" s="16"/>
      <c r="B253" s="21"/>
      <c r="C253" s="21"/>
      <c r="D253" s="22"/>
      <c r="E253" s="21"/>
      <c r="F253" s="21"/>
      <c r="G253" s="22"/>
    </row>
    <row r="254" spans="1:7" ht="12">
      <c r="A254" s="20" t="s">
        <v>24</v>
      </c>
      <c r="B254" s="21">
        <v>1599.6095003792416</v>
      </c>
      <c r="C254" s="21">
        <v>1166.04238424292</v>
      </c>
      <c r="D254" s="22">
        <v>37.1827921519186</v>
      </c>
      <c r="E254" s="21">
        <v>1599.6095003792416</v>
      </c>
      <c r="F254" s="21">
        <v>1166.04238424292</v>
      </c>
      <c r="G254" s="22">
        <v>37.1827921519186</v>
      </c>
    </row>
    <row r="255" spans="1:7" ht="12">
      <c r="A255" s="20" t="s">
        <v>25</v>
      </c>
      <c r="B255" s="21">
        <v>102.48749129957767</v>
      </c>
      <c r="C255" s="21">
        <v>97.37095890410961</v>
      </c>
      <c r="D255" s="22">
        <v>5.254680094613</v>
      </c>
      <c r="E255" s="21">
        <v>102.48749129957767</v>
      </c>
      <c r="F255" s="21">
        <v>97.37095890410961</v>
      </c>
      <c r="G255" s="22">
        <v>5.254680094613</v>
      </c>
    </row>
    <row r="256" spans="1:7" ht="12">
      <c r="A256" s="20" t="s">
        <v>26</v>
      </c>
      <c r="B256" s="21">
        <v>531.4732989445984</v>
      </c>
      <c r="C256" s="21">
        <v>940.5618135517262</v>
      </c>
      <c r="D256" s="22">
        <v>-43.4940594773179</v>
      </c>
      <c r="E256" s="21">
        <v>531.4732989445984</v>
      </c>
      <c r="F256" s="21">
        <v>940.5618135517262</v>
      </c>
      <c r="G256" s="22">
        <v>-43.4940594773179</v>
      </c>
    </row>
    <row r="257" spans="1:7" ht="12">
      <c r="A257" s="16"/>
      <c r="B257" s="21"/>
      <c r="C257" s="21"/>
      <c r="D257" s="22"/>
      <c r="E257" s="21"/>
      <c r="F257" s="21"/>
      <c r="G257" s="22"/>
    </row>
    <row r="258" spans="1:7" ht="12">
      <c r="A258" s="20" t="s">
        <v>27</v>
      </c>
      <c r="B258" s="21">
        <v>986.9172743129577</v>
      </c>
      <c r="C258" s="21">
        <v>916.5379981887961</v>
      </c>
      <c r="D258" s="22">
        <v>7.67881705540203</v>
      </c>
      <c r="E258" s="21">
        <v>986.9172743129577</v>
      </c>
      <c r="F258" s="21">
        <v>916.5379981887961</v>
      </c>
      <c r="G258" s="22">
        <v>7.67881705540203</v>
      </c>
    </row>
    <row r="259" spans="1:7" ht="12">
      <c r="A259" s="20" t="s">
        <v>28</v>
      </c>
      <c r="B259" s="21">
        <v>33.826594675762856</v>
      </c>
      <c r="C259" s="21">
        <v>66.86744113573995</v>
      </c>
      <c r="D259" s="22">
        <v>-49.4124582887876</v>
      </c>
      <c r="E259" s="21">
        <v>33.826594675762856</v>
      </c>
      <c r="F259" s="21">
        <v>66.86744113573995</v>
      </c>
      <c r="G259" s="22">
        <v>-49.4124582887876</v>
      </c>
    </row>
    <row r="260" spans="1:7" ht="12">
      <c r="A260" s="20" t="s">
        <v>29</v>
      </c>
      <c r="B260" s="21">
        <v>804.4402049039896</v>
      </c>
      <c r="C260" s="21">
        <v>730.3576952211495</v>
      </c>
      <c r="D260" s="22">
        <v>10.1433188378207</v>
      </c>
      <c r="E260" s="21">
        <v>804.4402049039896</v>
      </c>
      <c r="F260" s="21">
        <v>730.3576952211495</v>
      </c>
      <c r="G260" s="22">
        <v>10.1433188378207</v>
      </c>
    </row>
    <row r="261" spans="1:7" ht="12">
      <c r="A261" s="16"/>
      <c r="B261" s="21"/>
      <c r="C261" s="21"/>
      <c r="D261" s="22"/>
      <c r="E261" s="21"/>
      <c r="F261" s="21"/>
      <c r="G261" s="22"/>
    </row>
    <row r="262" spans="1:7" ht="12">
      <c r="A262" s="20" t="s">
        <v>30</v>
      </c>
      <c r="B262" s="21">
        <v>43577.65008411745</v>
      </c>
      <c r="C262" s="21">
        <v>36326.24788158789</v>
      </c>
      <c r="D262" s="22">
        <v>19.9618805282804</v>
      </c>
      <c r="E262" s="21">
        <v>43577.65008411745</v>
      </c>
      <c r="F262" s="21">
        <v>36326.24788158789</v>
      </c>
      <c r="G262" s="22">
        <v>19.9618805282804</v>
      </c>
    </row>
    <row r="263" spans="1:7" ht="12">
      <c r="A263" s="20" t="s">
        <v>31</v>
      </c>
      <c r="B263" s="21">
        <v>34829.62421126676</v>
      </c>
      <c r="C263" s="21">
        <v>28989.339458849347</v>
      </c>
      <c r="D263" s="22">
        <v>20.1463188242276</v>
      </c>
      <c r="E263" s="21">
        <v>34829.62421126676</v>
      </c>
      <c r="F263" s="21">
        <v>28989.339458849347</v>
      </c>
      <c r="G263" s="22">
        <v>20.1463188242276</v>
      </c>
    </row>
    <row r="264" spans="1:7" ht="12">
      <c r="A264" s="20" t="s">
        <v>32</v>
      </c>
      <c r="B264" s="21">
        <v>19937.549616831</v>
      </c>
      <c r="C264" s="21">
        <v>15395.93466650281</v>
      </c>
      <c r="D264" s="22">
        <v>29.4987933419168</v>
      </c>
      <c r="E264" s="21">
        <v>19937.549616831</v>
      </c>
      <c r="F264" s="21">
        <v>15395.93466650281</v>
      </c>
      <c r="G264" s="22">
        <v>29.4987933419168</v>
      </c>
    </row>
    <row r="265" spans="1:7" ht="12">
      <c r="A265" s="20" t="s">
        <v>33</v>
      </c>
      <c r="B265" s="21">
        <v>10681.93520380564</v>
      </c>
      <c r="C265" s="21">
        <v>8852.138836221506</v>
      </c>
      <c r="D265" s="22">
        <v>20.6706695572476</v>
      </c>
      <c r="E265" s="21">
        <v>10681.93520380564</v>
      </c>
      <c r="F265" s="21">
        <v>8852.138836221506</v>
      </c>
      <c r="G265" s="22">
        <v>20.6706695572476</v>
      </c>
    </row>
    <row r="266" spans="1:7" ht="12">
      <c r="A266" s="20" t="s">
        <v>34</v>
      </c>
      <c r="B266" s="21">
        <v>6855.314960028251</v>
      </c>
      <c r="C266" s="21">
        <v>6427.637498748944</v>
      </c>
      <c r="D266" s="22">
        <v>6.65372714877821</v>
      </c>
      <c r="E266" s="21">
        <v>6855.314960028251</v>
      </c>
      <c r="F266" s="21">
        <v>6427.637498748944</v>
      </c>
      <c r="G266" s="22">
        <v>6.65372714877821</v>
      </c>
    </row>
    <row r="267" spans="1:7" ht="12">
      <c r="A267" s="16"/>
      <c r="B267" s="21"/>
      <c r="C267" s="21"/>
      <c r="D267" s="22"/>
      <c r="E267" s="21"/>
      <c r="F267" s="21"/>
      <c r="G267" s="22"/>
    </row>
    <row r="268" spans="1:7" ht="12">
      <c r="A268" s="20" t="s">
        <v>35</v>
      </c>
      <c r="B268" s="21">
        <v>94429.00558364653</v>
      </c>
      <c r="C268" s="21">
        <v>87527.72240442592</v>
      </c>
      <c r="D268" s="22">
        <v>7.88468269211086</v>
      </c>
      <c r="E268" s="21">
        <v>94429.00558364653</v>
      </c>
      <c r="F268" s="21">
        <v>87527.72240442592</v>
      </c>
      <c r="G268" s="22">
        <v>7.88468269211086</v>
      </c>
    </row>
    <row r="269" spans="1:7" ht="12">
      <c r="A269" s="20" t="s">
        <v>36</v>
      </c>
      <c r="B269" s="21">
        <v>43469.12995817785</v>
      </c>
      <c r="C269" s="21">
        <v>42317.67193880758</v>
      </c>
      <c r="D269" s="22">
        <v>2.72098621359726</v>
      </c>
      <c r="E269" s="21">
        <v>43469.12995817785</v>
      </c>
      <c r="F269" s="21">
        <v>42317.67193880758</v>
      </c>
      <c r="G269" s="22">
        <v>2.72098621359726</v>
      </c>
    </row>
    <row r="270" spans="1:7" ht="12">
      <c r="A270" s="20" t="s">
        <v>37</v>
      </c>
      <c r="B270" s="21">
        <v>50959.875625468965</v>
      </c>
      <c r="C270" s="21">
        <v>45210.05046561874</v>
      </c>
      <c r="D270" s="22">
        <v>12.7180242017709</v>
      </c>
      <c r="E270" s="21">
        <v>50959.875625468965</v>
      </c>
      <c r="F270" s="21">
        <v>45210.05046561874</v>
      </c>
      <c r="G270" s="22">
        <v>12.7180242017709</v>
      </c>
    </row>
    <row r="271" spans="1:7" ht="12">
      <c r="A271" s="20" t="s">
        <v>38</v>
      </c>
      <c r="B271" s="21">
        <v>215342.80862884564</v>
      </c>
      <c r="C271" s="21">
        <v>206229.51446171963</v>
      </c>
      <c r="D271" s="22">
        <v>4.41900578145308</v>
      </c>
      <c r="E271" s="21">
        <v>215342.80862884564</v>
      </c>
      <c r="F271" s="21">
        <v>206229.51446171963</v>
      </c>
      <c r="G271" s="22">
        <v>4.41900578145308</v>
      </c>
    </row>
    <row r="272" spans="1:7" ht="12">
      <c r="A272" s="20" t="s">
        <v>39</v>
      </c>
      <c r="B272" s="21">
        <v>54379.191371151974</v>
      </c>
      <c r="C272" s="21">
        <v>48817.48553827356</v>
      </c>
      <c r="D272" s="22">
        <v>11.3928560054941</v>
      </c>
      <c r="E272" s="21">
        <v>54379.191371151974</v>
      </c>
      <c r="F272" s="21">
        <v>48817.48553827356</v>
      </c>
      <c r="G272" s="22">
        <v>11.3928560054941</v>
      </c>
    </row>
    <row r="273" spans="1:7" ht="12">
      <c r="A273" s="54" t="s">
        <v>40</v>
      </c>
      <c r="B273" s="26">
        <v>1.260687737953132</v>
      </c>
      <c r="C273" s="26">
        <v>1.2512111267036565</v>
      </c>
      <c r="D273" s="22">
        <v>0.757395058853246</v>
      </c>
      <c r="E273" s="26">
        <v>1.260687737953132</v>
      </c>
      <c r="F273" s="26">
        <v>1.2512111267036565</v>
      </c>
      <c r="G273" s="22">
        <v>0.757395058853246</v>
      </c>
    </row>
    <row r="274" spans="1:7" ht="12">
      <c r="A274" s="16"/>
      <c r="B274" s="55"/>
      <c r="C274" s="55"/>
      <c r="D274" s="42"/>
      <c r="E274" s="55"/>
      <c r="F274" s="55"/>
      <c r="G274" s="22"/>
    </row>
    <row r="275" spans="1:7" ht="12">
      <c r="A275" s="20" t="s">
        <v>41</v>
      </c>
      <c r="B275" s="26"/>
      <c r="C275" s="26"/>
      <c r="D275" s="22"/>
      <c r="E275" s="26"/>
      <c r="F275" s="26"/>
      <c r="G275" s="22"/>
    </row>
    <row r="276" spans="1:7" ht="12">
      <c r="A276" s="20" t="s">
        <v>42</v>
      </c>
      <c r="B276" s="26">
        <v>8.809005423275627</v>
      </c>
      <c r="C276" s="26">
        <v>8.652300249715491</v>
      </c>
      <c r="D276" s="22">
        <v>1.81113887680087</v>
      </c>
      <c r="E276" s="26">
        <v>8.809005423275627</v>
      </c>
      <c r="F276" s="26">
        <v>8.652300249715491</v>
      </c>
      <c r="G276" s="22">
        <v>1.81113887680087</v>
      </c>
    </row>
    <row r="277" spans="1:7" ht="12">
      <c r="A277" s="16"/>
      <c r="B277" s="21"/>
      <c r="C277" s="21"/>
      <c r="D277" s="22"/>
      <c r="E277" s="21"/>
      <c r="F277" s="21"/>
      <c r="G277" s="22"/>
    </row>
    <row r="278" spans="1:7" ht="12">
      <c r="A278" s="20" t="s">
        <v>43</v>
      </c>
      <c r="B278" s="21"/>
      <c r="C278" s="21"/>
      <c r="D278" s="22"/>
      <c r="E278" s="21"/>
      <c r="F278" s="21"/>
      <c r="G278" s="22"/>
    </row>
    <row r="279" spans="1:7" ht="12">
      <c r="A279" s="20" t="s">
        <v>44</v>
      </c>
      <c r="B279" s="21">
        <v>193839.11183988463</v>
      </c>
      <c r="C279" s="21">
        <v>194096.19978650013</v>
      </c>
      <c r="D279" s="22">
        <v>-0.132453879518657</v>
      </c>
      <c r="E279" s="21">
        <v>193839.11183988463</v>
      </c>
      <c r="F279" s="21">
        <v>194096.19978650013</v>
      </c>
      <c r="G279" s="22">
        <v>-0.132453879518657</v>
      </c>
    </row>
    <row r="280" spans="1:7" ht="12">
      <c r="A280" s="20" t="s">
        <v>45</v>
      </c>
      <c r="B280" s="21">
        <v>174224.2207039404</v>
      </c>
      <c r="C280" s="21">
        <v>176863.3428268245</v>
      </c>
      <c r="D280" s="22">
        <v>-1.49218152314817</v>
      </c>
      <c r="E280" s="21">
        <v>174224.2207039404</v>
      </c>
      <c r="F280" s="21">
        <v>176863.3428268245</v>
      </c>
      <c r="G280" s="22">
        <v>-1.49218152314817</v>
      </c>
    </row>
    <row r="281" spans="1:7" ht="12">
      <c r="A281" s="20" t="s">
        <v>46</v>
      </c>
      <c r="B281" s="21">
        <v>47548.44280093165</v>
      </c>
      <c r="C281" s="21">
        <v>39779.212604832384</v>
      </c>
      <c r="D281" s="22">
        <v>19.530879792114</v>
      </c>
      <c r="E281" s="21">
        <v>47548.44280093165</v>
      </c>
      <c r="F281" s="21">
        <v>39779.212604832384</v>
      </c>
      <c r="G281" s="22">
        <v>19.530879792114</v>
      </c>
    </row>
    <row r="282" spans="1:7" ht="12">
      <c r="A282" s="20" t="s">
        <v>47</v>
      </c>
      <c r="B282" s="21">
        <v>35793.969237778205</v>
      </c>
      <c r="C282" s="21">
        <v>28987.70096616865</v>
      </c>
      <c r="D282" s="22">
        <v>23.4798485038641</v>
      </c>
      <c r="E282" s="21">
        <v>35793.969237778205</v>
      </c>
      <c r="F282" s="21">
        <v>28987.70096616865</v>
      </c>
      <c r="G282" s="22">
        <v>23.4798485038641</v>
      </c>
    </row>
    <row r="283" spans="1:7" ht="12">
      <c r="A283" s="20" t="s">
        <v>48</v>
      </c>
      <c r="B283" s="21">
        <v>13147.211725779674</v>
      </c>
      <c r="C283" s="21">
        <v>13711.547713279335</v>
      </c>
      <c r="D283" s="22">
        <v>-4.11577160580576</v>
      </c>
      <c r="E283" s="21">
        <v>13147.211725779674</v>
      </c>
      <c r="F283" s="21">
        <v>13711.547713279335</v>
      </c>
      <c r="G283" s="22">
        <v>-4.11577160580576</v>
      </c>
    </row>
    <row r="284" spans="1:7" ht="12">
      <c r="A284" s="28" t="s">
        <v>49</v>
      </c>
      <c r="B284" s="29">
        <v>10138.739959492967</v>
      </c>
      <c r="C284" s="29">
        <v>10327.228404071415</v>
      </c>
      <c r="D284" s="30">
        <v>-1.82516002555089</v>
      </c>
      <c r="E284" s="29">
        <v>10138.739959492967</v>
      </c>
      <c r="F284" s="29">
        <v>10327.228404071415</v>
      </c>
      <c r="G284" s="30">
        <v>-1.82516002555089</v>
      </c>
    </row>
    <row r="285" spans="1:7" ht="12">
      <c r="A285" s="31" t="s">
        <v>50</v>
      </c>
      <c r="B285" s="32"/>
      <c r="C285" s="32"/>
      <c r="D285" s="59"/>
      <c r="E285" s="32"/>
      <c r="F285" s="32"/>
      <c r="G285" s="59"/>
    </row>
    <row r="286" spans="1:7" ht="12">
      <c r="A286" s="10" t="s">
        <v>107</v>
      </c>
      <c r="B286" s="2"/>
      <c r="C286" s="2"/>
      <c r="D286" s="3"/>
      <c r="E286" s="2"/>
      <c r="F286" s="2"/>
      <c r="G286" s="3"/>
    </row>
    <row r="287" spans="2:7" ht="12">
      <c r="B287" s="2"/>
      <c r="C287" s="2"/>
      <c r="D287" s="3"/>
      <c r="E287" s="2"/>
      <c r="F287" s="2"/>
      <c r="G287" s="3"/>
    </row>
    <row r="288" spans="1:7" ht="12">
      <c r="A288" s="1" t="s">
        <v>108</v>
      </c>
      <c r="B288" s="2"/>
      <c r="C288" s="2"/>
      <c r="D288" s="3"/>
      <c r="E288" s="2"/>
      <c r="F288" s="2"/>
      <c r="G288" s="3"/>
    </row>
    <row r="289" spans="1:7" ht="12">
      <c r="A289" s="36"/>
      <c r="B289" s="37"/>
      <c r="C289" s="37"/>
      <c r="D289" s="38"/>
      <c r="E289" s="37"/>
      <c r="F289" s="37"/>
      <c r="G289" s="38"/>
    </row>
    <row r="290" spans="1:7" ht="12">
      <c r="A290" s="7"/>
      <c r="B290" s="39" t="str">
        <f>+B3</f>
        <v>JANUARY</v>
      </c>
      <c r="C290" s="8"/>
      <c r="D290" s="9"/>
      <c r="E290" s="8" t="s">
        <v>2</v>
      </c>
      <c r="F290" s="8"/>
      <c r="G290" s="9"/>
    </row>
    <row r="291" spans="1:7" ht="12">
      <c r="A291" s="11"/>
      <c r="B291" s="15" t="str">
        <f>+B4</f>
        <v>2017P</v>
      </c>
      <c r="C291" s="15" t="str">
        <f>+C4</f>
        <v>2016P</v>
      </c>
      <c r="D291" s="60" t="s">
        <v>5</v>
      </c>
      <c r="E291" s="15" t="str">
        <f>+B291</f>
        <v>2017P</v>
      </c>
      <c r="F291" s="15" t="str">
        <f>+C291</f>
        <v>2016P</v>
      </c>
      <c r="G291" s="60" t="s">
        <v>5</v>
      </c>
    </row>
    <row r="292" spans="1:7" s="4" customFormat="1" ht="12">
      <c r="A292" s="16"/>
      <c r="B292" s="40"/>
      <c r="C292" s="21"/>
      <c r="D292" s="41"/>
      <c r="E292" s="40"/>
      <c r="F292" s="21"/>
      <c r="G292" s="19"/>
    </row>
    <row r="293" spans="1:7" s="4" customFormat="1" ht="12">
      <c r="A293" s="20" t="s">
        <v>52</v>
      </c>
      <c r="B293" s="40"/>
      <c r="C293" s="21"/>
      <c r="D293" s="41"/>
      <c r="E293" s="40"/>
      <c r="F293" s="21"/>
      <c r="G293" s="41"/>
    </row>
    <row r="294" spans="1:7" ht="12">
      <c r="A294" s="20" t="s">
        <v>53</v>
      </c>
      <c r="B294" s="21">
        <v>1525.6665554717829</v>
      </c>
      <c r="C294" s="21">
        <v>1310.6034631626674</v>
      </c>
      <c r="D294" s="22">
        <v>16.4094707784564</v>
      </c>
      <c r="E294" s="21">
        <v>1525.6665554717829</v>
      </c>
      <c r="F294" s="21">
        <v>1310.6034631626674</v>
      </c>
      <c r="G294" s="22">
        <v>16.4094707784564</v>
      </c>
    </row>
    <row r="295" spans="1:7" ht="12">
      <c r="A295" s="20" t="s">
        <v>54</v>
      </c>
      <c r="B295" s="21">
        <v>13963.140992745764</v>
      </c>
      <c r="C295" s="21">
        <v>9936.12061588831</v>
      </c>
      <c r="D295" s="22">
        <v>40.5291011707131</v>
      </c>
      <c r="E295" s="21">
        <v>13963.140992745764</v>
      </c>
      <c r="F295" s="21">
        <v>9936.12061588831</v>
      </c>
      <c r="G295" s="22">
        <v>40.5291011707131</v>
      </c>
    </row>
    <row r="296" spans="1:7" ht="12">
      <c r="A296" s="20" t="s">
        <v>55</v>
      </c>
      <c r="B296" s="21">
        <v>3934.187711769675</v>
      </c>
      <c r="C296" s="21">
        <v>2979.674215929231</v>
      </c>
      <c r="D296" s="22">
        <v>32.0341563093592</v>
      </c>
      <c r="E296" s="21">
        <v>3934.187711769675</v>
      </c>
      <c r="F296" s="21">
        <v>2979.674215929231</v>
      </c>
      <c r="G296" s="22">
        <v>32.0341563093592</v>
      </c>
    </row>
    <row r="297" spans="1:7" ht="12">
      <c r="A297" s="43" t="s">
        <v>56</v>
      </c>
      <c r="B297" s="21">
        <v>17572.92191191022</v>
      </c>
      <c r="C297" s="21">
        <v>11754.76808071106</v>
      </c>
      <c r="D297" s="22">
        <v>49.496117586075</v>
      </c>
      <c r="E297" s="21">
        <v>17572.92191191022</v>
      </c>
      <c r="F297" s="21">
        <v>11754.76808071106</v>
      </c>
      <c r="G297" s="22">
        <v>49.496117586075</v>
      </c>
    </row>
    <row r="298" spans="1:7" ht="12">
      <c r="A298" s="43" t="s">
        <v>57</v>
      </c>
      <c r="B298" s="21">
        <v>2518.489270472932</v>
      </c>
      <c r="C298" s="21">
        <v>1745.9340571475464</v>
      </c>
      <c r="D298" s="22">
        <v>44.2488197170266</v>
      </c>
      <c r="E298" s="21">
        <v>2518.489270472932</v>
      </c>
      <c r="F298" s="21">
        <v>1745.9340571475464</v>
      </c>
      <c r="G298" s="22">
        <v>44.2488197170266</v>
      </c>
    </row>
    <row r="299" spans="1:7" ht="12">
      <c r="A299" s="43" t="s">
        <v>58</v>
      </c>
      <c r="B299" s="21">
        <v>1253.7321717594252</v>
      </c>
      <c r="C299" s="21">
        <v>757.6010688235841</v>
      </c>
      <c r="D299" s="22">
        <v>65.4871176074556</v>
      </c>
      <c r="E299" s="21">
        <v>1253.7321717594252</v>
      </c>
      <c r="F299" s="21">
        <v>757.6010688235841</v>
      </c>
      <c r="G299" s="22">
        <v>65.4871176074556</v>
      </c>
    </row>
    <row r="300" spans="1:7" ht="12">
      <c r="A300" s="43" t="s">
        <v>59</v>
      </c>
      <c r="B300" s="21">
        <v>3443.5742659153384</v>
      </c>
      <c r="C300" s="21">
        <v>1331.7377419753866</v>
      </c>
      <c r="D300" s="22">
        <v>158.577507971459</v>
      </c>
      <c r="E300" s="21">
        <v>3443.5742659153384</v>
      </c>
      <c r="F300" s="21">
        <v>1331.7377419753866</v>
      </c>
      <c r="G300" s="22">
        <v>158.577507971459</v>
      </c>
    </row>
    <row r="301" spans="1:7" ht="12">
      <c r="A301" s="43" t="s">
        <v>60</v>
      </c>
      <c r="B301" s="21">
        <v>904.4445089957442</v>
      </c>
      <c r="C301" s="21">
        <v>336.39822380820095</v>
      </c>
      <c r="D301" s="22">
        <v>168.861261738236</v>
      </c>
      <c r="E301" s="21">
        <v>904.4445089957442</v>
      </c>
      <c r="F301" s="21">
        <v>336.39822380820095</v>
      </c>
      <c r="G301" s="22">
        <v>168.861261738236</v>
      </c>
    </row>
    <row r="302" spans="1:7" ht="12">
      <c r="A302" s="43" t="s">
        <v>61</v>
      </c>
      <c r="B302" s="21">
        <v>2448.599707504587</v>
      </c>
      <c r="C302" s="21">
        <v>1081.7398858463462</v>
      </c>
      <c r="D302" s="22">
        <v>126.357531930037</v>
      </c>
      <c r="E302" s="21">
        <v>2448.599707504587</v>
      </c>
      <c r="F302" s="21">
        <v>1081.7398858463462</v>
      </c>
      <c r="G302" s="22">
        <v>126.357531930037</v>
      </c>
    </row>
    <row r="303" spans="1:7" ht="12">
      <c r="A303" s="20"/>
      <c r="B303" s="40"/>
      <c r="C303" s="40"/>
      <c r="D303" s="42"/>
      <c r="E303" s="40"/>
      <c r="F303" s="40"/>
      <c r="G303" s="22"/>
    </row>
    <row r="304" spans="1:7" ht="12">
      <c r="A304" s="20" t="s">
        <v>62</v>
      </c>
      <c r="B304" s="21"/>
      <c r="C304" s="21"/>
      <c r="D304" s="22"/>
      <c r="E304" s="21"/>
      <c r="F304" s="21"/>
      <c r="G304" s="22"/>
    </row>
    <row r="305" spans="1:7" ht="12">
      <c r="A305" s="20" t="s">
        <v>63</v>
      </c>
      <c r="B305" s="21">
        <v>237084.0010889311</v>
      </c>
      <c r="C305" s="21">
        <v>219424.74138199468</v>
      </c>
      <c r="D305" s="22">
        <v>8.04798018478398</v>
      </c>
      <c r="E305" s="21">
        <v>237084.0010889311</v>
      </c>
      <c r="F305" s="21">
        <v>219424.74138199468</v>
      </c>
      <c r="G305" s="22">
        <v>8.04798018478398</v>
      </c>
    </row>
    <row r="306" spans="1:7" ht="12">
      <c r="A306" s="20" t="s">
        <v>64</v>
      </c>
      <c r="B306" s="21">
        <v>25185.75678798407</v>
      </c>
      <c r="C306" s="21">
        <v>29323.457446314726</v>
      </c>
      <c r="D306" s="22">
        <v>-14.1105484095999</v>
      </c>
      <c r="E306" s="21">
        <v>25185.75678798407</v>
      </c>
      <c r="F306" s="21">
        <v>29323.457446314726</v>
      </c>
      <c r="G306" s="22">
        <v>-14.1105484095999</v>
      </c>
    </row>
    <row r="307" spans="1:7" ht="12">
      <c r="A307" s="20" t="s">
        <v>65</v>
      </c>
      <c r="B307" s="21">
        <v>23312.80613203574</v>
      </c>
      <c r="C307" s="21">
        <v>27773.485559586887</v>
      </c>
      <c r="D307" s="22">
        <v>-16.060927671397</v>
      </c>
      <c r="E307" s="21">
        <v>23312.80613203574</v>
      </c>
      <c r="F307" s="21">
        <v>27773.485559586887</v>
      </c>
      <c r="G307" s="22">
        <v>-16.060927671397</v>
      </c>
    </row>
    <row r="308" spans="1:7" ht="12">
      <c r="A308" s="20" t="s">
        <v>66</v>
      </c>
      <c r="B308" s="21">
        <v>3760.8370942778006</v>
      </c>
      <c r="C308" s="21">
        <v>3759.331582716361</v>
      </c>
      <c r="D308" s="22">
        <v>0.0400473203364448</v>
      </c>
      <c r="E308" s="21">
        <v>3760.8370942778006</v>
      </c>
      <c r="F308" s="21">
        <v>3759.331582716361</v>
      </c>
      <c r="G308" s="22">
        <v>0.0400473203364448</v>
      </c>
    </row>
    <row r="309" spans="1:7" ht="12">
      <c r="A309" s="20" t="s">
        <v>67</v>
      </c>
      <c r="B309" s="21">
        <v>213389.53767157017</v>
      </c>
      <c r="C309" s="21">
        <v>191293.15273906986</v>
      </c>
      <c r="D309" s="22">
        <v>11.5510589982489</v>
      </c>
      <c r="E309" s="21">
        <v>213389.53767157017</v>
      </c>
      <c r="F309" s="21">
        <v>191293.15273906986</v>
      </c>
      <c r="G309" s="22">
        <v>11.5510589982489</v>
      </c>
    </row>
    <row r="310" spans="1:7" ht="12">
      <c r="A310" s="16"/>
      <c r="B310" s="21"/>
      <c r="C310" s="21"/>
      <c r="D310" s="22"/>
      <c r="E310" s="21"/>
      <c r="F310" s="21"/>
      <c r="G310" s="22"/>
    </row>
    <row r="311" spans="1:7" ht="12">
      <c r="A311" s="20" t="s">
        <v>68</v>
      </c>
      <c r="B311" s="21">
        <v>15290.762587852838</v>
      </c>
      <c r="C311" s="21">
        <v>19214.248860438624</v>
      </c>
      <c r="D311" s="22">
        <v>-20.4196703242669</v>
      </c>
      <c r="E311" s="21">
        <v>15290.762587852838</v>
      </c>
      <c r="F311" s="21">
        <v>19214.248860438624</v>
      </c>
      <c r="G311" s="22">
        <v>-20.4196703242669</v>
      </c>
    </row>
    <row r="312" spans="1:7" ht="12">
      <c r="A312" s="20" t="s">
        <v>69</v>
      </c>
      <c r="B312" s="21">
        <v>6914.823562211123</v>
      </c>
      <c r="C312" s="21">
        <v>6649.461263987085</v>
      </c>
      <c r="D312" s="22">
        <v>3.9907338006647</v>
      </c>
      <c r="E312" s="21">
        <v>6914.823562211123</v>
      </c>
      <c r="F312" s="21">
        <v>6649.461263987085</v>
      </c>
      <c r="G312" s="22">
        <v>3.9907338006647</v>
      </c>
    </row>
    <row r="313" spans="1:7" ht="12">
      <c r="A313" s="20" t="s">
        <v>70</v>
      </c>
      <c r="B313" s="21">
        <v>818.1258060764097</v>
      </c>
      <c r="C313" s="21">
        <v>760.7949583252413</v>
      </c>
      <c r="D313" s="22">
        <v>7.53565032520358</v>
      </c>
      <c r="E313" s="21">
        <v>818.1258060764097</v>
      </c>
      <c r="F313" s="21">
        <v>760.7949583252413</v>
      </c>
      <c r="G313" s="22">
        <v>7.53565032520358</v>
      </c>
    </row>
    <row r="314" spans="1:7" ht="12">
      <c r="A314" s="20" t="s">
        <v>71</v>
      </c>
      <c r="B314" s="21">
        <v>7658.223780899713</v>
      </c>
      <c r="C314" s="21">
        <v>11952.467892252607</v>
      </c>
      <c r="D314" s="22">
        <v>-35.9276774475701</v>
      </c>
      <c r="E314" s="21">
        <v>7658.223780899713</v>
      </c>
      <c r="F314" s="21">
        <v>11952.467892252607</v>
      </c>
      <c r="G314" s="22">
        <v>-35.9276774475701</v>
      </c>
    </row>
    <row r="315" spans="1:7" ht="12">
      <c r="A315" s="16"/>
      <c r="B315" s="21"/>
      <c r="C315" s="21"/>
      <c r="D315" s="22"/>
      <c r="E315" s="21"/>
      <c r="F315" s="21"/>
      <c r="G315" s="22"/>
    </row>
    <row r="316" spans="1:7" ht="12">
      <c r="A316" s="20" t="s">
        <v>72</v>
      </c>
      <c r="B316" s="21">
        <v>1767.6127053988416</v>
      </c>
      <c r="C316" s="21">
        <v>1024.0998851874194</v>
      </c>
      <c r="D316" s="22">
        <v>72.601591989765</v>
      </c>
      <c r="E316" s="21">
        <v>1767.6127053988416</v>
      </c>
      <c r="F316" s="21">
        <v>1024.0998851874194</v>
      </c>
      <c r="G316" s="22">
        <v>72.601591989765</v>
      </c>
    </row>
    <row r="317" spans="1:7" ht="12">
      <c r="A317" s="20" t="s">
        <v>73</v>
      </c>
      <c r="B317" s="21">
        <v>11420.013208502836</v>
      </c>
      <c r="C317" s="21">
        <v>7973.880305563396</v>
      </c>
      <c r="D317" s="22">
        <v>43.2177656408394</v>
      </c>
      <c r="E317" s="21">
        <v>11420.013208502836</v>
      </c>
      <c r="F317" s="21">
        <v>7973.880305563396</v>
      </c>
      <c r="G317" s="22">
        <v>43.2177656408394</v>
      </c>
    </row>
    <row r="318" spans="1:7" ht="12">
      <c r="A318" s="20" t="s">
        <v>74</v>
      </c>
      <c r="B318" s="21">
        <v>1085.3969802042836</v>
      </c>
      <c r="C318" s="21">
        <v>988.501175219279</v>
      </c>
      <c r="D318" s="22">
        <v>9.80229537547188</v>
      </c>
      <c r="E318" s="21">
        <v>1085.3969802042836</v>
      </c>
      <c r="F318" s="21">
        <v>988.501175219279</v>
      </c>
      <c r="G318" s="22">
        <v>9.80229537547188</v>
      </c>
    </row>
    <row r="319" spans="1:7" ht="12">
      <c r="A319" s="20" t="s">
        <v>75</v>
      </c>
      <c r="B319" s="21">
        <v>669.0624275013046</v>
      </c>
      <c r="C319" s="21">
        <v>1448.308924588053</v>
      </c>
      <c r="D319" s="22">
        <v>-53.8038869924379</v>
      </c>
      <c r="E319" s="21">
        <v>669.0624275013046</v>
      </c>
      <c r="F319" s="21">
        <v>1448.308924588053</v>
      </c>
      <c r="G319" s="22">
        <v>-53.8038869924379</v>
      </c>
    </row>
    <row r="320" spans="1:7" ht="12">
      <c r="A320" s="20" t="s">
        <v>76</v>
      </c>
      <c r="B320" s="21">
        <v>1693.3596745838945</v>
      </c>
      <c r="C320" s="21">
        <v>3384.4617198184474</v>
      </c>
      <c r="D320" s="22">
        <v>-49.9666471430875</v>
      </c>
      <c r="E320" s="21">
        <v>1693.3596745838945</v>
      </c>
      <c r="F320" s="21">
        <v>3384.4617198184474</v>
      </c>
      <c r="G320" s="22">
        <v>-49.9666471430875</v>
      </c>
    </row>
    <row r="321" spans="1:7" ht="12">
      <c r="A321" s="20" t="s">
        <v>77</v>
      </c>
      <c r="B321" s="21">
        <v>484.385476611792</v>
      </c>
      <c r="C321" s="21">
        <v>1154.9226934432493</v>
      </c>
      <c r="D321" s="22">
        <v>-58.0590563020577</v>
      </c>
      <c r="E321" s="21">
        <v>484.385476611792</v>
      </c>
      <c r="F321" s="21">
        <v>1154.9226934432493</v>
      </c>
      <c r="G321" s="22">
        <v>-58.0590563020577</v>
      </c>
    </row>
    <row r="322" spans="1:7" ht="12">
      <c r="A322" s="16"/>
      <c r="B322" s="40"/>
      <c r="C322" s="40"/>
      <c r="D322" s="42"/>
      <c r="E322" s="40"/>
      <c r="F322" s="40"/>
      <c r="G322" s="22"/>
    </row>
    <row r="323" spans="1:7" ht="12">
      <c r="A323" s="20" t="s">
        <v>78</v>
      </c>
      <c r="B323" s="21"/>
      <c r="C323" s="21"/>
      <c r="D323" s="22"/>
      <c r="E323" s="21"/>
      <c r="F323" s="21"/>
      <c r="G323" s="22"/>
    </row>
    <row r="324" spans="1:7" ht="12">
      <c r="A324" s="20" t="s">
        <v>79</v>
      </c>
      <c r="B324" s="24">
        <v>40.986073984165024</v>
      </c>
      <c r="C324" s="24">
        <v>45.90628174394728</v>
      </c>
      <c r="D324" s="22">
        <v>-4.92020775978226</v>
      </c>
      <c r="E324" s="24">
        <v>40.986073984165024</v>
      </c>
      <c r="F324" s="24">
        <v>45.90628174394729</v>
      </c>
      <c r="G324" s="22">
        <v>-4.92020775978227</v>
      </c>
    </row>
    <row r="325" spans="1:7" ht="12">
      <c r="A325" s="20" t="s">
        <v>80</v>
      </c>
      <c r="B325" s="24">
        <v>59.01392601583666</v>
      </c>
      <c r="C325" s="24">
        <v>54.09371825605784</v>
      </c>
      <c r="D325" s="22">
        <v>4.92020775977882</v>
      </c>
      <c r="E325" s="24">
        <v>59.01392601583666</v>
      </c>
      <c r="F325" s="24">
        <v>54.09371825605784</v>
      </c>
      <c r="G325" s="22">
        <v>4.92020775977882</v>
      </c>
    </row>
    <row r="326" spans="1:7" ht="12">
      <c r="A326" s="54" t="s">
        <v>81</v>
      </c>
      <c r="B326" s="24">
        <v>3.8492482297179187</v>
      </c>
      <c r="C326" s="24">
        <v>3.5158566818519277</v>
      </c>
      <c r="D326" s="22">
        <v>9.48251245811253</v>
      </c>
      <c r="E326" s="24">
        <v>3.8492482297179187</v>
      </c>
      <c r="F326" s="24">
        <v>3.5158566818519277</v>
      </c>
      <c r="G326" s="22">
        <v>9.48251245811253</v>
      </c>
    </row>
    <row r="327" spans="1:7" ht="12">
      <c r="A327" s="16"/>
      <c r="B327" s="40"/>
      <c r="C327" s="40"/>
      <c r="D327" s="42"/>
      <c r="E327" s="40"/>
      <c r="F327" s="40"/>
      <c r="G327" s="22"/>
    </row>
    <row r="328" spans="1:7" ht="12">
      <c r="A328" s="20" t="s">
        <v>82</v>
      </c>
      <c r="B328" s="21">
        <v>31453.97122229286</v>
      </c>
      <c r="C328" s="21">
        <v>38011.609726311035</v>
      </c>
      <c r="D328" s="22">
        <v>-17.2516727158731</v>
      </c>
      <c r="E328" s="21">
        <v>31453.97122229286</v>
      </c>
      <c r="F328" s="21">
        <v>38011.609726311035</v>
      </c>
      <c r="G328" s="22">
        <v>-17.2516727158731</v>
      </c>
    </row>
    <row r="329" spans="1:7" ht="12">
      <c r="A329" s="20" t="s">
        <v>83</v>
      </c>
      <c r="B329" s="21">
        <v>238268.02877770463</v>
      </c>
      <c r="C329" s="21">
        <v>217035.39027368187</v>
      </c>
      <c r="D329" s="22">
        <v>9.78303053582569</v>
      </c>
      <c r="E329" s="21">
        <v>238268.02877770463</v>
      </c>
      <c r="F329" s="21">
        <v>217035.39027368187</v>
      </c>
      <c r="G329" s="22">
        <v>9.78303053582569</v>
      </c>
    </row>
    <row r="330" spans="1:7" ht="12">
      <c r="A330" s="16"/>
      <c r="B330" s="40"/>
      <c r="C330" s="40"/>
      <c r="D330" s="42"/>
      <c r="E330" s="40"/>
      <c r="F330" s="40"/>
      <c r="G330" s="22"/>
    </row>
    <row r="331" spans="1:7" ht="12">
      <c r="A331" s="20" t="s">
        <v>84</v>
      </c>
      <c r="B331" s="21">
        <v>118956.16133334972</v>
      </c>
      <c r="C331" s="21">
        <v>125976.52548224849</v>
      </c>
      <c r="D331" s="22">
        <v>-5.57275581464422</v>
      </c>
      <c r="E331" s="21">
        <v>118956.16133334972</v>
      </c>
      <c r="F331" s="21">
        <v>125976.52548224849</v>
      </c>
      <c r="G331" s="22">
        <v>-5.57275581464422</v>
      </c>
    </row>
    <row r="332" spans="1:7" ht="12">
      <c r="A332" s="20" t="s">
        <v>85</v>
      </c>
      <c r="B332" s="21">
        <v>150765.8386666547</v>
      </c>
      <c r="C332" s="21">
        <v>129070.47451775632</v>
      </c>
      <c r="D332" s="22">
        <v>16.8089287886779</v>
      </c>
      <c r="E332" s="21">
        <v>150765.8386666547</v>
      </c>
      <c r="F332" s="21">
        <v>129070.47451775632</v>
      </c>
      <c r="G332" s="22">
        <v>16.8089287886779</v>
      </c>
    </row>
    <row r="333" spans="1:7" ht="12">
      <c r="A333" s="16"/>
      <c r="B333" s="40"/>
      <c r="C333" s="40"/>
      <c r="D333" s="42"/>
      <c r="E333" s="40"/>
      <c r="F333" s="40"/>
      <c r="G333" s="22"/>
    </row>
    <row r="334" spans="1:7" ht="12">
      <c r="A334" s="20" t="s">
        <v>86</v>
      </c>
      <c r="B334" s="21">
        <v>145298.24216604704</v>
      </c>
      <c r="C334" s="21">
        <v>122633.19369829618</v>
      </c>
      <c r="D334" s="22">
        <v>18.4819850027813</v>
      </c>
      <c r="E334" s="21">
        <v>145298.24216604704</v>
      </c>
      <c r="F334" s="21">
        <v>122633.19369829618</v>
      </c>
      <c r="G334" s="22">
        <v>18.4819850027813</v>
      </c>
    </row>
    <row r="335" spans="1:7" ht="12">
      <c r="A335" s="16"/>
      <c r="B335" s="40"/>
      <c r="C335" s="40"/>
      <c r="D335" s="42"/>
      <c r="E335" s="40"/>
      <c r="F335" s="40"/>
      <c r="G335" s="22"/>
    </row>
    <row r="336" spans="1:7" ht="12">
      <c r="A336" s="44" t="s">
        <v>100</v>
      </c>
      <c r="B336" s="21">
        <v>43.98443020493129</v>
      </c>
      <c r="C336" s="21">
        <v>43.77799792707031</v>
      </c>
      <c r="D336" s="22">
        <v>0.471543441079418</v>
      </c>
      <c r="E336" s="21">
        <v>43.98443020493129</v>
      </c>
      <c r="F336" s="21">
        <v>43.77799792707031</v>
      </c>
      <c r="G336" s="22">
        <v>0.471543441079418</v>
      </c>
    </row>
    <row r="337" spans="1:7" ht="12">
      <c r="A337" s="45" t="s">
        <v>88</v>
      </c>
      <c r="B337" s="56">
        <v>2.4617713831805377</v>
      </c>
      <c r="C337" s="56">
        <v>2.486094888178269</v>
      </c>
      <c r="D337" s="30">
        <v>-0.978382004379366</v>
      </c>
      <c r="E337" s="56">
        <v>2.4617713831805377</v>
      </c>
      <c r="F337" s="56">
        <v>2.486094888178269</v>
      </c>
      <c r="G337" s="30">
        <v>-0.978382004379366</v>
      </c>
    </row>
    <row r="338" spans="1:7" ht="12">
      <c r="A338" s="10" t="s">
        <v>89</v>
      </c>
      <c r="B338" s="32"/>
      <c r="C338" s="32"/>
      <c r="D338" s="59"/>
      <c r="E338" s="32"/>
      <c r="F338" s="32"/>
      <c r="G338" s="59"/>
    </row>
    <row r="339" spans="1:7" ht="12">
      <c r="A339" s="10" t="s">
        <v>90</v>
      </c>
      <c r="B339" s="32"/>
      <c r="C339" s="32"/>
      <c r="D339" s="59"/>
      <c r="E339" s="32"/>
      <c r="F339" s="32"/>
      <c r="G339" s="59"/>
    </row>
    <row r="340" spans="1:7" ht="12">
      <c r="A340" s="10" t="s">
        <v>91</v>
      </c>
      <c r="B340" s="32"/>
      <c r="C340" s="32"/>
      <c r="D340" s="59"/>
      <c r="E340" s="32"/>
      <c r="F340" s="32"/>
      <c r="G340" s="59"/>
    </row>
    <row r="341" ht="12">
      <c r="A341" s="10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109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JANUARY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3" t="str">
        <f>+B4</f>
        <v>2017P</v>
      </c>
      <c r="F4" s="73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266779.915250352</v>
      </c>
      <c r="C6" s="78">
        <v>255254.6522067497</v>
      </c>
      <c r="D6" s="79">
        <v>4.51520195379911</v>
      </c>
      <c r="E6" s="78">
        <v>266779.915250352</v>
      </c>
      <c r="F6" s="78">
        <v>255254.6522067497</v>
      </c>
      <c r="G6" s="79">
        <v>4.51520195379911</v>
      </c>
    </row>
    <row r="7" spans="1:7" ht="12">
      <c r="A7" s="75" t="s">
        <v>7</v>
      </c>
      <c r="B7" s="78">
        <v>257603.91525034473</v>
      </c>
      <c r="C7" s="78">
        <v>249238.6522067542</v>
      </c>
      <c r="D7" s="79">
        <v>3.356326544669</v>
      </c>
      <c r="E7" s="78">
        <v>257603.91525034473</v>
      </c>
      <c r="F7" s="78">
        <v>249238.6522067542</v>
      </c>
      <c r="G7" s="79">
        <v>3.356326544669</v>
      </c>
    </row>
    <row r="8" spans="1:7" ht="12">
      <c r="A8" s="75" t="s">
        <v>8</v>
      </c>
      <c r="B8" s="78">
        <v>9175.999999999998</v>
      </c>
      <c r="C8" s="78">
        <v>6016.000000000001</v>
      </c>
      <c r="D8" s="79">
        <v>52.5265957446808</v>
      </c>
      <c r="E8" s="78">
        <v>9175.999999999998</v>
      </c>
      <c r="F8" s="78">
        <v>6016.000000000001</v>
      </c>
      <c r="G8" s="79">
        <v>52.5265957446808</v>
      </c>
    </row>
    <row r="9" spans="1:7" ht="12">
      <c r="A9" s="75" t="s">
        <v>9</v>
      </c>
      <c r="B9" s="78">
        <v>2750909.3625804693</v>
      </c>
      <c r="C9" s="78">
        <v>2645879.266147654</v>
      </c>
      <c r="D9" s="79">
        <v>3.96957252647952</v>
      </c>
      <c r="E9" s="78">
        <v>2750909.3625804693</v>
      </c>
      <c r="F9" s="78">
        <v>2645879.266147654</v>
      </c>
      <c r="G9" s="79">
        <v>3.96957252647952</v>
      </c>
    </row>
    <row r="10" spans="1:7" ht="12">
      <c r="A10" s="75" t="s">
        <v>10</v>
      </c>
      <c r="B10" s="78">
        <v>88739.01169614315</v>
      </c>
      <c r="C10" s="78">
        <v>85350.94406927905</v>
      </c>
      <c r="D10" s="79">
        <v>3.96957252647846</v>
      </c>
      <c r="E10" s="78">
        <v>88739.01169614417</v>
      </c>
      <c r="F10" s="78">
        <v>85350.94406927917</v>
      </c>
      <c r="G10" s="79">
        <v>3.96957252647951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113121.14175375321</v>
      </c>
      <c r="C13" s="78">
        <v>110187.08075612456</v>
      </c>
      <c r="D13" s="79">
        <v>2.6627994656856</v>
      </c>
      <c r="E13" s="78">
        <v>113121.14175375321</v>
      </c>
      <c r="F13" s="78">
        <v>110187.08075612456</v>
      </c>
      <c r="G13" s="79">
        <v>2.6627994656856</v>
      </c>
    </row>
    <row r="14" spans="1:7" ht="12">
      <c r="A14" s="75" t="s">
        <v>15</v>
      </c>
      <c r="B14" s="78">
        <v>90158.65073198883</v>
      </c>
      <c r="C14" s="78">
        <v>87568.17748435</v>
      </c>
      <c r="D14" s="79">
        <v>2.95823588209518</v>
      </c>
      <c r="E14" s="78">
        <v>90158.65073198883</v>
      </c>
      <c r="F14" s="78">
        <v>87568.17748435</v>
      </c>
      <c r="G14" s="79">
        <v>2.95823588209518</v>
      </c>
    </row>
    <row r="15" spans="1:7" ht="12">
      <c r="A15" s="75" t="s">
        <v>16</v>
      </c>
      <c r="B15" s="78">
        <v>4942.170910822948</v>
      </c>
      <c r="C15" s="78">
        <v>5481.865454388713</v>
      </c>
      <c r="D15" s="79">
        <v>-9.84508919557106</v>
      </c>
      <c r="E15" s="78">
        <v>4942.170910822948</v>
      </c>
      <c r="F15" s="78">
        <v>5481.865454388713</v>
      </c>
      <c r="G15" s="79">
        <v>-9.84508919557106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43963.639830059365</v>
      </c>
      <c r="C17" s="78">
        <v>41527.488149149016</v>
      </c>
      <c r="D17" s="79">
        <v>5.86635934290254</v>
      </c>
      <c r="E17" s="78">
        <v>43963.639830059365</v>
      </c>
      <c r="F17" s="78">
        <v>41527.488149149016</v>
      </c>
      <c r="G17" s="79">
        <v>5.86635934290254</v>
      </c>
    </row>
    <row r="18" spans="1:7" ht="12">
      <c r="A18" s="75" t="s">
        <v>18</v>
      </c>
      <c r="B18" s="78">
        <v>31224.966405705578</v>
      </c>
      <c r="C18" s="78">
        <v>29347.132995275715</v>
      </c>
      <c r="D18" s="79">
        <v>6.39869458707314</v>
      </c>
      <c r="E18" s="78">
        <v>31224.966405705578</v>
      </c>
      <c r="F18" s="78">
        <v>29347.132995275715</v>
      </c>
      <c r="G18" s="79">
        <v>6.39869458707314</v>
      </c>
    </row>
    <row r="19" spans="1:7" ht="12">
      <c r="A19" s="75" t="s">
        <v>19</v>
      </c>
      <c r="B19" s="78">
        <v>1526.3881693806627</v>
      </c>
      <c r="C19" s="78">
        <v>1795.270792682424</v>
      </c>
      <c r="D19" s="79">
        <v>-14.9772738685292</v>
      </c>
      <c r="E19" s="78">
        <v>1526.3881693806627</v>
      </c>
      <c r="F19" s="78">
        <v>1795.270792682424</v>
      </c>
      <c r="G19" s="79">
        <v>-14.9772738685292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91315.63133496013</v>
      </c>
      <c r="C21" s="78">
        <v>89566.44138229005</v>
      </c>
      <c r="D21" s="79">
        <v>1.95295238448085</v>
      </c>
      <c r="E21" s="78">
        <v>91315.63133496013</v>
      </c>
      <c r="F21" s="78">
        <v>89566.44138229005</v>
      </c>
      <c r="G21" s="79">
        <v>1.95295238448085</v>
      </c>
    </row>
    <row r="22" spans="1:7" ht="12">
      <c r="A22" s="75" t="s">
        <v>21</v>
      </c>
      <c r="B22" s="78">
        <v>89667.5780301659</v>
      </c>
      <c r="C22" s="78">
        <v>88096.49914486473</v>
      </c>
      <c r="D22" s="79">
        <v>1.78336131463942</v>
      </c>
      <c r="E22" s="78">
        <v>89667.5780301659</v>
      </c>
      <c r="F22" s="78">
        <v>88096.49914486473</v>
      </c>
      <c r="G22" s="79">
        <v>1.78336131463942</v>
      </c>
    </row>
    <row r="23" spans="1:7" ht="12">
      <c r="A23" s="75" t="s">
        <v>22</v>
      </c>
      <c r="B23" s="78">
        <v>70372.37703680743</v>
      </c>
      <c r="C23" s="78">
        <v>69374.75517881416</v>
      </c>
      <c r="D23" s="79">
        <v>1.43801856370072</v>
      </c>
      <c r="E23" s="78">
        <v>70372.37703680743</v>
      </c>
      <c r="F23" s="78">
        <v>69374.75517881416</v>
      </c>
      <c r="G23" s="79">
        <v>1.43801856370072</v>
      </c>
    </row>
    <row r="24" spans="1:7" ht="12">
      <c r="A24" s="75" t="s">
        <v>23</v>
      </c>
      <c r="B24" s="78">
        <v>2420.3418655599494</v>
      </c>
      <c r="C24" s="78">
        <v>2463.4683794587</v>
      </c>
      <c r="D24" s="79">
        <v>-1.7506420727116</v>
      </c>
      <c r="E24" s="78">
        <v>2420.3418655599494</v>
      </c>
      <c r="F24" s="78">
        <v>2463.4683794587</v>
      </c>
      <c r="G24" s="79">
        <v>-1.7506420727116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2016.0736700368698</v>
      </c>
      <c r="C26" s="78">
        <v>2000.2967126340861</v>
      </c>
      <c r="D26" s="79">
        <v>0.788730856934109</v>
      </c>
      <c r="E26" s="78">
        <v>2016.0736700368698</v>
      </c>
      <c r="F26" s="78">
        <v>2000.2967126340861</v>
      </c>
      <c r="G26" s="79">
        <v>0.788730856934109</v>
      </c>
    </row>
    <row r="27" spans="1:7" ht="12">
      <c r="A27" s="75" t="s">
        <v>25</v>
      </c>
      <c r="B27" s="78">
        <v>508.7986220819456</v>
      </c>
      <c r="C27" s="78">
        <v>437.15239234071703</v>
      </c>
      <c r="D27" s="79">
        <v>16.3893029059275</v>
      </c>
      <c r="E27" s="78">
        <v>508.7986220819456</v>
      </c>
      <c r="F27" s="78">
        <v>437.15239234071703</v>
      </c>
      <c r="G27" s="79">
        <v>16.3893029059275</v>
      </c>
    </row>
    <row r="28" spans="1:7" ht="12">
      <c r="A28" s="75" t="s">
        <v>26</v>
      </c>
      <c r="B28" s="78">
        <v>591.0985614475029</v>
      </c>
      <c r="C28" s="78">
        <v>612.7750561321667</v>
      </c>
      <c r="D28" s="79">
        <v>-3.53743098184931</v>
      </c>
      <c r="E28" s="78">
        <v>591.0985614475029</v>
      </c>
      <c r="F28" s="78">
        <v>612.7750561321667</v>
      </c>
      <c r="G28" s="79">
        <v>-3.53743098184931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1614.7938244085817</v>
      </c>
      <c r="C30" s="78">
        <v>1408.2765936710864</v>
      </c>
      <c r="D30" s="79">
        <v>14.6645361902343</v>
      </c>
      <c r="E30" s="78">
        <v>1614.7938244085817</v>
      </c>
      <c r="F30" s="78">
        <v>1408.2765936710864</v>
      </c>
      <c r="G30" s="79">
        <v>14.6645361902343</v>
      </c>
    </row>
    <row r="31" spans="1:7" ht="12">
      <c r="A31" s="82" t="s">
        <v>28</v>
      </c>
      <c r="B31" s="78">
        <v>284.8359215252301</v>
      </c>
      <c r="C31" s="78">
        <v>275.2731402745225</v>
      </c>
      <c r="D31" s="79">
        <v>3.47392456858337</v>
      </c>
      <c r="E31" s="78">
        <v>284.8359215252301</v>
      </c>
      <c r="F31" s="78">
        <v>275.2731402745225</v>
      </c>
      <c r="G31" s="79">
        <v>3.47392456858337</v>
      </c>
    </row>
    <row r="32" spans="1:7" ht="12">
      <c r="A32" s="82" t="s">
        <v>29</v>
      </c>
      <c r="B32" s="78">
        <v>735.5471293249246</v>
      </c>
      <c r="C32" s="78">
        <v>683.2438914936419</v>
      </c>
      <c r="D32" s="79">
        <v>7.65513434989408</v>
      </c>
      <c r="E32" s="78">
        <v>735.5471293249246</v>
      </c>
      <c r="F32" s="78">
        <v>683.2438914936419</v>
      </c>
      <c r="G32" s="79">
        <v>7.65513434989408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56516.43777087387</v>
      </c>
      <c r="C34" s="78">
        <v>51452.69729778935</v>
      </c>
      <c r="D34" s="79">
        <v>9.84154522313464</v>
      </c>
      <c r="E34" s="78">
        <v>56516.43777087387</v>
      </c>
      <c r="F34" s="78">
        <v>51452.69729778935</v>
      </c>
      <c r="G34" s="79">
        <v>9.84154522313464</v>
      </c>
    </row>
    <row r="35" spans="1:7" ht="12">
      <c r="A35" s="75" t="s">
        <v>31</v>
      </c>
      <c r="B35" s="78">
        <v>50206.952093279266</v>
      </c>
      <c r="C35" s="78">
        <v>45628.67653885539</v>
      </c>
      <c r="D35" s="79">
        <v>10.0337680198224</v>
      </c>
      <c r="E35" s="78">
        <v>50206.952093279266</v>
      </c>
      <c r="F35" s="78">
        <v>45628.67653885539</v>
      </c>
      <c r="G35" s="79">
        <v>10.0337680198224</v>
      </c>
    </row>
    <row r="36" spans="1:7" ht="12">
      <c r="A36" s="75" t="s">
        <v>32</v>
      </c>
      <c r="B36" s="78">
        <v>16943.169126324137</v>
      </c>
      <c r="C36" s="78">
        <v>13971.398683797874</v>
      </c>
      <c r="D36" s="79">
        <v>21.2703860922136</v>
      </c>
      <c r="E36" s="78">
        <v>16943.169126324137</v>
      </c>
      <c r="F36" s="78">
        <v>13971.398683797874</v>
      </c>
      <c r="G36" s="79">
        <v>21.2703860922136</v>
      </c>
    </row>
    <row r="37" spans="1:7" ht="12">
      <c r="A37" s="75" t="s">
        <v>33</v>
      </c>
      <c r="B37" s="78">
        <v>41515.91582985719</v>
      </c>
      <c r="C37" s="78">
        <v>36778.8824241597</v>
      </c>
      <c r="D37" s="79">
        <v>12.879764401394</v>
      </c>
      <c r="E37" s="78">
        <v>41515.91582985719</v>
      </c>
      <c r="F37" s="78">
        <v>36778.8824241597</v>
      </c>
      <c r="G37" s="79">
        <v>12.879764401394</v>
      </c>
    </row>
    <row r="38" spans="1:7" ht="12">
      <c r="A38" s="82" t="s">
        <v>34</v>
      </c>
      <c r="B38" s="78">
        <v>1441.7061020938324</v>
      </c>
      <c r="C38" s="78">
        <v>1550.649879373608</v>
      </c>
      <c r="D38" s="79">
        <v>-7.02568508397162</v>
      </c>
      <c r="E38" s="78">
        <v>1441.7061020938324</v>
      </c>
      <c r="F38" s="78">
        <v>1550.649879373608</v>
      </c>
      <c r="G38" s="79">
        <v>-7.02568508397162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176621.2645182804</v>
      </c>
      <c r="C40" s="78">
        <v>167686.4747224054</v>
      </c>
      <c r="D40" s="79">
        <v>5.32827099541927</v>
      </c>
      <c r="E40" s="78">
        <v>176621.2645182804</v>
      </c>
      <c r="F40" s="78">
        <v>167686.4747224054</v>
      </c>
      <c r="G40" s="79">
        <v>5.32827099541927</v>
      </c>
    </row>
    <row r="41" spans="1:7" ht="12">
      <c r="A41" s="82" t="s">
        <v>36</v>
      </c>
      <c r="B41" s="78">
        <v>153658.77349657065</v>
      </c>
      <c r="C41" s="78">
        <v>145067.57145055413</v>
      </c>
      <c r="D41" s="79">
        <v>5.92220712052439</v>
      </c>
      <c r="E41" s="78">
        <v>153658.77349657065</v>
      </c>
      <c r="F41" s="78">
        <v>145067.57145055413</v>
      </c>
      <c r="G41" s="79">
        <v>5.92220712052439</v>
      </c>
    </row>
    <row r="42" spans="1:7" ht="12">
      <c r="A42" s="82" t="s">
        <v>37</v>
      </c>
      <c r="B42" s="78">
        <v>22962.491021770704</v>
      </c>
      <c r="C42" s="78">
        <v>22618.903271764284</v>
      </c>
      <c r="D42" s="79">
        <v>1.51902922028642</v>
      </c>
      <c r="E42" s="78">
        <v>22962.491021770704</v>
      </c>
      <c r="F42" s="78">
        <v>22618.903271764284</v>
      </c>
      <c r="G42" s="79">
        <v>1.51902922028642</v>
      </c>
    </row>
    <row r="43" spans="1:7" ht="12">
      <c r="A43" s="75" t="s">
        <v>38</v>
      </c>
      <c r="B43" s="78">
        <v>234065.5445478564</v>
      </c>
      <c r="C43" s="78">
        <v>223781.37361534624</v>
      </c>
      <c r="D43" s="79">
        <v>4.59563312458143</v>
      </c>
      <c r="E43" s="78">
        <v>234065.5445478564</v>
      </c>
      <c r="F43" s="78">
        <v>223781.37361534624</v>
      </c>
      <c r="G43" s="79">
        <v>4.59563312458143</v>
      </c>
    </row>
    <row r="44" spans="1:7" ht="12">
      <c r="A44" s="75" t="s">
        <v>39</v>
      </c>
      <c r="B44" s="78">
        <v>32714.370702479624</v>
      </c>
      <c r="C44" s="78">
        <v>31473.27859139662</v>
      </c>
      <c r="D44" s="79">
        <v>3.9433200690514</v>
      </c>
      <c r="E44" s="78">
        <v>32714.370702479624</v>
      </c>
      <c r="F44" s="78">
        <v>31473.27859139662</v>
      </c>
      <c r="G44" s="79">
        <v>3.9433200690514</v>
      </c>
    </row>
    <row r="45" spans="1:7" ht="12">
      <c r="A45" s="75" t="s">
        <v>40</v>
      </c>
      <c r="B45" s="84">
        <v>1.1503851951943747</v>
      </c>
      <c r="C45" s="84">
        <v>1.1544249482109512</v>
      </c>
      <c r="D45" s="79">
        <v>-0.349936392386277</v>
      </c>
      <c r="E45" s="84">
        <v>1.1503851951943747</v>
      </c>
      <c r="F45" s="84">
        <v>1.1544249482109512</v>
      </c>
      <c r="G45" s="79">
        <v>-0.349936392386277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10.311530986127487</v>
      </c>
      <c r="C48" s="84">
        <v>10.365645614186729</v>
      </c>
      <c r="D48" s="79">
        <v>-0.522057477878457</v>
      </c>
      <c r="E48" s="84">
        <v>10.311530986127487</v>
      </c>
      <c r="F48" s="84">
        <v>10.365645614186729</v>
      </c>
      <c r="G48" s="79">
        <v>-0.522057477878457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128691.49485877853</v>
      </c>
      <c r="C51" s="78">
        <v>125054.706804886</v>
      </c>
      <c r="D51" s="79">
        <v>2.908157674998</v>
      </c>
      <c r="E51" s="78">
        <v>128691.49485877853</v>
      </c>
      <c r="F51" s="78">
        <v>125054.706804886</v>
      </c>
      <c r="G51" s="79">
        <v>2.908157674998</v>
      </c>
    </row>
    <row r="52" spans="1:7" ht="12">
      <c r="A52" s="75" t="s">
        <v>45</v>
      </c>
      <c r="B52" s="78">
        <v>108796.44432261847</v>
      </c>
      <c r="C52" s="78">
        <v>106976.32089105774</v>
      </c>
      <c r="D52" s="79">
        <v>1.70142646185627</v>
      </c>
      <c r="E52" s="78">
        <v>108796.44432261847</v>
      </c>
      <c r="F52" s="78">
        <v>106976.32089105774</v>
      </c>
      <c r="G52" s="79">
        <v>1.70142646185627</v>
      </c>
    </row>
    <row r="53" spans="1:7" ht="12">
      <c r="A53" s="75" t="s">
        <v>46</v>
      </c>
      <c r="B53" s="78">
        <v>56736.04899055488</v>
      </c>
      <c r="C53" s="78">
        <v>55171.799228840915</v>
      </c>
      <c r="D53" s="79">
        <v>2.83523427471667</v>
      </c>
      <c r="E53" s="78">
        <v>56736.04899055488</v>
      </c>
      <c r="F53" s="78">
        <v>55171.799228840915</v>
      </c>
      <c r="G53" s="79">
        <v>2.83523427471667</v>
      </c>
    </row>
    <row r="54" spans="1:7" ht="12">
      <c r="A54" s="75" t="s">
        <v>47</v>
      </c>
      <c r="B54" s="78">
        <v>46085.83944918822</v>
      </c>
      <c r="C54" s="78">
        <v>45556.00835668581</v>
      </c>
      <c r="D54" s="79">
        <v>1.16303230158806</v>
      </c>
      <c r="E54" s="78">
        <v>46085.83944918822</v>
      </c>
      <c r="F54" s="78">
        <v>45556.00835668581</v>
      </c>
      <c r="G54" s="79">
        <v>1.16303230158806</v>
      </c>
    </row>
    <row r="55" spans="1:7" ht="12">
      <c r="A55" s="75" t="s">
        <v>48</v>
      </c>
      <c r="B55" s="78">
        <v>27191.7757462513</v>
      </c>
      <c r="C55" s="78">
        <v>28101.96955316293</v>
      </c>
      <c r="D55" s="79">
        <v>-3.23889685094754</v>
      </c>
      <c r="E55" s="78">
        <v>27191.7757462513</v>
      </c>
      <c r="F55" s="78">
        <v>28101.96955316293</v>
      </c>
      <c r="G55" s="79">
        <v>-3.23889685094754</v>
      </c>
    </row>
    <row r="56" spans="1:7" ht="12">
      <c r="A56" s="85" t="s">
        <v>49</v>
      </c>
      <c r="B56" s="86">
        <v>21255.681880812175</v>
      </c>
      <c r="C56" s="86">
        <v>22564.37237296073</v>
      </c>
      <c r="D56" s="87">
        <v>-5.79980896662023</v>
      </c>
      <c r="E56" s="86">
        <v>21255.681880812175</v>
      </c>
      <c r="F56" s="86">
        <v>22564.37237296073</v>
      </c>
      <c r="G56" s="87">
        <v>-5.79980896662023</v>
      </c>
    </row>
    <row r="57" spans="1:7" ht="18.75" customHeight="1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110</v>
      </c>
      <c r="B59" s="63"/>
      <c r="C59" s="63"/>
      <c r="D59" s="63"/>
      <c r="E59" s="63"/>
      <c r="F59" s="63"/>
      <c r="G59" s="63"/>
    </row>
    <row r="60" spans="1:7" ht="5.25" customHeight="1">
      <c r="A60" s="92"/>
      <c r="B60" s="92"/>
      <c r="C60" s="92"/>
      <c r="D60" s="92"/>
      <c r="E60" s="92"/>
      <c r="F60" s="92"/>
      <c r="G60" s="92"/>
    </row>
    <row r="61" spans="1:7" ht="14.25" customHeight="1">
      <c r="A61" s="65"/>
      <c r="B61" s="66" t="str">
        <f>+B3</f>
        <v>JANUARY</v>
      </c>
      <c r="C61" s="67"/>
      <c r="D61" s="68"/>
      <c r="E61" s="66" t="s">
        <v>2</v>
      </c>
      <c r="F61" s="67"/>
      <c r="G61" s="68"/>
    </row>
    <row r="62" spans="1:7" ht="12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s="97" customFormat="1" ht="12">
      <c r="A63" s="16"/>
      <c r="B63" s="93"/>
      <c r="C63" s="94"/>
      <c r="D63" s="95"/>
      <c r="E63" s="93"/>
      <c r="F63" s="94"/>
      <c r="G63" s="96"/>
    </row>
    <row r="64" spans="1:7" s="97" customFormat="1" ht="12">
      <c r="A64" s="20" t="s">
        <v>52</v>
      </c>
      <c r="B64" s="93"/>
      <c r="C64" s="94"/>
      <c r="D64" s="95"/>
      <c r="E64" s="93"/>
      <c r="F64" s="94"/>
      <c r="G64" s="96"/>
    </row>
    <row r="65" spans="1:7" s="98" customFormat="1" ht="12">
      <c r="A65" s="82" t="s">
        <v>53</v>
      </c>
      <c r="B65" s="78">
        <v>1764.3268166329015</v>
      </c>
      <c r="C65" s="78">
        <v>2022.9391160459809</v>
      </c>
      <c r="D65" s="79">
        <v>-12.7839882753644</v>
      </c>
      <c r="E65" s="78">
        <v>1764.3268166329015</v>
      </c>
      <c r="F65" s="78">
        <v>2022.9391160459809</v>
      </c>
      <c r="G65" s="79">
        <v>-12.7839882753644</v>
      </c>
    </row>
    <row r="66" spans="1:7" s="98" customFormat="1" ht="12">
      <c r="A66" s="82" t="s">
        <v>54</v>
      </c>
      <c r="B66" s="78">
        <v>35360.41702616376</v>
      </c>
      <c r="C66" s="78">
        <v>32325.706851957988</v>
      </c>
      <c r="D66" s="79">
        <v>9.387915902671</v>
      </c>
      <c r="E66" s="78">
        <v>35360.41702616376</v>
      </c>
      <c r="F66" s="78">
        <v>32325.706851957988</v>
      </c>
      <c r="G66" s="79">
        <v>9.387915902671</v>
      </c>
    </row>
    <row r="67" spans="1:7" s="98" customFormat="1" ht="12">
      <c r="A67" s="82" t="s">
        <v>55</v>
      </c>
      <c r="B67" s="78">
        <v>3369.701145806296</v>
      </c>
      <c r="C67" s="78">
        <v>3604.3905704974914</v>
      </c>
      <c r="D67" s="79">
        <v>-6.51120959565718</v>
      </c>
      <c r="E67" s="78">
        <v>3369.701145806296</v>
      </c>
      <c r="F67" s="78">
        <v>3604.3905704974914</v>
      </c>
      <c r="G67" s="79">
        <v>-6.51120959565718</v>
      </c>
    </row>
    <row r="68" spans="1:7" s="98" customFormat="1" ht="12">
      <c r="A68" s="99" t="s">
        <v>56</v>
      </c>
      <c r="B68" s="78">
        <v>32279.624578659474</v>
      </c>
      <c r="C68" s="78">
        <v>26648.28781870584</v>
      </c>
      <c r="D68" s="79">
        <v>21.132077221114</v>
      </c>
      <c r="E68" s="78">
        <v>32279.624578659474</v>
      </c>
      <c r="F68" s="78">
        <v>26648.28781870584</v>
      </c>
      <c r="G68" s="79">
        <v>21.132077221114</v>
      </c>
    </row>
    <row r="69" spans="1:7" s="98" customFormat="1" ht="12">
      <c r="A69" s="99" t="s">
        <v>57</v>
      </c>
      <c r="B69" s="78">
        <v>1748.3132938778724</v>
      </c>
      <c r="C69" s="78">
        <v>2052.1339398564714</v>
      </c>
      <c r="D69" s="79">
        <v>-14.8051079940644</v>
      </c>
      <c r="E69" s="78">
        <v>1748.3132938778724</v>
      </c>
      <c r="F69" s="78">
        <v>2052.1339398564714</v>
      </c>
      <c r="G69" s="79">
        <v>-14.8051079940644</v>
      </c>
    </row>
    <row r="70" spans="1:7" s="98" customFormat="1" ht="12">
      <c r="A70" s="99" t="s">
        <v>58</v>
      </c>
      <c r="B70" s="78">
        <v>2017.8374169087688</v>
      </c>
      <c r="C70" s="78">
        <v>2350.4748805202894</v>
      </c>
      <c r="D70" s="79">
        <v>-14.1519259094524</v>
      </c>
      <c r="E70" s="78">
        <v>2017.8374169087688</v>
      </c>
      <c r="F70" s="78">
        <v>2350.4748805202894</v>
      </c>
      <c r="G70" s="79">
        <v>-14.1519259094524</v>
      </c>
    </row>
    <row r="71" spans="1:7" s="98" customFormat="1" ht="12">
      <c r="A71" s="99" t="s">
        <v>59</v>
      </c>
      <c r="B71" s="78">
        <v>3922.100994803664</v>
      </c>
      <c r="C71" s="78">
        <v>0</v>
      </c>
      <c r="D71" s="79">
        <v>0</v>
      </c>
      <c r="E71" s="78">
        <v>3922.100994803664</v>
      </c>
      <c r="F71" s="78">
        <v>0</v>
      </c>
      <c r="G71" s="79">
        <v>0</v>
      </c>
    </row>
    <row r="72" spans="1:7" s="98" customFormat="1" ht="12">
      <c r="A72" s="99" t="s">
        <v>60</v>
      </c>
      <c r="B72" s="78">
        <v>1350.5033616200014</v>
      </c>
      <c r="C72" s="78">
        <v>0</v>
      </c>
      <c r="D72" s="79">
        <v>0</v>
      </c>
      <c r="E72" s="78">
        <v>1350.5033616200014</v>
      </c>
      <c r="F72" s="78">
        <v>0</v>
      </c>
      <c r="G72" s="79">
        <v>0</v>
      </c>
    </row>
    <row r="73" spans="1:7" s="98" customFormat="1" ht="12">
      <c r="A73" s="99" t="s">
        <v>61</v>
      </c>
      <c r="B73" s="78">
        <v>5141.727252231124</v>
      </c>
      <c r="C73" s="78">
        <v>5972.861855748947</v>
      </c>
      <c r="D73" s="79">
        <v>-13.9151820951266</v>
      </c>
      <c r="E73" s="78">
        <v>5141.727252231124</v>
      </c>
      <c r="F73" s="78">
        <v>5972.861855748947</v>
      </c>
      <c r="G73" s="79">
        <v>-13.9151820951266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213611.10347842157</v>
      </c>
      <c r="C76" s="102">
        <v>203807.4552361179</v>
      </c>
      <c r="D76" s="103">
        <v>4.81025006221966</v>
      </c>
      <c r="E76" s="102">
        <v>213611.10347842157</v>
      </c>
      <c r="F76" s="102">
        <v>203807.4552361179</v>
      </c>
      <c r="G76" s="79">
        <v>4.81025006221966</v>
      </c>
    </row>
    <row r="77" spans="1:7" ht="12">
      <c r="A77" s="75" t="s">
        <v>64</v>
      </c>
      <c r="B77" s="102">
        <v>7572.525748436088</v>
      </c>
      <c r="C77" s="102">
        <v>7266.77628421285</v>
      </c>
      <c r="D77" s="103">
        <v>4.20749796422771</v>
      </c>
      <c r="E77" s="102">
        <v>7572.525748436088</v>
      </c>
      <c r="F77" s="102">
        <v>7266.77628421285</v>
      </c>
      <c r="G77" s="79">
        <v>4.20749796422771</v>
      </c>
    </row>
    <row r="78" spans="1:7" ht="12">
      <c r="A78" s="75" t="s">
        <v>65</v>
      </c>
      <c r="B78" s="102">
        <v>5744.582504558186</v>
      </c>
      <c r="C78" s="102">
        <v>5822.302696072797</v>
      </c>
      <c r="D78" s="103">
        <v>-1.334870335186</v>
      </c>
      <c r="E78" s="102">
        <v>5744.582504558186</v>
      </c>
      <c r="F78" s="102">
        <v>5822.302696072797</v>
      </c>
      <c r="G78" s="79">
        <v>-1.334870335186</v>
      </c>
    </row>
    <row r="79" spans="1:7" ht="12">
      <c r="A79" s="75" t="s">
        <v>66</v>
      </c>
      <c r="B79" s="102">
        <v>2223.876190472649</v>
      </c>
      <c r="C79" s="102">
        <v>1838.7448483858934</v>
      </c>
      <c r="D79" s="103">
        <v>20.9453390134491</v>
      </c>
      <c r="E79" s="102">
        <v>2223.876190472649</v>
      </c>
      <c r="F79" s="102">
        <v>1838.7448483858934</v>
      </c>
      <c r="G79" s="79">
        <v>20.9453390134491</v>
      </c>
    </row>
    <row r="80" spans="1:7" ht="12">
      <c r="A80" s="75" t="s">
        <v>67</v>
      </c>
      <c r="B80" s="102">
        <v>207350.33677992044</v>
      </c>
      <c r="C80" s="102">
        <v>198098.46748943353</v>
      </c>
      <c r="D80" s="103">
        <v>4.6703386491268</v>
      </c>
      <c r="E80" s="102">
        <v>207350.33677992044</v>
      </c>
      <c r="F80" s="102">
        <v>198098.46748943353</v>
      </c>
      <c r="G80" s="79">
        <v>4.6703386491268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19122.138925527033</v>
      </c>
      <c r="C82" s="102">
        <v>17088.55864050924</v>
      </c>
      <c r="D82" s="103">
        <v>11.9002446478844</v>
      </c>
      <c r="E82" s="102">
        <v>19122.138925527033</v>
      </c>
      <c r="F82" s="102">
        <v>17088.55864050924</v>
      </c>
      <c r="G82" s="79">
        <v>11.9002446478844</v>
      </c>
    </row>
    <row r="83" spans="1:7" ht="12">
      <c r="A83" s="75" t="s">
        <v>69</v>
      </c>
      <c r="B83" s="102">
        <v>13739.74004114728</v>
      </c>
      <c r="C83" s="102">
        <v>12145.593088873977</v>
      </c>
      <c r="D83" s="103">
        <v>13.1253117127201</v>
      </c>
      <c r="E83" s="102">
        <v>13739.74004114728</v>
      </c>
      <c r="F83" s="102">
        <v>12145.593088873977</v>
      </c>
      <c r="G83" s="79">
        <v>13.1253117127201</v>
      </c>
    </row>
    <row r="84" spans="1:7" ht="12">
      <c r="A84" s="75" t="s">
        <v>70</v>
      </c>
      <c r="B84" s="102">
        <v>3931.95383125994</v>
      </c>
      <c r="C84" s="102">
        <v>4109.611305115182</v>
      </c>
      <c r="D84" s="103">
        <v>-4.32297511042259</v>
      </c>
      <c r="E84" s="102">
        <v>3931.95383125994</v>
      </c>
      <c r="F84" s="102">
        <v>4109.611305115182</v>
      </c>
      <c r="G84" s="79">
        <v>-4.32297511042259</v>
      </c>
    </row>
    <row r="85" spans="1:7" ht="12">
      <c r="A85" s="75" t="s">
        <v>71</v>
      </c>
      <c r="B85" s="102">
        <v>1832.8194857813128</v>
      </c>
      <c r="C85" s="102">
        <v>1368.2400105030374</v>
      </c>
      <c r="D85" s="103">
        <v>33.9545307630254</v>
      </c>
      <c r="E85" s="102">
        <v>1832.8194857813128</v>
      </c>
      <c r="F85" s="102">
        <v>1368.2400105030374</v>
      </c>
      <c r="G85" s="79">
        <v>33.9545307630254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13026.362662756987</v>
      </c>
      <c r="C87" s="102">
        <v>13022.334916141095</v>
      </c>
      <c r="D87" s="103">
        <v>0.0309295271687338</v>
      </c>
      <c r="E87" s="102">
        <v>13026.362662756987</v>
      </c>
      <c r="F87" s="102">
        <v>13022.334916141095</v>
      </c>
      <c r="G87" s="79">
        <v>0.0309295271687338</v>
      </c>
    </row>
    <row r="88" spans="1:7" ht="12">
      <c r="A88" s="75" t="s">
        <v>73</v>
      </c>
      <c r="B88" s="102">
        <v>29092.014599452457</v>
      </c>
      <c r="C88" s="102">
        <v>27241.686442910883</v>
      </c>
      <c r="D88" s="103">
        <v>6.79226728645901</v>
      </c>
      <c r="E88" s="102">
        <v>29092.014599452457</v>
      </c>
      <c r="F88" s="102">
        <v>27241.686442910883</v>
      </c>
      <c r="G88" s="79">
        <v>6.79226728645901</v>
      </c>
    </row>
    <row r="89" spans="1:7" ht="12">
      <c r="A89" s="75" t="s">
        <v>74</v>
      </c>
      <c r="B89" s="102">
        <v>2589.277683504996</v>
      </c>
      <c r="C89" s="102">
        <v>3019.4856764443034</v>
      </c>
      <c r="D89" s="103">
        <v>-14.2477242497111</v>
      </c>
      <c r="E89" s="102">
        <v>2589.277683504996</v>
      </c>
      <c r="F89" s="102">
        <v>3019.4856764443034</v>
      </c>
      <c r="G89" s="79">
        <v>-14.2477242497111</v>
      </c>
    </row>
    <row r="90" spans="1:7" ht="12">
      <c r="A90" s="75" t="s">
        <v>75</v>
      </c>
      <c r="B90" s="102">
        <v>970.456312104462</v>
      </c>
      <c r="C90" s="102">
        <v>1062.430496521369</v>
      </c>
      <c r="D90" s="103">
        <v>-8.65696012285516</v>
      </c>
      <c r="E90" s="102">
        <v>970.456312104462</v>
      </c>
      <c r="F90" s="102">
        <v>1062.430496521369</v>
      </c>
      <c r="G90" s="79">
        <v>-8.65696012285516</v>
      </c>
    </row>
    <row r="91" spans="1:7" ht="12">
      <c r="A91" s="75" t="s">
        <v>76</v>
      </c>
      <c r="B91" s="102">
        <v>3342.2968477585905</v>
      </c>
      <c r="C91" s="102">
        <v>6133.586004089921</v>
      </c>
      <c r="D91" s="103">
        <v>-45.5082745146164</v>
      </c>
      <c r="E91" s="102">
        <v>3342.2968477585905</v>
      </c>
      <c r="F91" s="102">
        <v>6133.586004089921</v>
      </c>
      <c r="G91" s="79">
        <v>-45.5082745146164</v>
      </c>
    </row>
    <row r="92" spans="1:7" ht="12">
      <c r="A92" s="75" t="s">
        <v>77</v>
      </c>
      <c r="B92" s="102">
        <v>8142.1435745099525</v>
      </c>
      <c r="C92" s="102">
        <v>8299.247630852042</v>
      </c>
      <c r="D92" s="103">
        <v>-1.89299154971666</v>
      </c>
      <c r="E92" s="102">
        <v>8142.1435745099525</v>
      </c>
      <c r="F92" s="102">
        <v>8299.247630852042</v>
      </c>
      <c r="G92" s="79">
        <v>-1.89299154971666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16.579710422632846</v>
      </c>
      <c r="C95" s="103">
        <v>16.623421732108977</v>
      </c>
      <c r="D95" s="103">
        <v>-0.0437113094761301</v>
      </c>
      <c r="E95" s="103">
        <v>16.579710422632846</v>
      </c>
      <c r="F95" s="103">
        <v>16.623421732108977</v>
      </c>
      <c r="G95" s="79">
        <v>-0.0437113094761301</v>
      </c>
    </row>
    <row r="96" spans="1:7" ht="12">
      <c r="A96" s="82" t="s">
        <v>80</v>
      </c>
      <c r="B96" s="103">
        <v>83.4202895773584</v>
      </c>
      <c r="C96" s="103">
        <v>83.37657826788703</v>
      </c>
      <c r="D96" s="103">
        <v>0.0437113094713766</v>
      </c>
      <c r="E96" s="103">
        <v>83.4202895773584</v>
      </c>
      <c r="F96" s="103">
        <v>83.37657826788703</v>
      </c>
      <c r="G96" s="79">
        <v>0.0437113094713766</v>
      </c>
    </row>
    <row r="97" spans="1:7" ht="12">
      <c r="A97" s="75" t="s">
        <v>81</v>
      </c>
      <c r="B97" s="103">
        <v>7.508329994606255</v>
      </c>
      <c r="C97" s="103">
        <v>7.583199017665771</v>
      </c>
      <c r="D97" s="103">
        <v>-0.987301307602521</v>
      </c>
      <c r="E97" s="103">
        <v>7.508329994606255</v>
      </c>
      <c r="F97" s="103">
        <v>7.583199017665771</v>
      </c>
      <c r="G97" s="79">
        <v>-0.987301307602521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5168.950259173126</v>
      </c>
      <c r="C99" s="102">
        <v>4326.873907475509</v>
      </c>
      <c r="D99" s="103">
        <v>19.4615412814034</v>
      </c>
      <c r="E99" s="102">
        <v>5168.950259173126</v>
      </c>
      <c r="F99" s="102">
        <v>4326.873907475509</v>
      </c>
      <c r="G99" s="79">
        <v>19.4615412814034</v>
      </c>
    </row>
    <row r="100" spans="1:7" ht="12">
      <c r="A100" s="75" t="s">
        <v>83</v>
      </c>
      <c r="B100" s="102">
        <v>261610.96499118468</v>
      </c>
      <c r="C100" s="102">
        <v>250927.7782992745</v>
      </c>
      <c r="D100" s="103">
        <v>4.2574747061956</v>
      </c>
      <c r="E100" s="102">
        <v>261610.96499118468</v>
      </c>
      <c r="F100" s="102">
        <v>250927.7782992745</v>
      </c>
      <c r="G100" s="79">
        <v>4.2574747061956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2">
      <c r="A102" s="75" t="s">
        <v>84</v>
      </c>
      <c r="B102" s="102">
        <v>36576.6921279345</v>
      </c>
      <c r="C102" s="102">
        <v>36154.25887307911</v>
      </c>
      <c r="D102" s="103">
        <v>1.16841906879727</v>
      </c>
      <c r="E102" s="102">
        <v>36576.6921279345</v>
      </c>
      <c r="F102" s="102">
        <v>36154.25887307911</v>
      </c>
      <c r="G102" s="79">
        <v>1.16841906879727</v>
      </c>
    </row>
    <row r="103" spans="1:7" ht="12">
      <c r="A103" s="75" t="s">
        <v>85</v>
      </c>
      <c r="B103" s="102">
        <v>230203.22312240765</v>
      </c>
      <c r="C103" s="102">
        <v>219100.39333365866</v>
      </c>
      <c r="D103" s="103">
        <v>5.0674622805633</v>
      </c>
      <c r="E103" s="102">
        <v>230203.22312240765</v>
      </c>
      <c r="F103" s="102">
        <v>219100.39333365866</v>
      </c>
      <c r="G103" s="79">
        <v>5.0674622805633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227750.10582173176</v>
      </c>
      <c r="C105" s="102">
        <v>216806.11527726997</v>
      </c>
      <c r="D105" s="103">
        <v>5.04782373433779</v>
      </c>
      <c r="E105" s="102">
        <v>227750.10582173176</v>
      </c>
      <c r="F105" s="102">
        <v>216806.11527726997</v>
      </c>
      <c r="G105" s="79">
        <v>5.04782373433779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47.96365168968877</v>
      </c>
      <c r="C107" s="102">
        <v>48.39209362764143</v>
      </c>
      <c r="D107" s="103">
        <v>-0.88535524263397</v>
      </c>
      <c r="E107" s="102">
        <v>47.96365168968877</v>
      </c>
      <c r="F107" s="102">
        <v>48.39209362764143</v>
      </c>
      <c r="G107" s="79">
        <v>-0.88535524263397</v>
      </c>
    </row>
    <row r="108" spans="1:7" ht="12">
      <c r="A108" s="105" t="s">
        <v>88</v>
      </c>
      <c r="B108" s="106">
        <v>1.94864299984786</v>
      </c>
      <c r="C108" s="106">
        <v>1.930817754412591</v>
      </c>
      <c r="D108" s="107">
        <v>0.923196681537244</v>
      </c>
      <c r="E108" s="106">
        <v>1.94864299984786</v>
      </c>
      <c r="F108" s="106">
        <v>1.930817754412591</v>
      </c>
      <c r="G108" s="87">
        <v>0.923196681537244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110" t="s">
        <v>91</v>
      </c>
    </row>
    <row r="112" ht="12">
      <c r="A112" s="69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111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JANUARY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3" t="str">
        <f>+B4</f>
        <v>2017P</v>
      </c>
      <c r="F4" s="73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172679.69440660052</v>
      </c>
      <c r="C6" s="78">
        <v>162383.30743260094</v>
      </c>
      <c r="D6" s="79">
        <v>6.34079151163565</v>
      </c>
      <c r="E6" s="78">
        <v>172679.69440660052</v>
      </c>
      <c r="F6" s="78">
        <v>162383.30743260094</v>
      </c>
      <c r="G6" s="79">
        <v>6.34079151163565</v>
      </c>
    </row>
    <row r="7" spans="1:7" ht="12">
      <c r="A7" s="75" t="s">
        <v>7</v>
      </c>
      <c r="B7" s="78">
        <v>164147.69440658603</v>
      </c>
      <c r="C7" s="78">
        <v>156868.3074325935</v>
      </c>
      <c r="D7" s="79">
        <v>4.64044464629703</v>
      </c>
      <c r="E7" s="78">
        <v>164147.69440658603</v>
      </c>
      <c r="F7" s="78">
        <v>156868.3074325935</v>
      </c>
      <c r="G7" s="79">
        <v>4.64044464629703</v>
      </c>
    </row>
    <row r="8" spans="1:7" ht="12">
      <c r="A8" s="75" t="s">
        <v>8</v>
      </c>
      <c r="B8" s="78">
        <v>8532</v>
      </c>
      <c r="C8" s="78">
        <v>5514.999999999997</v>
      </c>
      <c r="D8" s="79">
        <v>54.7053490480508</v>
      </c>
      <c r="E8" s="78">
        <v>8532</v>
      </c>
      <c r="F8" s="78">
        <v>5514.999999999997</v>
      </c>
      <c r="G8" s="79">
        <v>54.7053490480508</v>
      </c>
    </row>
    <row r="9" spans="1:7" ht="12">
      <c r="A9" s="75" t="s">
        <v>9</v>
      </c>
      <c r="B9" s="78">
        <v>2095353.0662777368</v>
      </c>
      <c r="C9" s="78">
        <v>2013809.6110962038</v>
      </c>
      <c r="D9" s="79">
        <v>4.04921372567814</v>
      </c>
      <c r="E9" s="78">
        <v>2095353.0662777368</v>
      </c>
      <c r="F9" s="78">
        <v>2013809.6110962038</v>
      </c>
      <c r="G9" s="79">
        <v>4.04921372567814</v>
      </c>
    </row>
    <row r="10" spans="1:7" ht="12">
      <c r="A10" s="75" t="s">
        <v>10</v>
      </c>
      <c r="B10" s="78">
        <v>67592.03439605684</v>
      </c>
      <c r="C10" s="78">
        <v>64961.60035794333</v>
      </c>
      <c r="D10" s="79">
        <v>4.04921372567736</v>
      </c>
      <c r="E10" s="78">
        <v>67592.03439605603</v>
      </c>
      <c r="F10" s="78">
        <v>64961.60035794206</v>
      </c>
      <c r="G10" s="79">
        <v>4.04921372567814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92040.71701870793</v>
      </c>
      <c r="C13" s="78">
        <v>88303.4073979294</v>
      </c>
      <c r="D13" s="79">
        <v>4.23235040516247</v>
      </c>
      <c r="E13" s="78">
        <v>92040.71701870793</v>
      </c>
      <c r="F13" s="78">
        <v>88303.4073979294</v>
      </c>
      <c r="G13" s="79">
        <v>4.23235040516247</v>
      </c>
    </row>
    <row r="14" spans="1:7" ht="12">
      <c r="A14" s="75" t="s">
        <v>15</v>
      </c>
      <c r="B14" s="78">
        <v>58079.6447621054</v>
      </c>
      <c r="C14" s="78">
        <v>54753.83207512704</v>
      </c>
      <c r="D14" s="79">
        <v>6.07411857934448</v>
      </c>
      <c r="E14" s="78">
        <v>58079.6447621054</v>
      </c>
      <c r="F14" s="78">
        <v>54753.83207512704</v>
      </c>
      <c r="G14" s="79">
        <v>6.07411857934448</v>
      </c>
    </row>
    <row r="15" spans="1:7" ht="12">
      <c r="A15" s="75" t="s">
        <v>16</v>
      </c>
      <c r="B15" s="78">
        <v>8294.796925870838</v>
      </c>
      <c r="C15" s="78">
        <v>8075.341688362208</v>
      </c>
      <c r="D15" s="79">
        <v>2.71759692626875</v>
      </c>
      <c r="E15" s="78">
        <v>8294.796925870838</v>
      </c>
      <c r="F15" s="78">
        <v>8075.341688362208</v>
      </c>
      <c r="G15" s="79">
        <v>2.71759692626875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34601.54705856861</v>
      </c>
      <c r="C17" s="78">
        <v>33007.065590094964</v>
      </c>
      <c r="D17" s="79">
        <v>4.83072772440618</v>
      </c>
      <c r="E17" s="78">
        <v>34601.54705856861</v>
      </c>
      <c r="F17" s="78">
        <v>33007.065590094964</v>
      </c>
      <c r="G17" s="79">
        <v>4.83072772440618</v>
      </c>
    </row>
    <row r="18" spans="1:7" ht="12">
      <c r="A18" s="75" t="s">
        <v>18</v>
      </c>
      <c r="B18" s="78">
        <v>15270.285252947884</v>
      </c>
      <c r="C18" s="78">
        <v>13979.45489435062</v>
      </c>
      <c r="D18" s="79">
        <v>9.23376747056793</v>
      </c>
      <c r="E18" s="78">
        <v>15270.285252947884</v>
      </c>
      <c r="F18" s="78">
        <v>13979.45489435062</v>
      </c>
      <c r="G18" s="79">
        <v>9.23376747056793</v>
      </c>
    </row>
    <row r="19" spans="1:7" ht="12">
      <c r="A19" s="75" t="s">
        <v>19</v>
      </c>
      <c r="B19" s="78">
        <v>2632.659777104042</v>
      </c>
      <c r="C19" s="78">
        <v>2824.8382225733553</v>
      </c>
      <c r="D19" s="79">
        <v>-6.80316642325251</v>
      </c>
      <c r="E19" s="78">
        <v>2632.659777104042</v>
      </c>
      <c r="F19" s="78">
        <v>2824.8382225733553</v>
      </c>
      <c r="G19" s="79">
        <v>-6.80316642325251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64830.98413682424</v>
      </c>
      <c r="C21" s="78">
        <v>62291.03000928995</v>
      </c>
      <c r="D21" s="79">
        <v>4.077560006883</v>
      </c>
      <c r="E21" s="78">
        <v>64830.98413682424</v>
      </c>
      <c r="F21" s="78">
        <v>62291.03000928995</v>
      </c>
      <c r="G21" s="79">
        <v>4.077560006883</v>
      </c>
    </row>
    <row r="22" spans="1:7" ht="12">
      <c r="A22" s="75" t="s">
        <v>21</v>
      </c>
      <c r="B22" s="78">
        <v>63764.40231445211</v>
      </c>
      <c r="C22" s="78">
        <v>61285.12353231951</v>
      </c>
      <c r="D22" s="79">
        <v>4.04548222999848</v>
      </c>
      <c r="E22" s="78">
        <v>63764.40231445211</v>
      </c>
      <c r="F22" s="78">
        <v>61285.12353231951</v>
      </c>
      <c r="G22" s="79">
        <v>4.04548222999848</v>
      </c>
    </row>
    <row r="23" spans="1:7" ht="12">
      <c r="A23" s="75" t="s">
        <v>22</v>
      </c>
      <c r="B23" s="78">
        <v>34644.549172018225</v>
      </c>
      <c r="C23" s="78">
        <v>32240.2275002381</v>
      </c>
      <c r="D23" s="79">
        <v>7.45752079994587</v>
      </c>
      <c r="E23" s="78">
        <v>34644.549172018225</v>
      </c>
      <c r="F23" s="78">
        <v>32240.2275002381</v>
      </c>
      <c r="G23" s="79">
        <v>7.45752079994587</v>
      </c>
    </row>
    <row r="24" spans="1:7" ht="12">
      <c r="A24" s="75" t="s">
        <v>23</v>
      </c>
      <c r="B24" s="78">
        <v>2944.0544847590904</v>
      </c>
      <c r="C24" s="78">
        <v>3415.776195994093</v>
      </c>
      <c r="D24" s="79">
        <v>-13.8100883713699</v>
      </c>
      <c r="E24" s="78">
        <v>2944.0544847590904</v>
      </c>
      <c r="F24" s="78">
        <v>3415.776195994093</v>
      </c>
      <c r="G24" s="79">
        <v>-13.8100883713699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1453.0062272708346</v>
      </c>
      <c r="C26" s="78">
        <v>1734.613370933681</v>
      </c>
      <c r="D26" s="79">
        <v>-16.2345770176594</v>
      </c>
      <c r="E26" s="78">
        <v>1453.0062272708346</v>
      </c>
      <c r="F26" s="78">
        <v>1734.613370933681</v>
      </c>
      <c r="G26" s="79">
        <v>-16.2345770176594</v>
      </c>
    </row>
    <row r="27" spans="1:7" ht="12">
      <c r="A27" s="75" t="s">
        <v>25</v>
      </c>
      <c r="B27" s="78">
        <v>187.91995669995165</v>
      </c>
      <c r="C27" s="78">
        <v>246.7717346444154</v>
      </c>
      <c r="D27" s="79">
        <v>-23.8486705251175</v>
      </c>
      <c r="E27" s="78">
        <v>187.91995669995165</v>
      </c>
      <c r="F27" s="78">
        <v>246.7717346444154</v>
      </c>
      <c r="G27" s="79">
        <v>-23.8486705251175</v>
      </c>
    </row>
    <row r="28" spans="1:7" ht="12">
      <c r="A28" s="75" t="s">
        <v>26</v>
      </c>
      <c r="B28" s="78">
        <v>595.7818492704706</v>
      </c>
      <c r="C28" s="78">
        <v>781.4923381443036</v>
      </c>
      <c r="D28" s="79">
        <v>-23.7635712865481</v>
      </c>
      <c r="E28" s="78">
        <v>595.7818492704706</v>
      </c>
      <c r="F28" s="78">
        <v>781.4923381443036</v>
      </c>
      <c r="G28" s="79">
        <v>-23.7635712865481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1703.5674393844313</v>
      </c>
      <c r="C30" s="78">
        <v>1577.8463167636833</v>
      </c>
      <c r="D30" s="79">
        <v>7.96789403917451</v>
      </c>
      <c r="E30" s="78">
        <v>1703.5674393844313</v>
      </c>
      <c r="F30" s="78">
        <v>1577.8463167636833</v>
      </c>
      <c r="G30" s="79">
        <v>7.96789403917451</v>
      </c>
    </row>
    <row r="31" spans="1:7" ht="12">
      <c r="A31" s="82" t="s">
        <v>28</v>
      </c>
      <c r="B31" s="78">
        <v>197.45916148204287</v>
      </c>
      <c r="C31" s="78">
        <v>114.41887836964081</v>
      </c>
      <c r="D31" s="79">
        <v>72.5756835721923</v>
      </c>
      <c r="E31" s="78">
        <v>197.45916148204287</v>
      </c>
      <c r="F31" s="78">
        <v>114.41887836964081</v>
      </c>
      <c r="G31" s="79">
        <v>72.5756835721923</v>
      </c>
    </row>
    <row r="32" spans="1:7" ht="12">
      <c r="A32" s="82" t="s">
        <v>29</v>
      </c>
      <c r="B32" s="78">
        <v>816.8774433921769</v>
      </c>
      <c r="C32" s="78">
        <v>923.243267649743</v>
      </c>
      <c r="D32" s="79">
        <v>-11.5208881542496</v>
      </c>
      <c r="E32" s="78">
        <v>816.8774433921769</v>
      </c>
      <c r="F32" s="78">
        <v>923.243267649743</v>
      </c>
      <c r="G32" s="79">
        <v>-11.5208881542496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41639.802345074844</v>
      </c>
      <c r="C34" s="78">
        <v>39682.28408411697</v>
      </c>
      <c r="D34" s="79">
        <v>4.93297779131969</v>
      </c>
      <c r="E34" s="78">
        <v>41639.802345074844</v>
      </c>
      <c r="F34" s="78">
        <v>39682.28408411697</v>
      </c>
      <c r="G34" s="79">
        <v>4.93297779131969</v>
      </c>
    </row>
    <row r="35" spans="1:7" ht="12">
      <c r="A35" s="75" t="s">
        <v>31</v>
      </c>
      <c r="B35" s="78">
        <v>35826.51297111334</v>
      </c>
      <c r="C35" s="78">
        <v>34243.01727818176</v>
      </c>
      <c r="D35" s="79">
        <v>4.62428786595426</v>
      </c>
      <c r="E35" s="78">
        <v>35826.51297111334</v>
      </c>
      <c r="F35" s="78">
        <v>34243.01727818176</v>
      </c>
      <c r="G35" s="79">
        <v>4.62428786595426</v>
      </c>
    </row>
    <row r="36" spans="1:7" ht="12">
      <c r="A36" s="75" t="s">
        <v>32</v>
      </c>
      <c r="B36" s="78">
        <v>15827.835272962353</v>
      </c>
      <c r="C36" s="78">
        <v>14717.592509510714</v>
      </c>
      <c r="D36" s="79">
        <v>7.54364385842443</v>
      </c>
      <c r="E36" s="78">
        <v>15827.835272962353</v>
      </c>
      <c r="F36" s="78">
        <v>14717.592509510714</v>
      </c>
      <c r="G36" s="79">
        <v>7.54364385842443</v>
      </c>
    </row>
    <row r="37" spans="1:7" ht="12">
      <c r="A37" s="75" t="s">
        <v>33</v>
      </c>
      <c r="B37" s="78">
        <v>19870.160447425656</v>
      </c>
      <c r="C37" s="78">
        <v>18217.967357181344</v>
      </c>
      <c r="D37" s="79">
        <v>9.06903090696907</v>
      </c>
      <c r="E37" s="78">
        <v>19870.160447425656</v>
      </c>
      <c r="F37" s="78">
        <v>18217.967357181344</v>
      </c>
      <c r="G37" s="79">
        <v>9.06903090696907</v>
      </c>
    </row>
    <row r="38" spans="1:7" ht="12">
      <c r="A38" s="82" t="s">
        <v>34</v>
      </c>
      <c r="B38" s="78">
        <v>1605.9549849063237</v>
      </c>
      <c r="C38" s="78">
        <v>1632.5982074004944</v>
      </c>
      <c r="D38" s="79">
        <v>-1.63195220804471</v>
      </c>
      <c r="E38" s="78">
        <v>1605.9549849063237</v>
      </c>
      <c r="F38" s="78">
        <v>1632.5982074004944</v>
      </c>
      <c r="G38" s="79">
        <v>-1.63195220804471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114600.04964457572</v>
      </c>
      <c r="C40" s="78">
        <v>107629.47535734944</v>
      </c>
      <c r="D40" s="79">
        <v>6.47645476676598</v>
      </c>
      <c r="E40" s="78">
        <v>114600.04964457572</v>
      </c>
      <c r="F40" s="78">
        <v>107629.47535734944</v>
      </c>
      <c r="G40" s="79">
        <v>6.47645476676598</v>
      </c>
    </row>
    <row r="41" spans="1:7" ht="12">
      <c r="A41" s="82" t="s">
        <v>36</v>
      </c>
      <c r="B41" s="78">
        <v>80638.97738801788</v>
      </c>
      <c r="C41" s="78">
        <v>74079.9000345327</v>
      </c>
      <c r="D41" s="79">
        <v>8.85405805141158</v>
      </c>
      <c r="E41" s="78">
        <v>80638.97738801788</v>
      </c>
      <c r="F41" s="78">
        <v>74079.9000345327</v>
      </c>
      <c r="G41" s="79">
        <v>8.85405805141158</v>
      </c>
    </row>
    <row r="42" spans="1:7" ht="12">
      <c r="A42" s="82" t="s">
        <v>37</v>
      </c>
      <c r="B42" s="78">
        <v>33961.07225661171</v>
      </c>
      <c r="C42" s="78">
        <v>33549.5753227899</v>
      </c>
      <c r="D42" s="79">
        <v>1.22653395717438</v>
      </c>
      <c r="E42" s="78">
        <v>33961.07225661171</v>
      </c>
      <c r="F42" s="78">
        <v>33549.5753227899</v>
      </c>
      <c r="G42" s="79">
        <v>1.22653395717438</v>
      </c>
    </row>
    <row r="43" spans="1:7" ht="12">
      <c r="A43" s="75" t="s">
        <v>38</v>
      </c>
      <c r="B43" s="78">
        <v>128250.01875260894</v>
      </c>
      <c r="C43" s="78">
        <v>119552.67243994611</v>
      </c>
      <c r="D43" s="79">
        <v>7.27490748233311</v>
      </c>
      <c r="E43" s="78">
        <v>128250.01875260894</v>
      </c>
      <c r="F43" s="78">
        <v>119552.67243994611</v>
      </c>
      <c r="G43" s="79">
        <v>7.27490748233311</v>
      </c>
    </row>
    <row r="44" spans="1:7" ht="12">
      <c r="A44" s="75" t="s">
        <v>39</v>
      </c>
      <c r="B44" s="78">
        <v>44429.67565404576</v>
      </c>
      <c r="C44" s="78">
        <v>42830.63499254518</v>
      </c>
      <c r="D44" s="79">
        <v>3.73340405011249</v>
      </c>
      <c r="E44" s="78">
        <v>44429.67565404576</v>
      </c>
      <c r="F44" s="78">
        <v>42830.63499254518</v>
      </c>
      <c r="G44" s="79">
        <v>3.73340405011249</v>
      </c>
    </row>
    <row r="45" spans="1:7" ht="12">
      <c r="A45" s="75" t="s">
        <v>40</v>
      </c>
      <c r="B45" s="84">
        <v>1.3620770132328677</v>
      </c>
      <c r="C45" s="84">
        <v>1.3892458766796605</v>
      </c>
      <c r="D45" s="79">
        <v>-1.95565550366989</v>
      </c>
      <c r="E45" s="84">
        <v>1.3620770132328677</v>
      </c>
      <c r="F45" s="84">
        <v>1.3892458766796605</v>
      </c>
      <c r="G45" s="79">
        <v>-1.95565550366989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12.134333880299268</v>
      </c>
      <c r="C48" s="84">
        <v>12.401580205108575</v>
      </c>
      <c r="D48" s="79">
        <v>-2.15493768043543</v>
      </c>
      <c r="E48" s="84">
        <v>12.134333880299268</v>
      </c>
      <c r="F48" s="84">
        <v>12.401580205108575</v>
      </c>
      <c r="G48" s="79">
        <v>-2.15493768043543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100946.05890958838</v>
      </c>
      <c r="C51" s="78">
        <v>95037.09331025241</v>
      </c>
      <c r="D51" s="79">
        <v>6.21753611513129</v>
      </c>
      <c r="E51" s="78">
        <v>100946.05890958838</v>
      </c>
      <c r="F51" s="78">
        <v>95037.09331025241</v>
      </c>
      <c r="G51" s="79">
        <v>6.21753611513129</v>
      </c>
    </row>
    <row r="52" spans="1:7" ht="12">
      <c r="A52" s="75" t="s">
        <v>45</v>
      </c>
      <c r="B52" s="78">
        <v>81518.22804662016</v>
      </c>
      <c r="C52" s="78">
        <v>76234.28603344552</v>
      </c>
      <c r="D52" s="79">
        <v>6.93118842990997</v>
      </c>
      <c r="E52" s="78">
        <v>81518.22804662016</v>
      </c>
      <c r="F52" s="78">
        <v>76234.28603344552</v>
      </c>
      <c r="G52" s="79">
        <v>6.93118842990997</v>
      </c>
    </row>
    <row r="53" spans="1:7" ht="12">
      <c r="A53" s="75" t="s">
        <v>46</v>
      </c>
      <c r="B53" s="78">
        <v>27076.006525799174</v>
      </c>
      <c r="C53" s="78">
        <v>28081.188947178736</v>
      </c>
      <c r="D53" s="79">
        <v>-3.57955791426898</v>
      </c>
      <c r="E53" s="78">
        <v>27076.006525799174</v>
      </c>
      <c r="F53" s="78">
        <v>28081.188947178736</v>
      </c>
      <c r="G53" s="79">
        <v>-3.57955791426898</v>
      </c>
    </row>
    <row r="54" spans="1:7" ht="12">
      <c r="A54" s="75" t="s">
        <v>47</v>
      </c>
      <c r="B54" s="78">
        <v>19552.085878500617</v>
      </c>
      <c r="C54" s="78">
        <v>19610.806398683155</v>
      </c>
      <c r="D54" s="79">
        <v>-0.299429401263587</v>
      </c>
      <c r="E54" s="78">
        <v>19552.085878500617</v>
      </c>
      <c r="F54" s="78">
        <v>19610.806398683155</v>
      </c>
      <c r="G54" s="79">
        <v>-0.299429401263587</v>
      </c>
    </row>
    <row r="55" spans="1:7" ht="12">
      <c r="A55" s="75" t="s">
        <v>48</v>
      </c>
      <c r="B55" s="78">
        <v>17754.024719646684</v>
      </c>
      <c r="C55" s="78">
        <v>18431.380450172335</v>
      </c>
      <c r="D55" s="79">
        <v>-3.67501355829979</v>
      </c>
      <c r="E55" s="78">
        <v>17754.024719646684</v>
      </c>
      <c r="F55" s="78">
        <v>18431.380450172335</v>
      </c>
      <c r="G55" s="79">
        <v>-3.67501355829979</v>
      </c>
    </row>
    <row r="56" spans="1:7" ht="12">
      <c r="A56" s="85" t="s">
        <v>49</v>
      </c>
      <c r="B56" s="86">
        <v>12924.044016342426</v>
      </c>
      <c r="C56" s="86">
        <v>13757.104324168627</v>
      </c>
      <c r="D56" s="87">
        <v>-6.05549168048884</v>
      </c>
      <c r="E56" s="86">
        <v>12924.044016342426</v>
      </c>
      <c r="F56" s="86">
        <v>13757.104324168627</v>
      </c>
      <c r="G56" s="87">
        <v>-6.05549168048884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112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JANUARY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5186.236634245043</v>
      </c>
      <c r="C65" s="78">
        <v>5775.2775990220225</v>
      </c>
      <c r="D65" s="79">
        <v>-10.1993532722432</v>
      </c>
      <c r="E65" s="78">
        <v>5186.236634245043</v>
      </c>
      <c r="F65" s="78">
        <v>5775.2775990220225</v>
      </c>
      <c r="G65" s="79">
        <v>-10.1993532722432</v>
      </c>
    </row>
    <row r="66" spans="1:7" ht="14.25" customHeight="1">
      <c r="A66" s="82" t="s">
        <v>54</v>
      </c>
      <c r="B66" s="78">
        <v>20285.06130632712</v>
      </c>
      <c r="C66" s="78">
        <v>18994.25174862271</v>
      </c>
      <c r="D66" s="79">
        <v>6.79579050961039</v>
      </c>
      <c r="E66" s="78">
        <v>20285.06130632712</v>
      </c>
      <c r="F66" s="78">
        <v>18994.25174862271</v>
      </c>
      <c r="G66" s="79">
        <v>6.79579050961039</v>
      </c>
    </row>
    <row r="67" spans="1:7" ht="12">
      <c r="A67" s="82" t="s">
        <v>55</v>
      </c>
      <c r="B67" s="78">
        <v>2918.6254750085386</v>
      </c>
      <c r="C67" s="78">
        <v>2366.643825336927</v>
      </c>
      <c r="D67" s="79">
        <v>23.3233933962593</v>
      </c>
      <c r="E67" s="78">
        <v>2918.6254750085386</v>
      </c>
      <c r="F67" s="78">
        <v>2366.643825336927</v>
      </c>
      <c r="G67" s="79">
        <v>23.3233933962593</v>
      </c>
    </row>
    <row r="68" spans="1:7" ht="12">
      <c r="A68" s="99" t="s">
        <v>56</v>
      </c>
      <c r="B68" s="78">
        <v>16369.513153469647</v>
      </c>
      <c r="C68" s="78">
        <v>13680.044806617978</v>
      </c>
      <c r="D68" s="79">
        <v>19.6597919441798</v>
      </c>
      <c r="E68" s="78">
        <v>16369.513153469647</v>
      </c>
      <c r="F68" s="78">
        <v>13680.044806617978</v>
      </c>
      <c r="G68" s="79">
        <v>19.6597919441798</v>
      </c>
    </row>
    <row r="69" spans="1:7" ht="12">
      <c r="A69" s="99" t="s">
        <v>57</v>
      </c>
      <c r="B69" s="78">
        <v>1672.0109245263693</v>
      </c>
      <c r="C69" s="78">
        <v>1164.7575321091451</v>
      </c>
      <c r="D69" s="79">
        <v>43.5501276818265</v>
      </c>
      <c r="E69" s="78">
        <v>1672.0109245263693</v>
      </c>
      <c r="F69" s="78">
        <v>1164.7575321091451</v>
      </c>
      <c r="G69" s="79">
        <v>43.5501276818265</v>
      </c>
    </row>
    <row r="70" spans="1:7" ht="12">
      <c r="A70" s="99" t="s">
        <v>58</v>
      </c>
      <c r="B70" s="78">
        <v>1416.7489283318562</v>
      </c>
      <c r="C70" s="78">
        <v>1043.5326065696884</v>
      </c>
      <c r="D70" s="79">
        <v>35.7647014968711</v>
      </c>
      <c r="E70" s="78">
        <v>1416.7489283318562</v>
      </c>
      <c r="F70" s="78">
        <v>1043.5326065696884</v>
      </c>
      <c r="G70" s="79">
        <v>35.7647014968711</v>
      </c>
    </row>
    <row r="71" spans="1:7" ht="12">
      <c r="A71" s="99" t="s">
        <v>59</v>
      </c>
      <c r="B71" s="78">
        <v>1857.7832460960283</v>
      </c>
      <c r="C71" s="78">
        <v>0</v>
      </c>
      <c r="D71" s="79">
        <v>0</v>
      </c>
      <c r="E71" s="78">
        <v>1857.7832460960283</v>
      </c>
      <c r="F71" s="78">
        <v>0</v>
      </c>
      <c r="G71" s="79">
        <v>0</v>
      </c>
    </row>
    <row r="72" spans="1:7" ht="12">
      <c r="A72" s="99" t="s">
        <v>60</v>
      </c>
      <c r="B72" s="78">
        <v>905.6899466735873</v>
      </c>
      <c r="C72" s="78">
        <v>0</v>
      </c>
      <c r="D72" s="79">
        <v>0</v>
      </c>
      <c r="E72" s="78">
        <v>905.6899466735873</v>
      </c>
      <c r="F72" s="78">
        <v>0</v>
      </c>
      <c r="G72" s="79">
        <v>0</v>
      </c>
    </row>
    <row r="73" spans="1:7" ht="12">
      <c r="A73" s="99" t="s">
        <v>61</v>
      </c>
      <c r="B73" s="78">
        <v>3985.625552774896</v>
      </c>
      <c r="C73" s="78">
        <v>3624.402423487935</v>
      </c>
      <c r="D73" s="79">
        <v>9.96641893146454</v>
      </c>
      <c r="E73" s="78">
        <v>3985.625552774896</v>
      </c>
      <c r="F73" s="78">
        <v>3624.402423487935</v>
      </c>
      <c r="G73" s="79">
        <v>9.96641893146454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132068.35121631605</v>
      </c>
      <c r="C76" s="102">
        <v>122098.88674942045</v>
      </c>
      <c r="D76" s="103">
        <v>8.16507400870543</v>
      </c>
      <c r="E76" s="102">
        <v>132068.35121631605</v>
      </c>
      <c r="F76" s="102">
        <v>122098.88674942045</v>
      </c>
      <c r="G76" s="79">
        <v>8.16507400870543</v>
      </c>
    </row>
    <row r="77" spans="1:7" ht="12">
      <c r="A77" s="75" t="s">
        <v>64</v>
      </c>
      <c r="B77" s="102">
        <v>6833.6278703109065</v>
      </c>
      <c r="C77" s="102">
        <v>5114.412370608307</v>
      </c>
      <c r="D77" s="103">
        <v>33.6151130398215</v>
      </c>
      <c r="E77" s="102">
        <v>6833.6278703109065</v>
      </c>
      <c r="F77" s="102">
        <v>5114.412370608307</v>
      </c>
      <c r="G77" s="79">
        <v>33.6151130398215</v>
      </c>
    </row>
    <row r="78" spans="1:7" ht="12">
      <c r="A78" s="75" t="s">
        <v>65</v>
      </c>
      <c r="B78" s="102">
        <v>6074.110392363203</v>
      </c>
      <c r="C78" s="102">
        <v>4509.804594181252</v>
      </c>
      <c r="D78" s="103">
        <v>34.6867755689523</v>
      </c>
      <c r="E78" s="102">
        <v>6074.110392363203</v>
      </c>
      <c r="F78" s="102">
        <v>4509.804594181252</v>
      </c>
      <c r="G78" s="79">
        <v>34.6867755689523</v>
      </c>
    </row>
    <row r="79" spans="1:7" ht="12">
      <c r="A79" s="75" t="s">
        <v>66</v>
      </c>
      <c r="B79" s="102">
        <v>1048.1035396797868</v>
      </c>
      <c r="C79" s="102">
        <v>949.766804553241</v>
      </c>
      <c r="D79" s="103">
        <v>10.3537768065923</v>
      </c>
      <c r="E79" s="102">
        <v>1048.1035396797868</v>
      </c>
      <c r="F79" s="102">
        <v>949.766804553241</v>
      </c>
      <c r="G79" s="79">
        <v>10.3537768065923</v>
      </c>
    </row>
    <row r="80" spans="1:7" ht="12">
      <c r="A80" s="75" t="s">
        <v>67</v>
      </c>
      <c r="B80" s="102">
        <v>126275.90110253337</v>
      </c>
      <c r="C80" s="102">
        <v>117921.46486286228</v>
      </c>
      <c r="D80" s="103">
        <v>7.08474597850947</v>
      </c>
      <c r="E80" s="102">
        <v>126275.90110253337</v>
      </c>
      <c r="F80" s="102">
        <v>117921.46486286228</v>
      </c>
      <c r="G80" s="79">
        <v>7.08474597850947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23427.087058839712</v>
      </c>
      <c r="C82" s="102">
        <v>18495.10761771957</v>
      </c>
      <c r="D82" s="103">
        <v>26.6664003425153</v>
      </c>
      <c r="E82" s="102">
        <v>23427.087058839712</v>
      </c>
      <c r="F82" s="102">
        <v>18495.10761771957</v>
      </c>
      <c r="G82" s="79">
        <v>26.6664003425153</v>
      </c>
    </row>
    <row r="83" spans="1:7" ht="12">
      <c r="A83" s="75" t="s">
        <v>69</v>
      </c>
      <c r="B83" s="102">
        <v>18063.51530234046</v>
      </c>
      <c r="C83" s="102">
        <v>13375.212256582075</v>
      </c>
      <c r="D83" s="103">
        <v>35.0521767865869</v>
      </c>
      <c r="E83" s="102">
        <v>18063.51530234046</v>
      </c>
      <c r="F83" s="102">
        <v>13375.212256582075</v>
      </c>
      <c r="G83" s="79">
        <v>35.0521767865869</v>
      </c>
    </row>
    <row r="84" spans="1:7" ht="12">
      <c r="A84" s="75" t="s">
        <v>70</v>
      </c>
      <c r="B84" s="102">
        <v>3340.1954433532505</v>
      </c>
      <c r="C84" s="102">
        <v>3798.474155875957</v>
      </c>
      <c r="D84" s="103">
        <v>-12.0648105980604</v>
      </c>
      <c r="E84" s="102">
        <v>3340.1954433532505</v>
      </c>
      <c r="F84" s="102">
        <v>3798.474155875957</v>
      </c>
      <c r="G84" s="79">
        <v>-12.0648105980604</v>
      </c>
    </row>
    <row r="85" spans="1:7" ht="12">
      <c r="A85" s="75" t="s">
        <v>71</v>
      </c>
      <c r="B85" s="102">
        <v>2553.332626544614</v>
      </c>
      <c r="C85" s="102">
        <v>1897.4245040207163</v>
      </c>
      <c r="D85" s="103">
        <v>34.5683383520136</v>
      </c>
      <c r="E85" s="102">
        <v>2553.332626544614</v>
      </c>
      <c r="F85" s="102">
        <v>1897.4245040207163</v>
      </c>
      <c r="G85" s="79">
        <v>34.5683383520136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7811.184272917819</v>
      </c>
      <c r="C87" s="102">
        <v>8222.205390681342</v>
      </c>
      <c r="D87" s="103">
        <v>-4.99891571948999</v>
      </c>
      <c r="E87" s="102">
        <v>7811.184272917819</v>
      </c>
      <c r="F87" s="102">
        <v>8222.205390681342</v>
      </c>
      <c r="G87" s="79">
        <v>-4.99891571948999</v>
      </c>
    </row>
    <row r="88" spans="1:7" ht="12">
      <c r="A88" s="75" t="s">
        <v>73</v>
      </c>
      <c r="B88" s="102">
        <v>16780.623032580403</v>
      </c>
      <c r="C88" s="102">
        <v>17274.463074319825</v>
      </c>
      <c r="D88" s="103">
        <v>-2.85878663559485</v>
      </c>
      <c r="E88" s="102">
        <v>16780.623032580403</v>
      </c>
      <c r="F88" s="102">
        <v>17274.463074319825</v>
      </c>
      <c r="G88" s="79">
        <v>-2.85878663559485</v>
      </c>
    </row>
    <row r="89" spans="1:7" ht="12">
      <c r="A89" s="75" t="s">
        <v>74</v>
      </c>
      <c r="B89" s="102">
        <v>4243.746843342846</v>
      </c>
      <c r="C89" s="102">
        <v>4595.622702486745</v>
      </c>
      <c r="D89" s="103">
        <v>-7.65676126879378</v>
      </c>
      <c r="E89" s="102">
        <v>4243.746843342846</v>
      </c>
      <c r="F89" s="102">
        <v>4595.622702486745</v>
      </c>
      <c r="G89" s="79">
        <v>-7.65676126879378</v>
      </c>
    </row>
    <row r="90" spans="1:7" ht="12">
      <c r="A90" s="75" t="s">
        <v>75</v>
      </c>
      <c r="B90" s="102">
        <v>746.9741322214924</v>
      </c>
      <c r="C90" s="102">
        <v>801.8375459379552</v>
      </c>
      <c r="D90" s="103">
        <v>-6.84221061914554</v>
      </c>
      <c r="E90" s="102">
        <v>746.9741322214924</v>
      </c>
      <c r="F90" s="102">
        <v>801.8375459379552</v>
      </c>
      <c r="G90" s="79">
        <v>-6.84221061914554</v>
      </c>
    </row>
    <row r="91" spans="1:7" ht="12">
      <c r="A91" s="75" t="s">
        <v>76</v>
      </c>
      <c r="B91" s="102">
        <v>2064.167739291308</v>
      </c>
      <c r="C91" s="102">
        <v>4238.353371216342</v>
      </c>
      <c r="D91" s="103">
        <v>-51.2978848505281</v>
      </c>
      <c r="E91" s="102">
        <v>2064.167739291308</v>
      </c>
      <c r="F91" s="102">
        <v>4238.353371216342</v>
      </c>
      <c r="G91" s="79">
        <v>-51.2978848505281</v>
      </c>
    </row>
    <row r="92" spans="1:7" ht="12">
      <c r="A92" s="75" t="s">
        <v>77</v>
      </c>
      <c r="B92" s="102">
        <v>4491.28201678931</v>
      </c>
      <c r="C92" s="102">
        <v>4596.132454650743</v>
      </c>
      <c r="D92" s="103">
        <v>-2.28127537437128</v>
      </c>
      <c r="E92" s="102">
        <v>4491.28201678931</v>
      </c>
      <c r="F92" s="102">
        <v>4596.132454650743</v>
      </c>
      <c r="G92" s="79">
        <v>-2.28127537437128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34.881828333453115</v>
      </c>
      <c r="C95" s="103">
        <v>34.17181001051933</v>
      </c>
      <c r="D95" s="103">
        <v>0.710018322933784</v>
      </c>
      <c r="E95" s="103">
        <v>34.881828333453115</v>
      </c>
      <c r="F95" s="103">
        <v>34.17181001051933</v>
      </c>
      <c r="G95" s="79">
        <v>0.710018322933784</v>
      </c>
    </row>
    <row r="96" spans="1:7" ht="12">
      <c r="A96" s="82" t="s">
        <v>80</v>
      </c>
      <c r="B96" s="103">
        <v>65.11817166658655</v>
      </c>
      <c r="C96" s="103">
        <v>65.82818998940472</v>
      </c>
      <c r="D96" s="103">
        <v>-0.710018322818172</v>
      </c>
      <c r="E96" s="103">
        <v>65.11817166658655</v>
      </c>
      <c r="F96" s="103">
        <v>65.82818998940472</v>
      </c>
      <c r="G96" s="79">
        <v>-0.710018322818172</v>
      </c>
    </row>
    <row r="97" spans="1:7" ht="12">
      <c r="A97" s="75" t="s">
        <v>81</v>
      </c>
      <c r="B97" s="103">
        <v>4.829382266249922</v>
      </c>
      <c r="C97" s="103">
        <v>5.0076467302472585</v>
      </c>
      <c r="D97" s="103">
        <v>-3.55984504499051</v>
      </c>
      <c r="E97" s="103">
        <v>4.829382266249922</v>
      </c>
      <c r="F97" s="103">
        <v>5.0076467302472585</v>
      </c>
      <c r="G97" s="79">
        <v>-3.55984504499051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7656.458303824664</v>
      </c>
      <c r="C99" s="102">
        <v>8017.227316704969</v>
      </c>
      <c r="D99" s="103">
        <v>-4.49992246232802</v>
      </c>
      <c r="E99" s="102">
        <v>7656.458303824664</v>
      </c>
      <c r="F99" s="102">
        <v>8017.227316704969</v>
      </c>
      <c r="G99" s="79">
        <v>-4.49992246232802</v>
      </c>
    </row>
    <row r="100" spans="1:7" ht="12">
      <c r="A100" s="75" t="s">
        <v>83</v>
      </c>
      <c r="B100" s="102">
        <v>165023.2361027721</v>
      </c>
      <c r="C100" s="102">
        <v>154366.08011588053</v>
      </c>
      <c r="D100" s="103">
        <v>6.90381978922532</v>
      </c>
      <c r="E100" s="102">
        <v>165023.2361027721</v>
      </c>
      <c r="F100" s="102">
        <v>154366.08011588053</v>
      </c>
      <c r="G100" s="79">
        <v>6.90381978922532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29519.967844943945</v>
      </c>
      <c r="C102" s="102">
        <v>28515.3080047693</v>
      </c>
      <c r="D102" s="103">
        <v>3.52322983853659</v>
      </c>
      <c r="E102" s="102">
        <v>29519.967844943945</v>
      </c>
      <c r="F102" s="102">
        <v>28515.3080047693</v>
      </c>
      <c r="G102" s="79">
        <v>3.52322983853659</v>
      </c>
    </row>
    <row r="103" spans="1:7" ht="17.25" customHeight="1">
      <c r="A103" s="75" t="s">
        <v>85</v>
      </c>
      <c r="B103" s="102">
        <v>143159.7265616689</v>
      </c>
      <c r="C103" s="102">
        <v>133867.99942773546</v>
      </c>
      <c r="D103" s="103">
        <v>6.94096212213084</v>
      </c>
      <c r="E103" s="102">
        <v>143159.7265616689</v>
      </c>
      <c r="F103" s="102">
        <v>133867.99942773546</v>
      </c>
      <c r="G103" s="79">
        <v>6.94096212213084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140471.7209618104</v>
      </c>
      <c r="C105" s="102">
        <v>131275.62961455714</v>
      </c>
      <c r="D105" s="103">
        <v>7.00517786450861</v>
      </c>
      <c r="E105" s="102">
        <v>140471.7209618104</v>
      </c>
      <c r="F105" s="102">
        <v>131275.62961455714</v>
      </c>
      <c r="G105" s="79">
        <v>7.00517786450861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49.159902935729995</v>
      </c>
      <c r="C107" s="102">
        <v>50.25057634007354</v>
      </c>
      <c r="D107" s="103">
        <v>-2.17046944290222</v>
      </c>
      <c r="E107" s="102">
        <v>49.15990293572999</v>
      </c>
      <c r="F107" s="102">
        <v>50.25057634007354</v>
      </c>
      <c r="G107" s="79">
        <v>-2.17046944290223</v>
      </c>
    </row>
    <row r="108" spans="1:7" ht="12">
      <c r="A108" s="105" t="s">
        <v>88</v>
      </c>
      <c r="B108" s="106">
        <v>1.7951655216549955</v>
      </c>
      <c r="C108" s="106">
        <v>1.776825409071819</v>
      </c>
      <c r="D108" s="107">
        <v>1.03218428155849</v>
      </c>
      <c r="E108" s="106">
        <v>1.7951655216549958</v>
      </c>
      <c r="F108" s="106">
        <v>1.7768254090718192</v>
      </c>
      <c r="G108" s="87">
        <v>1.03218428155849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98" t="s">
        <v>91</v>
      </c>
    </row>
    <row r="112" ht="12">
      <c r="A112" s="69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113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JANUARY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1" t="s">
        <v>5</v>
      </c>
      <c r="E4" s="71" t="str">
        <f>+B4</f>
        <v>2017P</v>
      </c>
      <c r="F4" s="71" t="str">
        <f>+C4</f>
        <v>2016P</v>
      </c>
      <c r="G4" s="71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123389.63591244961</v>
      </c>
      <c r="C6" s="78">
        <v>115455.21357486161</v>
      </c>
      <c r="D6" s="79">
        <v>6.87229453907968</v>
      </c>
      <c r="E6" s="78">
        <v>123389.63591244961</v>
      </c>
      <c r="F6" s="78">
        <v>115455.21357486161</v>
      </c>
      <c r="G6" s="79">
        <v>6.87229453907968</v>
      </c>
    </row>
    <row r="7" spans="1:7" ht="12">
      <c r="A7" s="75" t="s">
        <v>7</v>
      </c>
      <c r="B7" s="78">
        <v>539.6359124533276</v>
      </c>
      <c r="C7" s="78">
        <v>541.2135748639723</v>
      </c>
      <c r="D7" s="79">
        <v>-0.291504589669847</v>
      </c>
      <c r="E7" s="78">
        <v>539.6359124533276</v>
      </c>
      <c r="F7" s="78">
        <v>541.2135748639723</v>
      </c>
      <c r="G7" s="79">
        <v>-0.291504589669847</v>
      </c>
    </row>
    <row r="8" spans="1:7" ht="12">
      <c r="A8" s="75" t="s">
        <v>8</v>
      </c>
      <c r="B8" s="78">
        <v>122849.99999999626</v>
      </c>
      <c r="C8" s="78">
        <v>114913.99999999789</v>
      </c>
      <c r="D8" s="79">
        <v>6.90603407765678</v>
      </c>
      <c r="E8" s="78">
        <v>122849.99999999626</v>
      </c>
      <c r="F8" s="78">
        <v>114913.99999999789</v>
      </c>
      <c r="G8" s="79">
        <v>6.90603407765678</v>
      </c>
    </row>
    <row r="9" spans="1:7" ht="12">
      <c r="A9" s="75" t="s">
        <v>9</v>
      </c>
      <c r="B9" s="78">
        <v>733520.5168381064</v>
      </c>
      <c r="C9" s="78">
        <v>664720.844368839</v>
      </c>
      <c r="D9" s="79">
        <v>10.3501602292303</v>
      </c>
      <c r="E9" s="78">
        <v>733520.5168381064</v>
      </c>
      <c r="F9" s="78">
        <v>664720.844368839</v>
      </c>
      <c r="G9" s="79">
        <v>10.3501602292303</v>
      </c>
    </row>
    <row r="10" spans="1:7" ht="12">
      <c r="A10" s="75" t="s">
        <v>10</v>
      </c>
      <c r="B10" s="78">
        <v>23661.952156067913</v>
      </c>
      <c r="C10" s="78">
        <v>21442.60788286573</v>
      </c>
      <c r="D10" s="79">
        <v>10.3501602292304</v>
      </c>
      <c r="E10" s="78">
        <v>23661.95215606795</v>
      </c>
      <c r="F10" s="78">
        <v>21442.607882865777</v>
      </c>
      <c r="G10" s="79">
        <v>10.3501602292303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118731.40208228008</v>
      </c>
      <c r="C13" s="78">
        <v>112031.98130886267</v>
      </c>
      <c r="D13" s="79">
        <v>5.97991814047069</v>
      </c>
      <c r="E13" s="78">
        <v>118731.40208228008</v>
      </c>
      <c r="F13" s="78">
        <v>112031.98130886267</v>
      </c>
      <c r="G13" s="79">
        <v>5.97991814047069</v>
      </c>
    </row>
    <row r="14" spans="1:7" ht="12">
      <c r="A14" s="75" t="s">
        <v>15</v>
      </c>
      <c r="B14" s="78">
        <v>104423.98052086585</v>
      </c>
      <c r="C14" s="78">
        <v>99611.47783287361</v>
      </c>
      <c r="D14" s="79">
        <v>4.83127325554448</v>
      </c>
      <c r="E14" s="78">
        <v>104423.98052086585</v>
      </c>
      <c r="F14" s="78">
        <v>99611.47783287361</v>
      </c>
      <c r="G14" s="79">
        <v>4.83127325554448</v>
      </c>
    </row>
    <row r="15" spans="1:7" ht="12">
      <c r="A15" s="75" t="s">
        <v>16</v>
      </c>
      <c r="B15" s="78">
        <v>1056.947502264816</v>
      </c>
      <c r="C15" s="78">
        <v>810.3307517550505</v>
      </c>
      <c r="D15" s="79">
        <v>30.4340850912583</v>
      </c>
      <c r="E15" s="78">
        <v>1056.947502264816</v>
      </c>
      <c r="F15" s="78">
        <v>810.3307517550505</v>
      </c>
      <c r="G15" s="79">
        <v>30.4340850912583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2557.7407852846845</v>
      </c>
      <c r="C17" s="78">
        <v>2020.4130712450612</v>
      </c>
      <c r="D17" s="79">
        <v>26.5949434641353</v>
      </c>
      <c r="E17" s="78">
        <v>2557.7407852846845</v>
      </c>
      <c r="F17" s="78">
        <v>2020.4130712450612</v>
      </c>
      <c r="G17" s="79">
        <v>26.5949434641353</v>
      </c>
    </row>
    <row r="18" spans="1:7" ht="12">
      <c r="A18" s="75" t="s">
        <v>18</v>
      </c>
      <c r="B18" s="78">
        <v>127.94676190298638</v>
      </c>
      <c r="C18" s="78">
        <v>88.37629543595037</v>
      </c>
      <c r="D18" s="79">
        <v>44.7749775794961</v>
      </c>
      <c r="E18" s="78">
        <v>127.94676190298638</v>
      </c>
      <c r="F18" s="78">
        <v>88.37629543595037</v>
      </c>
      <c r="G18" s="79">
        <v>44.7749775794961</v>
      </c>
    </row>
    <row r="19" spans="1:7" ht="12">
      <c r="A19" s="75" t="s">
        <v>19</v>
      </c>
      <c r="B19" s="78">
        <v>1205.9702816108438</v>
      </c>
      <c r="C19" s="78">
        <v>1465.2432029101933</v>
      </c>
      <c r="D19" s="79">
        <v>-17.6948728227774</v>
      </c>
      <c r="E19" s="78">
        <v>1205.9702816108438</v>
      </c>
      <c r="F19" s="78">
        <v>1465.2432029101933</v>
      </c>
      <c r="G19" s="79">
        <v>-17.6948728227774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5251.852147805957</v>
      </c>
      <c r="C21" s="78">
        <v>5350.9032274149595</v>
      </c>
      <c r="D21" s="79">
        <v>-1.85110953047181</v>
      </c>
      <c r="E21" s="78">
        <v>5251.852147805957</v>
      </c>
      <c r="F21" s="78">
        <v>5350.9032274149595</v>
      </c>
      <c r="G21" s="79">
        <v>-1.85110953047181</v>
      </c>
    </row>
    <row r="22" spans="1:7" ht="12">
      <c r="A22" s="75" t="s">
        <v>21</v>
      </c>
      <c r="B22" s="78">
        <v>5120.719701404821</v>
      </c>
      <c r="C22" s="78">
        <v>5275.381300352221</v>
      </c>
      <c r="D22" s="79">
        <v>-2.93176151905975</v>
      </c>
      <c r="E22" s="78">
        <v>5120.719701404821</v>
      </c>
      <c r="F22" s="78">
        <v>5275.381300352221</v>
      </c>
      <c r="G22" s="79">
        <v>-2.93176151905975</v>
      </c>
    </row>
    <row r="23" spans="1:7" ht="12">
      <c r="A23" s="75" t="s">
        <v>22</v>
      </c>
      <c r="B23" s="78">
        <v>755.6074241908049</v>
      </c>
      <c r="C23" s="78">
        <v>701.7239012857001</v>
      </c>
      <c r="D23" s="79">
        <v>7.67873558337962</v>
      </c>
      <c r="E23" s="78">
        <v>755.6074241908049</v>
      </c>
      <c r="F23" s="78">
        <v>701.7239012857001</v>
      </c>
      <c r="G23" s="79">
        <v>7.67873558337962</v>
      </c>
    </row>
    <row r="24" spans="1:7" ht="12">
      <c r="A24" s="75" t="s">
        <v>23</v>
      </c>
      <c r="B24" s="78">
        <v>1696.3652323125648</v>
      </c>
      <c r="C24" s="78">
        <v>2547.8768635826605</v>
      </c>
      <c r="D24" s="79">
        <v>-33.4204389325454</v>
      </c>
      <c r="E24" s="78">
        <v>1696.3652323125648</v>
      </c>
      <c r="F24" s="78">
        <v>2547.8768635826605</v>
      </c>
      <c r="G24" s="79">
        <v>-33.4204389325454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227.33108070469495</v>
      </c>
      <c r="C26" s="78">
        <v>209.5063810075495</v>
      </c>
      <c r="D26" s="79">
        <v>8.5079507418455</v>
      </c>
      <c r="E26" s="78">
        <v>227.33108070469495</v>
      </c>
      <c r="F26" s="78">
        <v>209.5063810075495</v>
      </c>
      <c r="G26" s="79">
        <v>8.5079507418455</v>
      </c>
    </row>
    <row r="27" spans="1:7" ht="12">
      <c r="A27" s="75" t="s">
        <v>25</v>
      </c>
      <c r="B27" s="78">
        <v>0</v>
      </c>
      <c r="C27" s="78">
        <v>1.0861193156204778</v>
      </c>
      <c r="D27" s="79">
        <v>-100</v>
      </c>
      <c r="E27" s="78">
        <v>0</v>
      </c>
      <c r="F27" s="78">
        <v>1.0861193156204778</v>
      </c>
      <c r="G27" s="79">
        <v>-100</v>
      </c>
    </row>
    <row r="28" spans="1:7" ht="12">
      <c r="A28" s="75" t="s">
        <v>26</v>
      </c>
      <c r="B28" s="78">
        <v>223.02967971010477</v>
      </c>
      <c r="C28" s="78">
        <v>208.42026169192903</v>
      </c>
      <c r="D28" s="79">
        <v>7.00959585194758</v>
      </c>
      <c r="E28" s="78">
        <v>223.02967971010477</v>
      </c>
      <c r="F28" s="78">
        <v>208.42026169192903</v>
      </c>
      <c r="G28" s="79">
        <v>7.00959585194758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127.90639565519454</v>
      </c>
      <c r="C30" s="78">
        <v>133.9844539448115</v>
      </c>
      <c r="D30" s="79">
        <v>-4.53639068613178</v>
      </c>
      <c r="E30" s="78">
        <v>127.90639565519454</v>
      </c>
      <c r="F30" s="78">
        <v>133.9844539448115</v>
      </c>
      <c r="G30" s="79">
        <v>-4.53639068613178</v>
      </c>
    </row>
    <row r="31" spans="1:7" ht="12">
      <c r="A31" s="82" t="s">
        <v>28</v>
      </c>
      <c r="B31" s="78">
        <v>0</v>
      </c>
      <c r="C31" s="78">
        <v>0</v>
      </c>
      <c r="D31" s="79">
        <v>0</v>
      </c>
      <c r="E31" s="78">
        <v>0</v>
      </c>
      <c r="F31" s="78">
        <v>0</v>
      </c>
      <c r="G31" s="79">
        <v>0</v>
      </c>
    </row>
    <row r="32" spans="1:7" ht="12">
      <c r="A32" s="82" t="s">
        <v>29</v>
      </c>
      <c r="B32" s="78">
        <v>126.83104540654699</v>
      </c>
      <c r="C32" s="78">
        <v>119.097292395388</v>
      </c>
      <c r="D32" s="79">
        <v>6.49364301707541</v>
      </c>
      <c r="E32" s="78">
        <v>126.83104540654699</v>
      </c>
      <c r="F32" s="78">
        <v>119.097292395388</v>
      </c>
      <c r="G32" s="79">
        <v>6.49364301707541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14102.771248131337</v>
      </c>
      <c r="C34" s="78">
        <v>10797.992791413397</v>
      </c>
      <c r="D34" s="79">
        <v>30.6054886362391</v>
      </c>
      <c r="E34" s="78">
        <v>14102.771248131337</v>
      </c>
      <c r="F34" s="78">
        <v>10797.992791413397</v>
      </c>
      <c r="G34" s="79">
        <v>30.6054886362391</v>
      </c>
    </row>
    <row r="35" spans="1:7" ht="12">
      <c r="A35" s="75" t="s">
        <v>31</v>
      </c>
      <c r="B35" s="78">
        <v>10437.023033762229</v>
      </c>
      <c r="C35" s="78">
        <v>8199.07675900008</v>
      </c>
      <c r="D35" s="79">
        <v>27.2951009063986</v>
      </c>
      <c r="E35" s="78">
        <v>10437.023033762229</v>
      </c>
      <c r="F35" s="78">
        <v>8199.07675900008</v>
      </c>
      <c r="G35" s="79">
        <v>27.2951009063986</v>
      </c>
    </row>
    <row r="36" spans="1:7" ht="12">
      <c r="A36" s="75" t="s">
        <v>32</v>
      </c>
      <c r="B36" s="78">
        <v>5633.371725453178</v>
      </c>
      <c r="C36" s="78">
        <v>3631.5607759016675</v>
      </c>
      <c r="D36" s="79">
        <v>55.1226063139337</v>
      </c>
      <c r="E36" s="78">
        <v>5633.371725453178</v>
      </c>
      <c r="F36" s="78">
        <v>3631.5607759016675</v>
      </c>
      <c r="G36" s="79">
        <v>55.1226063139337</v>
      </c>
    </row>
    <row r="37" spans="1:7" ht="12">
      <c r="A37" s="75" t="s">
        <v>33</v>
      </c>
      <c r="B37" s="78">
        <v>3706.046495877603</v>
      </c>
      <c r="C37" s="78">
        <v>2445.0654333823204</v>
      </c>
      <c r="D37" s="79">
        <v>51.5724873976455</v>
      </c>
      <c r="E37" s="78">
        <v>3706.046495877603</v>
      </c>
      <c r="F37" s="78">
        <v>2445.0654333823204</v>
      </c>
      <c r="G37" s="79">
        <v>51.5724873976455</v>
      </c>
    </row>
    <row r="38" spans="1:7" ht="12">
      <c r="A38" s="82" t="s">
        <v>34</v>
      </c>
      <c r="B38" s="78">
        <v>3298.6825308188672</v>
      </c>
      <c r="C38" s="78">
        <v>2593.62446754655</v>
      </c>
      <c r="D38" s="79">
        <v>27.1842771416816</v>
      </c>
      <c r="E38" s="78">
        <v>3298.6825308188672</v>
      </c>
      <c r="F38" s="78">
        <v>2593.62446754655</v>
      </c>
      <c r="G38" s="79">
        <v>27.1842771416816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18965.655391585344</v>
      </c>
      <c r="C40" s="78">
        <v>15843.735741989321</v>
      </c>
      <c r="D40" s="79">
        <v>19.7044415561809</v>
      </c>
      <c r="E40" s="78">
        <v>18965.655391585344</v>
      </c>
      <c r="F40" s="78">
        <v>15843.735741989321</v>
      </c>
      <c r="G40" s="79">
        <v>19.7044415561809</v>
      </c>
    </row>
    <row r="41" spans="1:7" ht="12">
      <c r="A41" s="82" t="s">
        <v>36</v>
      </c>
      <c r="B41" s="78">
        <v>4658.233830169835</v>
      </c>
      <c r="C41" s="78">
        <v>3423.232265999293</v>
      </c>
      <c r="D41" s="79">
        <v>36.0770601643656</v>
      </c>
      <c r="E41" s="78">
        <v>4658.233830169835</v>
      </c>
      <c r="F41" s="78">
        <v>3423.232265999293</v>
      </c>
      <c r="G41" s="79">
        <v>36.0770601643656</v>
      </c>
    </row>
    <row r="42" spans="1:7" ht="12">
      <c r="A42" s="82" t="s">
        <v>37</v>
      </c>
      <c r="B42" s="78">
        <v>14307.421561415473</v>
      </c>
      <c r="C42" s="78">
        <v>12420.503475990045</v>
      </c>
      <c r="D42" s="79">
        <v>15.1919613329122</v>
      </c>
      <c r="E42" s="78">
        <v>14307.421561415473</v>
      </c>
      <c r="F42" s="78">
        <v>12420.503475990045</v>
      </c>
      <c r="G42" s="79">
        <v>15.1919613329122</v>
      </c>
    </row>
    <row r="43" spans="1:7" ht="12">
      <c r="A43" s="75" t="s">
        <v>38</v>
      </c>
      <c r="B43" s="78">
        <v>109013.58120283697</v>
      </c>
      <c r="C43" s="78">
        <v>102847.72958229281</v>
      </c>
      <c r="D43" s="79">
        <v>5.99512662611633</v>
      </c>
      <c r="E43" s="78">
        <v>109013.58120283697</v>
      </c>
      <c r="F43" s="78">
        <v>102847.72958229281</v>
      </c>
      <c r="G43" s="79">
        <v>5.99512662611633</v>
      </c>
    </row>
    <row r="44" spans="1:7" ht="12">
      <c r="A44" s="75" t="s">
        <v>39</v>
      </c>
      <c r="B44" s="78">
        <v>14376.054709613909</v>
      </c>
      <c r="C44" s="78">
        <v>12607.483992569745</v>
      </c>
      <c r="D44" s="79">
        <v>14.0279433873283</v>
      </c>
      <c r="E44" s="78">
        <v>14376.054709613909</v>
      </c>
      <c r="F44" s="78">
        <v>12607.483992569745</v>
      </c>
      <c r="G44" s="79">
        <v>14.0279433873283</v>
      </c>
    </row>
    <row r="45" spans="1:7" ht="12">
      <c r="A45" s="75" t="s">
        <v>40</v>
      </c>
      <c r="B45" s="84">
        <v>1.1416507573894756</v>
      </c>
      <c r="C45" s="84">
        <v>1.1300421632517137</v>
      </c>
      <c r="D45" s="79">
        <v>1.02727088557103</v>
      </c>
      <c r="E45" s="84">
        <v>1.1416507573894756</v>
      </c>
      <c r="F45" s="84">
        <v>1.1300421632517137</v>
      </c>
      <c r="G45" s="79">
        <v>1.02727088557103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5.944749827761641</v>
      </c>
      <c r="C48" s="84">
        <v>5.757391318996881</v>
      </c>
      <c r="D48" s="79">
        <v>3.25422571411047</v>
      </c>
      <c r="E48" s="84">
        <v>5.944749827761641</v>
      </c>
      <c r="F48" s="84">
        <v>5.757391318996881</v>
      </c>
      <c r="G48" s="79">
        <v>3.25422571411047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103505.72408645849</v>
      </c>
      <c r="C51" s="78">
        <v>100825.41930297177</v>
      </c>
      <c r="D51" s="79">
        <v>2.65836214916462</v>
      </c>
      <c r="E51" s="78">
        <v>103505.72408645849</v>
      </c>
      <c r="F51" s="78">
        <v>100825.41930297177</v>
      </c>
      <c r="G51" s="79">
        <v>2.65836214916462</v>
      </c>
    </row>
    <row r="52" spans="1:7" ht="12">
      <c r="A52" s="75" t="s">
        <v>45</v>
      </c>
      <c r="B52" s="78">
        <v>100232.52489842993</v>
      </c>
      <c r="C52" s="78">
        <v>98057.22120912946</v>
      </c>
      <c r="D52" s="79">
        <v>2.21840233944742</v>
      </c>
      <c r="E52" s="78">
        <v>100232.52489842993</v>
      </c>
      <c r="F52" s="78">
        <v>98057.22120912946</v>
      </c>
      <c r="G52" s="79">
        <v>2.21840233944742</v>
      </c>
    </row>
    <row r="53" spans="1:7" ht="12">
      <c r="A53" s="75" t="s">
        <v>46</v>
      </c>
      <c r="B53" s="78">
        <v>15146.437111386123</v>
      </c>
      <c r="C53" s="78">
        <v>10889.050723760467</v>
      </c>
      <c r="D53" s="79">
        <v>39.0978653293976</v>
      </c>
      <c r="E53" s="78">
        <v>15146.437111386123</v>
      </c>
      <c r="F53" s="78">
        <v>10889.050723760467</v>
      </c>
      <c r="G53" s="79">
        <v>39.0978653293976</v>
      </c>
    </row>
    <row r="54" spans="1:7" ht="12">
      <c r="A54" s="75" t="s">
        <v>47</v>
      </c>
      <c r="B54" s="78">
        <v>12223.805386944854</v>
      </c>
      <c r="C54" s="78">
        <v>8919.64726587786</v>
      </c>
      <c r="D54" s="79">
        <v>37.0435962608865</v>
      </c>
      <c r="E54" s="78">
        <v>12223.805386944854</v>
      </c>
      <c r="F54" s="78">
        <v>8919.64726587786</v>
      </c>
      <c r="G54" s="79">
        <v>37.0435962608865</v>
      </c>
    </row>
    <row r="55" spans="1:7" ht="12">
      <c r="A55" s="75" t="s">
        <v>48</v>
      </c>
      <c r="B55" s="78">
        <v>5551.1585458523605</v>
      </c>
      <c r="C55" s="78">
        <v>4640.583059411833</v>
      </c>
      <c r="D55" s="79">
        <v>19.622006001891</v>
      </c>
      <c r="E55" s="78">
        <v>5551.1585458523605</v>
      </c>
      <c r="F55" s="78">
        <v>4640.583059411833</v>
      </c>
      <c r="G55" s="79">
        <v>19.622006001891</v>
      </c>
    </row>
    <row r="56" spans="1:7" ht="12">
      <c r="A56" s="85" t="s">
        <v>49</v>
      </c>
      <c r="B56" s="86">
        <v>4344.192476866907</v>
      </c>
      <c r="C56" s="86">
        <v>3744.0950084995584</v>
      </c>
      <c r="D56" s="87">
        <v>16.0278376217765</v>
      </c>
      <c r="E56" s="86">
        <v>4344.192476866907</v>
      </c>
      <c r="F56" s="86">
        <v>3744.0950084995584</v>
      </c>
      <c r="G56" s="87">
        <v>16.0278376217765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114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JANUARY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287.5205526620258</v>
      </c>
      <c r="C65" s="78">
        <v>223.3074232413525</v>
      </c>
      <c r="D65" s="79">
        <v>28.7554835789186</v>
      </c>
      <c r="E65" s="78">
        <v>287.5205526620258</v>
      </c>
      <c r="F65" s="78">
        <v>223.3074232413525</v>
      </c>
      <c r="G65" s="79">
        <v>28.7554835789186</v>
      </c>
    </row>
    <row r="66" spans="1:7" ht="14.25" customHeight="1">
      <c r="A66" s="82" t="s">
        <v>54</v>
      </c>
      <c r="B66" s="78">
        <v>2139.044495044297</v>
      </c>
      <c r="C66" s="78">
        <v>1316.9969019585117</v>
      </c>
      <c r="D66" s="79">
        <v>62.4183391671852</v>
      </c>
      <c r="E66" s="78">
        <v>2139.044495044297</v>
      </c>
      <c r="F66" s="78">
        <v>1316.9969019585117</v>
      </c>
      <c r="G66" s="79">
        <v>62.4183391671852</v>
      </c>
    </row>
    <row r="67" spans="1:7" ht="12">
      <c r="A67" s="82" t="s">
        <v>55</v>
      </c>
      <c r="B67" s="78">
        <v>382.1860317177456</v>
      </c>
      <c r="C67" s="78">
        <v>76.60804637835847</v>
      </c>
      <c r="D67" s="79">
        <v>398.884973296633</v>
      </c>
      <c r="E67" s="78">
        <v>382.1860317177456</v>
      </c>
      <c r="F67" s="78">
        <v>76.60804637835847</v>
      </c>
      <c r="G67" s="79">
        <v>398.884973296633</v>
      </c>
    </row>
    <row r="68" spans="1:7" ht="12">
      <c r="A68" s="99" t="s">
        <v>56</v>
      </c>
      <c r="B68" s="78">
        <v>283.67749505278437</v>
      </c>
      <c r="C68" s="78">
        <v>311.9778124543033</v>
      </c>
      <c r="D68" s="79">
        <v>-9.07125964467881</v>
      </c>
      <c r="E68" s="78">
        <v>283.67749505278437</v>
      </c>
      <c r="F68" s="78">
        <v>311.9778124543033</v>
      </c>
      <c r="G68" s="79">
        <v>-9.07125964467881</v>
      </c>
    </row>
    <row r="69" spans="1:7" ht="12">
      <c r="A69" s="99" t="s">
        <v>57</v>
      </c>
      <c r="B69" s="78">
        <v>85.73113521848185</v>
      </c>
      <c r="C69" s="78">
        <v>68.19125681888693</v>
      </c>
      <c r="D69" s="79">
        <v>25.7215942597745</v>
      </c>
      <c r="E69" s="78">
        <v>85.73113521848185</v>
      </c>
      <c r="F69" s="78">
        <v>68.19125681888693</v>
      </c>
      <c r="G69" s="79">
        <v>25.7215942597745</v>
      </c>
    </row>
    <row r="70" spans="1:7" ht="12">
      <c r="A70" s="99" t="s">
        <v>58</v>
      </c>
      <c r="B70" s="78">
        <v>64.50050329942573</v>
      </c>
      <c r="C70" s="78">
        <v>3.1357009273707823</v>
      </c>
      <c r="D70" s="79">
        <v>1956.97242158575</v>
      </c>
      <c r="E70" s="78">
        <v>64.50050329942573</v>
      </c>
      <c r="F70" s="78">
        <v>3.1357009273707823</v>
      </c>
      <c r="G70" s="79">
        <v>1956.97242158575</v>
      </c>
    </row>
    <row r="71" spans="1:7" ht="12">
      <c r="A71" s="99" t="s">
        <v>59</v>
      </c>
      <c r="B71" s="78">
        <v>481.9343376069761</v>
      </c>
      <c r="C71" s="78">
        <v>208.420261691929</v>
      </c>
      <c r="D71" s="79">
        <v>131.2319990843</v>
      </c>
      <c r="E71" s="78">
        <v>481.9343376069761</v>
      </c>
      <c r="F71" s="78">
        <v>208.420261691929</v>
      </c>
      <c r="G71" s="79">
        <v>131.2319990843</v>
      </c>
    </row>
    <row r="72" spans="1:7" ht="12">
      <c r="A72" s="99" t="s">
        <v>60</v>
      </c>
      <c r="B72" s="78">
        <v>231.63248169928517</v>
      </c>
      <c r="C72" s="78">
        <v>44.6614846482705</v>
      </c>
      <c r="D72" s="79">
        <v>418.640353144317</v>
      </c>
      <c r="E72" s="78">
        <v>231.63248169928517</v>
      </c>
      <c r="F72" s="78">
        <v>44.6614846482705</v>
      </c>
      <c r="G72" s="79">
        <v>418.640353144317</v>
      </c>
    </row>
    <row r="73" spans="1:7" ht="12">
      <c r="A73" s="99" t="s">
        <v>61</v>
      </c>
      <c r="B73" s="78">
        <v>470.2773534630934</v>
      </c>
      <c r="C73" s="78">
        <v>84.16453768393092</v>
      </c>
      <c r="D73" s="79">
        <v>458.759504185907</v>
      </c>
      <c r="E73" s="78">
        <v>470.2773534630934</v>
      </c>
      <c r="F73" s="78">
        <v>84.16453768393092</v>
      </c>
      <c r="G73" s="79">
        <v>458.759504185907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105486.70576948968</v>
      </c>
      <c r="C76" s="102">
        <v>93944.49741031419</v>
      </c>
      <c r="D76" s="103">
        <v>12.2861994873031</v>
      </c>
      <c r="E76" s="102">
        <v>105486.70576948968</v>
      </c>
      <c r="F76" s="102">
        <v>93944.49741031419</v>
      </c>
      <c r="G76" s="79">
        <v>12.2861994873031</v>
      </c>
    </row>
    <row r="77" spans="1:7" ht="12">
      <c r="A77" s="75" t="s">
        <v>64</v>
      </c>
      <c r="B77" s="102">
        <v>15495.257679847266</v>
      </c>
      <c r="C77" s="102">
        <v>18559.227248872317</v>
      </c>
      <c r="D77" s="103">
        <v>-16.509144092792</v>
      </c>
      <c r="E77" s="102">
        <v>15495.257679847266</v>
      </c>
      <c r="F77" s="102">
        <v>18559.227248872317</v>
      </c>
      <c r="G77" s="79">
        <v>-16.509144092792</v>
      </c>
    </row>
    <row r="78" spans="1:7" ht="12">
      <c r="A78" s="75" t="s">
        <v>65</v>
      </c>
      <c r="B78" s="102">
        <v>14623.294242677233</v>
      </c>
      <c r="C78" s="102">
        <v>17645.679797779412</v>
      </c>
      <c r="D78" s="103">
        <v>-17.1281899577625</v>
      </c>
      <c r="E78" s="102">
        <v>14623.294242677233</v>
      </c>
      <c r="F78" s="102">
        <v>17645.679797779412</v>
      </c>
      <c r="G78" s="79">
        <v>-17.1281899577625</v>
      </c>
    </row>
    <row r="79" spans="1:7" ht="12">
      <c r="A79" s="75" t="s">
        <v>66</v>
      </c>
      <c r="B79" s="102">
        <v>2314.6665786694803</v>
      </c>
      <c r="C79" s="102">
        <v>2897.7917266212025</v>
      </c>
      <c r="D79" s="103">
        <v>-20.1230869214897</v>
      </c>
      <c r="E79" s="102">
        <v>2314.6665786694803</v>
      </c>
      <c r="F79" s="102">
        <v>2897.7917266212025</v>
      </c>
      <c r="G79" s="79">
        <v>-20.1230869214897</v>
      </c>
    </row>
    <row r="80" spans="1:7" ht="12">
      <c r="A80" s="75" t="s">
        <v>67</v>
      </c>
      <c r="B80" s="102">
        <v>90992.39327271759</v>
      </c>
      <c r="C80" s="102">
        <v>76319.13537066312</v>
      </c>
      <c r="D80" s="103">
        <v>19.2261846662571</v>
      </c>
      <c r="E80" s="102">
        <v>90992.39327271759</v>
      </c>
      <c r="F80" s="102">
        <v>76319.13537066312</v>
      </c>
      <c r="G80" s="79">
        <v>19.2261846662571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8025.708234658387</v>
      </c>
      <c r="C82" s="102">
        <v>11106.336876588948</v>
      </c>
      <c r="D82" s="103">
        <v>-27.7375760897747</v>
      </c>
      <c r="E82" s="102">
        <v>8025.708234658387</v>
      </c>
      <c r="F82" s="102">
        <v>11106.336876588948</v>
      </c>
      <c r="G82" s="79">
        <v>-27.7375760897747</v>
      </c>
    </row>
    <row r="83" spans="1:7" ht="12">
      <c r="A83" s="75" t="s">
        <v>69</v>
      </c>
      <c r="B83" s="102">
        <v>1269.5279932085507</v>
      </c>
      <c r="C83" s="102">
        <v>385.0898135035425</v>
      </c>
      <c r="D83" s="103">
        <v>229.670624537793</v>
      </c>
      <c r="E83" s="102">
        <v>1269.5279932085507</v>
      </c>
      <c r="F83" s="102">
        <v>385.0898135035425</v>
      </c>
      <c r="G83" s="79">
        <v>229.670624537793</v>
      </c>
    </row>
    <row r="84" spans="1:7" ht="12">
      <c r="A84" s="75" t="s">
        <v>70</v>
      </c>
      <c r="B84" s="102">
        <v>285.6462252186258</v>
      </c>
      <c r="C84" s="102">
        <v>115.07132400216929</v>
      </c>
      <c r="D84" s="103">
        <v>148.234064998888</v>
      </c>
      <c r="E84" s="102">
        <v>285.6462252186258</v>
      </c>
      <c r="F84" s="102">
        <v>115.07132400216929</v>
      </c>
      <c r="G84" s="79">
        <v>148.234064998888</v>
      </c>
    </row>
    <row r="85" spans="1:7" ht="12">
      <c r="A85" s="75" t="s">
        <v>71</v>
      </c>
      <c r="B85" s="102">
        <v>6486.387896907019</v>
      </c>
      <c r="C85" s="102">
        <v>10608.347977714493</v>
      </c>
      <c r="D85" s="103">
        <v>-38.855815151112</v>
      </c>
      <c r="E85" s="102">
        <v>6486.387896907019</v>
      </c>
      <c r="F85" s="102">
        <v>10608.347977714493</v>
      </c>
      <c r="G85" s="79">
        <v>-38.855815151112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680.9178918654367</v>
      </c>
      <c r="C87" s="102">
        <v>382.31445697792026</v>
      </c>
      <c r="D87" s="103">
        <v>78.1041442293043</v>
      </c>
      <c r="E87" s="102">
        <v>680.9178918654367</v>
      </c>
      <c r="F87" s="102">
        <v>382.31445697792026</v>
      </c>
      <c r="G87" s="79">
        <v>78.1041442293043</v>
      </c>
    </row>
    <row r="88" spans="1:7" ht="12">
      <c r="A88" s="75" t="s">
        <v>73</v>
      </c>
      <c r="B88" s="102">
        <v>2725.707958996785</v>
      </c>
      <c r="C88" s="102">
        <v>2017.1777231639396</v>
      </c>
      <c r="D88" s="103">
        <v>35.1248294930363</v>
      </c>
      <c r="E88" s="102">
        <v>2725.707958996785</v>
      </c>
      <c r="F88" s="102">
        <v>2017.1777231639396</v>
      </c>
      <c r="G88" s="79">
        <v>35.1248294930363</v>
      </c>
    </row>
    <row r="89" spans="1:7" ht="12">
      <c r="A89" s="75" t="s">
        <v>74</v>
      </c>
      <c r="B89" s="102">
        <v>119.57996671990901</v>
      </c>
      <c r="C89" s="102">
        <v>54.43655848885481</v>
      </c>
      <c r="D89" s="103">
        <v>119.668491248196</v>
      </c>
      <c r="E89" s="102">
        <v>119.57996671990901</v>
      </c>
      <c r="F89" s="102">
        <v>54.43655848885481</v>
      </c>
      <c r="G89" s="79">
        <v>119.668491248196</v>
      </c>
    </row>
    <row r="90" spans="1:7" ht="12">
      <c r="A90" s="75" t="s">
        <v>75</v>
      </c>
      <c r="B90" s="102">
        <v>453.58681116074257</v>
      </c>
      <c r="C90" s="102">
        <v>823.1383624807746</v>
      </c>
      <c r="D90" s="103">
        <v>-44.8954353440991</v>
      </c>
      <c r="E90" s="102">
        <v>453.58681116074257</v>
      </c>
      <c r="F90" s="102">
        <v>823.1383624807746</v>
      </c>
      <c r="G90" s="79">
        <v>-44.8954353440991</v>
      </c>
    </row>
    <row r="91" spans="1:7" ht="12">
      <c r="A91" s="75" t="s">
        <v>76</v>
      </c>
      <c r="B91" s="102">
        <v>827.7945049788398</v>
      </c>
      <c r="C91" s="102">
        <v>2669.1463946092886</v>
      </c>
      <c r="D91" s="103">
        <v>-68.9865454120206</v>
      </c>
      <c r="E91" s="102">
        <v>827.7945049788398</v>
      </c>
      <c r="F91" s="102">
        <v>2669.1463946092886</v>
      </c>
      <c r="G91" s="79">
        <v>-68.9865454120206</v>
      </c>
    </row>
    <row r="92" spans="1:7" ht="12">
      <c r="A92" s="75" t="s">
        <v>77</v>
      </c>
      <c r="B92" s="102">
        <v>106.71344816791827</v>
      </c>
      <c r="C92" s="102">
        <v>21.66105780266423</v>
      </c>
      <c r="D92" s="103">
        <v>392.65113984781</v>
      </c>
      <c r="E92" s="102">
        <v>106.71344816791827</v>
      </c>
      <c r="F92" s="102">
        <v>21.66105780266423</v>
      </c>
      <c r="G92" s="79">
        <v>392.65113984781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31.056442055377637</v>
      </c>
      <c r="C95" s="103">
        <v>40.9939517613</v>
      </c>
      <c r="D95" s="103">
        <v>-9.93750970592237</v>
      </c>
      <c r="E95" s="103">
        <v>31.056442055377637</v>
      </c>
      <c r="F95" s="103">
        <v>40.9939517613</v>
      </c>
      <c r="G95" s="79">
        <v>-9.93750970592237</v>
      </c>
    </row>
    <row r="96" spans="1:7" ht="12">
      <c r="A96" s="82" t="s">
        <v>80</v>
      </c>
      <c r="B96" s="103">
        <v>68.94355794462494</v>
      </c>
      <c r="C96" s="103">
        <v>59.00604823870154</v>
      </c>
      <c r="D96" s="103">
        <v>9.9375097059234</v>
      </c>
      <c r="E96" s="103">
        <v>68.94355794462494</v>
      </c>
      <c r="F96" s="103">
        <v>59.00604823870154</v>
      </c>
      <c r="G96" s="79">
        <v>9.9375097059234</v>
      </c>
    </row>
    <row r="97" spans="1:7" ht="12">
      <c r="A97" s="75" t="s">
        <v>81</v>
      </c>
      <c r="B97" s="103">
        <v>4.904696697365926</v>
      </c>
      <c r="C97" s="103">
        <v>3.861510847957416</v>
      </c>
      <c r="D97" s="103">
        <v>27.0149661747115</v>
      </c>
      <c r="E97" s="103">
        <v>4.904696697365926</v>
      </c>
      <c r="F97" s="103">
        <v>3.861510847957416</v>
      </c>
      <c r="G97" s="79">
        <v>27.0149661747115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24390.512630132835</v>
      </c>
      <c r="C99" s="102">
        <v>25966.72528050088</v>
      </c>
      <c r="D99" s="103">
        <v>-6.07012487458966</v>
      </c>
      <c r="E99" s="102">
        <v>24390.512630132835</v>
      </c>
      <c r="F99" s="102">
        <v>25966.72528050088</v>
      </c>
      <c r="G99" s="79">
        <v>-6.07012487458966</v>
      </c>
    </row>
    <row r="100" spans="1:7" ht="12">
      <c r="A100" s="75" t="s">
        <v>83</v>
      </c>
      <c r="B100" s="102">
        <v>98999.12328231892</v>
      </c>
      <c r="C100" s="102">
        <v>89488.48829436199</v>
      </c>
      <c r="D100" s="103">
        <v>10.6277747777712</v>
      </c>
      <c r="E100" s="102">
        <v>98999.12328231892</v>
      </c>
      <c r="F100" s="102">
        <v>89488.48829436199</v>
      </c>
      <c r="G100" s="79">
        <v>10.6277747777712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80334.90327208072</v>
      </c>
      <c r="C102" s="102">
        <v>83241.16882459143</v>
      </c>
      <c r="D102" s="103">
        <v>-3.49138003892628</v>
      </c>
      <c r="E102" s="102">
        <v>80334.90327208072</v>
      </c>
      <c r="F102" s="102">
        <v>83241.16882459143</v>
      </c>
      <c r="G102" s="79">
        <v>-3.49138003892628</v>
      </c>
    </row>
    <row r="103" spans="1:7" ht="17.25" customHeight="1">
      <c r="A103" s="75" t="s">
        <v>85</v>
      </c>
      <c r="B103" s="102">
        <v>43054.732640372444</v>
      </c>
      <c r="C103" s="102">
        <v>32214.04475027175</v>
      </c>
      <c r="D103" s="103">
        <v>33.652054481638</v>
      </c>
      <c r="E103" s="102">
        <v>43054.732640372444</v>
      </c>
      <c r="F103" s="102">
        <v>32214.04475027175</v>
      </c>
      <c r="G103" s="79">
        <v>33.652054481638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38913.36736018404</v>
      </c>
      <c r="C105" s="102">
        <v>26999.193730711075</v>
      </c>
      <c r="D105" s="103">
        <v>44.1278867373022</v>
      </c>
      <c r="E105" s="102">
        <v>38913.36736018404</v>
      </c>
      <c r="F105" s="102">
        <v>26999.193730711075</v>
      </c>
      <c r="G105" s="79">
        <v>44.1278867373022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45.147508566685445</v>
      </c>
      <c r="C107" s="102">
        <v>42.87462663900455</v>
      </c>
      <c r="D107" s="103">
        <v>5.3012285023916</v>
      </c>
      <c r="E107" s="102">
        <v>45.147508566685445</v>
      </c>
      <c r="F107" s="102">
        <v>42.87462663900455</v>
      </c>
      <c r="G107" s="79">
        <v>5.3012285023916</v>
      </c>
    </row>
    <row r="108" spans="1:7" ht="12">
      <c r="A108" s="105" t="s">
        <v>88</v>
      </c>
      <c r="B108" s="106">
        <v>2.642470009664807</v>
      </c>
      <c r="C108" s="106">
        <v>2.6738427811289527</v>
      </c>
      <c r="D108" s="107">
        <v>-1.17332147146286</v>
      </c>
      <c r="E108" s="106">
        <v>2.642470009664807</v>
      </c>
      <c r="F108" s="106">
        <v>2.6738427811289522</v>
      </c>
      <c r="G108" s="87">
        <v>-1.17332147146284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69" t="s">
        <v>92</v>
      </c>
    </row>
    <row r="112" ht="12">
      <c r="A112" s="69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69" customWidth="1"/>
    <col min="2" max="4" width="10.00390625" style="69" customWidth="1"/>
    <col min="5" max="6" width="10.421875" style="69" customWidth="1"/>
    <col min="7" max="7" width="10.00390625" style="69" customWidth="1"/>
    <col min="8" max="16384" width="8.8515625" style="69" customWidth="1"/>
  </cols>
  <sheetData>
    <row r="1" spans="1:7" s="64" customFormat="1" ht="12">
      <c r="A1" s="63" t="s">
        <v>115</v>
      </c>
      <c r="B1" s="63"/>
      <c r="C1" s="63"/>
      <c r="D1" s="63"/>
      <c r="E1" s="63"/>
      <c r="F1" s="63"/>
      <c r="G1" s="63"/>
    </row>
    <row r="2" s="64" customFormat="1" ht="4.5" customHeight="1"/>
    <row r="3" spans="1:7" ht="12">
      <c r="A3" s="65"/>
      <c r="B3" s="66" t="str">
        <f>+'HL'!B3</f>
        <v>JANUARY</v>
      </c>
      <c r="C3" s="67"/>
      <c r="D3" s="68"/>
      <c r="E3" s="66" t="s">
        <v>2</v>
      </c>
      <c r="F3" s="67"/>
      <c r="G3" s="68"/>
    </row>
    <row r="4" spans="1:7" ht="12">
      <c r="A4" s="70"/>
      <c r="B4" s="71" t="str">
        <f>+'HL'!B4</f>
        <v>2017P</v>
      </c>
      <c r="C4" s="71" t="str">
        <f>+'HL'!C4</f>
        <v>2016P</v>
      </c>
      <c r="D4" s="72" t="s">
        <v>5</v>
      </c>
      <c r="E4" s="71" t="str">
        <f>+B4</f>
        <v>2017P</v>
      </c>
      <c r="F4" s="71" t="str">
        <f>+C4</f>
        <v>2016P</v>
      </c>
      <c r="G4" s="72" t="s">
        <v>5</v>
      </c>
    </row>
    <row r="5" spans="1:7" ht="12">
      <c r="A5" s="74"/>
      <c r="B5" s="75"/>
      <c r="C5" s="76"/>
      <c r="D5" s="77"/>
      <c r="E5" s="75"/>
      <c r="F5" s="76"/>
      <c r="G5" s="77"/>
    </row>
    <row r="6" spans="1:7" ht="12">
      <c r="A6" s="75" t="s">
        <v>6</v>
      </c>
      <c r="B6" s="78">
        <v>65047.83768916807</v>
      </c>
      <c r="C6" s="78">
        <v>63797.97135686875</v>
      </c>
      <c r="D6" s="79">
        <v>1.95910043174868</v>
      </c>
      <c r="E6" s="78">
        <v>65047.83768916807</v>
      </c>
      <c r="F6" s="78">
        <v>63797.97135686875</v>
      </c>
      <c r="G6" s="79">
        <v>1.95910043174868</v>
      </c>
    </row>
    <row r="7" spans="1:7" ht="12">
      <c r="A7" s="75" t="s">
        <v>7</v>
      </c>
      <c r="B7" s="78">
        <v>13163.837689166534</v>
      </c>
      <c r="C7" s="78">
        <v>11450.971356870225</v>
      </c>
      <c r="D7" s="79">
        <v>14.9582623073163</v>
      </c>
      <c r="E7" s="78">
        <v>13163.837689166534</v>
      </c>
      <c r="F7" s="78">
        <v>11450.971356870225</v>
      </c>
      <c r="G7" s="79">
        <v>14.9582623073163</v>
      </c>
    </row>
    <row r="8" spans="1:7" ht="12">
      <c r="A8" s="75" t="s">
        <v>8</v>
      </c>
      <c r="B8" s="78">
        <v>51884.000000001324</v>
      </c>
      <c r="C8" s="78">
        <v>52346.99999999923</v>
      </c>
      <c r="D8" s="79">
        <v>-0.884482396312895</v>
      </c>
      <c r="E8" s="78">
        <v>51884.000000001324</v>
      </c>
      <c r="F8" s="78">
        <v>52346.99999999923</v>
      </c>
      <c r="G8" s="79">
        <v>-0.884482396312895</v>
      </c>
    </row>
    <row r="9" spans="1:7" ht="12">
      <c r="A9" s="75" t="s">
        <v>9</v>
      </c>
      <c r="B9" s="78">
        <v>922978.0921846309</v>
      </c>
      <c r="C9" s="78">
        <v>954547.3743661764</v>
      </c>
      <c r="D9" s="79">
        <v>-3.3072514816258</v>
      </c>
      <c r="E9" s="78">
        <v>922978.0921846309</v>
      </c>
      <c r="F9" s="78">
        <v>954547.3743661764</v>
      </c>
      <c r="G9" s="79">
        <v>-3.3072514816258</v>
      </c>
    </row>
    <row r="10" spans="1:7" ht="12">
      <c r="A10" s="75" t="s">
        <v>10</v>
      </c>
      <c r="B10" s="78">
        <v>29773.48684466543</v>
      </c>
      <c r="C10" s="78">
        <v>30791.85078600583</v>
      </c>
      <c r="D10" s="79">
        <v>-3.30725148162651</v>
      </c>
      <c r="E10" s="78">
        <v>29773.486844665513</v>
      </c>
      <c r="F10" s="78">
        <v>30791.850786005692</v>
      </c>
      <c r="G10" s="79">
        <v>-3.3072514816258</v>
      </c>
    </row>
    <row r="11" spans="1:7" ht="12">
      <c r="A11" s="74"/>
      <c r="B11" s="80"/>
      <c r="C11" s="80"/>
      <c r="D11" s="81"/>
      <c r="E11" s="80"/>
      <c r="F11" s="80"/>
      <c r="G11" s="81"/>
    </row>
    <row r="12" spans="1:7" ht="12">
      <c r="A12" s="75" t="s">
        <v>13</v>
      </c>
      <c r="B12" s="80"/>
      <c r="C12" s="80"/>
      <c r="D12" s="81"/>
      <c r="E12" s="80"/>
      <c r="F12" s="80"/>
      <c r="G12" s="81"/>
    </row>
    <row r="13" spans="1:7" ht="12">
      <c r="A13" s="75" t="s">
        <v>14</v>
      </c>
      <c r="B13" s="78">
        <v>25443.16697910733</v>
      </c>
      <c r="C13" s="78">
        <v>22841.822662651684</v>
      </c>
      <c r="D13" s="79">
        <v>11.3885146333312</v>
      </c>
      <c r="E13" s="78">
        <v>25443.16697910733</v>
      </c>
      <c r="F13" s="78">
        <v>22841.822662651684</v>
      </c>
      <c r="G13" s="79">
        <v>11.3885146333312</v>
      </c>
    </row>
    <row r="14" spans="1:7" ht="12">
      <c r="A14" s="75" t="s">
        <v>15</v>
      </c>
      <c r="B14" s="78">
        <v>16642.38933306772</v>
      </c>
      <c r="C14" s="78">
        <v>15058.97444120158</v>
      </c>
      <c r="D14" s="79">
        <v>10.5147591427866</v>
      </c>
      <c r="E14" s="78">
        <v>16642.38933306772</v>
      </c>
      <c r="F14" s="78">
        <v>15058.97444120158</v>
      </c>
      <c r="G14" s="79">
        <v>10.5147591427866</v>
      </c>
    </row>
    <row r="15" spans="1:7" ht="12">
      <c r="A15" s="75" t="s">
        <v>16</v>
      </c>
      <c r="B15" s="78">
        <v>1010.2800050719816</v>
      </c>
      <c r="C15" s="78">
        <v>1087.7456822104823</v>
      </c>
      <c r="D15" s="79">
        <v>-7.12167176624203</v>
      </c>
      <c r="E15" s="78">
        <v>1010.2800050719816</v>
      </c>
      <c r="F15" s="78">
        <v>1087.7456822104823</v>
      </c>
      <c r="G15" s="79">
        <v>-7.12167176624203</v>
      </c>
    </row>
    <row r="16" spans="1:7" ht="12">
      <c r="A16" s="74"/>
      <c r="B16" s="80"/>
      <c r="C16" s="80"/>
      <c r="D16" s="81"/>
      <c r="E16" s="80"/>
      <c r="F16" s="80"/>
      <c r="G16" s="81"/>
    </row>
    <row r="17" spans="1:7" ht="12">
      <c r="A17" s="75" t="s">
        <v>17</v>
      </c>
      <c r="B17" s="78">
        <v>9977.303012308768</v>
      </c>
      <c r="C17" s="78">
        <v>9753.611567202914</v>
      </c>
      <c r="D17" s="79">
        <v>2.29342170912393</v>
      </c>
      <c r="E17" s="78">
        <v>9977.303012308768</v>
      </c>
      <c r="F17" s="78">
        <v>9753.611567202914</v>
      </c>
      <c r="G17" s="79">
        <v>2.29342170912393</v>
      </c>
    </row>
    <row r="18" spans="1:7" ht="12">
      <c r="A18" s="75" t="s">
        <v>18</v>
      </c>
      <c r="B18" s="78">
        <v>4894.25013718021</v>
      </c>
      <c r="C18" s="78">
        <v>4790.3288455700695</v>
      </c>
      <c r="D18" s="79">
        <v>2.16939786307663</v>
      </c>
      <c r="E18" s="78">
        <v>4894.25013718021</v>
      </c>
      <c r="F18" s="78">
        <v>4790.3288455700695</v>
      </c>
      <c r="G18" s="79">
        <v>2.16939786307663</v>
      </c>
    </row>
    <row r="19" spans="1:7" ht="12">
      <c r="A19" s="75" t="s">
        <v>19</v>
      </c>
      <c r="B19" s="78">
        <v>712.920157602315</v>
      </c>
      <c r="C19" s="78">
        <v>1134.7947751107438</v>
      </c>
      <c r="D19" s="79">
        <v>-37.176291851296</v>
      </c>
      <c r="E19" s="78">
        <v>712.920157602315</v>
      </c>
      <c r="F19" s="78">
        <v>1134.7947751107438</v>
      </c>
      <c r="G19" s="79">
        <v>-37.176291851296</v>
      </c>
    </row>
    <row r="20" spans="1:7" ht="12">
      <c r="A20" s="74"/>
      <c r="B20" s="80"/>
      <c r="C20" s="80"/>
      <c r="D20" s="81"/>
      <c r="E20" s="80"/>
      <c r="F20" s="80"/>
      <c r="G20" s="81"/>
    </row>
    <row r="21" spans="1:7" ht="12">
      <c r="A21" s="75" t="s">
        <v>20</v>
      </c>
      <c r="B21" s="78">
        <v>31914.520745652455</v>
      </c>
      <c r="C21" s="78">
        <v>33779.52950563859</v>
      </c>
      <c r="D21" s="79">
        <v>-5.5211211857608</v>
      </c>
      <c r="E21" s="78">
        <v>31914.520745652455</v>
      </c>
      <c r="F21" s="78">
        <v>33779.52950563859</v>
      </c>
      <c r="G21" s="79">
        <v>-5.5211211857608</v>
      </c>
    </row>
    <row r="22" spans="1:7" ht="12">
      <c r="A22" s="75" t="s">
        <v>21</v>
      </c>
      <c r="B22" s="78">
        <v>31576.012055515497</v>
      </c>
      <c r="C22" s="78">
        <v>33448.142134405076</v>
      </c>
      <c r="D22" s="79">
        <v>-5.59711230407589</v>
      </c>
      <c r="E22" s="78">
        <v>31576.012055515497</v>
      </c>
      <c r="F22" s="78">
        <v>33448.142134405076</v>
      </c>
      <c r="G22" s="79">
        <v>-5.59711230407589</v>
      </c>
    </row>
    <row r="23" spans="1:7" ht="12">
      <c r="A23" s="75" t="s">
        <v>22</v>
      </c>
      <c r="B23" s="78">
        <v>23576.139502102647</v>
      </c>
      <c r="C23" s="78">
        <v>25176.665407744156</v>
      </c>
      <c r="D23" s="79">
        <v>-6.35717987160126</v>
      </c>
      <c r="E23" s="78">
        <v>23576.139502102647</v>
      </c>
      <c r="F23" s="78">
        <v>25176.665407744156</v>
      </c>
      <c r="G23" s="79">
        <v>-6.35717987160126</v>
      </c>
    </row>
    <row r="24" spans="1:7" ht="12">
      <c r="A24" s="75" t="s">
        <v>23</v>
      </c>
      <c r="B24" s="78">
        <v>1031.0048144161037</v>
      </c>
      <c r="C24" s="78">
        <v>946.8804501322709</v>
      </c>
      <c r="D24" s="79">
        <v>8.88437017282186</v>
      </c>
      <c r="E24" s="78">
        <v>1031.0048144161037</v>
      </c>
      <c r="F24" s="78">
        <v>946.8804501322709</v>
      </c>
      <c r="G24" s="79">
        <v>8.88437017282186</v>
      </c>
    </row>
    <row r="25" spans="1:7" ht="12">
      <c r="A25" s="74"/>
      <c r="B25" s="80"/>
      <c r="C25" s="80"/>
      <c r="D25" s="81"/>
      <c r="E25" s="80"/>
      <c r="F25" s="80"/>
      <c r="G25" s="81"/>
    </row>
    <row r="26" spans="1:7" ht="12">
      <c r="A26" s="75" t="s">
        <v>24</v>
      </c>
      <c r="B26" s="78">
        <v>389.86803033795775</v>
      </c>
      <c r="C26" s="78">
        <v>792.4491163302309</v>
      </c>
      <c r="D26" s="79">
        <v>-50.8021370326709</v>
      </c>
      <c r="E26" s="78">
        <v>389.86803033795775</v>
      </c>
      <c r="F26" s="78">
        <v>792.4491163302309</v>
      </c>
      <c r="G26" s="79">
        <v>-50.8021370326709</v>
      </c>
    </row>
    <row r="27" spans="1:7" ht="12">
      <c r="A27" s="75" t="s">
        <v>25</v>
      </c>
      <c r="B27" s="78">
        <v>117.30370615852833</v>
      </c>
      <c r="C27" s="78">
        <v>129.3984115274732</v>
      </c>
      <c r="D27" s="79">
        <v>-9.34687313868377</v>
      </c>
      <c r="E27" s="78">
        <v>117.30370615852833</v>
      </c>
      <c r="F27" s="78">
        <v>129.3984115274732</v>
      </c>
      <c r="G27" s="79">
        <v>-9.34687313868377</v>
      </c>
    </row>
    <row r="28" spans="1:7" ht="12">
      <c r="A28" s="75" t="s">
        <v>26</v>
      </c>
      <c r="B28" s="78">
        <v>91.00572304232682</v>
      </c>
      <c r="C28" s="78">
        <v>487.2646037290977</v>
      </c>
      <c r="D28" s="79">
        <v>-81.3231409903678</v>
      </c>
      <c r="E28" s="78">
        <v>91.00572304232682</v>
      </c>
      <c r="F28" s="78">
        <v>487.2646037290977</v>
      </c>
      <c r="G28" s="79">
        <v>-81.3231409903678</v>
      </c>
    </row>
    <row r="29" spans="1:7" ht="12">
      <c r="A29" s="74"/>
      <c r="B29" s="80"/>
      <c r="C29" s="80"/>
      <c r="D29" s="81"/>
      <c r="E29" s="80"/>
      <c r="F29" s="80"/>
      <c r="G29" s="81"/>
    </row>
    <row r="30" spans="1:7" ht="12">
      <c r="A30" s="82" t="s">
        <v>27</v>
      </c>
      <c r="B30" s="78">
        <v>493.182750155976</v>
      </c>
      <c r="C30" s="78">
        <v>690.1750236274545</v>
      </c>
      <c r="D30" s="79">
        <v>-28.5423648679892</v>
      </c>
      <c r="E30" s="78">
        <v>493.182750155976</v>
      </c>
      <c r="F30" s="78">
        <v>690.1750236274545</v>
      </c>
      <c r="G30" s="79">
        <v>-28.5423648679892</v>
      </c>
    </row>
    <row r="31" spans="1:7" ht="12">
      <c r="A31" s="82" t="s">
        <v>28</v>
      </c>
      <c r="B31" s="78">
        <v>43.20401708185233</v>
      </c>
      <c r="C31" s="78">
        <v>80.3758490846603</v>
      </c>
      <c r="D31" s="79">
        <v>-46.2475139312739</v>
      </c>
      <c r="E31" s="78">
        <v>43.20401708185233</v>
      </c>
      <c r="F31" s="78">
        <v>80.3758490846603</v>
      </c>
      <c r="G31" s="79">
        <v>-46.2475139312739</v>
      </c>
    </row>
    <row r="32" spans="1:7" ht="12">
      <c r="A32" s="82" t="s">
        <v>29</v>
      </c>
      <c r="B32" s="78">
        <v>252.80063977417714</v>
      </c>
      <c r="C32" s="78">
        <v>520.575881420874</v>
      </c>
      <c r="D32" s="79">
        <v>-51.4382727290062</v>
      </c>
      <c r="E32" s="78">
        <v>252.80063977417714</v>
      </c>
      <c r="F32" s="78">
        <v>520.575881420874</v>
      </c>
      <c r="G32" s="79">
        <v>-51.4382727290062</v>
      </c>
    </row>
    <row r="33" spans="1:7" ht="12">
      <c r="A33" s="74"/>
      <c r="B33" s="80"/>
      <c r="C33" s="80"/>
      <c r="D33" s="81"/>
      <c r="E33" s="80"/>
      <c r="F33" s="80"/>
      <c r="G33" s="81"/>
    </row>
    <row r="34" spans="1:7" ht="12">
      <c r="A34" s="75" t="s">
        <v>30</v>
      </c>
      <c r="B34" s="78">
        <v>14166.216713104732</v>
      </c>
      <c r="C34" s="78">
        <v>12530.357206391742</v>
      </c>
      <c r="D34" s="79">
        <v>13.0551705730986</v>
      </c>
      <c r="E34" s="78">
        <v>14166.216713104732</v>
      </c>
      <c r="F34" s="78">
        <v>12530.357206391742</v>
      </c>
      <c r="G34" s="79">
        <v>13.0551705730986</v>
      </c>
    </row>
    <row r="35" spans="1:7" ht="12">
      <c r="A35" s="75" t="s">
        <v>31</v>
      </c>
      <c r="B35" s="78">
        <v>12530.90311827529</v>
      </c>
      <c r="C35" s="78">
        <v>11494.085481977942</v>
      </c>
      <c r="D35" s="79">
        <v>9.02044480113723</v>
      </c>
      <c r="E35" s="78">
        <v>12530.90311827529</v>
      </c>
      <c r="F35" s="78">
        <v>11494.085481977942</v>
      </c>
      <c r="G35" s="79">
        <v>9.02044480113723</v>
      </c>
    </row>
    <row r="36" spans="1:7" ht="12">
      <c r="A36" s="75" t="s">
        <v>32</v>
      </c>
      <c r="B36" s="78">
        <v>4840.932605479112</v>
      </c>
      <c r="C36" s="78">
        <v>3830.4932997624633</v>
      </c>
      <c r="D36" s="79">
        <v>26.378829739222</v>
      </c>
      <c r="E36" s="78">
        <v>4840.932605479112</v>
      </c>
      <c r="F36" s="78">
        <v>3830.4932997624633</v>
      </c>
      <c r="G36" s="79">
        <v>26.378829739222</v>
      </c>
    </row>
    <row r="37" spans="1:7" ht="12">
      <c r="A37" s="75" t="s">
        <v>33</v>
      </c>
      <c r="B37" s="78">
        <v>7581.113915979779</v>
      </c>
      <c r="C37" s="78">
        <v>7336.38065945075</v>
      </c>
      <c r="D37" s="79">
        <v>3.33588547117936</v>
      </c>
      <c r="E37" s="78">
        <v>7581.113915979779</v>
      </c>
      <c r="F37" s="78">
        <v>7336.38065945075</v>
      </c>
      <c r="G37" s="79">
        <v>3.33588547117936</v>
      </c>
    </row>
    <row r="38" spans="1:7" ht="12">
      <c r="A38" s="82" t="s">
        <v>34</v>
      </c>
      <c r="B38" s="78">
        <v>859.2372574177771</v>
      </c>
      <c r="C38" s="78">
        <v>401.05764957522007</v>
      </c>
      <c r="D38" s="79">
        <v>114.242829759721</v>
      </c>
      <c r="E38" s="78">
        <v>859.2372574177771</v>
      </c>
      <c r="F38" s="78">
        <v>401.05764957522007</v>
      </c>
      <c r="G38" s="79">
        <v>114.242829759721</v>
      </c>
    </row>
    <row r="39" spans="1:7" ht="12">
      <c r="A39" s="83"/>
      <c r="B39" s="80"/>
      <c r="C39" s="80"/>
      <c r="D39" s="81"/>
      <c r="E39" s="80"/>
      <c r="F39" s="80"/>
      <c r="G39" s="81"/>
    </row>
    <row r="40" spans="1:7" ht="12">
      <c r="A40" s="82" t="s">
        <v>35</v>
      </c>
      <c r="B40" s="78">
        <v>48405.44835610037</v>
      </c>
      <c r="C40" s="78">
        <v>48738.99691566652</v>
      </c>
      <c r="D40" s="79">
        <v>-0.684356635700334</v>
      </c>
      <c r="E40" s="78">
        <v>48405.44835610037</v>
      </c>
      <c r="F40" s="78">
        <v>48738.99691566652</v>
      </c>
      <c r="G40" s="79">
        <v>-0.684356635700334</v>
      </c>
    </row>
    <row r="41" spans="1:7" ht="12">
      <c r="A41" s="82" t="s">
        <v>36</v>
      </c>
      <c r="B41" s="78">
        <v>39604.67071006112</v>
      </c>
      <c r="C41" s="78">
        <v>40956.14869421493</v>
      </c>
      <c r="D41" s="79">
        <v>-3.29981706591642</v>
      </c>
      <c r="E41" s="78">
        <v>39604.67071006112</v>
      </c>
      <c r="F41" s="78">
        <v>40956.14869421493</v>
      </c>
      <c r="G41" s="79">
        <v>-3.29981706591642</v>
      </c>
    </row>
    <row r="42" spans="1:7" ht="12">
      <c r="A42" s="82" t="s">
        <v>37</v>
      </c>
      <c r="B42" s="78">
        <v>8800.777646039307</v>
      </c>
      <c r="C42" s="78">
        <v>7782.8482214520045</v>
      </c>
      <c r="D42" s="79">
        <v>13.0791375550864</v>
      </c>
      <c r="E42" s="78">
        <v>8800.777646039307</v>
      </c>
      <c r="F42" s="78">
        <v>7782.8482214520045</v>
      </c>
      <c r="G42" s="79">
        <v>13.0791375550864</v>
      </c>
    </row>
    <row r="43" spans="1:7" ht="12">
      <c r="A43" s="75" t="s">
        <v>38</v>
      </c>
      <c r="B43" s="78">
        <v>52854.40061157054</v>
      </c>
      <c r="C43" s="78">
        <v>52572.123614578566</v>
      </c>
      <c r="D43" s="79">
        <v>0.536932841179157</v>
      </c>
      <c r="E43" s="78">
        <v>52854.40061157054</v>
      </c>
      <c r="F43" s="78">
        <v>52572.123614578566</v>
      </c>
      <c r="G43" s="79">
        <v>0.536932841179157</v>
      </c>
    </row>
    <row r="44" spans="1:7" ht="12">
      <c r="A44" s="75" t="s">
        <v>39</v>
      </c>
      <c r="B44" s="78">
        <v>12193.437077597779</v>
      </c>
      <c r="C44" s="78">
        <v>11225.847742290582</v>
      </c>
      <c r="D44" s="79">
        <v>8.61929858234265</v>
      </c>
      <c r="E44" s="78">
        <v>12193.437077597779</v>
      </c>
      <c r="F44" s="78">
        <v>11225.847742290582</v>
      </c>
      <c r="G44" s="79">
        <v>8.61929858234265</v>
      </c>
    </row>
    <row r="45" spans="1:7" ht="12">
      <c r="A45" s="75" t="s">
        <v>40</v>
      </c>
      <c r="B45" s="84">
        <v>1.2613140183473197</v>
      </c>
      <c r="C45" s="84">
        <v>1.2548448799852125</v>
      </c>
      <c r="D45" s="79">
        <v>0.515532912895449</v>
      </c>
      <c r="E45" s="84">
        <v>1.2613140183473197</v>
      </c>
      <c r="F45" s="84">
        <v>1.2548448799852125</v>
      </c>
      <c r="G45" s="79">
        <v>0.515532912895449</v>
      </c>
    </row>
    <row r="46" spans="1:7" ht="12">
      <c r="A46" s="74"/>
      <c r="B46" s="80"/>
      <c r="C46" s="80"/>
      <c r="D46" s="81"/>
      <c r="E46" s="80"/>
      <c r="F46" s="80"/>
      <c r="G46" s="81"/>
    </row>
    <row r="47" spans="1:7" ht="12">
      <c r="A47" s="75" t="s">
        <v>41</v>
      </c>
      <c r="B47" s="80"/>
      <c r="C47" s="80"/>
      <c r="D47" s="81"/>
      <c r="E47" s="80"/>
      <c r="F47" s="80"/>
      <c r="G47" s="81"/>
    </row>
    <row r="48" spans="1:7" ht="12">
      <c r="A48" s="75" t="s">
        <v>42</v>
      </c>
      <c r="B48" s="84">
        <v>14.189220195067723</v>
      </c>
      <c r="C48" s="84">
        <v>14.9620333384379</v>
      </c>
      <c r="D48" s="79">
        <v>-5.16516121765882</v>
      </c>
      <c r="E48" s="84">
        <v>14.189220195067723</v>
      </c>
      <c r="F48" s="84">
        <v>14.9620333384379</v>
      </c>
      <c r="G48" s="79">
        <v>-5.16516121765882</v>
      </c>
    </row>
    <row r="49" spans="1:7" ht="12">
      <c r="A49" s="74"/>
      <c r="B49" s="80"/>
      <c r="C49" s="80"/>
      <c r="D49" s="81"/>
      <c r="E49" s="80"/>
      <c r="F49" s="80"/>
      <c r="G49" s="81"/>
    </row>
    <row r="50" spans="1:7" ht="12">
      <c r="A50" s="75" t="s">
        <v>43</v>
      </c>
      <c r="B50" s="80"/>
      <c r="C50" s="80"/>
      <c r="D50" s="81"/>
      <c r="E50" s="80"/>
      <c r="F50" s="80"/>
      <c r="G50" s="81"/>
    </row>
    <row r="51" spans="1:7" ht="12">
      <c r="A51" s="75" t="s">
        <v>44</v>
      </c>
      <c r="B51" s="78">
        <v>26911.034513089795</v>
      </c>
      <c r="C51" s="78">
        <v>26364.72826177534</v>
      </c>
      <c r="D51" s="79">
        <v>2.07211030544362</v>
      </c>
      <c r="E51" s="78">
        <v>26911.034513089795</v>
      </c>
      <c r="F51" s="78">
        <v>26364.72826177534</v>
      </c>
      <c r="G51" s="79">
        <v>2.07211030544362</v>
      </c>
    </row>
    <row r="52" spans="1:7" ht="12">
      <c r="A52" s="75" t="s">
        <v>45</v>
      </c>
      <c r="B52" s="78">
        <v>19589.095101347833</v>
      </c>
      <c r="C52" s="78">
        <v>20265.97221615444</v>
      </c>
      <c r="D52" s="79">
        <v>-3.33996863109807</v>
      </c>
      <c r="E52" s="78">
        <v>19589.095101347833</v>
      </c>
      <c r="F52" s="78">
        <v>20265.97221615444</v>
      </c>
      <c r="G52" s="79">
        <v>-3.33996863109807</v>
      </c>
    </row>
    <row r="53" spans="1:7" ht="12">
      <c r="A53" s="75" t="s">
        <v>46</v>
      </c>
      <c r="B53" s="78">
        <v>25066.521110524904</v>
      </c>
      <c r="C53" s="78">
        <v>24220.0244965939</v>
      </c>
      <c r="D53" s="79">
        <v>3.49502790160286</v>
      </c>
      <c r="E53" s="78">
        <v>25066.521110524904</v>
      </c>
      <c r="F53" s="78">
        <v>24220.0244965939</v>
      </c>
      <c r="G53" s="79">
        <v>3.49502790160286</v>
      </c>
    </row>
    <row r="54" spans="1:7" ht="12">
      <c r="A54" s="75" t="s">
        <v>47</v>
      </c>
      <c r="B54" s="78">
        <v>20190.739308286284</v>
      </c>
      <c r="C54" s="78">
        <v>20113.9943229126</v>
      </c>
      <c r="D54" s="79">
        <v>0.381550199038589</v>
      </c>
      <c r="E54" s="78">
        <v>20190.739308286284</v>
      </c>
      <c r="F54" s="78">
        <v>20113.9943229126</v>
      </c>
      <c r="G54" s="79">
        <v>0.381550199038589</v>
      </c>
    </row>
    <row r="55" spans="1:7" ht="12">
      <c r="A55" s="75" t="s">
        <v>48</v>
      </c>
      <c r="B55" s="78">
        <v>7082.655809194611</v>
      </c>
      <c r="C55" s="78">
        <v>7592.367995602775</v>
      </c>
      <c r="D55" s="79">
        <v>-6.71348104706425</v>
      </c>
      <c r="E55" s="78">
        <v>7082.655809194611</v>
      </c>
      <c r="F55" s="78">
        <v>7592.367995602775</v>
      </c>
      <c r="G55" s="79">
        <v>-6.71348104706425</v>
      </c>
    </row>
    <row r="56" spans="1:7" ht="12">
      <c r="A56" s="85" t="s">
        <v>49</v>
      </c>
      <c r="B56" s="86">
        <v>5323.045476742897</v>
      </c>
      <c r="C56" s="86">
        <v>5896.316849843612</v>
      </c>
      <c r="D56" s="87">
        <v>-9.72253336616263</v>
      </c>
      <c r="E56" s="86">
        <v>5323.045476742897</v>
      </c>
      <c r="F56" s="86">
        <v>5896.316849843612</v>
      </c>
      <c r="G56" s="87">
        <v>-9.72253336616263</v>
      </c>
    </row>
    <row r="57" spans="1:7" ht="12">
      <c r="A57" s="88" t="s">
        <v>50</v>
      </c>
      <c r="B57" s="89"/>
      <c r="C57" s="89"/>
      <c r="D57" s="90"/>
      <c r="E57" s="89"/>
      <c r="F57" s="89"/>
      <c r="G57" s="90"/>
    </row>
    <row r="58" spans="2:7" ht="12">
      <c r="B58" s="91"/>
      <c r="C58" s="91"/>
      <c r="D58" s="91"/>
      <c r="E58" s="91"/>
      <c r="F58" s="91"/>
      <c r="G58" s="91"/>
    </row>
    <row r="59" spans="1:7" ht="12">
      <c r="A59" s="63" t="s">
        <v>116</v>
      </c>
      <c r="B59" s="63"/>
      <c r="C59" s="63"/>
      <c r="D59" s="63"/>
      <c r="E59" s="63"/>
      <c r="F59" s="63"/>
      <c r="G59" s="63"/>
    </row>
    <row r="60" spans="1:7" ht="12">
      <c r="A60" s="92"/>
      <c r="B60" s="92"/>
      <c r="C60" s="92"/>
      <c r="D60" s="92"/>
      <c r="E60" s="92"/>
      <c r="F60" s="92"/>
      <c r="G60" s="92"/>
    </row>
    <row r="61" spans="1:7" ht="12">
      <c r="A61" s="65"/>
      <c r="B61" s="66" t="str">
        <f>+B3</f>
        <v>JANUARY</v>
      </c>
      <c r="C61" s="67"/>
      <c r="D61" s="68"/>
      <c r="E61" s="66" t="s">
        <v>2</v>
      </c>
      <c r="F61" s="67"/>
      <c r="G61" s="68"/>
    </row>
    <row r="62" spans="1:7" ht="18.75" customHeight="1">
      <c r="A62" s="70"/>
      <c r="B62" s="71" t="str">
        <f>+B4</f>
        <v>2017P</v>
      </c>
      <c r="C62" s="71" t="str">
        <f>+C4</f>
        <v>2016P</v>
      </c>
      <c r="D62" s="72" t="s">
        <v>5</v>
      </c>
      <c r="E62" s="71" t="str">
        <f>+B62</f>
        <v>2017P</v>
      </c>
      <c r="F62" s="71" t="str">
        <f>+C62</f>
        <v>2016P</v>
      </c>
      <c r="G62" s="72" t="s">
        <v>5</v>
      </c>
    </row>
    <row r="63" spans="1:7" ht="12">
      <c r="A63" s="16"/>
      <c r="B63" s="93"/>
      <c r="C63" s="94"/>
      <c r="D63" s="95"/>
      <c r="E63" s="93"/>
      <c r="F63" s="94"/>
      <c r="G63" s="96"/>
    </row>
    <row r="64" spans="1:7" ht="12">
      <c r="A64" s="20" t="s">
        <v>52</v>
      </c>
      <c r="B64" s="93"/>
      <c r="C64" s="94"/>
      <c r="D64" s="95"/>
      <c r="E64" s="93"/>
      <c r="F64" s="94"/>
      <c r="G64" s="96"/>
    </row>
    <row r="65" spans="1:7" ht="12">
      <c r="A65" s="82" t="s">
        <v>53</v>
      </c>
      <c r="B65" s="78">
        <v>883.7242011701915</v>
      </c>
      <c r="C65" s="78">
        <v>978.0254678309026</v>
      </c>
      <c r="D65" s="79">
        <v>-9.64200521995154</v>
      </c>
      <c r="E65" s="78">
        <v>883.7242011701915</v>
      </c>
      <c r="F65" s="78">
        <v>978.0254678309026</v>
      </c>
      <c r="G65" s="79">
        <v>-9.64200521995154</v>
      </c>
    </row>
    <row r="66" spans="1:7" ht="12">
      <c r="A66" s="82" t="s">
        <v>54</v>
      </c>
      <c r="B66" s="78">
        <v>3347.687732447869</v>
      </c>
      <c r="C66" s="78">
        <v>3018.6389652025036</v>
      </c>
      <c r="D66" s="79">
        <v>10.9005671442822</v>
      </c>
      <c r="E66" s="78">
        <v>3347.687732447869</v>
      </c>
      <c r="F66" s="78">
        <v>3018.6389652025036</v>
      </c>
      <c r="G66" s="79">
        <v>10.9005671442822</v>
      </c>
    </row>
    <row r="67" spans="1:7" ht="12">
      <c r="A67" s="82" t="s">
        <v>55</v>
      </c>
      <c r="B67" s="78">
        <v>1366.0069161669994</v>
      </c>
      <c r="C67" s="78">
        <v>1056.0709341712852</v>
      </c>
      <c r="D67" s="79">
        <v>29.3480269143972</v>
      </c>
      <c r="E67" s="78">
        <v>1366.0069161669994</v>
      </c>
      <c r="F67" s="78">
        <v>1056.0709341712852</v>
      </c>
      <c r="G67" s="79">
        <v>29.3480269143972</v>
      </c>
    </row>
    <row r="68" spans="1:7" ht="12">
      <c r="A68" s="99" t="s">
        <v>56</v>
      </c>
      <c r="B68" s="78">
        <v>8840.936379392291</v>
      </c>
      <c r="C68" s="78">
        <v>7777.881156024583</v>
      </c>
      <c r="D68" s="79">
        <v>13.6676712081707</v>
      </c>
      <c r="E68" s="78">
        <v>8840.936379392291</v>
      </c>
      <c r="F68" s="78">
        <v>7777.881156024583</v>
      </c>
      <c r="G68" s="79">
        <v>13.6676712081707</v>
      </c>
    </row>
    <row r="69" spans="1:7" ht="12">
      <c r="A69" s="99" t="s">
        <v>57</v>
      </c>
      <c r="B69" s="78">
        <v>1158.2529781422015</v>
      </c>
      <c r="C69" s="78">
        <v>926.9631314869418</v>
      </c>
      <c r="D69" s="79">
        <v>24.9513533816871</v>
      </c>
      <c r="E69" s="78">
        <v>1158.2529781422015</v>
      </c>
      <c r="F69" s="78">
        <v>926.9631314869418</v>
      </c>
      <c r="G69" s="79">
        <v>24.9513533816871</v>
      </c>
    </row>
    <row r="70" spans="1:7" ht="12">
      <c r="A70" s="99" t="s">
        <v>58</v>
      </c>
      <c r="B70" s="78">
        <v>915.2738784066136</v>
      </c>
      <c r="C70" s="78">
        <v>652.2787291580244</v>
      </c>
      <c r="D70" s="79">
        <v>40.3194428228664</v>
      </c>
      <c r="E70" s="78">
        <v>915.2738784066136</v>
      </c>
      <c r="F70" s="78">
        <v>652.2787291580244</v>
      </c>
      <c r="G70" s="79">
        <v>40.3194428228664</v>
      </c>
    </row>
    <row r="71" spans="1:7" ht="12">
      <c r="A71" s="99" t="s">
        <v>59</v>
      </c>
      <c r="B71" s="78">
        <v>1032.8979350686986</v>
      </c>
      <c r="C71" s="78">
        <v>266.0987116634338</v>
      </c>
      <c r="D71" s="79">
        <v>288.16344829776</v>
      </c>
      <c r="E71" s="78">
        <v>1032.8979350686986</v>
      </c>
      <c r="F71" s="78">
        <v>266.0987116634338</v>
      </c>
      <c r="G71" s="79">
        <v>288.16344829776</v>
      </c>
    </row>
    <row r="72" spans="1:7" ht="12">
      <c r="A72" s="99" t="s">
        <v>60</v>
      </c>
      <c r="B72" s="78">
        <v>367.09894185186556</v>
      </c>
      <c r="C72" s="78">
        <v>204.91616750131533</v>
      </c>
      <c r="D72" s="79">
        <v>79.1459143161601</v>
      </c>
      <c r="E72" s="78">
        <v>367.09894185186556</v>
      </c>
      <c r="F72" s="78">
        <v>204.91616750131533</v>
      </c>
      <c r="G72" s="79">
        <v>79.1459143161601</v>
      </c>
    </row>
    <row r="73" spans="1:7" ht="12">
      <c r="A73" s="99" t="s">
        <v>61</v>
      </c>
      <c r="B73" s="78">
        <v>906.1257329067222</v>
      </c>
      <c r="C73" s="78">
        <v>558.4415412459334</v>
      </c>
      <c r="D73" s="79">
        <v>62.2597292610206</v>
      </c>
      <c r="E73" s="78">
        <v>906.1257329067222</v>
      </c>
      <c r="F73" s="78">
        <v>558.4415412459334</v>
      </c>
      <c r="G73" s="79">
        <v>62.2597292610206</v>
      </c>
    </row>
    <row r="74" spans="1:7" ht="12">
      <c r="A74" s="74"/>
      <c r="B74" s="100"/>
      <c r="C74" s="80"/>
      <c r="D74" s="101"/>
      <c r="E74" s="100"/>
      <c r="F74" s="80"/>
      <c r="G74" s="101"/>
    </row>
    <row r="75" spans="1:7" ht="12">
      <c r="A75" s="75" t="s">
        <v>62</v>
      </c>
      <c r="B75" s="100"/>
      <c r="C75" s="80"/>
      <c r="D75" s="101"/>
      <c r="E75" s="100"/>
      <c r="F75" s="80"/>
      <c r="G75" s="101"/>
    </row>
    <row r="76" spans="1:7" ht="12">
      <c r="A76" s="75" t="s">
        <v>63</v>
      </c>
      <c r="B76" s="102">
        <v>61460.305175630354</v>
      </c>
      <c r="C76" s="102">
        <v>59567.76225384529</v>
      </c>
      <c r="D76" s="103">
        <v>3.17712610005405</v>
      </c>
      <c r="E76" s="102">
        <v>61460.305175630354</v>
      </c>
      <c r="F76" s="102">
        <v>59567.76225384529</v>
      </c>
      <c r="G76" s="79">
        <v>3.17712610005405</v>
      </c>
    </row>
    <row r="77" spans="1:7" ht="12">
      <c r="A77" s="75" t="s">
        <v>64</v>
      </c>
      <c r="B77" s="102">
        <v>1207.8188927269503</v>
      </c>
      <c r="C77" s="102">
        <v>1310.999230317142</v>
      </c>
      <c r="D77" s="103">
        <v>-7.87035836514043</v>
      </c>
      <c r="E77" s="102">
        <v>1207.8188927269503</v>
      </c>
      <c r="F77" s="102">
        <v>1310.999230317142</v>
      </c>
      <c r="G77" s="79">
        <v>-7.87035836514043</v>
      </c>
    </row>
    <row r="78" spans="1:7" ht="12">
      <c r="A78" s="75" t="s">
        <v>65</v>
      </c>
      <c r="B78" s="102">
        <v>1110.9320251048805</v>
      </c>
      <c r="C78" s="102">
        <v>1105.0937570999242</v>
      </c>
      <c r="D78" s="103">
        <v>0.52830522002744</v>
      </c>
      <c r="E78" s="102">
        <v>1110.9320251048805</v>
      </c>
      <c r="F78" s="102">
        <v>1105.0937570999242</v>
      </c>
      <c r="G78" s="79">
        <v>0.52830522002744</v>
      </c>
    </row>
    <row r="79" spans="1:7" ht="12">
      <c r="A79" s="75" t="s">
        <v>66</v>
      </c>
      <c r="B79" s="102">
        <v>143.01079301967388</v>
      </c>
      <c r="C79" s="102">
        <v>239.71817743699484</v>
      </c>
      <c r="D79" s="103">
        <v>-40.3421156673605</v>
      </c>
      <c r="E79" s="102">
        <v>143.01079301967388</v>
      </c>
      <c r="F79" s="102">
        <v>239.71817743699484</v>
      </c>
      <c r="G79" s="79">
        <v>-40.3421156673605</v>
      </c>
    </row>
    <row r="80" spans="1:7" ht="12">
      <c r="A80" s="75" t="s">
        <v>67</v>
      </c>
      <c r="B80" s="102">
        <v>60496.91370758142</v>
      </c>
      <c r="C80" s="102">
        <v>58506.38991430244</v>
      </c>
      <c r="D80" s="103">
        <v>3.40223315127564</v>
      </c>
      <c r="E80" s="102">
        <v>60496.91370758142</v>
      </c>
      <c r="F80" s="102">
        <v>58506.38991430244</v>
      </c>
      <c r="G80" s="79">
        <v>3.40223315127564</v>
      </c>
    </row>
    <row r="81" spans="1:7" ht="12">
      <c r="A81" s="74"/>
      <c r="B81" s="102"/>
      <c r="C81" s="102"/>
      <c r="D81" s="103"/>
      <c r="E81" s="102"/>
      <c r="F81" s="102"/>
      <c r="G81" s="79"/>
    </row>
    <row r="82" spans="1:7" ht="12">
      <c r="A82" s="75" t="s">
        <v>68</v>
      </c>
      <c r="B82" s="102">
        <v>3283.1740771057616</v>
      </c>
      <c r="C82" s="102">
        <v>4459.355008939923</v>
      </c>
      <c r="D82" s="103">
        <v>-26.3755841254218</v>
      </c>
      <c r="E82" s="102">
        <v>3283.1740771057616</v>
      </c>
      <c r="F82" s="102">
        <v>4459.355008939923</v>
      </c>
      <c r="G82" s="79">
        <v>-26.3755841254218</v>
      </c>
    </row>
    <row r="83" spans="1:7" ht="12">
      <c r="A83" s="75" t="s">
        <v>69</v>
      </c>
      <c r="B83" s="102">
        <v>2501.546802628194</v>
      </c>
      <c r="C83" s="102">
        <v>3690.7980712141957</v>
      </c>
      <c r="D83" s="103">
        <v>-32.2220626986174</v>
      </c>
      <c r="E83" s="102">
        <v>2501.546802628194</v>
      </c>
      <c r="F83" s="102">
        <v>3690.7980712141957</v>
      </c>
      <c r="G83" s="79">
        <v>-32.2220626986174</v>
      </c>
    </row>
    <row r="84" spans="1:7" ht="12">
      <c r="A84" s="75" t="s">
        <v>70</v>
      </c>
      <c r="B84" s="102">
        <v>357.297529816805</v>
      </c>
      <c r="C84" s="102">
        <v>481.27503180802773</v>
      </c>
      <c r="D84" s="103">
        <v>-25.7602189595149</v>
      </c>
      <c r="E84" s="102">
        <v>357.297529816805</v>
      </c>
      <c r="F84" s="102">
        <v>481.27503180802773</v>
      </c>
      <c r="G84" s="79">
        <v>-25.7602189595149</v>
      </c>
    </row>
    <row r="85" spans="1:7" ht="12">
      <c r="A85" s="75" t="s">
        <v>71</v>
      </c>
      <c r="B85" s="102">
        <v>499.55105335089553</v>
      </c>
      <c r="C85" s="102">
        <v>436.89759538835</v>
      </c>
      <c r="D85" s="103">
        <v>14.3405362318037</v>
      </c>
      <c r="E85" s="102">
        <v>499.55105335089553</v>
      </c>
      <c r="F85" s="102">
        <v>436.89759538835</v>
      </c>
      <c r="G85" s="79">
        <v>14.3405362318037</v>
      </c>
    </row>
    <row r="86" spans="1:7" ht="12">
      <c r="A86" s="74"/>
      <c r="B86" s="102"/>
      <c r="C86" s="102"/>
      <c r="D86" s="103"/>
      <c r="E86" s="102"/>
      <c r="F86" s="102"/>
      <c r="G86" s="79"/>
    </row>
    <row r="87" spans="1:7" ht="12">
      <c r="A87" s="75" t="s">
        <v>72</v>
      </c>
      <c r="B87" s="102">
        <v>421.2056397479525</v>
      </c>
      <c r="C87" s="102">
        <v>393.5416263859226</v>
      </c>
      <c r="D87" s="103">
        <v>7.02950120323522</v>
      </c>
      <c r="E87" s="102">
        <v>421.2056397479525</v>
      </c>
      <c r="F87" s="102">
        <v>393.5416263859226</v>
      </c>
      <c r="G87" s="79">
        <v>7.02950120323522</v>
      </c>
    </row>
    <row r="88" spans="1:7" ht="12">
      <c r="A88" s="75" t="s">
        <v>73</v>
      </c>
      <c r="B88" s="102">
        <v>2505.964491067946</v>
      </c>
      <c r="C88" s="102">
        <v>1762.1148427376097</v>
      </c>
      <c r="D88" s="103">
        <v>42.2134602291129</v>
      </c>
      <c r="E88" s="102">
        <v>2505.964491067946</v>
      </c>
      <c r="F88" s="102">
        <v>1762.1148427376097</v>
      </c>
      <c r="G88" s="79">
        <v>42.2134602291129</v>
      </c>
    </row>
    <row r="89" spans="1:7" ht="12">
      <c r="A89" s="75" t="s">
        <v>74</v>
      </c>
      <c r="B89" s="102">
        <v>51.63295516962541</v>
      </c>
      <c r="C89" s="102">
        <v>24.523702858408704</v>
      </c>
      <c r="D89" s="103">
        <v>110.543063042869</v>
      </c>
      <c r="E89" s="102">
        <v>51.63295516962541</v>
      </c>
      <c r="F89" s="102">
        <v>24.523702858408704</v>
      </c>
      <c r="G89" s="79">
        <v>110.543063042869</v>
      </c>
    </row>
    <row r="90" spans="1:7" ht="12">
      <c r="A90" s="75" t="s">
        <v>75</v>
      </c>
      <c r="B90" s="102">
        <v>53.797951595496535</v>
      </c>
      <c r="C90" s="102">
        <v>41.6589789088791</v>
      </c>
      <c r="D90" s="103">
        <v>29.1389107571961</v>
      </c>
      <c r="E90" s="102">
        <v>53.797951595496535</v>
      </c>
      <c r="F90" s="102">
        <v>41.6589789088791</v>
      </c>
      <c r="G90" s="79">
        <v>29.1389107571961</v>
      </c>
    </row>
    <row r="91" spans="1:7" ht="12">
      <c r="A91" s="75" t="s">
        <v>76</v>
      </c>
      <c r="B91" s="102">
        <v>611.1636235113101</v>
      </c>
      <c r="C91" s="102">
        <v>338.62734371372176</v>
      </c>
      <c r="D91" s="103">
        <v>80.4826558920749</v>
      </c>
      <c r="E91" s="102">
        <v>611.1636235113101</v>
      </c>
      <c r="F91" s="102">
        <v>338.62734371372176</v>
      </c>
      <c r="G91" s="79">
        <v>80.4826558920749</v>
      </c>
    </row>
    <row r="92" spans="1:7" ht="12">
      <c r="A92" s="75" t="s">
        <v>77</v>
      </c>
      <c r="B92" s="102">
        <v>555.4530717120092</v>
      </c>
      <c r="C92" s="102">
        <v>517.8290255022785</v>
      </c>
      <c r="D92" s="103">
        <v>7.26572755809441</v>
      </c>
      <c r="E92" s="102">
        <v>555.4530717120092</v>
      </c>
      <c r="F92" s="102">
        <v>517.8290255022785</v>
      </c>
      <c r="G92" s="79">
        <v>7.26572755809441</v>
      </c>
    </row>
    <row r="93" spans="1:7" ht="12">
      <c r="A93" s="74"/>
      <c r="B93" s="102"/>
      <c r="C93" s="102"/>
      <c r="D93" s="103"/>
      <c r="E93" s="102"/>
      <c r="F93" s="102"/>
      <c r="G93" s="79"/>
    </row>
    <row r="94" spans="1:7" ht="12">
      <c r="A94" s="75" t="s">
        <v>78</v>
      </c>
      <c r="B94" s="102"/>
      <c r="C94" s="102"/>
      <c r="D94" s="103"/>
      <c r="E94" s="102"/>
      <c r="F94" s="102"/>
      <c r="G94" s="79"/>
    </row>
    <row r="95" spans="1:7" ht="12">
      <c r="A95" s="82" t="s">
        <v>79</v>
      </c>
      <c r="B95" s="103">
        <v>31.498184182165396</v>
      </c>
      <c r="C95" s="103">
        <v>29.690432637546806</v>
      </c>
      <c r="D95" s="103">
        <v>1.80775154461859</v>
      </c>
      <c r="E95" s="103">
        <v>31.498184182165396</v>
      </c>
      <c r="F95" s="103">
        <v>29.690432637546806</v>
      </c>
      <c r="G95" s="79">
        <v>1.80775154461859</v>
      </c>
    </row>
    <row r="96" spans="1:7" ht="12">
      <c r="A96" s="82" t="s">
        <v>80</v>
      </c>
      <c r="B96" s="103">
        <v>68.50181581783501</v>
      </c>
      <c r="C96" s="103">
        <v>70.30956736245237</v>
      </c>
      <c r="D96" s="103">
        <v>-1.80775154461736</v>
      </c>
      <c r="E96" s="103">
        <v>68.50181581783501</v>
      </c>
      <c r="F96" s="103">
        <v>70.30956736245237</v>
      </c>
      <c r="G96" s="79">
        <v>-1.80775154461736</v>
      </c>
    </row>
    <row r="97" spans="1:7" ht="12">
      <c r="A97" s="75" t="s">
        <v>81</v>
      </c>
      <c r="B97" s="103">
        <v>4.233810196580098</v>
      </c>
      <c r="C97" s="103">
        <v>4.614807157305747</v>
      </c>
      <c r="D97" s="103">
        <v>-8.25596710195114</v>
      </c>
      <c r="E97" s="103">
        <v>4.233810196580098</v>
      </c>
      <c r="F97" s="103">
        <v>4.614807157305747</v>
      </c>
      <c r="G97" s="79">
        <v>-8.25596710195114</v>
      </c>
    </row>
    <row r="98" spans="1:7" ht="12">
      <c r="A98" s="74"/>
      <c r="B98" s="102"/>
      <c r="C98" s="102"/>
      <c r="D98" s="103"/>
      <c r="E98" s="102"/>
      <c r="F98" s="102"/>
      <c r="G98" s="79"/>
    </row>
    <row r="99" spans="1:7" ht="12">
      <c r="A99" s="75" t="s">
        <v>82</v>
      </c>
      <c r="B99" s="102">
        <v>876.2270502438215</v>
      </c>
      <c r="C99" s="102">
        <v>1435.4064850130367</v>
      </c>
      <c r="D99" s="103">
        <v>-38.9561730845975</v>
      </c>
      <c r="E99" s="102">
        <v>876.2270502438215</v>
      </c>
      <c r="F99" s="102">
        <v>1435.4064850130367</v>
      </c>
      <c r="G99" s="79">
        <v>-38.9561730845975</v>
      </c>
    </row>
    <row r="100" spans="1:7" ht="12">
      <c r="A100" s="75" t="s">
        <v>83</v>
      </c>
      <c r="B100" s="102">
        <v>64171.610638924234</v>
      </c>
      <c r="C100" s="102">
        <v>62362.56487185578</v>
      </c>
      <c r="D100" s="103">
        <v>2.90085209097113</v>
      </c>
      <c r="E100" s="102">
        <v>64171.610638924234</v>
      </c>
      <c r="F100" s="102">
        <v>62362.56487185578</v>
      </c>
      <c r="G100" s="79">
        <v>2.90085209097113</v>
      </c>
    </row>
    <row r="101" spans="1:7" ht="12">
      <c r="A101" s="74"/>
      <c r="B101" s="102"/>
      <c r="C101" s="102"/>
      <c r="D101" s="103"/>
      <c r="E101" s="102"/>
      <c r="F101" s="102"/>
      <c r="G101" s="79"/>
    </row>
    <row r="102" spans="1:7" ht="17.25" customHeight="1">
      <c r="A102" s="75" t="s">
        <v>84</v>
      </c>
      <c r="B102" s="102">
        <v>10115.48218046619</v>
      </c>
      <c r="C102" s="102">
        <v>11433.907376953797</v>
      </c>
      <c r="D102" s="103">
        <v>-11.5308367736565</v>
      </c>
      <c r="E102" s="102">
        <v>10115.48218046619</v>
      </c>
      <c r="F102" s="102">
        <v>11433.907376953797</v>
      </c>
      <c r="G102" s="79">
        <v>-11.5308367736565</v>
      </c>
    </row>
    <row r="103" spans="1:7" ht="17.25" customHeight="1">
      <c r="A103" s="75" t="s">
        <v>85</v>
      </c>
      <c r="B103" s="102">
        <v>54932.35550870222</v>
      </c>
      <c r="C103" s="102">
        <v>52364.063979915365</v>
      </c>
      <c r="D103" s="103">
        <v>4.90468335263653</v>
      </c>
      <c r="E103" s="102">
        <v>54932.35550870222</v>
      </c>
      <c r="F103" s="102">
        <v>52364.063979915365</v>
      </c>
      <c r="G103" s="79">
        <v>4.90468335263653</v>
      </c>
    </row>
    <row r="104" spans="1:7" ht="12">
      <c r="A104" s="74"/>
      <c r="B104" s="102"/>
      <c r="C104" s="102"/>
      <c r="D104" s="103"/>
      <c r="E104" s="102"/>
      <c r="F104" s="102"/>
      <c r="G104" s="79"/>
    </row>
    <row r="105" spans="1:7" ht="12">
      <c r="A105" s="75" t="s">
        <v>86</v>
      </c>
      <c r="B105" s="102">
        <v>54662.262145131375</v>
      </c>
      <c r="C105" s="102">
        <v>51829.52981463476</v>
      </c>
      <c r="D105" s="103">
        <v>5.46547950681342</v>
      </c>
      <c r="E105" s="102">
        <v>54662.262145131375</v>
      </c>
      <c r="F105" s="102">
        <v>51829.52981463476</v>
      </c>
      <c r="G105" s="79">
        <v>5.46547950681342</v>
      </c>
    </row>
    <row r="106" spans="1:7" ht="12">
      <c r="A106" s="75"/>
      <c r="B106" s="102"/>
      <c r="C106" s="102"/>
      <c r="D106" s="103"/>
      <c r="E106" s="102"/>
      <c r="F106" s="102"/>
      <c r="G106" s="79"/>
    </row>
    <row r="107" spans="1:7" ht="12">
      <c r="A107" s="104" t="s">
        <v>87</v>
      </c>
      <c r="B107" s="102">
        <v>47.32036162047053</v>
      </c>
      <c r="C107" s="102">
        <v>49.12197146586873</v>
      </c>
      <c r="D107" s="103">
        <v>-3.6676252838305</v>
      </c>
      <c r="E107" s="102">
        <v>47.32036162047053</v>
      </c>
      <c r="F107" s="102">
        <v>49.12197146586873</v>
      </c>
      <c r="G107" s="79">
        <v>-3.6676252838305</v>
      </c>
    </row>
    <row r="108" spans="1:7" ht="12">
      <c r="A108" s="105" t="s">
        <v>88</v>
      </c>
      <c r="B108" s="106">
        <v>2.1416203142757957</v>
      </c>
      <c r="C108" s="106">
        <v>2.0863075863400615</v>
      </c>
      <c r="D108" s="107">
        <v>2.65122594088666</v>
      </c>
      <c r="E108" s="106">
        <v>2.1416203142757957</v>
      </c>
      <c r="F108" s="106">
        <v>2.0863075863400615</v>
      </c>
      <c r="G108" s="87">
        <v>2.65122594088666</v>
      </c>
    </row>
    <row r="109" spans="1:7" ht="12">
      <c r="A109" s="108" t="s">
        <v>89</v>
      </c>
      <c r="B109" s="91"/>
      <c r="C109" s="91"/>
      <c r="D109" s="109"/>
      <c r="E109" s="91"/>
      <c r="F109" s="91"/>
      <c r="G109" s="91"/>
    </row>
    <row r="110" ht="12">
      <c r="A110" s="98" t="s">
        <v>90</v>
      </c>
    </row>
    <row r="111" ht="12">
      <c r="A111" s="69" t="s">
        <v>92</v>
      </c>
    </row>
    <row r="112" ht="12">
      <c r="A112" s="69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A1" sqref="A1:G1"/>
    </sheetView>
  </sheetViews>
  <sheetFormatPr defaultColWidth="37.421875" defaultRowHeight="12.75"/>
  <cols>
    <col min="1" max="1" width="27.140625" style="112" customWidth="1"/>
    <col min="2" max="15" width="9.7109375" style="112" customWidth="1"/>
    <col min="16" max="16" width="16.7109375" style="112" customWidth="1"/>
    <col min="17" max="21" width="16.28125" style="112" customWidth="1"/>
    <col min="22" max="24" width="18.140625" style="112" customWidth="1"/>
    <col min="25" max="255" width="11.8515625" style="112" customWidth="1"/>
    <col min="256" max="16384" width="37.421875" style="112" customWidth="1"/>
  </cols>
  <sheetData>
    <row r="1" spans="1:14" ht="12.75">
      <c r="A1" s="400" t="str">
        <f>CONCATENATE('HL'!B3," 2017 ARRIVALS AT A GLANCE")</f>
        <v>JANUARY 2017 ARRIVALS AT A GLANCE</v>
      </c>
      <c r="B1" s="400"/>
      <c r="C1" s="400"/>
      <c r="D1" s="400"/>
      <c r="E1" s="400"/>
      <c r="F1" s="400"/>
      <c r="G1" s="400"/>
      <c r="H1" s="111"/>
      <c r="I1" s="111"/>
      <c r="J1" s="111"/>
      <c r="K1" s="111"/>
      <c r="L1" s="111"/>
      <c r="M1" s="111"/>
      <c r="N1" s="111"/>
    </row>
    <row r="2" spans="1:14" ht="12.75">
      <c r="A2" s="113"/>
      <c r="B2" s="114"/>
      <c r="C2" s="115"/>
      <c r="D2" s="115"/>
      <c r="E2" s="116"/>
      <c r="F2" s="116"/>
      <c r="G2" s="117"/>
      <c r="H2"/>
      <c r="I2" s="111"/>
      <c r="J2" s="111"/>
      <c r="K2" s="111"/>
      <c r="L2" s="111"/>
      <c r="M2" s="111"/>
      <c r="N2" s="111"/>
    </row>
    <row r="3" spans="1:14" ht="12.75">
      <c r="A3" s="118" t="s">
        <v>117</v>
      </c>
      <c r="B3" s="119" t="str">
        <f>+'HL'!B4</f>
        <v>2017P</v>
      </c>
      <c r="C3" s="119" t="str">
        <f>+'HL'!C4</f>
        <v>2016P</v>
      </c>
      <c r="D3" s="119" t="s">
        <v>118</v>
      </c>
      <c r="E3" s="120" t="s">
        <v>119</v>
      </c>
      <c r="F3" s="120" t="s">
        <v>120</v>
      </c>
      <c r="G3" s="121" t="s">
        <v>118</v>
      </c>
      <c r="H3" s="111"/>
      <c r="I3" s="111"/>
      <c r="J3" s="111"/>
      <c r="K3" s="111"/>
      <c r="L3" s="111"/>
      <c r="M3" s="111"/>
      <c r="N3" s="111"/>
    </row>
    <row r="4" spans="1:14" s="128" customFormat="1" ht="12.75">
      <c r="A4" s="122" t="s">
        <v>121</v>
      </c>
      <c r="B4" s="123">
        <v>1607.3775353867297</v>
      </c>
      <c r="C4" s="123">
        <v>1459.7549936838236</v>
      </c>
      <c r="D4" s="123">
        <v>10.112830053101396</v>
      </c>
      <c r="E4" s="123">
        <v>1607.3775353867297</v>
      </c>
      <c r="F4" s="123">
        <v>1459.7549936838236</v>
      </c>
      <c r="G4" s="123">
        <v>10.112830053101396</v>
      </c>
      <c r="H4" s="124"/>
      <c r="I4" s="125"/>
      <c r="J4" s="126"/>
      <c r="K4" s="126"/>
      <c r="L4" s="127"/>
      <c r="M4" s="127"/>
      <c r="N4" s="127"/>
    </row>
    <row r="5" spans="1:10" ht="12.75">
      <c r="A5" s="129" t="s">
        <v>122</v>
      </c>
      <c r="B5" s="130">
        <v>1601.6381263992655</v>
      </c>
      <c r="C5" s="130">
        <v>1455.3292293381178</v>
      </c>
      <c r="D5" s="130">
        <v>10.053319490304524</v>
      </c>
      <c r="E5" s="130">
        <v>1601.6381263992655</v>
      </c>
      <c r="F5" s="130">
        <v>1455.3292293381178</v>
      </c>
      <c r="G5" s="130">
        <v>10.053319490304524</v>
      </c>
      <c r="H5" s="131"/>
      <c r="J5" s="132"/>
    </row>
    <row r="6" spans="1:10" ht="12.75">
      <c r="A6" s="129" t="s">
        <v>123</v>
      </c>
      <c r="B6" s="130">
        <v>544.0492102136412</v>
      </c>
      <c r="C6" s="130">
        <v>454.1329420196601</v>
      </c>
      <c r="D6" s="130">
        <v>19.799547637768256</v>
      </c>
      <c r="E6" s="130">
        <v>544.0492102136412</v>
      </c>
      <c r="F6" s="130">
        <v>454.1329420196601</v>
      </c>
      <c r="G6" s="130">
        <v>19.799547637768256</v>
      </c>
      <c r="H6" s="131"/>
      <c r="I6" s="132"/>
      <c r="J6" s="132"/>
    </row>
    <row r="7" spans="1:10" ht="12.75">
      <c r="A7" s="129" t="s">
        <v>124</v>
      </c>
      <c r="B7" s="130">
        <v>433.12445284347154</v>
      </c>
      <c r="C7" s="130">
        <v>405.7538405914519</v>
      </c>
      <c r="D7" s="130">
        <v>6.745620007471165</v>
      </c>
      <c r="E7" s="130">
        <v>433.12445284347154</v>
      </c>
      <c r="F7" s="130">
        <v>405.7538405914519</v>
      </c>
      <c r="G7" s="130">
        <v>6.745620007471165</v>
      </c>
      <c r="H7" s="131"/>
      <c r="I7" s="132"/>
      <c r="J7" s="132"/>
    </row>
    <row r="8" spans="1:10" ht="12.75">
      <c r="A8" s="129" t="s">
        <v>125</v>
      </c>
      <c r="B8" s="130">
        <v>200.36563756913768</v>
      </c>
      <c r="C8" s="130">
        <v>158.426743513306</v>
      </c>
      <c r="D8" s="130">
        <v>26.47210510409139</v>
      </c>
      <c r="E8" s="130">
        <v>200.36563756913768</v>
      </c>
      <c r="F8" s="130">
        <v>158.426743513306</v>
      </c>
      <c r="G8" s="130">
        <v>26.47210510409139</v>
      </c>
      <c r="H8" s="131"/>
      <c r="I8" s="132"/>
      <c r="J8" s="132"/>
    </row>
    <row r="9" spans="1:10" ht="12.75">
      <c r="A9" s="129" t="s">
        <v>126</v>
      </c>
      <c r="B9" s="130">
        <v>158.44647563204026</v>
      </c>
      <c r="C9" s="130">
        <v>159.41186133007272</v>
      </c>
      <c r="D9" s="130">
        <v>-0.6055921372334794</v>
      </c>
      <c r="E9" s="130">
        <v>158.44647563204026</v>
      </c>
      <c r="F9" s="130">
        <v>159.41186133007272</v>
      </c>
      <c r="G9" s="130">
        <v>-0.6055921372334794</v>
      </c>
      <c r="H9" s="131"/>
      <c r="I9" s="132"/>
      <c r="J9" s="132"/>
    </row>
    <row r="10" spans="1:10" ht="12.75">
      <c r="A10" s="129" t="s">
        <v>127</v>
      </c>
      <c r="B10" s="130">
        <v>265.6523501409747</v>
      </c>
      <c r="C10" s="130">
        <v>277.60384188362696</v>
      </c>
      <c r="D10" s="130">
        <v>-4.305232831634365</v>
      </c>
      <c r="E10" s="130">
        <v>265.6523501409747</v>
      </c>
      <c r="F10" s="130">
        <v>277.60384188362696</v>
      </c>
      <c r="G10" s="130">
        <v>-4.305232831634365</v>
      </c>
      <c r="H10" s="131"/>
      <c r="I10" s="132"/>
      <c r="J10" s="132"/>
    </row>
    <row r="11" spans="1:10" ht="12.75">
      <c r="A11" s="129" t="s">
        <v>128</v>
      </c>
      <c r="B11" s="130">
        <v>5.739408987464126</v>
      </c>
      <c r="C11" s="130">
        <v>4.42576434570585</v>
      </c>
      <c r="D11" s="130">
        <v>29.681757525857776</v>
      </c>
      <c r="E11" s="130">
        <v>5.739408987464126</v>
      </c>
      <c r="F11" s="130">
        <v>4.42576434570585</v>
      </c>
      <c r="G11" s="130">
        <v>29.681757525857776</v>
      </c>
      <c r="H11" s="131"/>
      <c r="I11" s="132"/>
      <c r="J11" s="132"/>
    </row>
    <row r="12" spans="1:10" ht="10.5" customHeight="1">
      <c r="A12" s="133"/>
      <c r="B12" s="134"/>
      <c r="C12" s="134"/>
      <c r="D12" s="135"/>
      <c r="E12" s="134"/>
      <c r="F12" s="134"/>
      <c r="G12" s="135"/>
      <c r="H12" s="111"/>
      <c r="I12" s="132"/>
      <c r="J12" s="132"/>
    </row>
    <row r="13" spans="1:10" s="128" customFormat="1" ht="12.75">
      <c r="A13" s="122" t="s">
        <v>129</v>
      </c>
      <c r="B13" s="136">
        <v>7727297.965045623</v>
      </c>
      <c r="C13" s="136">
        <v>7436534.442986744</v>
      </c>
      <c r="D13" s="123">
        <v>3.9099331051050568</v>
      </c>
      <c r="E13" s="136">
        <v>7727297.965045623</v>
      </c>
      <c r="F13" s="136">
        <v>7436534.442986744</v>
      </c>
      <c r="G13" s="123">
        <v>3.9099331051050568</v>
      </c>
      <c r="H13" s="124">
        <f>+E13/365</f>
        <v>21170.679356289376</v>
      </c>
      <c r="I13" s="126"/>
      <c r="J13" s="126"/>
    </row>
    <row r="14" spans="1:10" ht="12.75">
      <c r="A14" s="129" t="s">
        <v>122</v>
      </c>
      <c r="B14" s="137">
        <v>7647457.995221612</v>
      </c>
      <c r="C14" s="137">
        <v>7388342.613409657</v>
      </c>
      <c r="D14" s="130">
        <v>3.507084002055705</v>
      </c>
      <c r="E14" s="137">
        <v>7647457.995221612</v>
      </c>
      <c r="F14" s="137">
        <v>7388342.613409657</v>
      </c>
      <c r="G14" s="130">
        <v>3.507084002055705</v>
      </c>
      <c r="H14" s="131"/>
      <c r="I14" s="132"/>
      <c r="J14" s="132"/>
    </row>
    <row r="15" spans="1:12" ht="12.75">
      <c r="A15" s="129" t="s">
        <v>123</v>
      </c>
      <c r="B15" s="137">
        <v>2750909.3625804232</v>
      </c>
      <c r="C15" s="137">
        <v>2645879.26614777</v>
      </c>
      <c r="D15" s="130">
        <v>3.9695725264732307</v>
      </c>
      <c r="E15" s="137">
        <v>2750909.3625804232</v>
      </c>
      <c r="F15" s="137">
        <v>2645879.26614777</v>
      </c>
      <c r="G15" s="130">
        <v>3.9695725264732307</v>
      </c>
      <c r="H15" s="131"/>
      <c r="I15" s="132"/>
      <c r="J15" s="132"/>
      <c r="L15" s="138"/>
    </row>
    <row r="16" spans="1:10" ht="12.75">
      <c r="A16" s="129" t="s">
        <v>124</v>
      </c>
      <c r="B16" s="137">
        <v>2095353.0662775757</v>
      </c>
      <c r="C16" s="137">
        <v>2013809.611096161</v>
      </c>
      <c r="D16" s="130">
        <v>4.0492137256723515</v>
      </c>
      <c r="E16" s="137">
        <v>2095353.0662775757</v>
      </c>
      <c r="F16" s="137">
        <v>2013809.611096161</v>
      </c>
      <c r="G16" s="130">
        <v>4.0492137256723515</v>
      </c>
      <c r="H16" s="131"/>
      <c r="I16" s="132"/>
      <c r="J16" s="132"/>
    </row>
    <row r="17" spans="1:10" ht="12.75">
      <c r="A17" s="129" t="s">
        <v>125</v>
      </c>
      <c r="B17" s="137">
        <v>733520.5168381055</v>
      </c>
      <c r="C17" s="137">
        <v>664720.8443688398</v>
      </c>
      <c r="D17" s="130">
        <v>10.350160229230031</v>
      </c>
      <c r="E17" s="137">
        <v>733520.5168381055</v>
      </c>
      <c r="F17" s="137">
        <v>664720.8443688398</v>
      </c>
      <c r="G17" s="130">
        <v>10.350160229230031</v>
      </c>
      <c r="H17" s="131"/>
      <c r="I17" s="132"/>
      <c r="J17" s="132"/>
    </row>
    <row r="18" spans="1:10" ht="12.75">
      <c r="A18" s="129" t="s">
        <v>126</v>
      </c>
      <c r="B18" s="137">
        <v>922978.092184625</v>
      </c>
      <c r="C18" s="137">
        <v>954547.3743661892</v>
      </c>
      <c r="D18" s="130">
        <v>-3.3072514816277154</v>
      </c>
      <c r="E18" s="137">
        <v>922978.092184625</v>
      </c>
      <c r="F18" s="137">
        <v>954547.3743661892</v>
      </c>
      <c r="G18" s="130">
        <v>-3.3072514816277154</v>
      </c>
      <c r="H18" s="131"/>
      <c r="I18" s="132"/>
      <c r="J18" s="132"/>
    </row>
    <row r="19" spans="1:10" ht="12.75">
      <c r="A19" s="129" t="s">
        <v>127</v>
      </c>
      <c r="B19" s="137">
        <v>1144696.957340883</v>
      </c>
      <c r="C19" s="137">
        <v>1109385.5174306976</v>
      </c>
      <c r="D19" s="130">
        <v>3.1829728579804817</v>
      </c>
      <c r="E19" s="137">
        <v>1144696.957340883</v>
      </c>
      <c r="F19" s="137">
        <v>1109385.5174306976</v>
      </c>
      <c r="G19" s="130">
        <v>3.1829728579804817</v>
      </c>
      <c r="H19" s="131"/>
      <c r="I19" s="132"/>
      <c r="J19" s="132"/>
    </row>
    <row r="20" spans="1:10" ht="12.75">
      <c r="A20" s="129" t="s">
        <v>128</v>
      </c>
      <c r="B20" s="137">
        <v>79839.96982401062</v>
      </c>
      <c r="C20" s="137">
        <v>48191.829577087345</v>
      </c>
      <c r="D20" s="130">
        <v>65.67117398250903</v>
      </c>
      <c r="E20" s="137">
        <v>79839.96982401062</v>
      </c>
      <c r="F20" s="137">
        <v>48191.829577087345</v>
      </c>
      <c r="G20" s="130">
        <v>65.67117398250903</v>
      </c>
      <c r="H20" s="131"/>
      <c r="I20" s="132"/>
      <c r="J20" s="132"/>
    </row>
    <row r="21" spans="1:10" ht="12.75">
      <c r="A21" s="133"/>
      <c r="B21" s="134"/>
      <c r="C21" s="134"/>
      <c r="D21" s="135"/>
      <c r="E21" s="134"/>
      <c r="F21" s="134"/>
      <c r="G21" s="135"/>
      <c r="H21" s="115"/>
      <c r="I21" s="132"/>
      <c r="J21" s="132"/>
    </row>
    <row r="22" spans="1:10" s="128" customFormat="1" ht="12.75">
      <c r="A22" s="122" t="s">
        <v>130</v>
      </c>
      <c r="B22" s="136">
        <v>756312.9031603588</v>
      </c>
      <c r="C22" s="136">
        <v>720997.1792316763</v>
      </c>
      <c r="D22" s="123">
        <v>4.898177821765737</v>
      </c>
      <c r="E22" s="136">
        <v>756312.9031603588</v>
      </c>
      <c r="F22" s="136">
        <v>720997.1792316763</v>
      </c>
      <c r="G22" s="123">
        <v>4.898177821765737</v>
      </c>
      <c r="H22" s="124"/>
      <c r="I22" s="126"/>
      <c r="J22" s="126"/>
    </row>
    <row r="23" spans="1:12" ht="12.75">
      <c r="A23" s="129" t="s">
        <v>122</v>
      </c>
      <c r="B23" s="137">
        <v>738883.2906247462</v>
      </c>
      <c r="C23" s="137">
        <v>709985.1792316763</v>
      </c>
      <c r="D23" s="130">
        <v>4.070241497765159</v>
      </c>
      <c r="E23" s="137">
        <v>738883.2906247462</v>
      </c>
      <c r="F23" s="137">
        <v>709985.1792316763</v>
      </c>
      <c r="G23" s="130">
        <v>4.070241497765159</v>
      </c>
      <c r="H23" s="139"/>
      <c r="I23" s="140"/>
      <c r="J23" s="140"/>
      <c r="K23" s="141"/>
      <c r="L23" s="141"/>
    </row>
    <row r="24" spans="1:12" ht="12.75">
      <c r="A24" s="129" t="s">
        <v>123</v>
      </c>
      <c r="B24" s="137">
        <v>266779.9152503447</v>
      </c>
      <c r="C24" s="137">
        <v>255254.6522067542</v>
      </c>
      <c r="D24" s="130">
        <v>4.515201953794423</v>
      </c>
      <c r="E24" s="137">
        <v>266779.9152503447</v>
      </c>
      <c r="F24" s="137">
        <v>255254.6522067542</v>
      </c>
      <c r="G24" s="130">
        <v>4.515201953794423</v>
      </c>
      <c r="H24" s="139"/>
      <c r="I24" s="140"/>
      <c r="J24" s="140"/>
      <c r="K24" s="141"/>
      <c r="L24" s="141"/>
    </row>
    <row r="25" spans="1:12" ht="12.75">
      <c r="A25" s="129" t="s">
        <v>124</v>
      </c>
      <c r="B25" s="137">
        <v>172679.69440658603</v>
      </c>
      <c r="C25" s="137">
        <v>162383.3074325935</v>
      </c>
      <c r="D25" s="130">
        <v>6.340791511631605</v>
      </c>
      <c r="E25" s="137">
        <v>172679.69440658603</v>
      </c>
      <c r="F25" s="137">
        <v>162383.3074325935</v>
      </c>
      <c r="G25" s="130">
        <v>6.340791511631605</v>
      </c>
      <c r="H25" s="139"/>
      <c r="I25" s="140"/>
      <c r="J25" s="140"/>
      <c r="K25" s="141"/>
      <c r="L25" s="141"/>
    </row>
    <row r="26" spans="1:12" ht="12.75">
      <c r="A26" s="129" t="s">
        <v>125</v>
      </c>
      <c r="B26" s="137">
        <v>123389.6359124496</v>
      </c>
      <c r="C26" s="137">
        <v>115455.21357486186</v>
      </c>
      <c r="D26" s="130">
        <v>6.872294539079449</v>
      </c>
      <c r="E26" s="137">
        <v>123389.6359124496</v>
      </c>
      <c r="F26" s="137">
        <v>115455.21357486186</v>
      </c>
      <c r="G26" s="130">
        <v>6.872294539079449</v>
      </c>
      <c r="H26" s="139"/>
      <c r="I26" s="140"/>
      <c r="J26" s="140"/>
      <c r="K26" s="141"/>
      <c r="L26" s="141"/>
    </row>
    <row r="27" spans="1:12" ht="12.75">
      <c r="A27" s="129" t="s">
        <v>126</v>
      </c>
      <c r="B27" s="137">
        <v>65047.837689167856</v>
      </c>
      <c r="C27" s="137">
        <v>63797.97135686946</v>
      </c>
      <c r="D27" s="130">
        <v>1.9591004317472294</v>
      </c>
      <c r="E27" s="137">
        <v>65047.837689167856</v>
      </c>
      <c r="F27" s="137">
        <v>63797.97135686946</v>
      </c>
      <c r="G27" s="130">
        <v>1.9591004317472294</v>
      </c>
      <c r="H27" s="139"/>
      <c r="I27" s="140"/>
      <c r="J27" s="140"/>
      <c r="K27" s="141"/>
      <c r="L27" s="141"/>
    </row>
    <row r="28" spans="1:12" ht="12.75">
      <c r="A28" s="129" t="s">
        <v>127</v>
      </c>
      <c r="B28" s="137">
        <v>110986.20736619807</v>
      </c>
      <c r="C28" s="137">
        <v>113094.03466059733</v>
      </c>
      <c r="D28" s="130">
        <v>-1.8637829136832873</v>
      </c>
      <c r="E28" s="137">
        <v>110986.20736619807</v>
      </c>
      <c r="F28" s="137">
        <v>113094.03466059733</v>
      </c>
      <c r="G28" s="130">
        <v>-1.8637829136832873</v>
      </c>
      <c r="H28" s="139"/>
      <c r="I28" s="140"/>
      <c r="J28" s="140"/>
      <c r="K28" s="141"/>
      <c r="L28" s="141"/>
    </row>
    <row r="29" spans="1:12" ht="12.75">
      <c r="A29" s="129" t="s">
        <v>128</v>
      </c>
      <c r="B29" s="137">
        <v>17429.61253561251</v>
      </c>
      <c r="C29" s="137">
        <v>11011.999999999947</v>
      </c>
      <c r="D29" s="130">
        <v>58.27835575383755</v>
      </c>
      <c r="E29" s="137">
        <v>17429.61253561251</v>
      </c>
      <c r="F29" s="137">
        <v>11011.999999999947</v>
      </c>
      <c r="G29" s="130">
        <v>58.27835575383755</v>
      </c>
      <c r="H29" s="139"/>
      <c r="I29" s="140"/>
      <c r="J29" s="140"/>
      <c r="K29" s="141"/>
      <c r="L29" s="141"/>
    </row>
    <row r="30" spans="1:12" ht="12.75">
      <c r="A30" s="133"/>
      <c r="B30" s="134"/>
      <c r="C30" s="134"/>
      <c r="D30" s="135"/>
      <c r="E30" s="134"/>
      <c r="F30" s="134"/>
      <c r="G30" s="135"/>
      <c r="H30" s="141"/>
      <c r="I30" s="142"/>
      <c r="J30" s="140"/>
      <c r="K30" s="141"/>
      <c r="L30" s="141"/>
    </row>
    <row r="31" spans="1:13" s="128" customFormat="1" ht="12.75">
      <c r="A31" s="122" t="s">
        <v>131</v>
      </c>
      <c r="B31" s="143">
        <v>10.217064832235483</v>
      </c>
      <c r="C31" s="143">
        <v>10.31423514154579</v>
      </c>
      <c r="D31" s="123">
        <v>-0.9420990308714683</v>
      </c>
      <c r="E31" s="143">
        <v>10.217064832235483</v>
      </c>
      <c r="F31" s="143">
        <v>10.31423514154579</v>
      </c>
      <c r="G31" s="123">
        <v>-0.9420990308714683</v>
      </c>
      <c r="H31" s="144"/>
      <c r="I31" s="145"/>
      <c r="J31" s="146"/>
      <c r="K31" s="147"/>
      <c r="L31" s="145"/>
      <c r="M31" s="148"/>
    </row>
    <row r="32" spans="1:13" ht="12.75">
      <c r="A32" s="129" t="s">
        <v>122</v>
      </c>
      <c r="B32" s="149">
        <v>10.350021569381378</v>
      </c>
      <c r="C32" s="149">
        <v>10.406333582068699</v>
      </c>
      <c r="D32" s="130">
        <v>-0.5411321119318524</v>
      </c>
      <c r="E32" s="149">
        <v>10.350021569381378</v>
      </c>
      <c r="F32" s="149">
        <v>10.406333582068699</v>
      </c>
      <c r="G32" s="130">
        <v>-0.5411321119318524</v>
      </c>
      <c r="H32" s="131"/>
      <c r="I32" s="150"/>
      <c r="J32" s="132"/>
      <c r="L32" s="150"/>
      <c r="M32" s="150"/>
    </row>
    <row r="33" spans="1:13" ht="12.75">
      <c r="A33" s="129" t="s">
        <v>123</v>
      </c>
      <c r="B33" s="149">
        <v>10.311530986127595</v>
      </c>
      <c r="C33" s="149">
        <v>10.365645614187</v>
      </c>
      <c r="D33" s="130">
        <v>-0.5220574778800224</v>
      </c>
      <c r="E33" s="149">
        <v>10.311530986127595</v>
      </c>
      <c r="F33" s="149">
        <v>10.365645614187</v>
      </c>
      <c r="G33" s="130">
        <v>-0.5220574778800224</v>
      </c>
      <c r="H33" s="131"/>
      <c r="I33" s="150"/>
      <c r="J33" s="132"/>
      <c r="L33" s="150"/>
      <c r="M33" s="150"/>
    </row>
    <row r="34" spans="1:13" ht="12.75">
      <c r="A34" s="129" t="s">
        <v>124</v>
      </c>
      <c r="B34" s="149">
        <v>12.134333880299353</v>
      </c>
      <c r="C34" s="149">
        <v>12.40158020510888</v>
      </c>
      <c r="D34" s="130">
        <v>-2.1549376804371523</v>
      </c>
      <c r="E34" s="149">
        <v>12.134333880299353</v>
      </c>
      <c r="F34" s="149">
        <v>12.40158020510888</v>
      </c>
      <c r="G34" s="130">
        <v>-2.1549376804371523</v>
      </c>
      <c r="H34" s="131"/>
      <c r="I34" s="150"/>
      <c r="J34" s="132"/>
      <c r="L34" s="150"/>
      <c r="M34" s="150"/>
    </row>
    <row r="35" spans="1:13" ht="12.75">
      <c r="A35" s="129" t="s">
        <v>125</v>
      </c>
      <c r="B35" s="149">
        <v>5.944749827761634</v>
      </c>
      <c r="C35" s="149">
        <v>5.757391318996874</v>
      </c>
      <c r="D35" s="130">
        <v>3.2542257141104702</v>
      </c>
      <c r="E35" s="149">
        <v>5.944749827761634</v>
      </c>
      <c r="F35" s="149">
        <v>5.757391318996874</v>
      </c>
      <c r="G35" s="130">
        <v>3.2542257141104702</v>
      </c>
      <c r="H35" s="131"/>
      <c r="I35" s="150"/>
      <c r="J35" s="132"/>
      <c r="L35" s="150"/>
      <c r="M35" s="150"/>
    </row>
    <row r="36" spans="1:13" ht="12.75">
      <c r="A36" s="129" t="s">
        <v>126</v>
      </c>
      <c r="B36" s="149">
        <v>14.189220195067678</v>
      </c>
      <c r="C36" s="149">
        <v>14.962033338437934</v>
      </c>
      <c r="D36" s="130">
        <v>-5.165161217659331</v>
      </c>
      <c r="E36" s="149">
        <v>14.189220195067678</v>
      </c>
      <c r="F36" s="149">
        <v>14.962033338437934</v>
      </c>
      <c r="G36" s="130">
        <v>-5.165161217659331</v>
      </c>
      <c r="H36" s="131"/>
      <c r="I36" s="150"/>
      <c r="J36" s="132"/>
      <c r="L36" s="150"/>
      <c r="M36" s="150"/>
    </row>
    <row r="37" spans="1:13" ht="12.75">
      <c r="A37" s="129" t="s">
        <v>127</v>
      </c>
      <c r="B37" s="149">
        <v>10.313866781337657</v>
      </c>
      <c r="C37" s="149">
        <v>9.80940790343219</v>
      </c>
      <c r="D37" s="130">
        <v>5.142602722524803</v>
      </c>
      <c r="E37" s="149">
        <v>10.313866781337657</v>
      </c>
      <c r="F37" s="149">
        <v>9.80940790343219</v>
      </c>
      <c r="G37" s="130">
        <v>5.142602722524803</v>
      </c>
      <c r="H37" s="131"/>
      <c r="I37" s="150"/>
      <c r="J37" s="132"/>
      <c r="L37" s="150"/>
      <c r="M37" s="150"/>
    </row>
    <row r="38" spans="1:10" ht="12.75">
      <c r="A38" s="129" t="s">
        <v>128</v>
      </c>
      <c r="B38" s="149">
        <v>4.580708243564228</v>
      </c>
      <c r="C38" s="149">
        <v>4.376301269259678</v>
      </c>
      <c r="D38" s="130">
        <v>4.67077017161408</v>
      </c>
      <c r="E38" s="149">
        <v>4.580708243564228</v>
      </c>
      <c r="F38" s="149">
        <v>4.376301269259678</v>
      </c>
      <c r="G38" s="130">
        <v>4.67077017161408</v>
      </c>
      <c r="H38" s="131"/>
      <c r="J38" s="132"/>
    </row>
    <row r="39" spans="1:10" ht="12.75">
      <c r="A39" s="133"/>
      <c r="B39" s="134"/>
      <c r="C39" s="134"/>
      <c r="D39" s="135"/>
      <c r="E39" s="134"/>
      <c r="F39" s="134"/>
      <c r="G39" s="135"/>
      <c r="J39" s="132"/>
    </row>
    <row r="40" spans="1:10" s="128" customFormat="1" ht="12.75">
      <c r="A40" s="122" t="s">
        <v>132</v>
      </c>
      <c r="B40" s="123">
        <v>208.01288401944518</v>
      </c>
      <c r="C40" s="123">
        <v>196.29506255571653</v>
      </c>
      <c r="D40" s="123">
        <v>5.969493736197595</v>
      </c>
      <c r="E40" s="123">
        <v>208.01288401944518</v>
      </c>
      <c r="F40" s="123">
        <v>196.29506255571653</v>
      </c>
      <c r="G40" s="123">
        <v>5.969493736197595</v>
      </c>
      <c r="H40" s="124"/>
      <c r="J40" s="126"/>
    </row>
    <row r="41" spans="1:14" ht="12.75">
      <c r="A41" s="129" t="s">
        <v>122</v>
      </c>
      <c r="B41" s="130">
        <v>209.43405343318298</v>
      </c>
      <c r="C41" s="130">
        <v>196.97641345120238</v>
      </c>
      <c r="D41" s="130">
        <v>6.324432333654384</v>
      </c>
      <c r="E41" s="130">
        <v>209.43405343318298</v>
      </c>
      <c r="F41" s="130">
        <v>196.97641345120238</v>
      </c>
      <c r="G41" s="130">
        <v>6.324432333654384</v>
      </c>
      <c r="H41" s="131"/>
      <c r="I41" s="151"/>
      <c r="J41" s="132"/>
      <c r="K41" s="152"/>
      <c r="L41" s="152"/>
      <c r="M41" s="152"/>
      <c r="N41" s="152"/>
    </row>
    <row r="42" spans="1:14" ht="12.75">
      <c r="A42" s="129" t="s">
        <v>123</v>
      </c>
      <c r="B42" s="130">
        <v>197.7706781670586</v>
      </c>
      <c r="C42" s="130">
        <v>171.63781727684366</v>
      </c>
      <c r="D42" s="130">
        <v>15.225584492293965</v>
      </c>
      <c r="E42" s="130">
        <v>197.7706781670586</v>
      </c>
      <c r="F42" s="130">
        <v>171.63781727684366</v>
      </c>
      <c r="G42" s="130">
        <v>15.225584492293965</v>
      </c>
      <c r="H42" s="131"/>
      <c r="I42" s="152"/>
      <c r="J42" s="132"/>
      <c r="K42" s="152"/>
      <c r="L42" s="152"/>
      <c r="M42" s="152"/>
      <c r="N42" s="152"/>
    </row>
    <row r="43" spans="1:14" ht="12.75">
      <c r="A43" s="129" t="s">
        <v>124</v>
      </c>
      <c r="B43" s="130">
        <v>206.70714631063262</v>
      </c>
      <c r="C43" s="130">
        <v>201.48570071159364</v>
      </c>
      <c r="D43" s="130">
        <v>2.591472040248144</v>
      </c>
      <c r="E43" s="130">
        <v>206.70714631063262</v>
      </c>
      <c r="F43" s="130">
        <v>201.48570071159364</v>
      </c>
      <c r="G43" s="130">
        <v>2.591472040248144</v>
      </c>
      <c r="H43" s="131"/>
      <c r="I43" s="152"/>
      <c r="J43" s="132"/>
      <c r="K43" s="152"/>
      <c r="L43" s="152"/>
      <c r="M43" s="152"/>
      <c r="N43" s="152"/>
    </row>
    <row r="44" spans="1:14" ht="12.75">
      <c r="A44" s="129" t="s">
        <v>125</v>
      </c>
      <c r="B44" s="130">
        <v>273.15614624227356</v>
      </c>
      <c r="C44" s="130">
        <v>238.3357538061471</v>
      </c>
      <c r="D44" s="130">
        <v>14.609806493593913</v>
      </c>
      <c r="E44" s="130">
        <v>273.15614624227356</v>
      </c>
      <c r="F44" s="130">
        <v>238.3357538061471</v>
      </c>
      <c r="G44" s="130">
        <v>14.609806493593913</v>
      </c>
      <c r="H44" s="131"/>
      <c r="I44" s="152"/>
      <c r="J44" s="132"/>
      <c r="K44" s="152"/>
      <c r="L44" s="152"/>
      <c r="M44" s="152"/>
      <c r="N44" s="152"/>
    </row>
    <row r="45" spans="1:14" ht="12.75">
      <c r="A45" s="129" t="s">
        <v>126</v>
      </c>
      <c r="B45" s="130">
        <v>171.66872862280889</v>
      </c>
      <c r="C45" s="130">
        <v>167.00256646342018</v>
      </c>
      <c r="D45" s="130">
        <v>2.794066138145701</v>
      </c>
      <c r="E45" s="130">
        <v>171.66872862280889</v>
      </c>
      <c r="F45" s="130">
        <v>167.00256646342018</v>
      </c>
      <c r="G45" s="130">
        <v>2.794066138145701</v>
      </c>
      <c r="H45" s="131"/>
      <c r="I45" s="153"/>
      <c r="J45" s="153"/>
      <c r="K45" s="152"/>
      <c r="L45" s="152"/>
      <c r="M45" s="152"/>
      <c r="N45" s="152"/>
    </row>
    <row r="46" spans="1:14" ht="12.75">
      <c r="A46" s="129" t="s">
        <v>127</v>
      </c>
      <c r="B46" s="130">
        <v>232.0722077903324</v>
      </c>
      <c r="C46" s="130">
        <v>250.23207669642994</v>
      </c>
      <c r="D46" s="130">
        <v>-7.257210644552281</v>
      </c>
      <c r="E46" s="130">
        <v>232.0722077903324</v>
      </c>
      <c r="F46" s="130">
        <v>250.23207669642994</v>
      </c>
      <c r="G46" s="130">
        <v>-7.257210644552281</v>
      </c>
      <c r="H46" s="131"/>
      <c r="I46" s="152"/>
      <c r="J46" s="132"/>
      <c r="K46" s="152"/>
      <c r="L46" s="152"/>
      <c r="M46" s="152"/>
      <c r="N46" s="152"/>
    </row>
    <row r="47" spans="1:14" ht="12.75">
      <c r="A47" s="129" t="s">
        <v>128</v>
      </c>
      <c r="B47" s="130">
        <v>71.88641228341356</v>
      </c>
      <c r="C47" s="130">
        <v>91.83640431468628</v>
      </c>
      <c r="D47" s="130">
        <v>-21.723402805397463</v>
      </c>
      <c r="E47" s="130">
        <v>71.88641228341356</v>
      </c>
      <c r="F47" s="130">
        <v>91.83640431468628</v>
      </c>
      <c r="G47" s="130">
        <v>-21.723402805397463</v>
      </c>
      <c r="H47" s="131"/>
      <c r="I47" s="152"/>
      <c r="J47" s="132"/>
      <c r="K47" s="152"/>
      <c r="L47" s="152"/>
      <c r="M47" s="152"/>
      <c r="N47" s="152"/>
    </row>
    <row r="48" spans="1:14" ht="12.75">
      <c r="A48" s="129"/>
      <c r="B48" s="130"/>
      <c r="C48" s="130"/>
      <c r="D48" s="154"/>
      <c r="E48" s="130"/>
      <c r="F48" s="130"/>
      <c r="G48" s="154"/>
      <c r="H48" s="131"/>
      <c r="I48" s="152"/>
      <c r="J48" s="132"/>
      <c r="K48" s="152"/>
      <c r="L48" s="152"/>
      <c r="M48" s="152"/>
      <c r="N48" s="152"/>
    </row>
    <row r="49" spans="1:14" s="128" customFormat="1" ht="12.75">
      <c r="A49" s="122" t="s">
        <v>133</v>
      </c>
      <c r="B49" s="123">
        <v>2125.2811219669516</v>
      </c>
      <c r="C49" s="123">
        <v>2024.6334323241006</v>
      </c>
      <c r="D49" s="123">
        <v>4.971156162689483</v>
      </c>
      <c r="E49" s="123">
        <v>2125.2811219669516</v>
      </c>
      <c r="F49" s="123">
        <v>2024.6334323241006</v>
      </c>
      <c r="G49" s="123">
        <v>4.971156162689483</v>
      </c>
      <c r="H49" s="124"/>
      <c r="I49" s="155"/>
      <c r="J49" s="126"/>
      <c r="K49" s="155"/>
      <c r="L49" s="155"/>
      <c r="M49" s="155"/>
      <c r="N49" s="155"/>
    </row>
    <row r="50" spans="1:10" ht="12.75">
      <c r="A50" s="129" t="s">
        <v>122</v>
      </c>
      <c r="B50" s="130">
        <v>2167.646970396416</v>
      </c>
      <c r="C50" s="130">
        <v>2049.8022661726964</v>
      </c>
      <c r="D50" s="130">
        <v>5.7490766874677135</v>
      </c>
      <c r="E50" s="130">
        <v>2167.646970396416</v>
      </c>
      <c r="F50" s="130">
        <v>2049.8022661726964</v>
      </c>
      <c r="G50" s="130">
        <v>5.7490766874677135</v>
      </c>
      <c r="H50" s="131"/>
      <c r="J50" s="132"/>
    </row>
    <row r="51" spans="1:10" ht="12.75">
      <c r="A51" s="129" t="s">
        <v>123</v>
      </c>
      <c r="B51" s="130">
        <v>2039.318476067093</v>
      </c>
      <c r="C51" s="130">
        <v>1779.1367878843444</v>
      </c>
      <c r="D51" s="130">
        <v>14.62404071202097</v>
      </c>
      <c r="E51" s="130">
        <v>2039.318476067093</v>
      </c>
      <c r="F51" s="130">
        <v>1779.1367878843444</v>
      </c>
      <c r="G51" s="130">
        <v>14.62404071202097</v>
      </c>
      <c r="H51" s="131"/>
      <c r="J51" s="132"/>
    </row>
    <row r="52" spans="1:10" ht="12.75">
      <c r="A52" s="129" t="s">
        <v>124</v>
      </c>
      <c r="B52" s="130">
        <v>2508.253528777105</v>
      </c>
      <c r="C52" s="130">
        <v>2498.741077557392</v>
      </c>
      <c r="D52" s="130">
        <v>0.38068975233767066</v>
      </c>
      <c r="E52" s="130">
        <v>2508.253528777105</v>
      </c>
      <c r="F52" s="130">
        <v>2498.741077557392</v>
      </c>
      <c r="G52" s="130">
        <v>0.38068975233767066</v>
      </c>
      <c r="H52" s="131"/>
      <c r="J52" s="132"/>
    </row>
    <row r="53" spans="1:10" ht="12.75">
      <c r="A53" s="129" t="s">
        <v>125</v>
      </c>
      <c r="B53" s="130">
        <v>1623.8449533257879</v>
      </c>
      <c r="C53" s="130">
        <v>1372.1921999700876</v>
      </c>
      <c r="D53" s="130">
        <v>18.339468287400695</v>
      </c>
      <c r="E53" s="130">
        <v>1623.8449533257879</v>
      </c>
      <c r="F53" s="130">
        <v>1372.1921999700876</v>
      </c>
      <c r="G53" s="130">
        <v>18.339468287400695</v>
      </c>
      <c r="H53" s="131"/>
      <c r="J53" s="132"/>
    </row>
    <row r="54" spans="1:10" ht="12.75">
      <c r="A54" s="129" t="s">
        <v>126</v>
      </c>
      <c r="B54" s="130">
        <v>2435.8453910363523</v>
      </c>
      <c r="C54" s="130">
        <v>2498.6979670303895</v>
      </c>
      <c r="D54" s="130">
        <v>-2.51541310007688</v>
      </c>
      <c r="E54" s="130">
        <v>2435.8453910363523</v>
      </c>
      <c r="F54" s="130">
        <v>2498.6979670303895</v>
      </c>
      <c r="G54" s="130">
        <v>-2.51541310007688</v>
      </c>
      <c r="H54" s="131"/>
      <c r="J54" s="132"/>
    </row>
    <row r="55" spans="1:10" ht="12.75">
      <c r="A55" s="129" t="s">
        <v>127</v>
      </c>
      <c r="B55" s="130">
        <v>2393.5618348004</v>
      </c>
      <c r="C55" s="130">
        <v>2454.6285108382103</v>
      </c>
      <c r="D55" s="130">
        <v>-2.4878174342135906</v>
      </c>
      <c r="E55" s="130">
        <v>2393.5618348004</v>
      </c>
      <c r="F55" s="130">
        <v>2454.6285108382103</v>
      </c>
      <c r="G55" s="130">
        <v>-2.4878174342135906</v>
      </c>
      <c r="H55" s="131"/>
      <c r="J55" s="132"/>
    </row>
    <row r="56" spans="1:14" ht="12.75">
      <c r="A56" s="156" t="s">
        <v>128</v>
      </c>
      <c r="B56" s="157">
        <v>329.29068134688924</v>
      </c>
      <c r="C56" s="157">
        <v>401.9037727666065</v>
      </c>
      <c r="D56" s="157">
        <v>-18.067282852277454</v>
      </c>
      <c r="E56" s="157">
        <v>329.29068134688924</v>
      </c>
      <c r="F56" s="157">
        <v>401.9037727666065</v>
      </c>
      <c r="G56" s="157">
        <v>-18.067282852277454</v>
      </c>
      <c r="H56" s="131"/>
      <c r="I56" s="115"/>
      <c r="J56" s="132"/>
      <c r="K56" s="115"/>
      <c r="L56" s="115"/>
      <c r="M56" s="115"/>
      <c r="N56" s="115"/>
    </row>
    <row r="57" spans="1:7" s="160" customFormat="1" ht="12.75">
      <c r="A57" s="158"/>
      <c r="B57" s="111"/>
      <c r="C57" s="111"/>
      <c r="D57" s="111"/>
      <c r="E57" s="159"/>
      <c r="F57" s="111"/>
      <c r="G57" s="111"/>
    </row>
    <row r="58" spans="1:7" s="160" customFormat="1" ht="12.75">
      <c r="A58" s="111" t="s">
        <v>134</v>
      </c>
      <c r="B58" s="111"/>
      <c r="C58" s="111"/>
      <c r="D58" s="111"/>
      <c r="E58" s="159"/>
      <c r="F58" s="111"/>
      <c r="G58" s="111"/>
    </row>
    <row r="59" spans="1:7" s="160" customFormat="1" ht="12.75">
      <c r="A59" s="111" t="s">
        <v>135</v>
      </c>
      <c r="B59" s="111"/>
      <c r="C59" s="111"/>
      <c r="D59" s="111"/>
      <c r="E59" s="159"/>
      <c r="F59" s="111"/>
      <c r="G59" s="111"/>
    </row>
    <row r="60" spans="1:14" s="160" customFormat="1" ht="12.75">
      <c r="A60" s="111"/>
      <c r="B60" s="111"/>
      <c r="C60" s="111"/>
      <c r="D60" s="111"/>
      <c r="E60" s="159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4" s="160" customFormat="1" ht="12.75">
      <c r="A61" s="161" t="s">
        <v>136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5" s="163" customFormat="1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</row>
    <row r="63" spans="1:14" s="163" customFormat="1" ht="12.75">
      <c r="A63" s="164" t="str">
        <f>+'HL'!B4</f>
        <v>2017P</v>
      </c>
      <c r="B63" s="165" t="s">
        <v>137</v>
      </c>
      <c r="C63" s="166" t="s">
        <v>138</v>
      </c>
      <c r="D63" s="166" t="s">
        <v>139</v>
      </c>
      <c r="E63" s="166" t="s">
        <v>140</v>
      </c>
      <c r="F63" s="166" t="s">
        <v>141</v>
      </c>
      <c r="G63" s="166" t="s">
        <v>142</v>
      </c>
      <c r="H63" s="166" t="s">
        <v>143</v>
      </c>
      <c r="I63" s="166" t="s">
        <v>144</v>
      </c>
      <c r="J63" s="166" t="s">
        <v>145</v>
      </c>
      <c r="K63" s="166" t="s">
        <v>146</v>
      </c>
      <c r="L63" s="166" t="s">
        <v>147</v>
      </c>
      <c r="M63" s="166" t="s">
        <v>148</v>
      </c>
      <c r="N63" s="166" t="s">
        <v>149</v>
      </c>
    </row>
    <row r="64" spans="1:15" s="163" customFormat="1" ht="12.75">
      <c r="A64" s="167"/>
      <c r="B64" s="168" t="s">
        <v>150</v>
      </c>
      <c r="C64" s="385">
        <f>+B4</f>
        <v>1607.3775353867297</v>
      </c>
      <c r="D64" s="169"/>
      <c r="E64" s="169"/>
      <c r="F64" s="169"/>
      <c r="G64" s="169"/>
      <c r="H64" s="169"/>
      <c r="I64" s="170"/>
      <c r="J64" s="170"/>
      <c r="K64" s="170"/>
      <c r="L64" s="171"/>
      <c r="M64" s="170"/>
      <c r="N64" s="170"/>
      <c r="O64" s="172"/>
    </row>
    <row r="65" spans="1:15" s="163" customFormat="1" ht="12.75">
      <c r="A65" s="173"/>
      <c r="B65" s="168" t="s">
        <v>122</v>
      </c>
      <c r="C65" s="385">
        <f aca="true" t="shared" si="0" ref="C65:C89">+B5</f>
        <v>1601.6381263992655</v>
      </c>
      <c r="D65" s="169"/>
      <c r="E65" s="169"/>
      <c r="F65" s="169"/>
      <c r="G65" s="169"/>
      <c r="H65" s="169"/>
      <c r="I65" s="170"/>
      <c r="J65" s="170"/>
      <c r="K65" s="170"/>
      <c r="L65" s="171"/>
      <c r="M65" s="170"/>
      <c r="N65" s="170"/>
      <c r="O65" s="172"/>
    </row>
    <row r="66" spans="1:15" s="163" customFormat="1" ht="12.75">
      <c r="A66" s="173" t="s">
        <v>151</v>
      </c>
      <c r="B66" s="174" t="s">
        <v>123</v>
      </c>
      <c r="C66" s="385">
        <f t="shared" si="0"/>
        <v>544.0492102136412</v>
      </c>
      <c r="D66" s="169"/>
      <c r="E66" s="169"/>
      <c r="F66" s="169"/>
      <c r="G66" s="169"/>
      <c r="H66" s="169"/>
      <c r="I66" s="170"/>
      <c r="J66" s="170"/>
      <c r="K66" s="170"/>
      <c r="L66" s="171"/>
      <c r="M66" s="170"/>
      <c r="N66" s="170"/>
      <c r="O66" s="172"/>
    </row>
    <row r="67" spans="1:15" s="163" customFormat="1" ht="12.75">
      <c r="A67" s="398"/>
      <c r="B67" s="174" t="s">
        <v>124</v>
      </c>
      <c r="C67" s="385">
        <f t="shared" si="0"/>
        <v>433.12445284347154</v>
      </c>
      <c r="D67" s="169"/>
      <c r="E67" s="169"/>
      <c r="F67" s="169"/>
      <c r="G67" s="169"/>
      <c r="H67" s="169"/>
      <c r="I67" s="170"/>
      <c r="J67" s="170"/>
      <c r="K67" s="170"/>
      <c r="L67" s="171"/>
      <c r="M67" s="170"/>
      <c r="N67" s="170"/>
      <c r="O67" s="172"/>
    </row>
    <row r="68" spans="1:15" s="163" customFormat="1" ht="12.75">
      <c r="A68" s="398"/>
      <c r="B68" s="174" t="s">
        <v>125</v>
      </c>
      <c r="C68" s="385">
        <f t="shared" si="0"/>
        <v>200.36563756913768</v>
      </c>
      <c r="D68" s="169"/>
      <c r="E68" s="169"/>
      <c r="F68" s="169"/>
      <c r="G68" s="169"/>
      <c r="H68" s="169"/>
      <c r="I68" s="170"/>
      <c r="J68" s="170"/>
      <c r="K68" s="170"/>
      <c r="L68" s="171"/>
      <c r="M68" s="170"/>
      <c r="N68" s="170"/>
      <c r="O68" s="172"/>
    </row>
    <row r="69" spans="1:15" s="163" customFormat="1" ht="12.75">
      <c r="A69" s="398"/>
      <c r="B69" s="174" t="s">
        <v>126</v>
      </c>
      <c r="C69" s="385">
        <f t="shared" si="0"/>
        <v>158.44647563204026</v>
      </c>
      <c r="D69" s="169"/>
      <c r="E69" s="169"/>
      <c r="F69" s="169"/>
      <c r="G69" s="169"/>
      <c r="H69" s="169"/>
      <c r="I69" s="170"/>
      <c r="J69" s="170"/>
      <c r="K69" s="170"/>
      <c r="L69" s="171"/>
      <c r="M69" s="170"/>
      <c r="N69" s="170"/>
      <c r="O69" s="172"/>
    </row>
    <row r="70" spans="1:15" s="163" customFormat="1" ht="12.75">
      <c r="A70" s="398"/>
      <c r="B70" s="174" t="s">
        <v>152</v>
      </c>
      <c r="C70" s="385">
        <f t="shared" si="0"/>
        <v>265.6523501409747</v>
      </c>
      <c r="D70" s="169"/>
      <c r="E70" s="169"/>
      <c r="F70" s="169"/>
      <c r="G70" s="169"/>
      <c r="H70" s="169"/>
      <c r="I70" s="175"/>
      <c r="J70" s="175"/>
      <c r="K70" s="170"/>
      <c r="L70" s="171"/>
      <c r="M70" s="170"/>
      <c r="N70" s="170"/>
      <c r="O70" s="172"/>
    </row>
    <row r="71" spans="1:15" s="163" customFormat="1" ht="33.75">
      <c r="A71" s="398"/>
      <c r="B71" s="176" t="s">
        <v>128</v>
      </c>
      <c r="C71" s="385">
        <f t="shared" si="0"/>
        <v>5.739408987464126</v>
      </c>
      <c r="D71" s="169"/>
      <c r="E71" s="169"/>
      <c r="F71" s="169"/>
      <c r="G71" s="169"/>
      <c r="H71" s="169"/>
      <c r="I71" s="170"/>
      <c r="J71" s="170"/>
      <c r="K71" s="170"/>
      <c r="L71" s="171"/>
      <c r="M71" s="170"/>
      <c r="N71" s="170"/>
      <c r="O71" s="172"/>
    </row>
    <row r="72" spans="1:15" s="163" customFormat="1" ht="12.75">
      <c r="A72" s="399"/>
      <c r="B72" s="177"/>
      <c r="C72" s="386"/>
      <c r="D72" s="178"/>
      <c r="E72" s="178"/>
      <c r="F72" s="178"/>
      <c r="G72" s="178"/>
      <c r="H72" s="178"/>
      <c r="I72" s="178"/>
      <c r="J72" s="178"/>
      <c r="K72" s="178"/>
      <c r="L72" s="179"/>
      <c r="M72" s="178"/>
      <c r="N72" s="178"/>
      <c r="O72" s="172"/>
    </row>
    <row r="73" spans="1:15" s="184" customFormat="1" ht="12.75">
      <c r="A73" s="167"/>
      <c r="B73" s="174" t="s">
        <v>153</v>
      </c>
      <c r="C73" s="387">
        <f t="shared" si="0"/>
        <v>7727297.965045623</v>
      </c>
      <c r="D73" s="180"/>
      <c r="E73" s="180"/>
      <c r="F73" s="180"/>
      <c r="G73" s="180"/>
      <c r="H73" s="180"/>
      <c r="I73" s="181"/>
      <c r="J73" s="181"/>
      <c r="K73" s="181"/>
      <c r="L73" s="182"/>
      <c r="M73" s="181"/>
      <c r="N73" s="181"/>
      <c r="O73" s="183"/>
    </row>
    <row r="74" spans="1:15" s="184" customFormat="1" ht="12.75">
      <c r="A74" s="173"/>
      <c r="B74" s="168" t="s">
        <v>122</v>
      </c>
      <c r="C74" s="388">
        <f t="shared" si="0"/>
        <v>7647457.995221612</v>
      </c>
      <c r="D74" s="185"/>
      <c r="E74" s="185"/>
      <c r="F74" s="185"/>
      <c r="G74" s="185"/>
      <c r="H74" s="185"/>
      <c r="I74" s="186"/>
      <c r="J74" s="186"/>
      <c r="K74" s="186"/>
      <c r="L74" s="187"/>
      <c r="M74" s="186"/>
      <c r="N74" s="186"/>
      <c r="O74" s="183"/>
    </row>
    <row r="75" spans="1:15" s="184" customFormat="1" ht="12.75">
      <c r="A75" s="173" t="s">
        <v>154</v>
      </c>
      <c r="B75" s="168" t="s">
        <v>123</v>
      </c>
      <c r="C75" s="388">
        <f t="shared" si="0"/>
        <v>2750909.3625804232</v>
      </c>
      <c r="D75" s="185"/>
      <c r="E75" s="185"/>
      <c r="F75" s="185"/>
      <c r="G75" s="185"/>
      <c r="H75" s="185"/>
      <c r="I75" s="186"/>
      <c r="J75" s="186"/>
      <c r="K75" s="186"/>
      <c r="L75" s="187"/>
      <c r="M75" s="186"/>
      <c r="N75" s="186"/>
      <c r="O75" s="183"/>
    </row>
    <row r="76" spans="1:15" s="184" customFormat="1" ht="12.75">
      <c r="A76" s="401"/>
      <c r="B76" s="174" t="s">
        <v>124</v>
      </c>
      <c r="C76" s="388">
        <f t="shared" si="0"/>
        <v>2095353.0662775757</v>
      </c>
      <c r="D76" s="185"/>
      <c r="E76" s="185"/>
      <c r="F76" s="185"/>
      <c r="G76" s="185"/>
      <c r="H76" s="185"/>
      <c r="I76" s="186"/>
      <c r="J76" s="186"/>
      <c r="K76" s="186"/>
      <c r="L76" s="187"/>
      <c r="M76" s="186"/>
      <c r="N76" s="186"/>
      <c r="O76" s="183"/>
    </row>
    <row r="77" spans="1:15" s="184" customFormat="1" ht="12.75">
      <c r="A77" s="401"/>
      <c r="B77" s="174" t="s">
        <v>125</v>
      </c>
      <c r="C77" s="388">
        <f t="shared" si="0"/>
        <v>733520.5168381055</v>
      </c>
      <c r="D77" s="185"/>
      <c r="E77" s="185"/>
      <c r="F77" s="185"/>
      <c r="G77" s="185"/>
      <c r="H77" s="185"/>
      <c r="I77" s="186"/>
      <c r="J77" s="186"/>
      <c r="K77" s="186"/>
      <c r="L77" s="187"/>
      <c r="M77" s="186"/>
      <c r="N77" s="186"/>
      <c r="O77" s="183"/>
    </row>
    <row r="78" spans="1:15" s="184" customFormat="1" ht="12.75">
      <c r="A78" s="401"/>
      <c r="B78" s="174" t="s">
        <v>126</v>
      </c>
      <c r="C78" s="388">
        <f t="shared" si="0"/>
        <v>922978.092184625</v>
      </c>
      <c r="D78" s="185"/>
      <c r="E78" s="185"/>
      <c r="F78" s="185"/>
      <c r="G78" s="185"/>
      <c r="H78" s="185"/>
      <c r="I78" s="186"/>
      <c r="J78" s="186"/>
      <c r="K78" s="186"/>
      <c r="L78" s="187"/>
      <c r="M78" s="186"/>
      <c r="N78" s="186"/>
      <c r="O78" s="183"/>
    </row>
    <row r="79" spans="1:15" s="184" customFormat="1" ht="12.75">
      <c r="A79" s="401"/>
      <c r="B79" s="174" t="s">
        <v>152</v>
      </c>
      <c r="C79" s="388">
        <f t="shared" si="0"/>
        <v>1144696.957340883</v>
      </c>
      <c r="D79" s="185"/>
      <c r="E79" s="185"/>
      <c r="F79" s="185"/>
      <c r="G79" s="185"/>
      <c r="H79" s="185"/>
      <c r="I79" s="188"/>
      <c r="J79" s="188"/>
      <c r="K79" s="186"/>
      <c r="L79" s="187"/>
      <c r="M79" s="186"/>
      <c r="N79" s="186"/>
      <c r="O79" s="183"/>
    </row>
    <row r="80" spans="1:15" s="184" customFormat="1" ht="33.75">
      <c r="A80" s="401"/>
      <c r="B80" s="176" t="s">
        <v>128</v>
      </c>
      <c r="C80" s="388">
        <f t="shared" si="0"/>
        <v>79839.96982401062</v>
      </c>
      <c r="D80" s="185"/>
      <c r="E80" s="185"/>
      <c r="F80" s="185"/>
      <c r="G80" s="185"/>
      <c r="H80" s="185"/>
      <c r="I80" s="186"/>
      <c r="J80" s="186"/>
      <c r="K80" s="186"/>
      <c r="L80" s="187"/>
      <c r="M80" s="186"/>
      <c r="N80" s="186"/>
      <c r="O80" s="183"/>
    </row>
    <row r="81" spans="1:15" s="163" customFormat="1" ht="12.75">
      <c r="A81" s="402"/>
      <c r="B81" s="189"/>
      <c r="C81" s="389"/>
      <c r="D81" s="190"/>
      <c r="E81" s="190"/>
      <c r="F81" s="190"/>
      <c r="G81" s="190"/>
      <c r="H81" s="190"/>
      <c r="I81" s="190"/>
      <c r="J81" s="190"/>
      <c r="K81" s="190"/>
      <c r="L81" s="191"/>
      <c r="M81" s="190"/>
      <c r="N81" s="190"/>
      <c r="O81" s="172"/>
    </row>
    <row r="82" spans="1:15" s="184" customFormat="1" ht="12.75">
      <c r="A82" s="192"/>
      <c r="B82" s="193" t="s">
        <v>153</v>
      </c>
      <c r="C82" s="387">
        <f t="shared" si="0"/>
        <v>756312.9031603588</v>
      </c>
      <c r="D82" s="180"/>
      <c r="E82" s="180"/>
      <c r="F82" s="180"/>
      <c r="G82" s="180"/>
      <c r="H82" s="180"/>
      <c r="I82" s="194"/>
      <c r="J82" s="194"/>
      <c r="K82" s="194"/>
      <c r="L82" s="195"/>
      <c r="M82" s="194"/>
      <c r="N82" s="194"/>
      <c r="O82" s="183"/>
    </row>
    <row r="83" spans="1:15" s="184" customFormat="1" ht="12.75">
      <c r="A83" s="173" t="s">
        <v>155</v>
      </c>
      <c r="B83" s="168" t="s">
        <v>122</v>
      </c>
      <c r="C83" s="388">
        <f t="shared" si="0"/>
        <v>738883.2906247462</v>
      </c>
      <c r="D83" s="185"/>
      <c r="E83" s="185"/>
      <c r="F83" s="185"/>
      <c r="G83" s="185"/>
      <c r="H83" s="185"/>
      <c r="I83" s="188"/>
      <c r="J83" s="188"/>
      <c r="K83" s="188"/>
      <c r="L83" s="196"/>
      <c r="M83" s="188"/>
      <c r="N83" s="188"/>
      <c r="O83" s="183"/>
    </row>
    <row r="84" spans="1:15" s="184" customFormat="1" ht="12.75">
      <c r="A84" s="398"/>
      <c r="B84" s="174" t="s">
        <v>123</v>
      </c>
      <c r="C84" s="388">
        <f t="shared" si="0"/>
        <v>266779.9152503447</v>
      </c>
      <c r="D84" s="185"/>
      <c r="E84" s="185"/>
      <c r="F84" s="185"/>
      <c r="G84" s="185"/>
      <c r="H84" s="185"/>
      <c r="I84" s="188"/>
      <c r="J84" s="188"/>
      <c r="K84" s="188"/>
      <c r="L84" s="196"/>
      <c r="M84" s="188"/>
      <c r="N84" s="188"/>
      <c r="O84" s="183"/>
    </row>
    <row r="85" spans="1:15" s="184" customFormat="1" ht="12.75">
      <c r="A85" s="398"/>
      <c r="B85" s="174" t="s">
        <v>124</v>
      </c>
      <c r="C85" s="388">
        <f t="shared" si="0"/>
        <v>172679.69440658603</v>
      </c>
      <c r="D85" s="185"/>
      <c r="E85" s="185"/>
      <c r="F85" s="185"/>
      <c r="G85" s="185"/>
      <c r="H85" s="185"/>
      <c r="I85" s="188"/>
      <c r="J85" s="188"/>
      <c r="K85" s="188"/>
      <c r="L85" s="196"/>
      <c r="M85" s="188"/>
      <c r="N85" s="188"/>
      <c r="O85" s="183"/>
    </row>
    <row r="86" spans="1:15" s="184" customFormat="1" ht="12.75">
      <c r="A86" s="398"/>
      <c r="B86" s="174" t="s">
        <v>125</v>
      </c>
      <c r="C86" s="388">
        <f t="shared" si="0"/>
        <v>123389.6359124496</v>
      </c>
      <c r="D86" s="185"/>
      <c r="E86" s="185"/>
      <c r="F86" s="185"/>
      <c r="G86" s="185"/>
      <c r="H86" s="185"/>
      <c r="I86" s="188"/>
      <c r="J86" s="188"/>
      <c r="K86" s="188"/>
      <c r="L86" s="196"/>
      <c r="M86" s="188"/>
      <c r="N86" s="188"/>
      <c r="O86" s="183"/>
    </row>
    <row r="87" spans="1:15" s="184" customFormat="1" ht="12.75">
      <c r="A87" s="398"/>
      <c r="B87" s="174" t="s">
        <v>126</v>
      </c>
      <c r="C87" s="388">
        <f t="shared" si="0"/>
        <v>65047.837689167856</v>
      </c>
      <c r="D87" s="185"/>
      <c r="E87" s="185"/>
      <c r="F87" s="185"/>
      <c r="G87" s="185"/>
      <c r="H87" s="185"/>
      <c r="I87" s="188"/>
      <c r="J87" s="188"/>
      <c r="K87" s="188"/>
      <c r="L87" s="196"/>
      <c r="M87" s="188"/>
      <c r="N87" s="188"/>
      <c r="O87" s="183"/>
    </row>
    <row r="88" spans="1:15" s="184" customFormat="1" ht="12.75">
      <c r="A88" s="398"/>
      <c r="B88" s="174" t="s">
        <v>152</v>
      </c>
      <c r="C88" s="388">
        <f t="shared" si="0"/>
        <v>110986.20736619807</v>
      </c>
      <c r="D88" s="185"/>
      <c r="E88" s="185"/>
      <c r="F88" s="185"/>
      <c r="G88" s="185"/>
      <c r="H88" s="185"/>
      <c r="I88" s="188"/>
      <c r="J88" s="188"/>
      <c r="K88" s="188"/>
      <c r="L88" s="196"/>
      <c r="M88" s="188"/>
      <c r="N88" s="188"/>
      <c r="O88" s="183"/>
    </row>
    <row r="89" spans="1:15" s="184" customFormat="1" ht="33.75">
      <c r="A89" s="398"/>
      <c r="B89" s="176" t="s">
        <v>128</v>
      </c>
      <c r="C89" s="388">
        <f t="shared" si="0"/>
        <v>17429.61253561251</v>
      </c>
      <c r="D89" s="185"/>
      <c r="E89" s="185"/>
      <c r="F89" s="185"/>
      <c r="G89" s="185"/>
      <c r="H89" s="185"/>
      <c r="I89" s="188"/>
      <c r="J89" s="188"/>
      <c r="K89" s="197"/>
      <c r="L89" s="198"/>
      <c r="M89" s="197"/>
      <c r="N89" s="197"/>
      <c r="O89" s="183"/>
    </row>
    <row r="90" spans="1:15" s="184" customFormat="1" ht="12.75">
      <c r="A90" s="399"/>
      <c r="B90" s="177"/>
      <c r="C90" s="38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83"/>
    </row>
    <row r="91" spans="1:15" s="184" customFormat="1" ht="12.75">
      <c r="A91" s="397" t="s">
        <v>156</v>
      </c>
      <c r="B91" s="174" t="s">
        <v>153</v>
      </c>
      <c r="C91" s="200">
        <f>+C73/C82</f>
        <v>10.217064832235483</v>
      </c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183"/>
    </row>
    <row r="92" spans="1:15" s="184" customFormat="1" ht="12.75">
      <c r="A92" s="398"/>
      <c r="B92" s="168" t="s">
        <v>122</v>
      </c>
      <c r="C92" s="201">
        <f aca="true" t="shared" si="1" ref="C92:C98">+C74/C83</f>
        <v>10.350021569381378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183"/>
    </row>
    <row r="93" spans="1:15" s="184" customFormat="1" ht="12.75">
      <c r="A93" s="398"/>
      <c r="B93" s="174" t="s">
        <v>123</v>
      </c>
      <c r="C93" s="201">
        <f t="shared" si="1"/>
        <v>10.311530986127595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183"/>
    </row>
    <row r="94" spans="1:15" s="184" customFormat="1" ht="12.75">
      <c r="A94" s="398"/>
      <c r="B94" s="174" t="s">
        <v>124</v>
      </c>
      <c r="C94" s="201">
        <f t="shared" si="1"/>
        <v>12.134333880299353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183"/>
    </row>
    <row r="95" spans="1:15" s="184" customFormat="1" ht="12.75">
      <c r="A95" s="398"/>
      <c r="B95" s="174" t="s">
        <v>125</v>
      </c>
      <c r="C95" s="201">
        <f t="shared" si="1"/>
        <v>5.944749827761634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183"/>
    </row>
    <row r="96" spans="1:15" s="184" customFormat="1" ht="12.75">
      <c r="A96" s="398"/>
      <c r="B96" s="174" t="s">
        <v>126</v>
      </c>
      <c r="C96" s="201">
        <f t="shared" si="1"/>
        <v>14.189220195067678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183"/>
    </row>
    <row r="97" spans="1:15" s="184" customFormat="1" ht="12.75">
      <c r="A97" s="398"/>
      <c r="B97" s="174" t="s">
        <v>152</v>
      </c>
      <c r="C97" s="201">
        <f t="shared" si="1"/>
        <v>10.313866781337657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183"/>
    </row>
    <row r="98" spans="1:15" s="184" customFormat="1" ht="33.75">
      <c r="A98" s="398"/>
      <c r="B98" s="176" t="s">
        <v>128</v>
      </c>
      <c r="C98" s="201">
        <f t="shared" si="1"/>
        <v>4.580708243564228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183"/>
    </row>
    <row r="99" spans="1:15" s="184" customFormat="1" ht="12.75">
      <c r="A99" s="399"/>
      <c r="B99" s="177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83"/>
    </row>
    <row r="100" spans="1:15" s="184" customFormat="1" ht="12.75">
      <c r="A100" s="397" t="s">
        <v>157</v>
      </c>
      <c r="B100" s="203" t="s">
        <v>158</v>
      </c>
      <c r="C100" s="175">
        <f>+C64*1000000/C73</f>
        <v>208.01288401944515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83"/>
    </row>
    <row r="101" spans="1:15" s="184" customFormat="1" ht="12.75">
      <c r="A101" s="398"/>
      <c r="B101" s="168" t="s">
        <v>122</v>
      </c>
      <c r="C101" s="175">
        <f aca="true" t="shared" si="2" ref="C101:C107">+C65*1000000/C74</f>
        <v>209.43405343318298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83"/>
    </row>
    <row r="102" spans="1:15" s="184" customFormat="1" ht="12.75">
      <c r="A102" s="398"/>
      <c r="B102" s="174" t="s">
        <v>123</v>
      </c>
      <c r="C102" s="175">
        <f t="shared" si="2"/>
        <v>197.77067816705863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83"/>
    </row>
    <row r="103" spans="1:15" s="184" customFormat="1" ht="12.75">
      <c r="A103" s="398"/>
      <c r="B103" s="174" t="s">
        <v>124</v>
      </c>
      <c r="C103" s="175">
        <f t="shared" si="2"/>
        <v>206.70714631063262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83"/>
    </row>
    <row r="104" spans="1:15" s="184" customFormat="1" ht="12.75">
      <c r="A104" s="398"/>
      <c r="B104" s="174" t="s">
        <v>125</v>
      </c>
      <c r="C104" s="175">
        <f t="shared" si="2"/>
        <v>273.1561462422736</v>
      </c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83"/>
    </row>
    <row r="105" spans="1:15" s="184" customFormat="1" ht="12.75">
      <c r="A105" s="398"/>
      <c r="B105" s="174" t="s">
        <v>126</v>
      </c>
      <c r="C105" s="175">
        <f t="shared" si="2"/>
        <v>171.66872862280889</v>
      </c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3"/>
    </row>
    <row r="106" spans="1:15" s="184" customFormat="1" ht="12.75">
      <c r="A106" s="398"/>
      <c r="B106" s="174" t="s">
        <v>152</v>
      </c>
      <c r="C106" s="175">
        <f t="shared" si="2"/>
        <v>232.0722077903324</v>
      </c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83"/>
    </row>
    <row r="107" spans="1:15" s="184" customFormat="1" ht="33.75">
      <c r="A107" s="398"/>
      <c r="B107" s="176" t="s">
        <v>128</v>
      </c>
      <c r="C107" s="175">
        <f t="shared" si="2"/>
        <v>71.88641228341356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83"/>
    </row>
    <row r="108" spans="1:15" s="163" customFormat="1" ht="12.75">
      <c r="A108" s="399"/>
      <c r="B108" s="204"/>
      <c r="C108" s="205"/>
      <c r="D108" s="206"/>
      <c r="E108" s="206"/>
      <c r="F108" s="205"/>
      <c r="G108" s="205"/>
      <c r="H108" s="205"/>
      <c r="I108" s="205"/>
      <c r="J108" s="205"/>
      <c r="K108" s="205"/>
      <c r="L108" s="205"/>
      <c r="M108" s="205"/>
      <c r="N108" s="205"/>
      <c r="O108" s="172"/>
    </row>
    <row r="109" spans="1:15" s="209" customFormat="1" ht="12.75">
      <c r="A109" s="397" t="s">
        <v>159</v>
      </c>
      <c r="B109" s="203" t="s">
        <v>158</v>
      </c>
      <c r="C109" s="207">
        <f>+C64*1000000/C82</f>
        <v>2125.2811219669516</v>
      </c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</row>
    <row r="110" spans="1:15" s="209" customFormat="1" ht="12.75">
      <c r="A110" s="398" t="s">
        <v>160</v>
      </c>
      <c r="B110" s="168" t="s">
        <v>122</v>
      </c>
      <c r="C110" s="175">
        <f aca="true" t="shared" si="3" ref="C110:C116">+C65*1000000/C83</f>
        <v>2167.646970396416</v>
      </c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208"/>
    </row>
    <row r="111" spans="1:15" s="209" customFormat="1" ht="12.75">
      <c r="A111" s="398"/>
      <c r="B111" s="174" t="s">
        <v>123</v>
      </c>
      <c r="C111" s="175">
        <f t="shared" si="3"/>
        <v>2039.3184760670931</v>
      </c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208"/>
    </row>
    <row r="112" spans="1:15" s="209" customFormat="1" ht="12.75">
      <c r="A112" s="398"/>
      <c r="B112" s="174" t="s">
        <v>124</v>
      </c>
      <c r="C112" s="175">
        <f t="shared" si="3"/>
        <v>2508.253528777105</v>
      </c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208"/>
    </row>
    <row r="113" spans="1:15" s="209" customFormat="1" ht="12.75">
      <c r="A113" s="398"/>
      <c r="B113" s="174" t="s">
        <v>125</v>
      </c>
      <c r="C113" s="175">
        <f t="shared" si="3"/>
        <v>1623.8449533257879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208"/>
    </row>
    <row r="114" spans="1:15" s="209" customFormat="1" ht="12.75">
      <c r="A114" s="398"/>
      <c r="B114" s="174" t="s">
        <v>126</v>
      </c>
      <c r="C114" s="175">
        <f t="shared" si="3"/>
        <v>2435.8453910363523</v>
      </c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208"/>
    </row>
    <row r="115" spans="1:15" s="209" customFormat="1" ht="12.75">
      <c r="A115" s="398"/>
      <c r="B115" s="174" t="s">
        <v>152</v>
      </c>
      <c r="C115" s="175">
        <f t="shared" si="3"/>
        <v>2393.5618348004</v>
      </c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208"/>
    </row>
    <row r="116" spans="1:15" s="209" customFormat="1" ht="33.75">
      <c r="A116" s="398"/>
      <c r="B116" s="176" t="s">
        <v>128</v>
      </c>
      <c r="C116" s="175">
        <f t="shared" si="3"/>
        <v>329.29068134688924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208"/>
    </row>
    <row r="117" spans="1:14" s="209" customFormat="1" ht="12.75">
      <c r="A117" s="399"/>
      <c r="B117" s="210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</row>
    <row r="118" spans="1:14" s="184" customFormat="1" ht="12.75">
      <c r="A118" s="211" t="s">
        <v>2</v>
      </c>
      <c r="B118" s="212" t="s">
        <v>137</v>
      </c>
      <c r="C118" s="213" t="s">
        <v>138</v>
      </c>
      <c r="D118" s="213"/>
      <c r="E118" s="213"/>
      <c r="F118" s="213"/>
      <c r="G118" s="213"/>
      <c r="H118" s="213"/>
      <c r="I118" s="213"/>
      <c r="J118" s="213"/>
      <c r="K118" s="214"/>
      <c r="L118" s="214"/>
      <c r="M118" s="214"/>
      <c r="N118" s="214"/>
    </row>
    <row r="119" spans="1:14" s="184" customFormat="1" ht="12.75">
      <c r="A119" s="167"/>
      <c r="B119" s="203" t="s">
        <v>150</v>
      </c>
      <c r="C119" s="175">
        <f>+C64</f>
        <v>1607.3775353867297</v>
      </c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</row>
    <row r="120" spans="1:14" s="184" customFormat="1" ht="12.75">
      <c r="A120" s="173"/>
      <c r="B120" s="168" t="s">
        <v>122</v>
      </c>
      <c r="C120" s="175">
        <f aca="true" t="shared" si="4" ref="C120:C126">+C65</f>
        <v>1601.6381263992655</v>
      </c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</row>
    <row r="121" spans="1:14" s="184" customFormat="1" ht="12.75">
      <c r="A121" s="173" t="s">
        <v>161</v>
      </c>
      <c r="B121" s="174" t="s">
        <v>123</v>
      </c>
      <c r="C121" s="175">
        <f t="shared" si="4"/>
        <v>544.0492102136412</v>
      </c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1:14" s="184" customFormat="1" ht="12.75">
      <c r="A122" s="398"/>
      <c r="B122" s="174" t="s">
        <v>124</v>
      </c>
      <c r="C122" s="175">
        <f t="shared" si="4"/>
        <v>433.12445284347154</v>
      </c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</row>
    <row r="123" spans="1:14" s="184" customFormat="1" ht="12.75">
      <c r="A123" s="398"/>
      <c r="B123" s="174" t="s">
        <v>125</v>
      </c>
      <c r="C123" s="175">
        <f t="shared" si="4"/>
        <v>200.36563756913768</v>
      </c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</row>
    <row r="124" spans="1:14" s="184" customFormat="1" ht="12.75">
      <c r="A124" s="398"/>
      <c r="B124" s="174" t="s">
        <v>126</v>
      </c>
      <c r="C124" s="175">
        <f t="shared" si="4"/>
        <v>158.44647563204026</v>
      </c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</row>
    <row r="125" spans="1:14" s="184" customFormat="1" ht="12.75">
      <c r="A125" s="398"/>
      <c r="B125" s="174" t="s">
        <v>152</v>
      </c>
      <c r="C125" s="175">
        <f t="shared" si="4"/>
        <v>265.6523501409747</v>
      </c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1:14" s="184" customFormat="1" ht="33.75">
      <c r="A126" s="398"/>
      <c r="B126" s="176" t="s">
        <v>128</v>
      </c>
      <c r="C126" s="175">
        <f t="shared" si="4"/>
        <v>5.739408987464126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</row>
    <row r="127" spans="1:14" s="184" customFormat="1" ht="12.75">
      <c r="A127" s="399"/>
      <c r="B127" s="177"/>
      <c r="C127" s="178"/>
      <c r="D127" s="178"/>
      <c r="E127" s="178"/>
      <c r="F127" s="215"/>
      <c r="G127" s="215"/>
      <c r="H127" s="215"/>
      <c r="I127" s="215"/>
      <c r="J127" s="215"/>
      <c r="K127" s="215"/>
      <c r="L127" s="215"/>
      <c r="M127" s="215"/>
      <c r="N127" s="215"/>
    </row>
    <row r="128" spans="1:14" s="184" customFormat="1" ht="12.75">
      <c r="A128" s="167"/>
      <c r="B128" s="174" t="s">
        <v>153</v>
      </c>
      <c r="C128" s="216">
        <f>+C73</f>
        <v>7727297.965045623</v>
      </c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</row>
    <row r="129" spans="1:14" s="184" customFormat="1" ht="12.75">
      <c r="A129" s="173"/>
      <c r="B129" s="168" t="s">
        <v>122</v>
      </c>
      <c r="C129" s="216">
        <f aca="true" t="shared" si="5" ref="C129:C135">+C74</f>
        <v>7647457.995221612</v>
      </c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</row>
    <row r="130" spans="1:14" s="184" customFormat="1" ht="12.75">
      <c r="A130" s="173" t="s">
        <v>154</v>
      </c>
      <c r="B130" s="168" t="s">
        <v>123</v>
      </c>
      <c r="C130" s="216">
        <f t="shared" si="5"/>
        <v>2750909.3625804232</v>
      </c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</row>
    <row r="131" spans="1:14" s="184" customFormat="1" ht="12.75">
      <c r="A131" s="401"/>
      <c r="B131" s="174" t="s">
        <v>124</v>
      </c>
      <c r="C131" s="216">
        <f t="shared" si="5"/>
        <v>2095353.0662775757</v>
      </c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</row>
    <row r="132" spans="1:14" s="184" customFormat="1" ht="12.75">
      <c r="A132" s="401"/>
      <c r="B132" s="174" t="s">
        <v>125</v>
      </c>
      <c r="C132" s="216">
        <f t="shared" si="5"/>
        <v>733520.5168381055</v>
      </c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</row>
    <row r="133" spans="1:14" s="184" customFormat="1" ht="12.75">
      <c r="A133" s="401"/>
      <c r="B133" s="174" t="s">
        <v>126</v>
      </c>
      <c r="C133" s="216">
        <f t="shared" si="5"/>
        <v>922978.092184625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</row>
    <row r="134" spans="1:14" s="184" customFormat="1" ht="12.75">
      <c r="A134" s="401"/>
      <c r="B134" s="174" t="s">
        <v>152</v>
      </c>
      <c r="C134" s="216">
        <f t="shared" si="5"/>
        <v>1144696.957340883</v>
      </c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</row>
    <row r="135" spans="1:14" s="184" customFormat="1" ht="33.75">
      <c r="A135" s="401"/>
      <c r="B135" s="176" t="s">
        <v>128</v>
      </c>
      <c r="C135" s="216">
        <f t="shared" si="5"/>
        <v>79839.96982401062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</row>
    <row r="136" spans="1:14" s="163" customFormat="1" ht="12.75">
      <c r="A136" s="402"/>
      <c r="B136" s="189"/>
      <c r="C136" s="190"/>
      <c r="D136" s="190"/>
      <c r="E136" s="190"/>
      <c r="F136" s="190"/>
      <c r="G136" s="190"/>
      <c r="H136" s="190"/>
      <c r="I136" s="217"/>
      <c r="J136" s="217"/>
      <c r="K136" s="217"/>
      <c r="L136" s="217"/>
      <c r="M136" s="217"/>
      <c r="N136" s="217"/>
    </row>
    <row r="137" spans="1:14" s="163" customFormat="1" ht="12.75">
      <c r="A137" s="173"/>
      <c r="B137" s="174" t="s">
        <v>153</v>
      </c>
      <c r="C137" s="216">
        <f>+C82</f>
        <v>756312.9031603588</v>
      </c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</row>
    <row r="138" spans="1:14" s="163" customFormat="1" ht="12.75">
      <c r="A138" s="173" t="s">
        <v>155</v>
      </c>
      <c r="B138" s="168" t="s">
        <v>122</v>
      </c>
      <c r="C138" s="216">
        <f aca="true" t="shared" si="6" ref="C138:C144">+C83</f>
        <v>738883.2906247462</v>
      </c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</row>
    <row r="139" spans="1:14" s="163" customFormat="1" ht="12.75">
      <c r="A139" s="398"/>
      <c r="B139" s="174" t="s">
        <v>123</v>
      </c>
      <c r="C139" s="216">
        <f t="shared" si="6"/>
        <v>266779.9152503447</v>
      </c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</row>
    <row r="140" spans="1:14" s="163" customFormat="1" ht="12.75">
      <c r="A140" s="398"/>
      <c r="B140" s="174" t="s">
        <v>124</v>
      </c>
      <c r="C140" s="216">
        <f t="shared" si="6"/>
        <v>172679.69440658603</v>
      </c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</row>
    <row r="141" spans="1:14" s="163" customFormat="1" ht="12.75">
      <c r="A141" s="398"/>
      <c r="B141" s="174" t="s">
        <v>125</v>
      </c>
      <c r="C141" s="216">
        <f t="shared" si="6"/>
        <v>123389.6359124496</v>
      </c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</row>
    <row r="142" spans="1:14" s="163" customFormat="1" ht="12.75">
      <c r="A142" s="398"/>
      <c r="B142" s="174" t="s">
        <v>126</v>
      </c>
      <c r="C142" s="216">
        <f t="shared" si="6"/>
        <v>65047.837689167856</v>
      </c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</row>
    <row r="143" spans="1:14" s="163" customFormat="1" ht="12.75">
      <c r="A143" s="398"/>
      <c r="B143" s="174" t="s">
        <v>152</v>
      </c>
      <c r="C143" s="216">
        <f t="shared" si="6"/>
        <v>110986.20736619807</v>
      </c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</row>
    <row r="144" spans="1:14" s="163" customFormat="1" ht="33.75">
      <c r="A144" s="398"/>
      <c r="B144" s="176" t="s">
        <v>128</v>
      </c>
      <c r="C144" s="216">
        <f t="shared" si="6"/>
        <v>17429.61253561251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</row>
    <row r="145" spans="1:14" s="163" customFormat="1" ht="12.75">
      <c r="A145" s="399"/>
      <c r="B145" s="177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</row>
    <row r="146" spans="1:14" s="184" customFormat="1" ht="12.75">
      <c r="A146" s="397" t="s">
        <v>156</v>
      </c>
      <c r="B146" s="174" t="s">
        <v>153</v>
      </c>
      <c r="C146" s="200">
        <f>+C128/C137</f>
        <v>10.217064832235483</v>
      </c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</row>
    <row r="147" spans="1:14" s="184" customFormat="1" ht="12.75">
      <c r="A147" s="398"/>
      <c r="B147" s="168" t="s">
        <v>122</v>
      </c>
      <c r="C147" s="201">
        <f aca="true" t="shared" si="7" ref="C147:C153">+C129/C138</f>
        <v>10.350021569381378</v>
      </c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</row>
    <row r="148" spans="1:14" s="184" customFormat="1" ht="12.75">
      <c r="A148" s="398"/>
      <c r="B148" s="174" t="s">
        <v>123</v>
      </c>
      <c r="C148" s="201">
        <f t="shared" si="7"/>
        <v>10.311530986127595</v>
      </c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</row>
    <row r="149" spans="1:14" s="184" customFormat="1" ht="12.75">
      <c r="A149" s="398"/>
      <c r="B149" s="174" t="s">
        <v>124</v>
      </c>
      <c r="C149" s="201">
        <f t="shared" si="7"/>
        <v>12.134333880299353</v>
      </c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</row>
    <row r="150" spans="1:14" s="184" customFormat="1" ht="12.75">
      <c r="A150" s="398"/>
      <c r="B150" s="174" t="s">
        <v>125</v>
      </c>
      <c r="C150" s="201">
        <f t="shared" si="7"/>
        <v>5.944749827761634</v>
      </c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</row>
    <row r="151" spans="1:14" s="184" customFormat="1" ht="12.75">
      <c r="A151" s="398"/>
      <c r="B151" s="174" t="s">
        <v>126</v>
      </c>
      <c r="C151" s="201">
        <f t="shared" si="7"/>
        <v>14.189220195067678</v>
      </c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</row>
    <row r="152" spans="1:14" s="184" customFormat="1" ht="12.75">
      <c r="A152" s="398"/>
      <c r="B152" s="174" t="s">
        <v>152</v>
      </c>
      <c r="C152" s="201">
        <f t="shared" si="7"/>
        <v>10.313866781337657</v>
      </c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</row>
    <row r="153" spans="1:14" s="184" customFormat="1" ht="33.75">
      <c r="A153" s="398"/>
      <c r="B153" s="176" t="s">
        <v>128</v>
      </c>
      <c r="C153" s="201">
        <f t="shared" si="7"/>
        <v>4.580708243564228</v>
      </c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</row>
    <row r="154" spans="1:14" s="184" customFormat="1" ht="12.75">
      <c r="A154" s="399"/>
      <c r="B154" s="177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</row>
    <row r="155" spans="1:14" s="184" customFormat="1" ht="12.75">
      <c r="A155" s="397" t="s">
        <v>162</v>
      </c>
      <c r="B155" s="203" t="s">
        <v>158</v>
      </c>
      <c r="C155" s="175">
        <f>+C119*1000000/C128</f>
        <v>208.01288401944515</v>
      </c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</row>
    <row r="156" spans="1:14" s="184" customFormat="1" ht="12.75">
      <c r="A156" s="398"/>
      <c r="B156" s="168" t="s">
        <v>122</v>
      </c>
      <c r="C156" s="175">
        <f aca="true" t="shared" si="8" ref="C156:C162">+C120*1000000/C129</f>
        <v>209.43405343318298</v>
      </c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</row>
    <row r="157" spans="1:14" s="184" customFormat="1" ht="12.75">
      <c r="A157" s="398"/>
      <c r="B157" s="174" t="s">
        <v>123</v>
      </c>
      <c r="C157" s="175">
        <f t="shared" si="8"/>
        <v>197.77067816705863</v>
      </c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</row>
    <row r="158" spans="1:14" s="184" customFormat="1" ht="12.75">
      <c r="A158" s="398"/>
      <c r="B158" s="174" t="s">
        <v>124</v>
      </c>
      <c r="C158" s="175">
        <f t="shared" si="8"/>
        <v>206.70714631063262</v>
      </c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</row>
    <row r="159" spans="1:14" s="184" customFormat="1" ht="12.75">
      <c r="A159" s="398"/>
      <c r="B159" s="174" t="s">
        <v>125</v>
      </c>
      <c r="C159" s="175">
        <f t="shared" si="8"/>
        <v>273.1561462422736</v>
      </c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</row>
    <row r="160" spans="1:14" s="184" customFormat="1" ht="12.75">
      <c r="A160" s="398"/>
      <c r="B160" s="174" t="s">
        <v>126</v>
      </c>
      <c r="C160" s="175">
        <f t="shared" si="8"/>
        <v>171.66872862280889</v>
      </c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</row>
    <row r="161" spans="1:14" s="184" customFormat="1" ht="12.75">
      <c r="A161" s="398"/>
      <c r="B161" s="174" t="s">
        <v>152</v>
      </c>
      <c r="C161" s="175">
        <f t="shared" si="8"/>
        <v>232.0722077903324</v>
      </c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</row>
    <row r="162" spans="1:14" s="184" customFormat="1" ht="33.75">
      <c r="A162" s="398"/>
      <c r="B162" s="176" t="s">
        <v>128</v>
      </c>
      <c r="C162" s="175">
        <f t="shared" si="8"/>
        <v>71.88641228341356</v>
      </c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</row>
    <row r="163" spans="1:14" s="184" customFormat="1" ht="12.75">
      <c r="A163" s="399"/>
      <c r="B163" s="174"/>
      <c r="C163" s="218"/>
      <c r="D163" s="219"/>
      <c r="E163" s="219"/>
      <c r="F163" s="218"/>
      <c r="G163" s="218"/>
      <c r="H163" s="218"/>
      <c r="I163" s="218"/>
      <c r="J163" s="218"/>
      <c r="K163" s="218"/>
      <c r="L163" s="218"/>
      <c r="M163" s="218"/>
      <c r="N163" s="218"/>
    </row>
    <row r="164" spans="1:14" s="184" customFormat="1" ht="12.75">
      <c r="A164" s="397" t="s">
        <v>163</v>
      </c>
      <c r="B164" s="203" t="s">
        <v>158</v>
      </c>
      <c r="C164" s="207">
        <f>+C119*1000000/C137</f>
        <v>2125.2811219669516</v>
      </c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</row>
    <row r="165" spans="1:14" s="184" customFormat="1" ht="12.75">
      <c r="A165" s="398" t="s">
        <v>160</v>
      </c>
      <c r="B165" s="168" t="s">
        <v>122</v>
      </c>
      <c r="C165" s="175">
        <f aca="true" t="shared" si="9" ref="C165:C171">+C120*1000000/C138</f>
        <v>2167.646970396416</v>
      </c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</row>
    <row r="166" spans="1:14" s="184" customFormat="1" ht="12.75">
      <c r="A166" s="398"/>
      <c r="B166" s="174" t="s">
        <v>123</v>
      </c>
      <c r="C166" s="175">
        <f t="shared" si="9"/>
        <v>2039.3184760670931</v>
      </c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</row>
    <row r="167" spans="1:14" s="184" customFormat="1" ht="12.75">
      <c r="A167" s="398"/>
      <c r="B167" s="174" t="s">
        <v>124</v>
      </c>
      <c r="C167" s="175">
        <f t="shared" si="9"/>
        <v>2508.253528777105</v>
      </c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</row>
    <row r="168" spans="1:14" s="184" customFormat="1" ht="12.75">
      <c r="A168" s="398"/>
      <c r="B168" s="174" t="s">
        <v>125</v>
      </c>
      <c r="C168" s="175">
        <f t="shared" si="9"/>
        <v>1623.8449533257879</v>
      </c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</row>
    <row r="169" spans="1:14" s="184" customFormat="1" ht="12.75">
      <c r="A169" s="398"/>
      <c r="B169" s="174" t="s">
        <v>126</v>
      </c>
      <c r="C169" s="175">
        <f t="shared" si="9"/>
        <v>2435.8453910363523</v>
      </c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</row>
    <row r="170" spans="1:14" s="184" customFormat="1" ht="12.75">
      <c r="A170" s="398"/>
      <c r="B170" s="174" t="s">
        <v>152</v>
      </c>
      <c r="C170" s="175">
        <f t="shared" si="9"/>
        <v>2393.5618348004</v>
      </c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</row>
    <row r="171" spans="1:14" s="184" customFormat="1" ht="33.75">
      <c r="A171" s="399"/>
      <c r="B171" s="220" t="s">
        <v>128</v>
      </c>
      <c r="C171" s="221">
        <f t="shared" si="9"/>
        <v>329.29068134688924</v>
      </c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</row>
    <row r="172" spans="1:14" s="184" customFormat="1" ht="12.75">
      <c r="A172" s="222"/>
      <c r="B172" s="223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</row>
    <row r="173" spans="1:14" s="184" customFormat="1" ht="12.75">
      <c r="A173" s="225" t="s">
        <v>135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</row>
    <row r="174" s="184" customFormat="1" ht="12.75">
      <c r="A174" s="226" t="s">
        <v>164</v>
      </c>
    </row>
    <row r="175" s="163" customFormat="1" ht="12"/>
    <row r="176" s="163" customFormat="1" ht="12"/>
    <row r="177" s="163" customFormat="1" ht="12"/>
    <row r="178" s="163" customFormat="1" ht="12"/>
    <row r="179" s="163" customFormat="1" ht="12"/>
    <row r="180" s="163" customFormat="1" ht="12"/>
    <row r="181" s="163" customFormat="1" ht="12"/>
    <row r="182" s="163" customFormat="1" ht="12"/>
    <row r="183" s="163" customFormat="1" ht="12"/>
    <row r="184" s="163" customFormat="1" ht="12"/>
    <row r="185" s="163" customFormat="1" ht="12"/>
    <row r="186" s="163" customFormat="1" ht="12"/>
    <row r="187" s="163" customFormat="1" ht="12"/>
    <row r="188" s="163" customFormat="1" ht="12"/>
    <row r="189" s="163" customFormat="1" ht="12"/>
    <row r="190" s="163" customFormat="1" ht="12"/>
    <row r="191" s="163" customFormat="1" ht="12"/>
    <row r="192" s="163" customFormat="1" ht="12"/>
    <row r="193" s="163" customFormat="1" ht="12"/>
    <row r="194" s="163" customFormat="1" ht="12"/>
    <row r="195" s="163" customFormat="1" ht="12"/>
    <row r="196" s="163" customFormat="1" ht="12"/>
    <row r="197" s="163" customFormat="1" ht="12"/>
    <row r="198" s="163" customFormat="1" ht="12"/>
    <row r="199" s="163" customFormat="1" ht="12"/>
    <row r="200" s="163" customFormat="1" ht="12"/>
    <row r="201" s="163" customFormat="1" ht="12"/>
    <row r="202" s="163" customFormat="1" ht="12"/>
    <row r="203" s="163" customFormat="1" ht="12"/>
    <row r="204" s="163" customFormat="1" ht="12"/>
    <row r="205" s="163" customFormat="1" ht="12"/>
    <row r="206" s="163" customFormat="1" ht="12"/>
    <row r="207" s="163" customFormat="1" ht="12"/>
    <row r="208" s="163" customFormat="1" ht="12"/>
    <row r="209" s="163" customFormat="1" ht="12"/>
    <row r="210" s="163" customFormat="1" ht="12"/>
    <row r="211" s="163" customFormat="1" ht="12"/>
    <row r="212" s="163" customFormat="1" ht="12"/>
    <row r="213" s="163" customFormat="1" ht="12"/>
    <row r="214" s="163" customFormat="1" ht="12"/>
    <row r="215" s="163" customFormat="1" ht="12"/>
    <row r="216" s="163" customFormat="1" ht="12"/>
    <row r="217" s="163" customFormat="1" ht="12"/>
    <row r="218" s="163" customFormat="1" ht="12"/>
    <row r="219" s="163" customFormat="1" ht="12"/>
    <row r="220" s="163" customFormat="1" ht="12"/>
    <row r="221" s="163" customFormat="1" ht="12"/>
    <row r="222" s="163" customFormat="1" ht="12"/>
    <row r="223" s="163" customFormat="1" ht="12"/>
    <row r="224" s="163" customFormat="1" ht="12"/>
    <row r="225" s="163" customFormat="1" ht="12"/>
    <row r="226" s="163" customFormat="1" ht="12"/>
    <row r="227" s="163" customFormat="1" ht="12"/>
    <row r="228" s="163" customFormat="1" ht="12"/>
    <row r="229" s="163" customFormat="1" ht="12"/>
    <row r="230" s="163" customFormat="1" ht="12"/>
    <row r="231" s="163" customFormat="1" ht="12"/>
    <row r="232" s="163" customFormat="1" ht="12"/>
    <row r="233" s="163" customFormat="1" ht="12"/>
    <row r="234" s="163" customFormat="1" ht="12"/>
    <row r="235" s="163" customFormat="1" ht="12"/>
    <row r="236" s="163" customFormat="1" ht="12"/>
    <row r="237" s="163" customFormat="1" ht="12"/>
    <row r="238" s="163" customFormat="1" ht="12"/>
    <row r="239" s="163" customFormat="1" ht="12"/>
    <row r="240" s="163" customFormat="1" ht="12"/>
    <row r="241" s="163" customFormat="1" ht="12"/>
    <row r="242" s="163" customFormat="1" ht="12"/>
    <row r="243" s="163" customFormat="1" ht="12"/>
    <row r="244" s="163" customFormat="1" ht="12"/>
    <row r="245" s="163" customFormat="1" ht="12"/>
    <row r="246" s="163" customFormat="1" ht="12"/>
    <row r="247" s="163" customFormat="1" ht="12"/>
    <row r="248" s="163" customFormat="1" ht="12"/>
    <row r="249" s="163" customFormat="1" ht="12"/>
    <row r="250" s="163" customFormat="1" ht="12"/>
    <row r="251" s="163" customFormat="1" ht="12"/>
    <row r="252" s="163" customFormat="1" ht="12"/>
    <row r="253" s="163" customFormat="1" ht="12"/>
    <row r="254" s="163" customFormat="1" ht="12"/>
    <row r="255" s="163" customFormat="1" ht="12"/>
    <row r="256" s="163" customFormat="1" ht="12"/>
    <row r="257" s="163" customFormat="1" ht="12"/>
    <row r="258" s="163" customFormat="1" ht="12"/>
    <row r="259" s="163" customFormat="1" ht="12"/>
    <row r="260" s="163" customFormat="1" ht="12"/>
    <row r="261" s="163" customFormat="1" ht="12"/>
    <row r="262" s="163" customFormat="1" ht="12"/>
    <row r="263" s="163" customFormat="1" ht="12"/>
    <row r="264" s="163" customFormat="1" ht="12"/>
    <row r="280" spans="2:7" ht="12">
      <c r="B280" s="138"/>
      <c r="C280" s="138"/>
      <c r="D280" s="138"/>
      <c r="E280" s="138"/>
      <c r="F280" s="138"/>
      <c r="G280" s="138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27" customWidth="1"/>
    <col min="2" max="14" width="9.7109375" style="227" customWidth="1"/>
    <col min="15" max="19" width="16.7109375" style="227" customWidth="1"/>
    <col min="20" max="23" width="12.00390625" style="227" customWidth="1"/>
    <col min="24" max="24" width="18.140625" style="227" customWidth="1"/>
    <col min="25" max="25" width="19.7109375" style="227" customWidth="1"/>
    <col min="26" max="16384" width="11.8515625" style="227" customWidth="1"/>
  </cols>
  <sheetData>
    <row r="1" spans="1:14" ht="12.75">
      <c r="A1" s="400" t="str">
        <f>CONCATENATE('HL'!B3," 2017 ISLAND HIGHLIGHTS")</f>
        <v>JANUARY 2017 ISLAND HIGHLIGHTS</v>
      </c>
      <c r="B1" s="400"/>
      <c r="C1" s="400"/>
      <c r="D1" s="400"/>
      <c r="E1" s="400"/>
      <c r="F1" s="400"/>
      <c r="G1" s="400"/>
      <c r="H1"/>
      <c r="I1" s="111"/>
      <c r="J1" s="111"/>
      <c r="K1" s="111"/>
      <c r="L1" s="111"/>
      <c r="M1" s="111"/>
      <c r="N1" s="111"/>
    </row>
    <row r="2" spans="1:14" ht="11.25">
      <c r="A2" s="113"/>
      <c r="B2" s="114"/>
      <c r="C2" s="115"/>
      <c r="D2" s="115"/>
      <c r="E2" s="115"/>
      <c r="F2" s="115"/>
      <c r="G2" s="117"/>
      <c r="H2" s="115"/>
      <c r="I2" s="115"/>
      <c r="J2" s="115"/>
      <c r="K2" s="115"/>
      <c r="L2" s="115"/>
      <c r="M2" s="115"/>
      <c r="N2" s="115"/>
    </row>
    <row r="3" spans="1:14" ht="11.25">
      <c r="A3" s="118" t="s">
        <v>165</v>
      </c>
      <c r="B3" s="120" t="str">
        <f>+Glance!B3</f>
        <v>2017P</v>
      </c>
      <c r="C3" s="119" t="str">
        <f>+Glance!C3</f>
        <v>2016P</v>
      </c>
      <c r="D3" s="119" t="str">
        <f>+Glance!D3</f>
        <v>% change</v>
      </c>
      <c r="E3" s="119" t="str">
        <f>+Glance!E3</f>
        <v>YTD 2017P</v>
      </c>
      <c r="F3" s="119" t="str">
        <f>+Glance!F3</f>
        <v>YTD 2016P</v>
      </c>
      <c r="G3" s="119" t="str">
        <f>+Glance!G3</f>
        <v>% change</v>
      </c>
      <c r="H3" s="115"/>
      <c r="I3" s="115"/>
      <c r="J3" s="115"/>
      <c r="K3" s="115"/>
      <c r="L3" s="115"/>
      <c r="M3" s="115"/>
      <c r="N3" s="115"/>
    </row>
    <row r="4" spans="1:14" s="229" customFormat="1" ht="11.25">
      <c r="A4" s="122" t="s">
        <v>121</v>
      </c>
      <c r="B4" s="228">
        <v>1607.3775353867297</v>
      </c>
      <c r="C4" s="228">
        <v>1459.7549936838236</v>
      </c>
      <c r="D4" s="228">
        <v>10.112830053101396</v>
      </c>
      <c r="E4" s="228">
        <v>1607.3775353867297</v>
      </c>
      <c r="F4" s="228">
        <v>1459.7549936838236</v>
      </c>
      <c r="G4" s="228">
        <v>10.112830053101396</v>
      </c>
      <c r="H4" s="124"/>
      <c r="I4" s="124"/>
      <c r="J4" s="124"/>
      <c r="K4" s="124"/>
      <c r="L4" s="124"/>
      <c r="M4" s="124"/>
      <c r="N4" s="124"/>
    </row>
    <row r="5" spans="1:14" ht="11.25">
      <c r="A5" s="129" t="s">
        <v>122</v>
      </c>
      <c r="B5" s="230">
        <v>1601.6381263992655</v>
      </c>
      <c r="C5" s="230">
        <v>1455.3292293381178</v>
      </c>
      <c r="D5" s="231">
        <v>10.053319490304524</v>
      </c>
      <c r="E5" s="230">
        <v>1601.6381263992655</v>
      </c>
      <c r="F5" s="230">
        <v>1455.3292293381178</v>
      </c>
      <c r="G5" s="231">
        <v>10.053319490304524</v>
      </c>
      <c r="H5" s="131"/>
      <c r="I5" s="131"/>
      <c r="J5" s="131"/>
      <c r="K5" s="131"/>
      <c r="L5" s="131"/>
      <c r="M5" s="131"/>
      <c r="N5" s="131"/>
    </row>
    <row r="6" spans="1:14" ht="11.25">
      <c r="A6" s="129" t="s">
        <v>166</v>
      </c>
      <c r="B6" s="230">
        <v>676.7454531825147</v>
      </c>
      <c r="C6" s="230">
        <v>600.4564198954978</v>
      </c>
      <c r="D6" s="231">
        <v>12.705174057476821</v>
      </c>
      <c r="E6" s="230">
        <v>676.7454531825147</v>
      </c>
      <c r="F6" s="230">
        <v>600.4564198954978</v>
      </c>
      <c r="G6" s="231">
        <v>12.705174057476821</v>
      </c>
      <c r="H6" s="131"/>
      <c r="I6" s="131"/>
      <c r="J6" s="131"/>
      <c r="K6" s="131"/>
      <c r="L6" s="131"/>
      <c r="M6" s="131"/>
      <c r="N6" s="131"/>
    </row>
    <row r="7" spans="1:14" ht="11.25">
      <c r="A7" s="129" t="s">
        <v>167</v>
      </c>
      <c r="B7" s="230">
        <v>462.2745047573554</v>
      </c>
      <c r="C7" s="230">
        <v>478.68350762542417</v>
      </c>
      <c r="D7" s="231">
        <v>-3.427944060464483</v>
      </c>
      <c r="E7" s="230">
        <v>462.2745047573554</v>
      </c>
      <c r="F7" s="230">
        <v>478.68350762542417</v>
      </c>
      <c r="G7" s="231">
        <v>-3.427944060464483</v>
      </c>
      <c r="H7" s="131"/>
      <c r="I7" s="131"/>
      <c r="J7" s="131"/>
      <c r="K7" s="131"/>
      <c r="L7" s="131"/>
      <c r="M7" s="131"/>
      <c r="N7" s="131"/>
    </row>
    <row r="8" spans="1:14" ht="11.25">
      <c r="A8" s="129" t="s">
        <v>168</v>
      </c>
      <c r="B8" s="230">
        <v>5.962557133691939</v>
      </c>
      <c r="C8" s="230">
        <v>3.990365339807502</v>
      </c>
      <c r="D8" s="231">
        <v>49.42384032384306</v>
      </c>
      <c r="E8" s="230">
        <v>5.962557133691939</v>
      </c>
      <c r="F8" s="230">
        <v>3.990365339807502</v>
      </c>
      <c r="G8" s="231">
        <v>49.42384032384306</v>
      </c>
      <c r="H8" s="131"/>
      <c r="I8" s="131"/>
      <c r="J8" s="131"/>
      <c r="K8" s="131"/>
      <c r="L8" s="131"/>
      <c r="M8" s="131"/>
      <c r="N8" s="131"/>
    </row>
    <row r="9" spans="1:14" ht="11.25">
      <c r="A9" s="129" t="s">
        <v>169</v>
      </c>
      <c r="B9" s="230">
        <v>7.717800768818276</v>
      </c>
      <c r="C9" s="230">
        <v>1.6492347028301493</v>
      </c>
      <c r="D9" s="231">
        <v>367.96254987687547</v>
      </c>
      <c r="E9" s="230">
        <v>7.717800768818276</v>
      </c>
      <c r="F9" s="230">
        <v>1.6492347028301493</v>
      </c>
      <c r="G9" s="231">
        <v>367.96254987687547</v>
      </c>
      <c r="H9" s="131"/>
      <c r="I9" s="131"/>
      <c r="J9" s="131"/>
      <c r="K9" s="131"/>
      <c r="L9" s="131"/>
      <c r="M9" s="131"/>
      <c r="N9" s="131"/>
    </row>
    <row r="10" spans="1:14" ht="11.25">
      <c r="A10" s="129" t="s">
        <v>170</v>
      </c>
      <c r="B10" s="230">
        <v>186.5269758380904</v>
      </c>
      <c r="C10" s="230">
        <v>153.10526006146506</v>
      </c>
      <c r="D10" s="231">
        <v>21.829240721845867</v>
      </c>
      <c r="E10" s="230">
        <v>186.5269758380904</v>
      </c>
      <c r="F10" s="230">
        <v>153.10526006146506</v>
      </c>
      <c r="G10" s="231">
        <v>21.829240721845867</v>
      </c>
      <c r="H10" s="131"/>
      <c r="I10" s="131"/>
      <c r="J10" s="131"/>
      <c r="K10" s="131"/>
      <c r="L10" s="131"/>
      <c r="M10" s="131"/>
      <c r="N10" s="131"/>
    </row>
    <row r="11" spans="1:14" ht="11.25">
      <c r="A11" s="129" t="s">
        <v>171</v>
      </c>
      <c r="B11" s="230">
        <v>262.4108347187949</v>
      </c>
      <c r="C11" s="230">
        <v>217.44444171309317</v>
      </c>
      <c r="D11" s="231">
        <v>20.679486056963725</v>
      </c>
      <c r="E11" s="230">
        <v>262.4108347187949</v>
      </c>
      <c r="F11" s="230">
        <v>217.44444171309317</v>
      </c>
      <c r="G11" s="231">
        <v>20.679486056963725</v>
      </c>
      <c r="H11" s="131"/>
      <c r="I11" s="131"/>
      <c r="J11" s="131"/>
      <c r="K11" s="131"/>
      <c r="L11" s="131"/>
      <c r="M11" s="131"/>
      <c r="N11" s="131"/>
    </row>
    <row r="12" spans="1:14" ht="11.25">
      <c r="A12" s="129" t="s">
        <v>128</v>
      </c>
      <c r="B12" s="230">
        <v>5.739408987464126</v>
      </c>
      <c r="C12" s="230">
        <v>4.42576434570585</v>
      </c>
      <c r="D12" s="231">
        <v>29.681757525857776</v>
      </c>
      <c r="E12" s="230">
        <v>5.739408987464126</v>
      </c>
      <c r="F12" s="230">
        <v>4.42576434570585</v>
      </c>
      <c r="G12" s="231">
        <v>29.681757525857776</v>
      </c>
      <c r="H12" s="131"/>
      <c r="I12" s="131"/>
      <c r="J12" s="131"/>
      <c r="K12" s="131"/>
      <c r="L12" s="131"/>
      <c r="M12" s="131"/>
      <c r="N12" s="131"/>
    </row>
    <row r="13" spans="1:14" ht="6.75" customHeight="1">
      <c r="A13" s="133"/>
      <c r="B13" s="232"/>
      <c r="C13" s="232"/>
      <c r="D13" s="233"/>
      <c r="E13" s="232"/>
      <c r="F13" s="232"/>
      <c r="G13" s="233"/>
      <c r="H13" s="234"/>
      <c r="I13" s="234"/>
      <c r="J13" s="234"/>
      <c r="K13" s="234"/>
      <c r="L13" s="234"/>
      <c r="M13" s="234"/>
      <c r="N13" s="234"/>
    </row>
    <row r="14" spans="1:14" s="229" customFormat="1" ht="11.25">
      <c r="A14" s="122" t="s">
        <v>129</v>
      </c>
      <c r="B14" s="235">
        <v>7727297.965044669</v>
      </c>
      <c r="C14" s="235">
        <v>7436534.4429825805</v>
      </c>
      <c r="D14" s="236">
        <v>3.9099331051503983</v>
      </c>
      <c r="E14" s="235">
        <v>7727297.965044669</v>
      </c>
      <c r="F14" s="235">
        <v>7436534.4429825805</v>
      </c>
      <c r="G14" s="236">
        <v>3.9099331051503983</v>
      </c>
      <c r="H14" s="124"/>
      <c r="I14" s="124"/>
      <c r="J14" s="124"/>
      <c r="K14" s="124"/>
      <c r="L14" s="124"/>
      <c r="M14" s="124"/>
      <c r="N14" s="124"/>
    </row>
    <row r="15" spans="1:14" ht="11.25">
      <c r="A15" s="129" t="s">
        <v>122</v>
      </c>
      <c r="B15" s="237">
        <v>7647457.995220658</v>
      </c>
      <c r="C15" s="237">
        <v>7388342.613405493</v>
      </c>
      <c r="D15" s="231">
        <v>3.507084002101135</v>
      </c>
      <c r="E15" s="237">
        <v>7647457.995220658</v>
      </c>
      <c r="F15" s="237">
        <v>7388342.613405493</v>
      </c>
      <c r="G15" s="231">
        <v>3.507084002101135</v>
      </c>
      <c r="H15" s="131"/>
      <c r="I15" s="131"/>
      <c r="J15" s="131"/>
      <c r="K15" s="131"/>
      <c r="L15" s="131"/>
      <c r="M15" s="131"/>
      <c r="N15" s="131"/>
    </row>
    <row r="16" spans="1:14" ht="11.25">
      <c r="A16" s="238" t="s">
        <v>166</v>
      </c>
      <c r="B16" s="237">
        <v>3315984.1435732194</v>
      </c>
      <c r="C16" s="237">
        <v>3190875.3936620215</v>
      </c>
      <c r="D16" s="231">
        <v>3.920828439734736</v>
      </c>
      <c r="E16" s="237">
        <v>3315984.1435732194</v>
      </c>
      <c r="F16" s="237">
        <v>3190875.3936620215</v>
      </c>
      <c r="G16" s="231">
        <v>3.920828439734736</v>
      </c>
      <c r="H16" s="131"/>
      <c r="I16" s="131"/>
      <c r="J16" s="131"/>
      <c r="K16" s="131"/>
      <c r="L16" s="131"/>
      <c r="M16" s="131"/>
      <c r="N16" s="131"/>
    </row>
    <row r="17" spans="1:14" ht="11.25">
      <c r="A17" s="238" t="s">
        <v>167</v>
      </c>
      <c r="B17" s="237">
        <v>2044932.1187664033</v>
      </c>
      <c r="C17" s="237">
        <v>2039031.9940716978</v>
      </c>
      <c r="D17" s="231">
        <v>0.2893591033323428</v>
      </c>
      <c r="E17" s="237">
        <v>2044932.1187664033</v>
      </c>
      <c r="F17" s="237">
        <v>2039031.9940716978</v>
      </c>
      <c r="G17" s="231">
        <v>0.2893591033323428</v>
      </c>
      <c r="H17" s="131"/>
      <c r="I17" s="131"/>
      <c r="J17" s="131"/>
      <c r="K17" s="131"/>
      <c r="L17" s="131"/>
      <c r="M17" s="131"/>
      <c r="N17" s="131"/>
    </row>
    <row r="18" spans="1:14" ht="11.25">
      <c r="A18" s="238" t="s">
        <v>168</v>
      </c>
      <c r="B18" s="237">
        <v>38928.80112112866</v>
      </c>
      <c r="C18" s="237">
        <v>39245.14129509761</v>
      </c>
      <c r="D18" s="231">
        <v>-0.8060620080082792</v>
      </c>
      <c r="E18" s="237">
        <v>38928.80112112866</v>
      </c>
      <c r="F18" s="237">
        <v>39245.14129509761</v>
      </c>
      <c r="G18" s="231">
        <v>-0.8060620080082792</v>
      </c>
      <c r="H18" s="131"/>
      <c r="I18" s="131"/>
      <c r="J18" s="131"/>
      <c r="K18" s="131"/>
      <c r="L18" s="131"/>
      <c r="M18" s="131"/>
      <c r="N18" s="131"/>
    </row>
    <row r="19" spans="1:14" ht="11.25">
      <c r="A19" s="238" t="s">
        <v>169</v>
      </c>
      <c r="B19" s="237">
        <v>16954.886932123405</v>
      </c>
      <c r="C19" s="237">
        <v>14818.653556032717</v>
      </c>
      <c r="D19" s="231">
        <v>14.415839927784946</v>
      </c>
      <c r="E19" s="237">
        <v>16954.886932123405</v>
      </c>
      <c r="F19" s="237">
        <v>14818.653556032717</v>
      </c>
      <c r="G19" s="231">
        <v>14.415839927784946</v>
      </c>
      <c r="H19" s="131"/>
      <c r="I19" s="131"/>
      <c r="J19" s="131"/>
      <c r="K19" s="131"/>
      <c r="L19" s="131"/>
      <c r="M19" s="131"/>
      <c r="N19" s="131"/>
    </row>
    <row r="20" spans="1:14" ht="11.25">
      <c r="A20" s="238" t="s">
        <v>170</v>
      </c>
      <c r="B20" s="237">
        <v>886152.7095941849</v>
      </c>
      <c r="C20" s="237">
        <v>855703.7146011055</v>
      </c>
      <c r="D20" s="231">
        <v>3.5583572296718824</v>
      </c>
      <c r="E20" s="237">
        <v>886152.7095941849</v>
      </c>
      <c r="F20" s="237">
        <v>855703.7146011055</v>
      </c>
      <c r="G20" s="231">
        <v>3.5583572296718824</v>
      </c>
      <c r="H20" s="131"/>
      <c r="I20" s="131"/>
      <c r="J20" s="131"/>
      <c r="K20" s="131"/>
      <c r="L20" s="131"/>
      <c r="M20" s="131"/>
      <c r="N20" s="131"/>
    </row>
    <row r="21" spans="1:14" ht="11.25">
      <c r="A21" s="238" t="s">
        <v>171</v>
      </c>
      <c r="B21" s="237">
        <v>1344505.3352335987</v>
      </c>
      <c r="C21" s="237">
        <v>1248667.716219538</v>
      </c>
      <c r="D21" s="231">
        <v>7.67518994598646</v>
      </c>
      <c r="E21" s="237">
        <v>1344505.3352335987</v>
      </c>
      <c r="F21" s="237">
        <v>1248667.716219538</v>
      </c>
      <c r="G21" s="231">
        <v>7.67518994598646</v>
      </c>
      <c r="H21" s="131"/>
      <c r="I21" s="131"/>
      <c r="J21" s="131"/>
      <c r="K21" s="131"/>
      <c r="L21" s="131"/>
      <c r="M21" s="131"/>
      <c r="N21" s="131"/>
    </row>
    <row r="22" spans="1:14" ht="11.25">
      <c r="A22" s="238" t="s">
        <v>128</v>
      </c>
      <c r="B22" s="237">
        <v>79839.96982401062</v>
      </c>
      <c r="C22" s="237">
        <v>48191.829577087345</v>
      </c>
      <c r="D22" s="231">
        <v>65.67117398250903</v>
      </c>
      <c r="E22" s="237">
        <v>79839.96982401062</v>
      </c>
      <c r="F22" s="237">
        <v>48191.829577087345</v>
      </c>
      <c r="G22" s="231">
        <v>65.67117398250903</v>
      </c>
      <c r="H22" s="131"/>
      <c r="I22" s="131"/>
      <c r="J22" s="131"/>
      <c r="K22" s="131"/>
      <c r="L22" s="131"/>
      <c r="M22" s="131"/>
      <c r="N22" s="131"/>
    </row>
    <row r="23" spans="1:14" ht="6.75" customHeight="1">
      <c r="A23" s="133"/>
      <c r="B23" s="239"/>
      <c r="C23" s="239"/>
      <c r="D23" s="233"/>
      <c r="E23" s="239"/>
      <c r="F23" s="239"/>
      <c r="G23" s="233"/>
      <c r="H23" s="234"/>
      <c r="I23" s="234"/>
      <c r="J23" s="234"/>
      <c r="K23" s="234"/>
      <c r="L23" s="234"/>
      <c r="M23" s="234"/>
      <c r="N23" s="234"/>
    </row>
    <row r="24" spans="1:14" s="229" customFormat="1" ht="11.25">
      <c r="A24" s="122" t="s">
        <v>130</v>
      </c>
      <c r="B24" s="235">
        <v>756312.9031603588</v>
      </c>
      <c r="C24" s="235">
        <v>720997.1792316763</v>
      </c>
      <c r="D24" s="236">
        <v>4.898177821765737</v>
      </c>
      <c r="E24" s="235">
        <v>756312.9031603588</v>
      </c>
      <c r="F24" s="235">
        <v>720997.1792316763</v>
      </c>
      <c r="G24" s="236">
        <v>4.898177821765737</v>
      </c>
      <c r="H24" s="124"/>
      <c r="I24" s="124"/>
      <c r="J24" s="124"/>
      <c r="K24" s="124"/>
      <c r="L24" s="124"/>
      <c r="M24" s="124"/>
      <c r="N24" s="124"/>
    </row>
    <row r="25" spans="1:14" ht="11.25">
      <c r="A25" s="129" t="s">
        <v>122</v>
      </c>
      <c r="B25" s="237">
        <v>738883.2906247462</v>
      </c>
      <c r="C25" s="237">
        <v>709985.1792316763</v>
      </c>
      <c r="D25" s="231">
        <v>4.070241497765159</v>
      </c>
      <c r="E25" s="237">
        <v>738883.2906247462</v>
      </c>
      <c r="F25" s="237">
        <v>709985.1792316763</v>
      </c>
      <c r="G25" s="231">
        <v>4.070241497765159</v>
      </c>
      <c r="H25" s="131"/>
      <c r="I25" s="131"/>
      <c r="J25" s="131"/>
      <c r="K25" s="131"/>
      <c r="L25" s="131"/>
      <c r="M25" s="131"/>
      <c r="N25" s="131"/>
    </row>
    <row r="26" spans="1:14" ht="11.25">
      <c r="A26" s="129" t="s">
        <v>166</v>
      </c>
      <c r="B26" s="237">
        <v>447872.71518929093</v>
      </c>
      <c r="C26" s="237">
        <v>433583.8427925157</v>
      </c>
      <c r="D26" s="231">
        <v>3.2955269515457797</v>
      </c>
      <c r="E26" s="237">
        <v>447872.71518929093</v>
      </c>
      <c r="F26" s="237">
        <v>433583.8427925157</v>
      </c>
      <c r="G26" s="231">
        <v>3.2955269515457797</v>
      </c>
      <c r="H26" s="131"/>
      <c r="I26" s="131"/>
      <c r="J26" s="131"/>
      <c r="K26" s="131"/>
      <c r="L26" s="131"/>
      <c r="M26" s="131"/>
      <c r="N26" s="131"/>
    </row>
    <row r="27" spans="1:14" ht="11.25">
      <c r="A27" s="129" t="s">
        <v>167</v>
      </c>
      <c r="B27" s="237">
        <v>217842.36565304192</v>
      </c>
      <c r="C27" s="237">
        <v>214544.86529101912</v>
      </c>
      <c r="D27" s="231">
        <v>1.5369747290618685</v>
      </c>
      <c r="E27" s="237">
        <v>217842.36565304192</v>
      </c>
      <c r="F27" s="237">
        <v>214544.86529101912</v>
      </c>
      <c r="G27" s="231">
        <v>1.5369747290618685</v>
      </c>
      <c r="H27" s="131"/>
      <c r="I27" s="131"/>
      <c r="J27" s="131"/>
      <c r="K27" s="131"/>
      <c r="L27" s="131"/>
      <c r="M27" s="131"/>
      <c r="N27" s="131"/>
    </row>
    <row r="28" spans="1:14" ht="11.25">
      <c r="A28" s="129" t="s">
        <v>168</v>
      </c>
      <c r="B28" s="237">
        <v>5548.407666483466</v>
      </c>
      <c r="C28" s="237">
        <v>5438.144055099569</v>
      </c>
      <c r="D28" s="231">
        <v>2.027596368663631</v>
      </c>
      <c r="E28" s="237">
        <v>5548.407666483466</v>
      </c>
      <c r="F28" s="237">
        <v>5438.144055099569</v>
      </c>
      <c r="G28" s="231">
        <v>2.027596368663631</v>
      </c>
      <c r="H28" s="131"/>
      <c r="I28" s="131"/>
      <c r="J28" s="131"/>
      <c r="K28" s="131"/>
      <c r="L28" s="131"/>
      <c r="M28" s="131"/>
      <c r="N28" s="131"/>
    </row>
    <row r="29" spans="1:14" ht="11.25">
      <c r="A29" s="129" t="s">
        <v>169</v>
      </c>
      <c r="B29" s="237">
        <v>4628.970134804976</v>
      </c>
      <c r="C29" s="237">
        <v>4264.366328049917</v>
      </c>
      <c r="D29" s="231">
        <v>8.550011389893687</v>
      </c>
      <c r="E29" s="237">
        <v>4628.970134804976</v>
      </c>
      <c r="F29" s="237">
        <v>4264.366328049917</v>
      </c>
      <c r="G29" s="231">
        <v>8.550011389893687</v>
      </c>
      <c r="H29" s="131"/>
      <c r="I29" s="131"/>
      <c r="J29" s="131"/>
      <c r="K29" s="131"/>
      <c r="L29" s="131"/>
      <c r="M29" s="131"/>
      <c r="N29" s="131"/>
    </row>
    <row r="30" spans="1:14" ht="11.25">
      <c r="A30" s="129" t="s">
        <v>170</v>
      </c>
      <c r="B30" s="237">
        <v>99314.64330213708</v>
      </c>
      <c r="C30" s="237">
        <v>95086.74422410497</v>
      </c>
      <c r="D30" s="231">
        <v>4.4463601236231165</v>
      </c>
      <c r="E30" s="237">
        <v>99314.64330213708</v>
      </c>
      <c r="F30" s="237">
        <v>95086.74422410497</v>
      </c>
      <c r="G30" s="231">
        <v>4.4463601236231165</v>
      </c>
      <c r="H30" s="131"/>
      <c r="I30" s="131"/>
      <c r="J30" s="131"/>
      <c r="K30" s="131"/>
      <c r="L30" s="131"/>
      <c r="M30" s="131"/>
      <c r="N30" s="131"/>
    </row>
    <row r="31" spans="1:14" ht="11.25">
      <c r="A31" s="129" t="s">
        <v>171</v>
      </c>
      <c r="B31" s="237">
        <v>151046.01947258067</v>
      </c>
      <c r="C31" s="237">
        <v>135934.5051069394</v>
      </c>
      <c r="D31" s="231">
        <v>11.116761232737083</v>
      </c>
      <c r="E31" s="237">
        <v>151046.01947258067</v>
      </c>
      <c r="F31" s="237">
        <v>135934.5051069394</v>
      </c>
      <c r="G31" s="231">
        <v>11.116761232737083</v>
      </c>
      <c r="H31" s="131"/>
      <c r="I31" s="131"/>
      <c r="J31" s="131"/>
      <c r="K31" s="131"/>
      <c r="L31" s="131"/>
      <c r="M31" s="131"/>
      <c r="N31" s="131"/>
    </row>
    <row r="32" spans="1:14" ht="11.25">
      <c r="A32" s="129" t="s">
        <v>128</v>
      </c>
      <c r="B32" s="237">
        <v>17429.61253561251</v>
      </c>
      <c r="C32" s="237">
        <v>11011.999999999947</v>
      </c>
      <c r="D32" s="231">
        <v>58.27835575383755</v>
      </c>
      <c r="E32" s="237">
        <v>17429.61253561251</v>
      </c>
      <c r="F32" s="237">
        <v>11011.999999999947</v>
      </c>
      <c r="G32" s="231">
        <v>58.27835575383755</v>
      </c>
      <c r="H32" s="131"/>
      <c r="I32" s="131"/>
      <c r="J32" s="131"/>
      <c r="K32" s="131"/>
      <c r="L32" s="131"/>
      <c r="M32" s="131"/>
      <c r="N32" s="131"/>
    </row>
    <row r="33" spans="1:14" ht="6.75" customHeight="1">
      <c r="A33" s="133"/>
      <c r="B33" s="240"/>
      <c r="C33" s="240"/>
      <c r="D33" s="241"/>
      <c r="E33" s="240"/>
      <c r="F33" s="240"/>
      <c r="G33" s="241"/>
      <c r="H33" s="234"/>
      <c r="I33" s="234"/>
      <c r="J33" s="234"/>
      <c r="K33" s="234"/>
      <c r="L33" s="234"/>
      <c r="M33" s="234"/>
      <c r="N33" s="234"/>
    </row>
    <row r="34" spans="1:14" s="229" customFormat="1" ht="11.25">
      <c r="A34" s="122" t="s">
        <v>131</v>
      </c>
      <c r="B34" s="242">
        <v>10.217064832234222</v>
      </c>
      <c r="C34" s="242">
        <v>10.314235141540015</v>
      </c>
      <c r="D34" s="236">
        <v>-0.9420990308282362</v>
      </c>
      <c r="E34" s="242">
        <v>10.217064832234222</v>
      </c>
      <c r="F34" s="242">
        <v>10.314235141540015</v>
      </c>
      <c r="G34" s="236">
        <v>-0.9420990308282362</v>
      </c>
      <c r="H34" s="124"/>
      <c r="I34" s="124"/>
      <c r="J34" s="124"/>
      <c r="K34" s="124"/>
      <c r="L34" s="124"/>
      <c r="M34" s="124"/>
      <c r="N34" s="124"/>
    </row>
    <row r="35" spans="1:14" ht="11.25">
      <c r="A35" s="129" t="s">
        <v>122</v>
      </c>
      <c r="B35" s="243">
        <v>10.350021569380086</v>
      </c>
      <c r="C35" s="243">
        <v>10.406333582062834</v>
      </c>
      <c r="D35" s="231">
        <v>-0.5411321118881984</v>
      </c>
      <c r="E35" s="243">
        <v>10.350021569380086</v>
      </c>
      <c r="F35" s="243">
        <v>10.406333582062834</v>
      </c>
      <c r="G35" s="231">
        <v>-0.5411321118881984</v>
      </c>
      <c r="H35" s="131"/>
      <c r="I35" s="131"/>
      <c r="J35" s="131"/>
      <c r="K35" s="131"/>
      <c r="L35" s="131"/>
      <c r="M35" s="131"/>
      <c r="N35" s="131"/>
    </row>
    <row r="36" spans="1:14" ht="11.25">
      <c r="A36" s="129" t="s">
        <v>166</v>
      </c>
      <c r="B36" s="243">
        <v>7.4038538877541065</v>
      </c>
      <c r="C36" s="243">
        <v>7.359304196187407</v>
      </c>
      <c r="D36" s="231">
        <v>0.6053519514763295</v>
      </c>
      <c r="E36" s="243">
        <v>7.4038538877541065</v>
      </c>
      <c r="F36" s="243">
        <v>7.359304196187407</v>
      </c>
      <c r="G36" s="231">
        <v>0.6053519514763295</v>
      </c>
      <c r="H36" s="131"/>
      <c r="I36" s="131"/>
      <c r="J36" s="131"/>
      <c r="K36" s="131"/>
      <c r="L36" s="131"/>
      <c r="M36" s="131"/>
      <c r="N36" s="131"/>
    </row>
    <row r="37" spans="1:14" ht="11.25">
      <c r="A37" s="129" t="s">
        <v>167</v>
      </c>
      <c r="B37" s="243">
        <v>9.38721039241454</v>
      </c>
      <c r="C37" s="243">
        <v>9.503988787174446</v>
      </c>
      <c r="D37" s="231">
        <v>-1.2287303507501846</v>
      </c>
      <c r="E37" s="243">
        <v>9.38721039241454</v>
      </c>
      <c r="F37" s="243">
        <v>9.503988787174446</v>
      </c>
      <c r="G37" s="231">
        <v>-1.2287303507501846</v>
      </c>
      <c r="H37" s="131"/>
      <c r="I37" s="131"/>
      <c r="J37" s="131"/>
      <c r="K37" s="131"/>
      <c r="L37" s="131"/>
      <c r="M37" s="131"/>
      <c r="N37" s="131"/>
    </row>
    <row r="38" spans="1:14" ht="11.25">
      <c r="A38" s="129" t="s">
        <v>168</v>
      </c>
      <c r="B38" s="243">
        <v>7.016211399945925</v>
      </c>
      <c r="C38" s="243">
        <v>7.216642460637989</v>
      </c>
      <c r="D38" s="231">
        <v>-2.77734502970437</v>
      </c>
      <c r="E38" s="243">
        <v>7.016211399945925</v>
      </c>
      <c r="F38" s="243">
        <v>7.216642460637989</v>
      </c>
      <c r="G38" s="231">
        <v>-2.77734502970437</v>
      </c>
      <c r="H38" s="131"/>
      <c r="I38" s="131"/>
      <c r="J38" s="131"/>
      <c r="K38" s="131"/>
      <c r="L38" s="131"/>
      <c r="M38" s="131"/>
      <c r="N38" s="131"/>
    </row>
    <row r="39" spans="1:14" ht="11.25">
      <c r="A39" s="129" t="s">
        <v>169</v>
      </c>
      <c r="B39" s="243">
        <v>3.662777343202223</v>
      </c>
      <c r="C39" s="243">
        <v>3.474995442713114</v>
      </c>
      <c r="D39" s="231">
        <v>5.403802784342582</v>
      </c>
      <c r="E39" s="243">
        <v>3.662777343202223</v>
      </c>
      <c r="F39" s="243">
        <v>3.474995442713114</v>
      </c>
      <c r="G39" s="231">
        <v>5.403802784342582</v>
      </c>
      <c r="H39" s="131"/>
      <c r="I39" s="131"/>
      <c r="J39" s="131"/>
      <c r="K39" s="131"/>
      <c r="L39" s="131"/>
      <c r="M39" s="131"/>
      <c r="N39" s="131"/>
    </row>
    <row r="40" spans="1:14" ht="11.25">
      <c r="A40" s="129" t="s">
        <v>170</v>
      </c>
      <c r="B40" s="243">
        <v>8.922679275988664</v>
      </c>
      <c r="C40" s="243">
        <v>8.999190387509138</v>
      </c>
      <c r="D40" s="231">
        <v>-0.8501999427267593</v>
      </c>
      <c r="E40" s="243">
        <v>8.922679275988664</v>
      </c>
      <c r="F40" s="243">
        <v>8.999190387509138</v>
      </c>
      <c r="G40" s="231">
        <v>-0.8501999427267593</v>
      </c>
      <c r="H40" s="131"/>
      <c r="I40" s="131"/>
      <c r="J40" s="131"/>
      <c r="K40" s="131"/>
      <c r="L40" s="131"/>
      <c r="M40" s="131"/>
      <c r="N40" s="131"/>
    </row>
    <row r="41" spans="1:14" ht="11.25">
      <c r="A41" s="129" t="s">
        <v>171</v>
      </c>
      <c r="B41" s="243">
        <v>8.901296041619066</v>
      </c>
      <c r="C41" s="243">
        <v>9.18580396667655</v>
      </c>
      <c r="D41" s="231">
        <v>-3.0972566591840778</v>
      </c>
      <c r="E41" s="243">
        <v>8.901296041619066</v>
      </c>
      <c r="F41" s="243">
        <v>9.18580396667655</v>
      </c>
      <c r="G41" s="231">
        <v>-3.0972566591840778</v>
      </c>
      <c r="H41" s="131"/>
      <c r="I41" s="131"/>
      <c r="J41" s="131"/>
      <c r="K41" s="131"/>
      <c r="L41" s="131"/>
      <c r="M41" s="131"/>
      <c r="N41" s="131"/>
    </row>
    <row r="42" spans="1:14" ht="11.25">
      <c r="A42" s="129" t="s">
        <v>128</v>
      </c>
      <c r="B42" s="243">
        <v>4.580708243564228</v>
      </c>
      <c r="C42" s="243">
        <v>4.376301269259678</v>
      </c>
      <c r="D42" s="231">
        <v>4.67077017161408</v>
      </c>
      <c r="E42" s="243">
        <v>4.580708243564228</v>
      </c>
      <c r="F42" s="243">
        <v>4.376301269259678</v>
      </c>
      <c r="G42" s="231">
        <v>4.67077017161408</v>
      </c>
      <c r="H42" s="131"/>
      <c r="I42" s="131"/>
      <c r="J42" s="131"/>
      <c r="K42" s="131"/>
      <c r="L42" s="131"/>
      <c r="M42" s="131"/>
      <c r="N42" s="131"/>
    </row>
    <row r="43" spans="1:14" ht="6.75" customHeight="1">
      <c r="A43" s="133"/>
      <c r="B43" s="232"/>
      <c r="C43" s="232"/>
      <c r="D43" s="233"/>
      <c r="E43" s="232"/>
      <c r="F43" s="232"/>
      <c r="G43" s="233"/>
      <c r="H43" s="234"/>
      <c r="I43" s="234"/>
      <c r="J43" s="234"/>
      <c r="K43" s="234"/>
      <c r="L43" s="234"/>
      <c r="M43" s="234"/>
      <c r="N43" s="234"/>
    </row>
    <row r="44" spans="1:14" s="229" customFormat="1" ht="11.25">
      <c r="A44" s="122" t="s">
        <v>132</v>
      </c>
      <c r="B44" s="244">
        <v>208.01288401947085</v>
      </c>
      <c r="C44" s="244">
        <v>196.29506255582643</v>
      </c>
      <c r="D44" s="244">
        <v>5.969493736151343</v>
      </c>
      <c r="E44" s="244">
        <v>208.01288401947085</v>
      </c>
      <c r="F44" s="244">
        <v>196.29506255582643</v>
      </c>
      <c r="G44" s="244">
        <v>5.969493736151343</v>
      </c>
      <c r="H44" s="124"/>
      <c r="I44" s="124"/>
      <c r="J44" s="124"/>
      <c r="K44" s="124"/>
      <c r="L44" s="124"/>
      <c r="M44" s="124"/>
      <c r="N44" s="124"/>
    </row>
    <row r="45" spans="1:14" ht="11.25">
      <c r="A45" s="129" t="s">
        <v>122</v>
      </c>
      <c r="B45" s="245">
        <v>209.4340534332091</v>
      </c>
      <c r="C45" s="245">
        <v>196.97641345131342</v>
      </c>
      <c r="D45" s="246">
        <v>6.32443233360771</v>
      </c>
      <c r="E45" s="245">
        <v>209.4340534332091</v>
      </c>
      <c r="F45" s="245">
        <v>196.97641345131342</v>
      </c>
      <c r="G45" s="246">
        <v>6.32443233360771</v>
      </c>
      <c r="H45" s="131"/>
      <c r="I45" s="131"/>
      <c r="J45" s="131"/>
      <c r="K45" s="131"/>
      <c r="L45" s="131"/>
      <c r="M45" s="131"/>
      <c r="N45" s="131"/>
    </row>
    <row r="46" spans="1:14" ht="11.25">
      <c r="A46" s="129" t="s">
        <v>166</v>
      </c>
      <c r="B46" s="245">
        <v>204.08585321317946</v>
      </c>
      <c r="C46" s="245">
        <v>188.17921285430748</v>
      </c>
      <c r="D46" s="246">
        <v>8.45292108389637</v>
      </c>
      <c r="E46" s="245">
        <v>204.08585321317946</v>
      </c>
      <c r="F46" s="245">
        <v>188.17921285430748</v>
      </c>
      <c r="G46" s="246">
        <v>8.45292108389637</v>
      </c>
      <c r="H46" s="115"/>
      <c r="I46" s="115"/>
      <c r="J46" s="115"/>
      <c r="K46" s="115"/>
      <c r="L46" s="115"/>
      <c r="M46" s="115"/>
      <c r="N46" s="115"/>
    </row>
    <row r="47" spans="1:14" ht="11.25">
      <c r="A47" s="129" t="s">
        <v>167</v>
      </c>
      <c r="B47" s="245">
        <v>226.05860630533817</v>
      </c>
      <c r="C47" s="245">
        <v>234.76017493455396</v>
      </c>
      <c r="D47" s="246">
        <v>-3.706577843384895</v>
      </c>
      <c r="E47" s="245">
        <v>226.05860630533817</v>
      </c>
      <c r="F47" s="245">
        <v>234.76017493455396</v>
      </c>
      <c r="G47" s="246">
        <v>-3.706577843384895</v>
      </c>
      <c r="H47" s="131"/>
      <c r="I47" s="131"/>
      <c r="J47" s="131"/>
      <c r="K47" s="131"/>
      <c r="L47" s="131"/>
      <c r="M47" s="131"/>
      <c r="N47" s="131"/>
    </row>
    <row r="48" spans="1:14" ht="11.25">
      <c r="A48" s="129" t="s">
        <v>168</v>
      </c>
      <c r="B48" s="245">
        <v>153.16570153648408</v>
      </c>
      <c r="C48" s="245">
        <v>101.67794555261206</v>
      </c>
      <c r="D48" s="246">
        <v>50.63807662914499</v>
      </c>
      <c r="E48" s="245">
        <v>153.16570153648408</v>
      </c>
      <c r="F48" s="245">
        <v>101.67794555261206</v>
      </c>
      <c r="G48" s="246">
        <v>50.63807662914499</v>
      </c>
      <c r="H48" s="131"/>
      <c r="I48" s="131"/>
      <c r="J48" s="131"/>
      <c r="K48" s="131"/>
      <c r="L48" s="131"/>
      <c r="M48" s="131"/>
      <c r="N48" s="131"/>
    </row>
    <row r="49" spans="1:14" ht="11.25">
      <c r="A49" s="129" t="s">
        <v>169</v>
      </c>
      <c r="B49" s="245">
        <v>455.1962392739891</v>
      </c>
      <c r="C49" s="245">
        <v>111.2945043619527</v>
      </c>
      <c r="D49" s="246">
        <v>309.00154224470685</v>
      </c>
      <c r="E49" s="245">
        <v>455.1962392739891</v>
      </c>
      <c r="F49" s="245">
        <v>111.2945043619527</v>
      </c>
      <c r="G49" s="246">
        <v>309.00154224470685</v>
      </c>
      <c r="H49" s="131"/>
      <c r="I49" s="131"/>
      <c r="J49" s="131"/>
      <c r="K49" s="131"/>
      <c r="L49" s="131"/>
      <c r="M49" s="131"/>
      <c r="N49" s="131"/>
    </row>
    <row r="50" spans="1:14" ht="11.25">
      <c r="A50" s="129" t="s">
        <v>170</v>
      </c>
      <c r="B50" s="245">
        <v>210.49078089882582</v>
      </c>
      <c r="C50" s="245">
        <v>178.92321541789326</v>
      </c>
      <c r="D50" s="246">
        <v>17.643079690471318</v>
      </c>
      <c r="E50" s="245">
        <v>210.49078089882582</v>
      </c>
      <c r="F50" s="245">
        <v>178.92321541789326</v>
      </c>
      <c r="G50" s="246">
        <v>17.643079690471318</v>
      </c>
      <c r="H50" s="131"/>
      <c r="I50" s="131"/>
      <c r="J50" s="131"/>
      <c r="K50" s="131"/>
      <c r="L50" s="131"/>
      <c r="M50" s="131"/>
      <c r="N50" s="131"/>
    </row>
    <row r="51" spans="1:14" ht="11.25">
      <c r="A51" s="129" t="s">
        <v>171</v>
      </c>
      <c r="B51" s="245">
        <v>195.17277309517166</v>
      </c>
      <c r="C51" s="245">
        <v>174.1411577224301</v>
      </c>
      <c r="D51" s="246">
        <v>12.077337516191665</v>
      </c>
      <c r="E51" s="245">
        <v>195.17277309517166</v>
      </c>
      <c r="F51" s="245">
        <v>174.1411577224301</v>
      </c>
      <c r="G51" s="246">
        <v>12.077337516191665</v>
      </c>
      <c r="H51" s="131"/>
      <c r="I51" s="131"/>
      <c r="J51" s="131"/>
      <c r="K51" s="131"/>
      <c r="L51" s="131"/>
      <c r="M51" s="131"/>
      <c r="N51" s="131"/>
    </row>
    <row r="52" spans="1:14" ht="11.25">
      <c r="A52" s="129" t="s">
        <v>128</v>
      </c>
      <c r="B52" s="245">
        <v>71.88641228341356</v>
      </c>
      <c r="C52" s="245">
        <v>91.83640431468628</v>
      </c>
      <c r="D52" s="231">
        <v>-21.723402805397463</v>
      </c>
      <c r="E52" s="245">
        <v>71.88641228341356</v>
      </c>
      <c r="F52" s="245">
        <v>91.83640431468628</v>
      </c>
      <c r="G52" s="246">
        <v>-21.723402805397463</v>
      </c>
      <c r="H52" s="131"/>
      <c r="I52" s="131"/>
      <c r="J52" s="131"/>
      <c r="K52" s="131"/>
      <c r="L52" s="131"/>
      <c r="M52" s="131"/>
      <c r="N52" s="131"/>
    </row>
    <row r="53" spans="1:14" ht="6.75" customHeight="1">
      <c r="A53" s="133"/>
      <c r="B53" s="247"/>
      <c r="C53" s="248"/>
      <c r="D53" s="248"/>
      <c r="E53" s="247"/>
      <c r="F53" s="247"/>
      <c r="G53" s="247"/>
      <c r="H53" s="234"/>
      <c r="I53" s="234"/>
      <c r="J53" s="234"/>
      <c r="K53" s="234"/>
      <c r="L53" s="234"/>
      <c r="M53" s="234"/>
      <c r="N53" s="234"/>
    </row>
    <row r="54" spans="1:14" s="229" customFormat="1" ht="11.25">
      <c r="A54" s="122" t="s">
        <v>133</v>
      </c>
      <c r="B54" s="244">
        <v>2125.2811219669516</v>
      </c>
      <c r="C54" s="244">
        <v>2024.6334323241006</v>
      </c>
      <c r="D54" s="244">
        <v>4.971156162689483</v>
      </c>
      <c r="E54" s="244">
        <v>2125.2811219669516</v>
      </c>
      <c r="F54" s="244">
        <v>2024.6334323241006</v>
      </c>
      <c r="G54" s="244">
        <v>4.971156162689483</v>
      </c>
      <c r="H54" s="124"/>
      <c r="I54" s="124"/>
      <c r="J54" s="124"/>
      <c r="K54" s="124"/>
      <c r="L54" s="124"/>
      <c r="M54" s="124"/>
      <c r="N54" s="124"/>
    </row>
    <row r="55" spans="1:14" ht="11.25">
      <c r="A55" s="129" t="s">
        <v>122</v>
      </c>
      <c r="B55" s="245">
        <v>2167.646970396416</v>
      </c>
      <c r="C55" s="245">
        <v>2049.8022661726964</v>
      </c>
      <c r="D55" s="246">
        <v>5.7490766874677135</v>
      </c>
      <c r="E55" s="245">
        <v>2167.646970396416</v>
      </c>
      <c r="F55" s="245">
        <v>2049.8022661726964</v>
      </c>
      <c r="G55" s="246">
        <v>5.7490766874677135</v>
      </c>
      <c r="H55" s="131"/>
      <c r="I55" s="131"/>
      <c r="J55" s="131"/>
      <c r="K55" s="131"/>
      <c r="L55" s="131"/>
      <c r="M55" s="131"/>
      <c r="N55" s="131"/>
    </row>
    <row r="56" spans="1:14" ht="11.25">
      <c r="A56" s="129" t="s">
        <v>166</v>
      </c>
      <c r="B56" s="245">
        <v>1511.0218377480126</v>
      </c>
      <c r="C56" s="245">
        <v>1384.8680707939482</v>
      </c>
      <c r="D56" s="246">
        <v>9.109442958110826</v>
      </c>
      <c r="E56" s="245">
        <v>1511.0218377480126</v>
      </c>
      <c r="F56" s="245">
        <v>1384.8680707939482</v>
      </c>
      <c r="G56" s="246">
        <v>9.109442958110826</v>
      </c>
      <c r="H56" s="131"/>
      <c r="I56" s="131"/>
      <c r="J56" s="131"/>
      <c r="K56" s="131"/>
      <c r="L56" s="131"/>
      <c r="M56" s="131"/>
      <c r="N56" s="131"/>
    </row>
    <row r="57" spans="1:14" ht="11.25">
      <c r="A57" s="129" t="s">
        <v>167</v>
      </c>
      <c r="B57" s="245">
        <v>2122.059698404217</v>
      </c>
      <c r="C57" s="245">
        <v>2231.1580702531123</v>
      </c>
      <c r="D57" s="246">
        <v>-4.8897643471992325</v>
      </c>
      <c r="E57" s="245">
        <v>2122.059698404217</v>
      </c>
      <c r="F57" s="245">
        <v>2231.1580702531123</v>
      </c>
      <c r="G57" s="246">
        <v>-4.8897643471992325</v>
      </c>
      <c r="H57" s="131"/>
      <c r="I57" s="131"/>
      <c r="J57" s="131"/>
      <c r="K57" s="131"/>
      <c r="L57" s="131"/>
      <c r="M57" s="131"/>
      <c r="N57" s="131"/>
    </row>
    <row r="58" spans="1:14" ht="11.25">
      <c r="A58" s="129" t="s">
        <v>168</v>
      </c>
      <c r="B58" s="245">
        <v>1074.6429412009945</v>
      </c>
      <c r="C58" s="245">
        <v>733.7733791854179</v>
      </c>
      <c r="D58" s="246">
        <v>46.45433749504315</v>
      </c>
      <c r="E58" s="245">
        <v>1074.6429412009945</v>
      </c>
      <c r="F58" s="245">
        <v>733.7733791854179</v>
      </c>
      <c r="G58" s="246">
        <v>46.45433749504315</v>
      </c>
      <c r="H58" s="131"/>
      <c r="I58" s="131"/>
      <c r="J58" s="131"/>
      <c r="K58" s="131"/>
      <c r="L58" s="131"/>
      <c r="M58" s="131"/>
      <c r="N58" s="131"/>
    </row>
    <row r="59" spans="1:14" ht="11.25">
      <c r="A59" s="129" t="s">
        <v>169</v>
      </c>
      <c r="B59" s="245">
        <v>1667.282471923625</v>
      </c>
      <c r="C59" s="245">
        <v>386.74789545680045</v>
      </c>
      <c r="D59" s="246">
        <v>331.1031789725304</v>
      </c>
      <c r="E59" s="245">
        <v>1667.282471923625</v>
      </c>
      <c r="F59" s="245">
        <v>386.74789545680045</v>
      </c>
      <c r="G59" s="246">
        <v>331.1031789725304</v>
      </c>
      <c r="H59" s="131"/>
      <c r="I59" s="131"/>
      <c r="J59" s="131"/>
      <c r="K59" s="131"/>
      <c r="L59" s="131"/>
      <c r="M59" s="131"/>
      <c r="N59" s="131"/>
    </row>
    <row r="60" spans="1:14" ht="11.25">
      <c r="A60" s="129" t="s">
        <v>170</v>
      </c>
      <c r="B60" s="245">
        <v>1878.1417285126238</v>
      </c>
      <c r="C60" s="245">
        <v>1610.164080290932</v>
      </c>
      <c r="D60" s="246">
        <v>16.64287829432094</v>
      </c>
      <c r="E60" s="245">
        <v>1878.1417285126238</v>
      </c>
      <c r="F60" s="245">
        <v>1610.164080290932</v>
      </c>
      <c r="G60" s="246">
        <v>16.64287829432094</v>
      </c>
      <c r="H60" s="131"/>
      <c r="I60" s="131"/>
      <c r="J60" s="131"/>
      <c r="K60" s="131"/>
      <c r="L60" s="131"/>
      <c r="M60" s="131"/>
      <c r="N60" s="131"/>
    </row>
    <row r="61" spans="1:14" ht="11.25">
      <c r="A61" s="129" t="s">
        <v>171</v>
      </c>
      <c r="B61" s="245">
        <v>1737.290632583868</v>
      </c>
      <c r="C61" s="245">
        <v>1599.6265373683457</v>
      </c>
      <c r="D61" s="246">
        <v>8.606014716535215</v>
      </c>
      <c r="E61" s="245">
        <v>1737.290632583868</v>
      </c>
      <c r="F61" s="245">
        <v>1599.6265373683457</v>
      </c>
      <c r="G61" s="246">
        <v>8.606014716535215</v>
      </c>
      <c r="H61" s="131"/>
      <c r="I61" s="131"/>
      <c r="J61" s="131"/>
      <c r="K61" s="131"/>
      <c r="L61" s="131"/>
      <c r="M61" s="131"/>
      <c r="N61" s="131"/>
    </row>
    <row r="62" spans="1:14" ht="11.25">
      <c r="A62" s="156" t="s">
        <v>128</v>
      </c>
      <c r="B62" s="249">
        <v>329.29068134688924</v>
      </c>
      <c r="C62" s="249">
        <v>401.9037727666065</v>
      </c>
      <c r="D62" s="250">
        <v>-18.067282852277454</v>
      </c>
      <c r="E62" s="249">
        <v>329.29068134688924</v>
      </c>
      <c r="F62" s="249">
        <v>401.9037727666065</v>
      </c>
      <c r="G62" s="251">
        <v>-18.067282852277454</v>
      </c>
      <c r="H62" s="131"/>
      <c r="I62" s="131"/>
      <c r="J62" s="131"/>
      <c r="K62" s="131"/>
      <c r="L62" s="131"/>
      <c r="M62" s="131"/>
      <c r="N62" s="131"/>
    </row>
    <row r="63" spans="1:14" ht="11.25">
      <c r="A63" s="115" t="s">
        <v>134</v>
      </c>
      <c r="B63" s="158"/>
      <c r="C63" s="252"/>
      <c r="D63" s="252"/>
      <c r="E63" s="158"/>
      <c r="F63" s="252"/>
      <c r="G63" s="252"/>
      <c r="H63" s="252"/>
      <c r="I63" s="252"/>
      <c r="J63" s="252"/>
      <c r="K63" s="252"/>
      <c r="L63" s="252"/>
      <c r="M63" s="252"/>
      <c r="N63" s="252"/>
    </row>
    <row r="64" spans="1:14" ht="11.25">
      <c r="A64" s="115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1:14" ht="11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11.25">
      <c r="A66" s="161" t="s">
        <v>172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1.25">
      <c r="A67" s="115"/>
      <c r="B67" s="115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5" s="256" customFormat="1" ht="12">
      <c r="A68" s="254" t="str">
        <f>+'HL'!B4</f>
        <v>2017P</v>
      </c>
      <c r="B68" s="165" t="s">
        <v>173</v>
      </c>
      <c r="C68" s="255" t="s">
        <v>138</v>
      </c>
      <c r="D68" s="255" t="s">
        <v>139</v>
      </c>
      <c r="E68" s="166" t="s">
        <v>140</v>
      </c>
      <c r="F68" s="166" t="s">
        <v>141</v>
      </c>
      <c r="G68" s="166" t="s">
        <v>142</v>
      </c>
      <c r="H68" s="166" t="s">
        <v>143</v>
      </c>
      <c r="I68" s="166" t="s">
        <v>144</v>
      </c>
      <c r="J68" s="166" t="s">
        <v>145</v>
      </c>
      <c r="K68" s="166" t="s">
        <v>146</v>
      </c>
      <c r="L68" s="166" t="s">
        <v>147</v>
      </c>
      <c r="M68" s="166" t="s">
        <v>148</v>
      </c>
      <c r="N68" s="166" t="s">
        <v>149</v>
      </c>
      <c r="O68" s="225"/>
    </row>
    <row r="69" spans="1:16" s="256" customFormat="1" ht="11.25">
      <c r="A69" s="403" t="s">
        <v>151</v>
      </c>
      <c r="B69" s="168" t="s">
        <v>150</v>
      </c>
      <c r="C69" s="385">
        <f>+B4</f>
        <v>1607.3775353867297</v>
      </c>
      <c r="D69" s="169"/>
      <c r="E69" s="169"/>
      <c r="F69" s="169"/>
      <c r="G69" s="169"/>
      <c r="H69" s="169"/>
      <c r="I69" s="175"/>
      <c r="J69" s="175"/>
      <c r="K69" s="175"/>
      <c r="L69" s="257"/>
      <c r="M69" s="175"/>
      <c r="N69" s="175"/>
      <c r="O69" s="258"/>
      <c r="P69" s="258"/>
    </row>
    <row r="70" spans="1:16" s="256" customFormat="1" ht="9.75" customHeight="1">
      <c r="A70" s="404"/>
      <c r="B70" s="168" t="s">
        <v>122</v>
      </c>
      <c r="C70" s="385">
        <f aca="true" t="shared" si="0" ref="C70:C97">+B5</f>
        <v>1601.6381263992655</v>
      </c>
      <c r="D70" s="169"/>
      <c r="E70" s="169"/>
      <c r="F70" s="169"/>
      <c r="G70" s="169"/>
      <c r="H70" s="169"/>
      <c r="I70" s="175"/>
      <c r="J70" s="175"/>
      <c r="K70" s="175"/>
      <c r="L70" s="257"/>
      <c r="M70" s="175"/>
      <c r="N70" s="175"/>
      <c r="O70" s="258"/>
      <c r="P70" s="258"/>
    </row>
    <row r="71" spans="1:16" s="256" customFormat="1" ht="9.75" customHeight="1">
      <c r="A71" s="404"/>
      <c r="B71" s="174" t="s">
        <v>166</v>
      </c>
      <c r="C71" s="385">
        <f t="shared" si="0"/>
        <v>676.7454531825147</v>
      </c>
      <c r="D71" s="169"/>
      <c r="E71" s="169"/>
      <c r="F71" s="169"/>
      <c r="G71" s="169"/>
      <c r="H71" s="169"/>
      <c r="I71" s="170"/>
      <c r="J71" s="170"/>
      <c r="K71" s="170"/>
      <c r="L71" s="171"/>
      <c r="M71" s="170"/>
      <c r="N71" s="170"/>
      <c r="O71" s="258"/>
      <c r="P71" s="258"/>
    </row>
    <row r="72" spans="1:16" s="256" customFormat="1" ht="9.75" customHeight="1">
      <c r="A72" s="404"/>
      <c r="B72" s="174" t="s">
        <v>167</v>
      </c>
      <c r="C72" s="385">
        <f t="shared" si="0"/>
        <v>462.2745047573554</v>
      </c>
      <c r="D72" s="169"/>
      <c r="E72" s="169"/>
      <c r="F72" s="169"/>
      <c r="G72" s="169"/>
      <c r="H72" s="169"/>
      <c r="I72" s="170"/>
      <c r="J72" s="170"/>
      <c r="K72" s="170"/>
      <c r="L72" s="171"/>
      <c r="M72" s="170"/>
      <c r="N72" s="170"/>
      <c r="O72" s="258"/>
      <c r="P72" s="258"/>
    </row>
    <row r="73" spans="1:16" s="256" customFormat="1" ht="9.75" customHeight="1">
      <c r="A73" s="404"/>
      <c r="B73" s="174" t="s">
        <v>174</v>
      </c>
      <c r="C73" s="385">
        <f t="shared" si="0"/>
        <v>5.962557133691939</v>
      </c>
      <c r="D73" s="169"/>
      <c r="E73" s="169"/>
      <c r="F73" s="169"/>
      <c r="G73" s="169"/>
      <c r="H73" s="169"/>
      <c r="I73" s="170"/>
      <c r="J73" s="170"/>
      <c r="K73" s="170"/>
      <c r="L73" s="171"/>
      <c r="M73" s="170"/>
      <c r="N73" s="170"/>
      <c r="O73" s="258"/>
      <c r="P73" s="258"/>
    </row>
    <row r="74" spans="1:16" s="256" customFormat="1" ht="9.75" customHeight="1">
      <c r="A74" s="404"/>
      <c r="B74" s="259" t="s">
        <v>175</v>
      </c>
      <c r="C74" s="385">
        <f t="shared" si="0"/>
        <v>7.717800768818276</v>
      </c>
      <c r="D74" s="169"/>
      <c r="E74" s="169"/>
      <c r="F74" s="169"/>
      <c r="G74" s="169"/>
      <c r="H74" s="169"/>
      <c r="I74" s="170"/>
      <c r="J74" s="170"/>
      <c r="K74" s="170"/>
      <c r="L74" s="171"/>
      <c r="M74" s="170"/>
      <c r="N74" s="170"/>
      <c r="O74" s="258"/>
      <c r="P74" s="258"/>
    </row>
    <row r="75" spans="1:16" s="256" customFormat="1" ht="9.75" customHeight="1">
      <c r="A75" s="404"/>
      <c r="B75" s="174" t="s">
        <v>176</v>
      </c>
      <c r="C75" s="385">
        <f t="shared" si="0"/>
        <v>186.5269758380904</v>
      </c>
      <c r="D75" s="169"/>
      <c r="E75" s="169"/>
      <c r="F75" s="169"/>
      <c r="G75" s="169"/>
      <c r="H75" s="169"/>
      <c r="I75" s="170"/>
      <c r="J75" s="170"/>
      <c r="K75" s="170"/>
      <c r="L75" s="171"/>
      <c r="M75" s="170"/>
      <c r="N75" s="170"/>
      <c r="O75" s="258"/>
      <c r="P75" s="258"/>
    </row>
    <row r="76" spans="1:16" s="256" customFormat="1" ht="9.75" customHeight="1">
      <c r="A76" s="404"/>
      <c r="B76" s="174" t="s">
        <v>177</v>
      </c>
      <c r="C76" s="385">
        <f t="shared" si="0"/>
        <v>262.4108347187949</v>
      </c>
      <c r="D76" s="169"/>
      <c r="E76" s="169"/>
      <c r="F76" s="169"/>
      <c r="G76" s="169"/>
      <c r="H76" s="169"/>
      <c r="I76" s="170"/>
      <c r="J76" s="170"/>
      <c r="K76" s="170"/>
      <c r="L76" s="171"/>
      <c r="M76" s="170"/>
      <c r="N76" s="170"/>
      <c r="O76" s="258"/>
      <c r="P76" s="258"/>
    </row>
    <row r="77" spans="1:16" s="256" customFormat="1" ht="33.75">
      <c r="A77" s="404"/>
      <c r="B77" s="260" t="s">
        <v>128</v>
      </c>
      <c r="C77" s="385">
        <f t="shared" si="0"/>
        <v>5.739408987464126</v>
      </c>
      <c r="D77" s="169"/>
      <c r="E77" s="169"/>
      <c r="F77" s="169"/>
      <c r="G77" s="169"/>
      <c r="H77" s="169"/>
      <c r="I77" s="175"/>
      <c r="J77" s="175"/>
      <c r="K77" s="175"/>
      <c r="L77" s="257"/>
      <c r="M77" s="175"/>
      <c r="N77" s="175"/>
      <c r="O77" s="258"/>
      <c r="P77" s="258"/>
    </row>
    <row r="78" spans="1:16" s="264" customFormat="1" ht="9.75" customHeight="1">
      <c r="A78" s="406"/>
      <c r="B78" s="189"/>
      <c r="C78" s="390"/>
      <c r="D78" s="261"/>
      <c r="E78" s="261"/>
      <c r="F78" s="261"/>
      <c r="G78" s="261"/>
      <c r="H78" s="262"/>
      <c r="I78" s="262"/>
      <c r="J78" s="262"/>
      <c r="K78" s="262"/>
      <c r="L78" s="179"/>
      <c r="M78" s="262"/>
      <c r="N78" s="262"/>
      <c r="O78" s="263"/>
      <c r="P78" s="263"/>
    </row>
    <row r="79" spans="1:16" s="256" customFormat="1" ht="9.75" customHeight="1">
      <c r="A79" s="403" t="s">
        <v>154</v>
      </c>
      <c r="B79" s="174" t="s">
        <v>153</v>
      </c>
      <c r="C79" s="391">
        <f t="shared" si="0"/>
        <v>7727297.965044669</v>
      </c>
      <c r="D79" s="265"/>
      <c r="E79" s="265"/>
      <c r="F79" s="265"/>
      <c r="G79" s="265"/>
      <c r="H79" s="265"/>
      <c r="I79" s="181"/>
      <c r="J79" s="181"/>
      <c r="K79" s="181"/>
      <c r="L79" s="182"/>
      <c r="M79" s="181"/>
      <c r="N79" s="181"/>
      <c r="O79" s="258"/>
      <c r="P79" s="258"/>
    </row>
    <row r="80" spans="1:16" s="256" customFormat="1" ht="9.75" customHeight="1">
      <c r="A80" s="404"/>
      <c r="B80" s="266" t="s">
        <v>122</v>
      </c>
      <c r="C80" s="392">
        <f t="shared" si="0"/>
        <v>7647457.995220658</v>
      </c>
      <c r="D80" s="267"/>
      <c r="E80" s="267"/>
      <c r="F80" s="267"/>
      <c r="G80" s="267"/>
      <c r="H80" s="267"/>
      <c r="I80" s="186"/>
      <c r="J80" s="186"/>
      <c r="K80" s="186"/>
      <c r="L80" s="187"/>
      <c r="M80" s="186"/>
      <c r="N80" s="186"/>
      <c r="O80" s="258"/>
      <c r="P80" s="258"/>
    </row>
    <row r="81" spans="1:16" s="256" customFormat="1" ht="9.75" customHeight="1">
      <c r="A81" s="404" t="s">
        <v>154</v>
      </c>
      <c r="B81" s="268" t="s">
        <v>166</v>
      </c>
      <c r="C81" s="392">
        <f t="shared" si="0"/>
        <v>3315984.1435732194</v>
      </c>
      <c r="D81" s="267"/>
      <c r="E81" s="267"/>
      <c r="F81" s="267"/>
      <c r="G81" s="267"/>
      <c r="H81" s="267"/>
      <c r="I81" s="269"/>
      <c r="J81" s="269"/>
      <c r="K81" s="269"/>
      <c r="L81" s="270"/>
      <c r="M81" s="269"/>
      <c r="N81" s="269"/>
      <c r="O81" s="258"/>
      <c r="P81" s="258"/>
    </row>
    <row r="82" spans="1:16" s="256" customFormat="1" ht="9.75" customHeight="1">
      <c r="A82" s="404"/>
      <c r="B82" s="268" t="s">
        <v>167</v>
      </c>
      <c r="C82" s="392">
        <f t="shared" si="0"/>
        <v>2044932.1187664033</v>
      </c>
      <c r="D82" s="267"/>
      <c r="E82" s="267"/>
      <c r="F82" s="267"/>
      <c r="G82" s="267"/>
      <c r="H82" s="267"/>
      <c r="I82" s="269"/>
      <c r="J82" s="269"/>
      <c r="K82" s="269"/>
      <c r="L82" s="270"/>
      <c r="M82" s="269"/>
      <c r="N82" s="269"/>
      <c r="O82" s="258"/>
      <c r="P82" s="258"/>
    </row>
    <row r="83" spans="1:16" s="256" customFormat="1" ht="9.75" customHeight="1">
      <c r="A83" s="404"/>
      <c r="B83" s="174" t="s">
        <v>174</v>
      </c>
      <c r="C83" s="392">
        <f t="shared" si="0"/>
        <v>38928.80112112866</v>
      </c>
      <c r="D83" s="267"/>
      <c r="E83" s="267"/>
      <c r="F83" s="267"/>
      <c r="G83" s="267"/>
      <c r="H83" s="267"/>
      <c r="I83" s="269"/>
      <c r="J83" s="269"/>
      <c r="K83" s="269"/>
      <c r="L83" s="270"/>
      <c r="M83" s="269"/>
      <c r="N83" s="269"/>
      <c r="O83" s="258"/>
      <c r="P83" s="258"/>
    </row>
    <row r="84" spans="1:16" s="256" customFormat="1" ht="9.75" customHeight="1">
      <c r="A84" s="404"/>
      <c r="B84" s="259" t="s">
        <v>175</v>
      </c>
      <c r="C84" s="392">
        <f t="shared" si="0"/>
        <v>16954.886932123405</v>
      </c>
      <c r="D84" s="267"/>
      <c r="E84" s="267"/>
      <c r="F84" s="267"/>
      <c r="G84" s="267"/>
      <c r="H84" s="267"/>
      <c r="I84" s="269"/>
      <c r="J84" s="269"/>
      <c r="K84" s="269"/>
      <c r="L84" s="270"/>
      <c r="M84" s="269"/>
      <c r="N84" s="269"/>
      <c r="O84" s="258"/>
      <c r="P84" s="258"/>
    </row>
    <row r="85" spans="1:16" s="256" customFormat="1" ht="9.75" customHeight="1">
      <c r="A85" s="404"/>
      <c r="B85" s="268" t="s">
        <v>176</v>
      </c>
      <c r="C85" s="392">
        <f t="shared" si="0"/>
        <v>886152.7095941849</v>
      </c>
      <c r="D85" s="267"/>
      <c r="E85" s="267"/>
      <c r="F85" s="267"/>
      <c r="G85" s="267"/>
      <c r="H85" s="267"/>
      <c r="I85" s="269"/>
      <c r="J85" s="269"/>
      <c r="K85" s="269"/>
      <c r="L85" s="270"/>
      <c r="M85" s="269"/>
      <c r="N85" s="269"/>
      <c r="O85" s="258"/>
      <c r="P85" s="258"/>
    </row>
    <row r="86" spans="1:16" s="256" customFormat="1" ht="9.75" customHeight="1">
      <c r="A86" s="404"/>
      <c r="B86" s="268" t="s">
        <v>177</v>
      </c>
      <c r="C86" s="392">
        <f t="shared" si="0"/>
        <v>1344505.3352335987</v>
      </c>
      <c r="D86" s="267"/>
      <c r="E86" s="267"/>
      <c r="F86" s="267"/>
      <c r="G86" s="267"/>
      <c r="H86" s="267"/>
      <c r="I86" s="269"/>
      <c r="J86" s="269"/>
      <c r="K86" s="269"/>
      <c r="L86" s="270"/>
      <c r="M86" s="269"/>
      <c r="N86" s="269"/>
      <c r="O86" s="258"/>
      <c r="P86" s="258"/>
    </row>
    <row r="87" spans="1:16" s="256" customFormat="1" ht="33.75">
      <c r="A87" s="404"/>
      <c r="B87" s="260" t="s">
        <v>128</v>
      </c>
      <c r="C87" s="392">
        <f t="shared" si="0"/>
        <v>79839.96982401062</v>
      </c>
      <c r="D87" s="267"/>
      <c r="E87" s="267"/>
      <c r="F87" s="267"/>
      <c r="G87" s="267"/>
      <c r="H87" s="267"/>
      <c r="I87" s="271"/>
      <c r="J87" s="271"/>
      <c r="K87" s="271"/>
      <c r="L87" s="272"/>
      <c r="M87" s="271"/>
      <c r="N87" s="271"/>
      <c r="O87" s="258"/>
      <c r="P87" s="258"/>
    </row>
    <row r="88" spans="1:16" s="256" customFormat="1" ht="9.75" customHeight="1">
      <c r="A88" s="406"/>
      <c r="B88" s="273"/>
      <c r="C88" s="393"/>
      <c r="D88" s="274"/>
      <c r="E88" s="274"/>
      <c r="F88" s="274"/>
      <c r="G88" s="274"/>
      <c r="H88" s="274"/>
      <c r="I88" s="274"/>
      <c r="J88" s="274"/>
      <c r="K88" s="274"/>
      <c r="L88" s="275"/>
      <c r="M88" s="274"/>
      <c r="N88" s="274"/>
      <c r="O88" s="258"/>
      <c r="P88" s="258"/>
    </row>
    <row r="89" spans="1:16" s="256" customFormat="1" ht="9.75" customHeight="1">
      <c r="A89" s="403" t="s">
        <v>155</v>
      </c>
      <c r="B89" s="174" t="s">
        <v>153</v>
      </c>
      <c r="C89" s="391">
        <f t="shared" si="0"/>
        <v>756312.9031603588</v>
      </c>
      <c r="D89" s="265"/>
      <c r="E89" s="265"/>
      <c r="F89" s="265"/>
      <c r="G89" s="265"/>
      <c r="H89" s="265"/>
      <c r="I89" s="181"/>
      <c r="J89" s="181"/>
      <c r="K89" s="181"/>
      <c r="L89" s="182"/>
      <c r="M89" s="181"/>
      <c r="N89" s="181"/>
      <c r="O89" s="258"/>
      <c r="P89" s="258"/>
    </row>
    <row r="90" spans="1:16" s="256" customFormat="1" ht="9.75" customHeight="1">
      <c r="A90" s="404"/>
      <c r="B90" s="168" t="s">
        <v>122</v>
      </c>
      <c r="C90" s="392">
        <f t="shared" si="0"/>
        <v>738883.2906247462</v>
      </c>
      <c r="D90" s="267"/>
      <c r="E90" s="267"/>
      <c r="F90" s="267"/>
      <c r="G90" s="267"/>
      <c r="H90" s="267"/>
      <c r="I90" s="186"/>
      <c r="J90" s="186"/>
      <c r="K90" s="186"/>
      <c r="L90" s="187"/>
      <c r="M90" s="186"/>
      <c r="N90" s="186"/>
      <c r="O90" s="258"/>
      <c r="P90" s="258"/>
    </row>
    <row r="91" spans="1:16" s="256" customFormat="1" ht="9.75" customHeight="1">
      <c r="A91" s="404"/>
      <c r="B91" s="174" t="s">
        <v>166</v>
      </c>
      <c r="C91" s="392">
        <f t="shared" si="0"/>
        <v>447872.71518929093</v>
      </c>
      <c r="D91" s="267"/>
      <c r="E91" s="267"/>
      <c r="F91" s="267"/>
      <c r="G91" s="267"/>
      <c r="H91" s="267"/>
      <c r="I91" s="269"/>
      <c r="J91" s="269"/>
      <c r="K91" s="269"/>
      <c r="L91" s="270"/>
      <c r="M91" s="269"/>
      <c r="N91" s="269"/>
      <c r="O91" s="258"/>
      <c r="P91" s="258"/>
    </row>
    <row r="92" spans="1:16" s="256" customFormat="1" ht="9.75" customHeight="1">
      <c r="A92" s="404"/>
      <c r="B92" s="174" t="s">
        <v>167</v>
      </c>
      <c r="C92" s="392">
        <f t="shared" si="0"/>
        <v>217842.36565304192</v>
      </c>
      <c r="D92" s="267"/>
      <c r="E92" s="267"/>
      <c r="F92" s="267"/>
      <c r="G92" s="267"/>
      <c r="H92" s="267"/>
      <c r="I92" s="269"/>
      <c r="J92" s="269"/>
      <c r="K92" s="269"/>
      <c r="L92" s="270"/>
      <c r="M92" s="269"/>
      <c r="N92" s="269"/>
      <c r="O92" s="258"/>
      <c r="P92" s="258"/>
    </row>
    <row r="93" spans="1:16" s="256" customFormat="1" ht="9.75" customHeight="1">
      <c r="A93" s="404"/>
      <c r="B93" s="174" t="s">
        <v>174</v>
      </c>
      <c r="C93" s="392">
        <f t="shared" si="0"/>
        <v>5548.407666483466</v>
      </c>
      <c r="D93" s="267"/>
      <c r="E93" s="267"/>
      <c r="F93" s="267"/>
      <c r="G93" s="267"/>
      <c r="H93" s="267"/>
      <c r="I93" s="269"/>
      <c r="J93" s="269"/>
      <c r="K93" s="269"/>
      <c r="L93" s="270"/>
      <c r="M93" s="269"/>
      <c r="N93" s="269"/>
      <c r="O93" s="258"/>
      <c r="P93" s="258"/>
    </row>
    <row r="94" spans="1:16" s="256" customFormat="1" ht="9.75" customHeight="1">
      <c r="A94" s="404"/>
      <c r="B94" s="259" t="s">
        <v>175</v>
      </c>
      <c r="C94" s="392">
        <f t="shared" si="0"/>
        <v>4628.970134804976</v>
      </c>
      <c r="D94" s="267"/>
      <c r="E94" s="267"/>
      <c r="F94" s="267"/>
      <c r="G94" s="267"/>
      <c r="H94" s="267"/>
      <c r="I94" s="269"/>
      <c r="J94" s="269"/>
      <c r="K94" s="269"/>
      <c r="L94" s="270"/>
      <c r="M94" s="269"/>
      <c r="N94" s="269"/>
      <c r="O94" s="258"/>
      <c r="P94" s="258"/>
    </row>
    <row r="95" spans="1:15" s="256" customFormat="1" ht="9.75" customHeight="1">
      <c r="A95" s="404"/>
      <c r="B95" s="174" t="s">
        <v>176</v>
      </c>
      <c r="C95" s="392">
        <f t="shared" si="0"/>
        <v>99314.64330213708</v>
      </c>
      <c r="D95" s="267"/>
      <c r="E95" s="267"/>
      <c r="F95" s="267"/>
      <c r="G95" s="267"/>
      <c r="H95" s="267"/>
      <c r="I95" s="269"/>
      <c r="J95" s="269"/>
      <c r="K95" s="269"/>
      <c r="L95" s="270"/>
      <c r="M95" s="269"/>
      <c r="N95" s="269"/>
      <c r="O95" s="258"/>
    </row>
    <row r="96" spans="1:15" s="256" customFormat="1" ht="9.75" customHeight="1">
      <c r="A96" s="404"/>
      <c r="B96" s="174" t="s">
        <v>177</v>
      </c>
      <c r="C96" s="392">
        <f t="shared" si="0"/>
        <v>151046.01947258067</v>
      </c>
      <c r="D96" s="267"/>
      <c r="E96" s="267"/>
      <c r="F96" s="267"/>
      <c r="G96" s="267"/>
      <c r="H96" s="267"/>
      <c r="I96" s="269"/>
      <c r="J96" s="269"/>
      <c r="K96" s="269"/>
      <c r="L96" s="270"/>
      <c r="M96" s="269"/>
      <c r="N96" s="269"/>
      <c r="O96" s="258"/>
    </row>
    <row r="97" spans="1:15" s="256" customFormat="1" ht="33.75">
      <c r="A97" s="404" t="s">
        <v>156</v>
      </c>
      <c r="B97" s="176" t="s">
        <v>128</v>
      </c>
      <c r="C97" s="392">
        <f t="shared" si="0"/>
        <v>17429.61253561251</v>
      </c>
      <c r="D97" s="267"/>
      <c r="E97" s="267"/>
      <c r="F97" s="267"/>
      <c r="G97" s="267"/>
      <c r="H97" s="267"/>
      <c r="I97" s="271"/>
      <c r="J97" s="271"/>
      <c r="K97" s="271"/>
      <c r="L97" s="272"/>
      <c r="M97" s="271"/>
      <c r="N97" s="271"/>
      <c r="O97" s="258"/>
    </row>
    <row r="98" spans="1:14" s="256" customFormat="1" ht="9.75" customHeight="1">
      <c r="A98" s="406"/>
      <c r="B98" s="177"/>
      <c r="C98" s="38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</row>
    <row r="99" spans="1:14" s="256" customFormat="1" ht="9.75" customHeight="1">
      <c r="A99" s="403" t="s">
        <v>178</v>
      </c>
      <c r="B99" s="174" t="s">
        <v>153</v>
      </c>
      <c r="C99" s="200">
        <f>+C79/C89</f>
        <v>10.217064832234222</v>
      </c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</row>
    <row r="100" spans="1:14" s="256" customFormat="1" ht="9.75" customHeight="1">
      <c r="A100" s="404"/>
      <c r="B100" s="168" t="s">
        <v>122</v>
      </c>
      <c r="C100" s="201">
        <f aca="true" t="shared" si="1" ref="C100:C107">+C80/C90</f>
        <v>10.350021569380086</v>
      </c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</row>
    <row r="101" spans="1:14" s="256" customFormat="1" ht="9.75" customHeight="1">
      <c r="A101" s="404"/>
      <c r="B101" s="174" t="s">
        <v>166</v>
      </c>
      <c r="C101" s="201">
        <f t="shared" si="1"/>
        <v>7.4038538877541065</v>
      </c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</row>
    <row r="102" spans="1:14" s="256" customFormat="1" ht="9.75" customHeight="1">
      <c r="A102" s="404"/>
      <c r="B102" s="174" t="s">
        <v>167</v>
      </c>
      <c r="C102" s="201">
        <f t="shared" si="1"/>
        <v>9.38721039241454</v>
      </c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</row>
    <row r="103" spans="1:14" s="256" customFormat="1" ht="9.75" customHeight="1">
      <c r="A103" s="404"/>
      <c r="B103" s="174" t="s">
        <v>174</v>
      </c>
      <c r="C103" s="201">
        <f t="shared" si="1"/>
        <v>7.016211399945925</v>
      </c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</row>
    <row r="104" spans="1:14" s="256" customFormat="1" ht="9.75" customHeight="1">
      <c r="A104" s="404"/>
      <c r="B104" s="259" t="s">
        <v>175</v>
      </c>
      <c r="C104" s="201">
        <f t="shared" si="1"/>
        <v>3.662777343202223</v>
      </c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</row>
    <row r="105" spans="1:14" s="256" customFormat="1" ht="9.75" customHeight="1">
      <c r="A105" s="404"/>
      <c r="B105" s="174" t="s">
        <v>176</v>
      </c>
      <c r="C105" s="201">
        <f t="shared" si="1"/>
        <v>8.922679275988664</v>
      </c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</row>
    <row r="106" spans="1:14" s="256" customFormat="1" ht="9.75" customHeight="1">
      <c r="A106" s="404" t="s">
        <v>179</v>
      </c>
      <c r="B106" s="174" t="s">
        <v>177</v>
      </c>
      <c r="C106" s="201">
        <f t="shared" si="1"/>
        <v>8.901296041619066</v>
      </c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</row>
    <row r="107" spans="1:14" s="256" customFormat="1" ht="33.75">
      <c r="A107" s="404"/>
      <c r="B107" s="176" t="s">
        <v>128</v>
      </c>
      <c r="C107" s="201">
        <f t="shared" si="1"/>
        <v>4.580708243564228</v>
      </c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</row>
    <row r="108" spans="1:14" s="264" customFormat="1" ht="9.75" customHeight="1">
      <c r="A108" s="406"/>
      <c r="B108" s="189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</row>
    <row r="109" spans="1:14" s="264" customFormat="1" ht="9.75" customHeight="1">
      <c r="A109" s="403" t="s">
        <v>157</v>
      </c>
      <c r="B109" s="203" t="s">
        <v>158</v>
      </c>
      <c r="C109" s="207">
        <f>+C69*1000000/C79</f>
        <v>208.01288401947085</v>
      </c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77"/>
    </row>
    <row r="110" spans="1:14" s="264" customFormat="1" ht="9.75" customHeight="1">
      <c r="A110" s="404"/>
      <c r="B110" s="168" t="s">
        <v>122</v>
      </c>
      <c r="C110" s="175">
        <f aca="true" t="shared" si="2" ref="C110:C117">+C70*1000000/C80</f>
        <v>209.4340534332091</v>
      </c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278"/>
    </row>
    <row r="111" spans="1:14" s="264" customFormat="1" ht="9.75" customHeight="1">
      <c r="A111" s="404"/>
      <c r="B111" s="174" t="s">
        <v>166</v>
      </c>
      <c r="C111" s="175">
        <f t="shared" si="2"/>
        <v>204.08585321317946</v>
      </c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278"/>
    </row>
    <row r="112" spans="1:14" s="264" customFormat="1" ht="9.75" customHeight="1">
      <c r="A112" s="404"/>
      <c r="B112" s="174" t="s">
        <v>167</v>
      </c>
      <c r="C112" s="175">
        <f t="shared" si="2"/>
        <v>226.05860630533817</v>
      </c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278"/>
    </row>
    <row r="113" spans="1:14" s="264" customFormat="1" ht="9.75" customHeight="1">
      <c r="A113" s="404"/>
      <c r="B113" s="174" t="s">
        <v>174</v>
      </c>
      <c r="C113" s="175">
        <f t="shared" si="2"/>
        <v>153.16570153648408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278"/>
    </row>
    <row r="114" spans="1:14" s="264" customFormat="1" ht="9.75" customHeight="1">
      <c r="A114" s="404"/>
      <c r="B114" s="259" t="s">
        <v>175</v>
      </c>
      <c r="C114" s="175">
        <f t="shared" si="2"/>
        <v>455.1962392739891</v>
      </c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278"/>
    </row>
    <row r="115" spans="1:14" s="264" customFormat="1" ht="9.75" customHeight="1">
      <c r="A115" s="404" t="s">
        <v>160</v>
      </c>
      <c r="B115" s="174" t="s">
        <v>176</v>
      </c>
      <c r="C115" s="175">
        <f t="shared" si="2"/>
        <v>210.49078089882585</v>
      </c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278"/>
    </row>
    <row r="116" spans="1:14" s="264" customFormat="1" ht="9.75" customHeight="1">
      <c r="A116" s="404" t="s">
        <v>160</v>
      </c>
      <c r="B116" s="174" t="s">
        <v>177</v>
      </c>
      <c r="C116" s="175">
        <f t="shared" si="2"/>
        <v>195.17277309517166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278"/>
    </row>
    <row r="117" spans="1:14" s="264" customFormat="1" ht="33.75">
      <c r="A117" s="405"/>
      <c r="B117" s="176" t="s">
        <v>128</v>
      </c>
      <c r="C117" s="175">
        <f t="shared" si="2"/>
        <v>71.88641228341356</v>
      </c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278"/>
    </row>
    <row r="118" spans="1:14" s="264" customFormat="1" ht="9.75" customHeight="1">
      <c r="A118" s="406"/>
      <c r="B118" s="177"/>
      <c r="C118" s="262"/>
      <c r="D118" s="279"/>
      <c r="E118" s="279"/>
      <c r="F118" s="262"/>
      <c r="G118" s="262"/>
      <c r="H118" s="262"/>
      <c r="I118" s="262"/>
      <c r="J118" s="262"/>
      <c r="K118" s="262"/>
      <c r="L118" s="262"/>
      <c r="M118" s="262"/>
      <c r="N118" s="262"/>
    </row>
    <row r="119" spans="1:14" s="256" customFormat="1" ht="9.75" customHeight="1">
      <c r="A119" s="403" t="s">
        <v>159</v>
      </c>
      <c r="B119" s="203" t="s">
        <v>158</v>
      </c>
      <c r="C119" s="175">
        <f>+C69*1000000/C89</f>
        <v>2125.2811219669516</v>
      </c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</row>
    <row r="120" spans="1:14" s="256" customFormat="1" ht="9.75" customHeight="1">
      <c r="A120" s="404"/>
      <c r="B120" s="168" t="s">
        <v>122</v>
      </c>
      <c r="C120" s="175">
        <f aca="true" t="shared" si="3" ref="C120:C127">+C70*1000000/C90</f>
        <v>2167.646970396416</v>
      </c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</row>
    <row r="121" spans="1:14" s="256" customFormat="1" ht="9.75" customHeight="1">
      <c r="A121" s="404"/>
      <c r="B121" s="174" t="s">
        <v>166</v>
      </c>
      <c r="C121" s="175">
        <f t="shared" si="3"/>
        <v>1511.0218377480128</v>
      </c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1:14" s="256" customFormat="1" ht="9.75" customHeight="1">
      <c r="A122" s="404"/>
      <c r="B122" s="174" t="s">
        <v>167</v>
      </c>
      <c r="C122" s="175">
        <f t="shared" si="3"/>
        <v>2122.059698404217</v>
      </c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</row>
    <row r="123" spans="1:14" s="256" customFormat="1" ht="9.75" customHeight="1">
      <c r="A123" s="404"/>
      <c r="B123" s="174" t="s">
        <v>174</v>
      </c>
      <c r="C123" s="175">
        <f t="shared" si="3"/>
        <v>1074.6429412009945</v>
      </c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</row>
    <row r="124" spans="1:25" s="256" customFormat="1" ht="10.5" customHeight="1">
      <c r="A124" s="404"/>
      <c r="B124" s="259" t="s">
        <v>175</v>
      </c>
      <c r="C124" s="175">
        <f t="shared" si="3"/>
        <v>1667.282471923625</v>
      </c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Y124" s="280"/>
    </row>
    <row r="125" spans="1:15" s="256" customFormat="1" ht="10.5" customHeight="1">
      <c r="A125" s="404" t="s">
        <v>160</v>
      </c>
      <c r="B125" s="174" t="s">
        <v>176</v>
      </c>
      <c r="C125" s="175">
        <f t="shared" si="3"/>
        <v>1878.141728512624</v>
      </c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280"/>
    </row>
    <row r="126" spans="1:15" s="256" customFormat="1" ht="10.5" customHeight="1">
      <c r="A126" s="404" t="s">
        <v>160</v>
      </c>
      <c r="B126" s="174" t="s">
        <v>177</v>
      </c>
      <c r="C126" s="175">
        <f t="shared" si="3"/>
        <v>1737.2906325838678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280"/>
    </row>
    <row r="127" spans="1:15" s="256" customFormat="1" ht="33.75">
      <c r="A127" s="405"/>
      <c r="B127" s="176" t="s">
        <v>128</v>
      </c>
      <c r="C127" s="175">
        <f t="shared" si="3"/>
        <v>329.29068134688924</v>
      </c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280"/>
    </row>
    <row r="128" spans="1:15" s="264" customFormat="1" ht="10.5" customHeight="1">
      <c r="A128" s="406"/>
      <c r="B128" s="189"/>
      <c r="C128" s="278"/>
      <c r="D128" s="206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81"/>
    </row>
    <row r="129" spans="1:15" s="256" customFormat="1" ht="10.5" customHeight="1">
      <c r="A129" s="282" t="s">
        <v>2</v>
      </c>
      <c r="B129" s="165" t="s">
        <v>173</v>
      </c>
      <c r="C129" s="255" t="s">
        <v>180</v>
      </c>
      <c r="D129" s="255"/>
      <c r="E129" s="255"/>
      <c r="F129" s="255"/>
      <c r="G129" s="166"/>
      <c r="H129" s="166"/>
      <c r="I129" s="166"/>
      <c r="J129" s="166"/>
      <c r="K129" s="166"/>
      <c r="L129" s="166"/>
      <c r="M129" s="166"/>
      <c r="N129" s="166"/>
      <c r="O129" s="280"/>
    </row>
    <row r="130" spans="1:15" s="256" customFormat="1" ht="11.25">
      <c r="A130" s="403" t="s">
        <v>151</v>
      </c>
      <c r="B130" s="168" t="s">
        <v>150</v>
      </c>
      <c r="C130" s="207">
        <f>+C69</f>
        <v>1607.3775353867297</v>
      </c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07"/>
      <c r="O130" s="280"/>
    </row>
    <row r="131" spans="1:15" s="256" customFormat="1" ht="10.5" customHeight="1">
      <c r="A131" s="404"/>
      <c r="B131" s="168" t="s">
        <v>122</v>
      </c>
      <c r="C131" s="175">
        <f aca="true" t="shared" si="4" ref="C131:C138">+C70</f>
        <v>1601.6381263992655</v>
      </c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175"/>
      <c r="O131" s="280"/>
    </row>
    <row r="132" spans="1:15" s="256" customFormat="1" ht="10.5" customHeight="1">
      <c r="A132" s="404"/>
      <c r="B132" s="174" t="s">
        <v>166</v>
      </c>
      <c r="C132" s="175">
        <f t="shared" si="4"/>
        <v>676.7454531825147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175"/>
      <c r="O132" s="280"/>
    </row>
    <row r="133" spans="1:15" s="256" customFormat="1" ht="10.5" customHeight="1">
      <c r="A133" s="404"/>
      <c r="B133" s="174" t="s">
        <v>167</v>
      </c>
      <c r="C133" s="175">
        <f t="shared" si="4"/>
        <v>462.2745047573554</v>
      </c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175"/>
      <c r="O133" s="280"/>
    </row>
    <row r="134" spans="1:25" s="256" customFormat="1" ht="10.5" customHeight="1">
      <c r="A134" s="404"/>
      <c r="B134" s="174" t="s">
        <v>174</v>
      </c>
      <c r="C134" s="175">
        <f t="shared" si="4"/>
        <v>5.962557133691939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175"/>
      <c r="O134" s="284"/>
      <c r="Y134" s="280"/>
    </row>
    <row r="135" spans="1:25" s="256" customFormat="1" ht="10.5" customHeight="1">
      <c r="A135" s="404"/>
      <c r="B135" s="259" t="s">
        <v>175</v>
      </c>
      <c r="C135" s="175">
        <f t="shared" si="4"/>
        <v>7.717800768818276</v>
      </c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175"/>
      <c r="Y135" s="280"/>
    </row>
    <row r="136" spans="1:25" s="256" customFormat="1" ht="10.5" customHeight="1">
      <c r="A136" s="404"/>
      <c r="B136" s="174" t="s">
        <v>176</v>
      </c>
      <c r="C136" s="175">
        <f t="shared" si="4"/>
        <v>186.5269758380904</v>
      </c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175"/>
      <c r="Y136" s="280"/>
    </row>
    <row r="137" spans="1:15" s="256" customFormat="1" ht="9.75" customHeight="1">
      <c r="A137" s="404"/>
      <c r="B137" s="174" t="s">
        <v>177</v>
      </c>
      <c r="C137" s="175">
        <f t="shared" si="4"/>
        <v>262.4108347187949</v>
      </c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175"/>
      <c r="O137" s="284"/>
    </row>
    <row r="138" spans="1:15" s="256" customFormat="1" ht="33.75">
      <c r="A138" s="404"/>
      <c r="B138" s="260" t="s">
        <v>128</v>
      </c>
      <c r="C138" s="175">
        <f t="shared" si="4"/>
        <v>5.739408987464126</v>
      </c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175"/>
      <c r="O138" s="284"/>
    </row>
    <row r="139" spans="1:14" s="264" customFormat="1" ht="9.75" customHeight="1">
      <c r="A139" s="406"/>
      <c r="B139" s="189"/>
      <c r="C139" s="261"/>
      <c r="D139" s="285"/>
      <c r="E139" s="285"/>
      <c r="F139" s="261"/>
      <c r="G139" s="261"/>
      <c r="H139" s="262"/>
      <c r="I139" s="262"/>
      <c r="J139" s="262"/>
      <c r="K139" s="262"/>
      <c r="L139" s="262"/>
      <c r="M139" s="262"/>
      <c r="N139" s="262"/>
    </row>
    <row r="140" spans="1:14" s="264" customFormat="1" ht="9.75" customHeight="1">
      <c r="A140" s="403" t="s">
        <v>154</v>
      </c>
      <c r="B140" s="174" t="s">
        <v>153</v>
      </c>
      <c r="C140" s="286">
        <f>+C79</f>
        <v>7727297.965044669</v>
      </c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8"/>
    </row>
    <row r="141" spans="1:14" s="264" customFormat="1" ht="9.75" customHeight="1">
      <c r="A141" s="404"/>
      <c r="B141" s="266" t="s">
        <v>122</v>
      </c>
      <c r="C141" s="289">
        <f aca="true" t="shared" si="5" ref="C141:C148">+C80</f>
        <v>7647457.995220658</v>
      </c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1"/>
    </row>
    <row r="142" spans="1:14" s="264" customFormat="1" ht="9.75" customHeight="1">
      <c r="A142" s="404" t="s">
        <v>154</v>
      </c>
      <c r="B142" s="268" t="s">
        <v>166</v>
      </c>
      <c r="C142" s="289">
        <f t="shared" si="5"/>
        <v>3315984.1435732194</v>
      </c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1"/>
    </row>
    <row r="143" spans="1:14" s="264" customFormat="1" ht="9.75" customHeight="1">
      <c r="A143" s="404"/>
      <c r="B143" s="268" t="s">
        <v>167</v>
      </c>
      <c r="C143" s="289">
        <f t="shared" si="5"/>
        <v>2044932.1187664033</v>
      </c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1"/>
    </row>
    <row r="144" spans="1:14" s="264" customFormat="1" ht="9.75" customHeight="1">
      <c r="A144" s="404"/>
      <c r="B144" s="268" t="s">
        <v>174</v>
      </c>
      <c r="C144" s="289">
        <f t="shared" si="5"/>
        <v>38928.80112112866</v>
      </c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1"/>
    </row>
    <row r="145" spans="1:14" s="264" customFormat="1" ht="9.75" customHeight="1">
      <c r="A145" s="404"/>
      <c r="B145" s="259" t="s">
        <v>175</v>
      </c>
      <c r="C145" s="289">
        <f t="shared" si="5"/>
        <v>16954.886932123405</v>
      </c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1"/>
    </row>
    <row r="146" spans="1:14" s="264" customFormat="1" ht="9.75" customHeight="1">
      <c r="A146" s="404"/>
      <c r="B146" s="268" t="s">
        <v>176</v>
      </c>
      <c r="C146" s="289">
        <f t="shared" si="5"/>
        <v>886152.7095941849</v>
      </c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1"/>
    </row>
    <row r="147" spans="1:14" s="264" customFormat="1" ht="9.75" customHeight="1">
      <c r="A147" s="404"/>
      <c r="B147" s="268" t="s">
        <v>177</v>
      </c>
      <c r="C147" s="289">
        <f t="shared" si="5"/>
        <v>1344505.3352335987</v>
      </c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1"/>
    </row>
    <row r="148" spans="1:14" s="264" customFormat="1" ht="33.75">
      <c r="A148" s="404"/>
      <c r="B148" s="260" t="s">
        <v>128</v>
      </c>
      <c r="C148" s="289">
        <f t="shared" si="5"/>
        <v>79839.96982401062</v>
      </c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2"/>
    </row>
    <row r="149" spans="1:14" s="264" customFormat="1" ht="9.75" customHeight="1">
      <c r="A149" s="406"/>
      <c r="B149" s="273"/>
      <c r="C149" s="190"/>
      <c r="D149" s="293"/>
      <c r="E149" s="293"/>
      <c r="F149" s="190"/>
      <c r="G149" s="190"/>
      <c r="H149" s="190"/>
      <c r="I149" s="190"/>
      <c r="J149" s="190"/>
      <c r="K149" s="190"/>
      <c r="L149" s="190"/>
      <c r="M149" s="190"/>
      <c r="N149" s="190"/>
    </row>
    <row r="150" spans="1:14" s="264" customFormat="1" ht="9.75" customHeight="1">
      <c r="A150" s="403" t="s">
        <v>155</v>
      </c>
      <c r="B150" s="174" t="s">
        <v>153</v>
      </c>
      <c r="C150" s="286">
        <f>+C89</f>
        <v>756312.9031603588</v>
      </c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8"/>
    </row>
    <row r="151" spans="1:14" s="264" customFormat="1" ht="9.75" customHeight="1">
      <c r="A151" s="404"/>
      <c r="B151" s="168" t="s">
        <v>122</v>
      </c>
      <c r="C151" s="289">
        <f aca="true" t="shared" si="6" ref="C151:C158">+C90</f>
        <v>738883.2906247462</v>
      </c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1"/>
    </row>
    <row r="152" spans="1:14" s="264" customFormat="1" ht="9.75" customHeight="1">
      <c r="A152" s="404"/>
      <c r="B152" s="174" t="s">
        <v>166</v>
      </c>
      <c r="C152" s="289">
        <f t="shared" si="6"/>
        <v>447872.71518929093</v>
      </c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1"/>
    </row>
    <row r="153" spans="1:14" s="264" customFormat="1" ht="9.75" customHeight="1">
      <c r="A153" s="404"/>
      <c r="B153" s="174" t="s">
        <v>167</v>
      </c>
      <c r="C153" s="289">
        <f t="shared" si="6"/>
        <v>217842.36565304192</v>
      </c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1"/>
    </row>
    <row r="154" spans="1:14" s="264" customFormat="1" ht="9.75" customHeight="1">
      <c r="A154" s="404"/>
      <c r="B154" s="174" t="s">
        <v>174</v>
      </c>
      <c r="C154" s="289">
        <f t="shared" si="6"/>
        <v>5548.407666483466</v>
      </c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1"/>
    </row>
    <row r="155" spans="1:14" s="264" customFormat="1" ht="9.75" customHeight="1">
      <c r="A155" s="404"/>
      <c r="B155" s="259" t="s">
        <v>175</v>
      </c>
      <c r="C155" s="289">
        <f t="shared" si="6"/>
        <v>4628.970134804976</v>
      </c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1"/>
    </row>
    <row r="156" spans="1:14" s="264" customFormat="1" ht="9.75" customHeight="1">
      <c r="A156" s="404"/>
      <c r="B156" s="174" t="s">
        <v>176</v>
      </c>
      <c r="C156" s="289">
        <f t="shared" si="6"/>
        <v>99314.64330213708</v>
      </c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1"/>
    </row>
    <row r="157" spans="1:14" s="264" customFormat="1" ht="9.75" customHeight="1">
      <c r="A157" s="404"/>
      <c r="B157" s="174" t="s">
        <v>177</v>
      </c>
      <c r="C157" s="289">
        <f t="shared" si="6"/>
        <v>151046.01947258067</v>
      </c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1"/>
    </row>
    <row r="158" spans="1:14" s="264" customFormat="1" ht="33.75">
      <c r="A158" s="404" t="s">
        <v>156</v>
      </c>
      <c r="B158" s="176" t="s">
        <v>128</v>
      </c>
      <c r="C158" s="289">
        <f t="shared" si="6"/>
        <v>17429.61253561251</v>
      </c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2"/>
    </row>
    <row r="159" spans="1:14" s="264" customFormat="1" ht="9.75" customHeight="1">
      <c r="A159" s="406"/>
      <c r="B159" s="177"/>
      <c r="C159" s="190"/>
      <c r="D159" s="293"/>
      <c r="E159" s="293"/>
      <c r="F159" s="190"/>
      <c r="G159" s="190"/>
      <c r="H159" s="190"/>
      <c r="I159" s="190"/>
      <c r="J159" s="190"/>
      <c r="K159" s="190"/>
      <c r="L159" s="190"/>
      <c r="M159" s="190"/>
      <c r="N159" s="190"/>
    </row>
    <row r="160" spans="1:14" s="264" customFormat="1" ht="9.75" customHeight="1">
      <c r="A160" s="403" t="s">
        <v>178</v>
      </c>
      <c r="B160" s="174" t="s">
        <v>153</v>
      </c>
      <c r="C160" s="200">
        <f>+C140/C150</f>
        <v>10.217064832234222</v>
      </c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94"/>
    </row>
    <row r="161" spans="1:14" s="264" customFormat="1" ht="9.75" customHeight="1">
      <c r="A161" s="404"/>
      <c r="B161" s="168" t="s">
        <v>122</v>
      </c>
      <c r="C161" s="201">
        <f aca="true" t="shared" si="7" ref="C161:C168">+C141/C151</f>
        <v>10.350021569380086</v>
      </c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95"/>
    </row>
    <row r="162" spans="1:14" s="264" customFormat="1" ht="9.75" customHeight="1">
      <c r="A162" s="404"/>
      <c r="B162" s="174" t="s">
        <v>166</v>
      </c>
      <c r="C162" s="201">
        <f t="shared" si="7"/>
        <v>7.4038538877541065</v>
      </c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95"/>
    </row>
    <row r="163" spans="1:14" s="264" customFormat="1" ht="9.75" customHeight="1">
      <c r="A163" s="404"/>
      <c r="B163" s="174" t="s">
        <v>167</v>
      </c>
      <c r="C163" s="201">
        <f t="shared" si="7"/>
        <v>9.38721039241454</v>
      </c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95"/>
    </row>
    <row r="164" spans="1:14" s="264" customFormat="1" ht="9.75" customHeight="1">
      <c r="A164" s="404"/>
      <c r="B164" s="174" t="s">
        <v>174</v>
      </c>
      <c r="C164" s="201">
        <f t="shared" si="7"/>
        <v>7.016211399945925</v>
      </c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95"/>
    </row>
    <row r="165" spans="1:14" s="264" customFormat="1" ht="9.75" customHeight="1">
      <c r="A165" s="404"/>
      <c r="B165" s="259" t="s">
        <v>175</v>
      </c>
      <c r="C165" s="201">
        <f t="shared" si="7"/>
        <v>3.662777343202223</v>
      </c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95"/>
    </row>
    <row r="166" spans="1:14" s="264" customFormat="1" ht="9.75" customHeight="1">
      <c r="A166" s="404"/>
      <c r="B166" s="174" t="s">
        <v>176</v>
      </c>
      <c r="C166" s="201">
        <f t="shared" si="7"/>
        <v>8.922679275988664</v>
      </c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95"/>
    </row>
    <row r="167" spans="1:14" s="264" customFormat="1" ht="9.75" customHeight="1">
      <c r="A167" s="404" t="s">
        <v>179</v>
      </c>
      <c r="B167" s="174" t="s">
        <v>177</v>
      </c>
      <c r="C167" s="201">
        <f t="shared" si="7"/>
        <v>8.901296041619066</v>
      </c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95"/>
    </row>
    <row r="168" spans="1:14" s="264" customFormat="1" ht="33.75">
      <c r="A168" s="404"/>
      <c r="B168" s="176" t="s">
        <v>128</v>
      </c>
      <c r="C168" s="201">
        <f t="shared" si="7"/>
        <v>4.580708243564228</v>
      </c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95"/>
    </row>
    <row r="169" spans="1:14" s="264" customFormat="1" ht="9.75" customHeight="1">
      <c r="A169" s="406"/>
      <c r="B169" s="177"/>
      <c r="C169" s="276"/>
      <c r="D169" s="296"/>
      <c r="E169" s="296"/>
      <c r="F169" s="276"/>
      <c r="G169" s="276"/>
      <c r="H169" s="276"/>
      <c r="I169" s="276"/>
      <c r="J169" s="276"/>
      <c r="K169" s="276"/>
      <c r="L169" s="276"/>
      <c r="M169" s="276"/>
      <c r="N169" s="276"/>
    </row>
    <row r="170" spans="1:14" s="264" customFormat="1" ht="9.75" customHeight="1">
      <c r="A170" s="403" t="s">
        <v>157</v>
      </c>
      <c r="B170" s="203" t="s">
        <v>158</v>
      </c>
      <c r="C170" s="207">
        <f>+C130*1000000/C140</f>
        <v>208.01288401947085</v>
      </c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77"/>
    </row>
    <row r="171" spans="1:14" s="264" customFormat="1" ht="9.75" customHeight="1">
      <c r="A171" s="404"/>
      <c r="B171" s="168" t="s">
        <v>122</v>
      </c>
      <c r="C171" s="175">
        <f aca="true" t="shared" si="8" ref="C171:C178">+C131*1000000/C141</f>
        <v>209.4340534332091</v>
      </c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278"/>
    </row>
    <row r="172" spans="1:14" s="264" customFormat="1" ht="9.75" customHeight="1">
      <c r="A172" s="404"/>
      <c r="B172" s="174" t="s">
        <v>166</v>
      </c>
      <c r="C172" s="175">
        <f t="shared" si="8"/>
        <v>204.08585321317946</v>
      </c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278"/>
    </row>
    <row r="173" spans="1:14" s="264" customFormat="1" ht="9.75" customHeight="1">
      <c r="A173" s="404"/>
      <c r="B173" s="174" t="s">
        <v>167</v>
      </c>
      <c r="C173" s="175">
        <f t="shared" si="8"/>
        <v>226.05860630533817</v>
      </c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278"/>
    </row>
    <row r="174" spans="1:14" s="264" customFormat="1" ht="9.75" customHeight="1">
      <c r="A174" s="404"/>
      <c r="B174" s="174" t="s">
        <v>174</v>
      </c>
      <c r="C174" s="175">
        <f t="shared" si="8"/>
        <v>153.16570153648408</v>
      </c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278"/>
    </row>
    <row r="175" spans="1:14" s="264" customFormat="1" ht="9.75" customHeight="1">
      <c r="A175" s="404"/>
      <c r="B175" s="259" t="s">
        <v>175</v>
      </c>
      <c r="C175" s="175">
        <f t="shared" si="8"/>
        <v>455.1962392739891</v>
      </c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278"/>
    </row>
    <row r="176" spans="1:14" s="264" customFormat="1" ht="9.75" customHeight="1">
      <c r="A176" s="404" t="s">
        <v>160</v>
      </c>
      <c r="B176" s="174" t="s">
        <v>176</v>
      </c>
      <c r="C176" s="175">
        <f t="shared" si="8"/>
        <v>210.49078089882585</v>
      </c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278"/>
    </row>
    <row r="177" spans="1:14" s="264" customFormat="1" ht="9.75" customHeight="1">
      <c r="A177" s="404" t="s">
        <v>160</v>
      </c>
      <c r="B177" s="174" t="s">
        <v>177</v>
      </c>
      <c r="C177" s="175">
        <f t="shared" si="8"/>
        <v>195.17277309517166</v>
      </c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278"/>
    </row>
    <row r="178" spans="1:14" s="264" customFormat="1" ht="33.75">
      <c r="A178" s="405"/>
      <c r="B178" s="176" t="s">
        <v>128</v>
      </c>
      <c r="C178" s="175">
        <f t="shared" si="8"/>
        <v>71.88641228341356</v>
      </c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278"/>
    </row>
    <row r="179" spans="1:14" s="264" customFormat="1" ht="9.75" customHeight="1">
      <c r="A179" s="406"/>
      <c r="B179" s="177"/>
      <c r="C179" s="262"/>
      <c r="D179" s="279"/>
      <c r="E179" s="279"/>
      <c r="F179" s="262"/>
      <c r="G179" s="262"/>
      <c r="H179" s="262"/>
      <c r="I179" s="262"/>
      <c r="J179" s="262"/>
      <c r="K179" s="262"/>
      <c r="L179" s="262"/>
      <c r="M179" s="262"/>
      <c r="N179" s="262"/>
    </row>
    <row r="180" spans="1:14" s="264" customFormat="1" ht="9.75" customHeight="1">
      <c r="A180" s="403" t="s">
        <v>159</v>
      </c>
      <c r="B180" s="174" t="s">
        <v>158</v>
      </c>
      <c r="C180" s="175">
        <f>+C130*1000000/C150</f>
        <v>2125.2811219669516</v>
      </c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277"/>
    </row>
    <row r="181" spans="1:14" s="264" customFormat="1" ht="9.75" customHeight="1">
      <c r="A181" s="404"/>
      <c r="B181" s="174" t="s">
        <v>122</v>
      </c>
      <c r="C181" s="175">
        <f aca="true" t="shared" si="9" ref="C181:C188">+C131*1000000/C151</f>
        <v>2167.646970396416</v>
      </c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278"/>
    </row>
    <row r="182" spans="1:14" s="264" customFormat="1" ht="9.75" customHeight="1">
      <c r="A182" s="404"/>
      <c r="B182" s="174" t="s">
        <v>166</v>
      </c>
      <c r="C182" s="175">
        <f t="shared" si="9"/>
        <v>1511.0218377480128</v>
      </c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278"/>
    </row>
    <row r="183" spans="1:14" s="264" customFormat="1" ht="9.75" customHeight="1">
      <c r="A183" s="404"/>
      <c r="B183" s="174" t="s">
        <v>167</v>
      </c>
      <c r="C183" s="175">
        <f t="shared" si="9"/>
        <v>2122.059698404217</v>
      </c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278"/>
    </row>
    <row r="184" spans="1:14" s="264" customFormat="1" ht="9.75" customHeight="1">
      <c r="A184" s="404"/>
      <c r="B184" s="174" t="s">
        <v>174</v>
      </c>
      <c r="C184" s="175">
        <f t="shared" si="9"/>
        <v>1074.6429412009945</v>
      </c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278"/>
    </row>
    <row r="185" spans="1:14" s="264" customFormat="1" ht="9.75" customHeight="1">
      <c r="A185" s="404"/>
      <c r="B185" s="259" t="s">
        <v>175</v>
      </c>
      <c r="C185" s="175">
        <f t="shared" si="9"/>
        <v>1667.282471923625</v>
      </c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278"/>
    </row>
    <row r="186" spans="1:14" s="264" customFormat="1" ht="9.75" customHeight="1">
      <c r="A186" s="404"/>
      <c r="B186" s="174" t="s">
        <v>176</v>
      </c>
      <c r="C186" s="175">
        <f t="shared" si="9"/>
        <v>1878.141728512624</v>
      </c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278"/>
    </row>
    <row r="187" spans="1:14" s="264" customFormat="1" ht="9.75" customHeight="1">
      <c r="A187" s="404"/>
      <c r="B187" s="174" t="s">
        <v>177</v>
      </c>
      <c r="C187" s="175">
        <f t="shared" si="9"/>
        <v>1737.2906325838678</v>
      </c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278"/>
    </row>
    <row r="188" spans="1:14" s="264" customFormat="1" ht="33.75">
      <c r="A188" s="406"/>
      <c r="B188" s="220" t="s">
        <v>128</v>
      </c>
      <c r="C188" s="221">
        <f t="shared" si="9"/>
        <v>329.29068134688924</v>
      </c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97"/>
    </row>
    <row r="189" spans="1:14" s="264" customFormat="1" ht="9.75" customHeight="1">
      <c r="A189" s="226"/>
      <c r="B189" s="226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</row>
    <row r="190" spans="1:2" s="264" customFormat="1" ht="11.25">
      <c r="A190" s="225" t="s">
        <v>135</v>
      </c>
      <c r="B190" s="256"/>
    </row>
    <row r="191" spans="1:2" s="264" customFormat="1" ht="11.25">
      <c r="A191" s="226" t="s">
        <v>164</v>
      </c>
      <c r="B191" s="256"/>
    </row>
    <row r="192" s="264" customFormat="1" ht="11.25"/>
    <row r="193" s="264" customFormat="1" ht="11.25"/>
    <row r="194" s="264" customFormat="1" ht="11.25"/>
    <row r="195" s="264" customFormat="1" ht="11.25"/>
    <row r="196" s="264" customFormat="1" ht="11.25"/>
    <row r="197" s="264" customFormat="1" ht="11.25"/>
    <row r="198" s="264" customFormat="1" ht="11.25"/>
    <row r="199" s="264" customFormat="1" ht="11.25"/>
    <row r="200" s="264" customFormat="1" ht="11.25"/>
    <row r="201" s="264" customFormat="1" ht="11.25"/>
    <row r="202" s="264" customFormat="1" ht="11.25"/>
    <row r="203" s="264" customFormat="1" ht="11.25"/>
    <row r="204" s="264" customFormat="1" ht="11.25"/>
    <row r="205" s="264" customFormat="1" ht="11.25"/>
    <row r="206" s="264" customFormat="1" ht="11.25"/>
    <row r="207" s="264" customFormat="1" ht="11.25"/>
    <row r="208" s="264" customFormat="1" ht="11.25"/>
    <row r="209" s="264" customFormat="1" ht="11.25"/>
    <row r="210" s="264" customFormat="1" ht="11.25"/>
    <row r="211" s="264" customFormat="1" ht="11.25"/>
    <row r="212" s="264" customFormat="1" ht="11.25"/>
    <row r="280" spans="2:7" ht="11.25">
      <c r="B280" s="299"/>
      <c r="C280" s="299"/>
      <c r="D280" s="299"/>
      <c r="E280" s="299"/>
      <c r="F280" s="299"/>
      <c r="G280" s="299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98" customWidth="1"/>
    <col min="2" max="4" width="10.7109375" style="98" customWidth="1"/>
    <col min="5" max="6" width="10.7109375" style="97" customWidth="1"/>
    <col min="7" max="7" width="10.28125" style="97" bestFit="1" customWidth="1"/>
    <col min="8" max="16384" width="9.00390625" style="302" customWidth="1"/>
  </cols>
  <sheetData>
    <row r="1" spans="1:7" ht="12">
      <c r="A1" s="300" t="s">
        <v>181</v>
      </c>
      <c r="B1" s="301"/>
      <c r="C1" s="301"/>
      <c r="D1" s="301"/>
      <c r="E1" s="301"/>
      <c r="F1" s="301"/>
      <c r="G1" s="301"/>
    </row>
    <row r="2" ht="12">
      <c r="A2" s="303"/>
    </row>
    <row r="3" spans="1:7" ht="12">
      <c r="A3" s="304"/>
      <c r="B3" s="407" t="str">
        <f>+'HL'!B3</f>
        <v>JANUARY</v>
      </c>
      <c r="C3" s="408"/>
      <c r="D3" s="409"/>
      <c r="E3" s="305" t="s">
        <v>2</v>
      </c>
      <c r="F3" s="306"/>
      <c r="G3" s="307"/>
    </row>
    <row r="4" spans="1:7" ht="12">
      <c r="A4" s="308"/>
      <c r="B4" s="309" t="str">
        <f>+'HL'!B4</f>
        <v>2017P</v>
      </c>
      <c r="C4" s="309" t="str">
        <f>+'HL'!C4</f>
        <v>2016P</v>
      </c>
      <c r="D4" s="309" t="str">
        <f>+'HL'!D4</f>
        <v>% CHANGE</v>
      </c>
      <c r="E4" s="309" t="str">
        <f>+'HL'!E4</f>
        <v>2017P</v>
      </c>
      <c r="F4" s="309" t="str">
        <f>+'HL'!F4</f>
        <v>2016P</v>
      </c>
      <c r="G4" s="309" t="str">
        <f>+'HL'!G4</f>
        <v>% CHANGE</v>
      </c>
    </row>
    <row r="5" spans="1:7" ht="12">
      <c r="A5" s="83"/>
      <c r="B5" s="310"/>
      <c r="C5" s="310"/>
      <c r="D5" s="310"/>
      <c r="E5" s="310"/>
      <c r="F5" s="310"/>
      <c r="G5" s="310"/>
    </row>
    <row r="6" spans="1:7" ht="12">
      <c r="A6" s="311" t="s">
        <v>9</v>
      </c>
      <c r="B6" s="312">
        <v>185777.59175335424</v>
      </c>
      <c r="C6" s="312">
        <v>172613.36108759983</v>
      </c>
      <c r="D6" s="313">
        <v>7.62642624117242</v>
      </c>
      <c r="E6" s="312">
        <v>185777.59175335424</v>
      </c>
      <c r="F6" s="312">
        <v>172613.36108759983</v>
      </c>
      <c r="G6" s="313">
        <v>7.62642624117242</v>
      </c>
    </row>
    <row r="7" spans="1:7" ht="12">
      <c r="A7" s="83" t="s">
        <v>6</v>
      </c>
      <c r="B7" s="312">
        <v>26581.079310013876</v>
      </c>
      <c r="C7" s="312">
        <v>22354.515653448652</v>
      </c>
      <c r="D7" s="313">
        <v>18.9069793418369</v>
      </c>
      <c r="E7" s="312">
        <v>26581.079310013876</v>
      </c>
      <c r="F7" s="312">
        <v>22354.515653448652</v>
      </c>
      <c r="G7" s="313">
        <v>18.9069793418369</v>
      </c>
    </row>
    <row r="8" spans="1:7" ht="12">
      <c r="A8" s="83" t="s">
        <v>182</v>
      </c>
      <c r="B8" s="312">
        <v>17429.61253561251</v>
      </c>
      <c r="C8" s="312">
        <v>11011.999999999947</v>
      </c>
      <c r="D8" s="313">
        <v>58.2783557538376</v>
      </c>
      <c r="E8" s="312">
        <v>17429.61253561251</v>
      </c>
      <c r="F8" s="312">
        <v>11011.999999999947</v>
      </c>
      <c r="G8" s="313">
        <v>58.2783557538376</v>
      </c>
    </row>
    <row r="9" spans="1:7" ht="12">
      <c r="A9" s="83" t="s">
        <v>183</v>
      </c>
      <c r="B9" s="312">
        <v>9151.466774401366</v>
      </c>
      <c r="C9" s="312">
        <v>11342.515653448705</v>
      </c>
      <c r="D9" s="313">
        <v>-19.3171333943114</v>
      </c>
      <c r="E9" s="312">
        <v>9151.466774401366</v>
      </c>
      <c r="F9" s="312">
        <v>11342.515653448705</v>
      </c>
      <c r="G9" s="313">
        <v>-19.3171333943114</v>
      </c>
    </row>
    <row r="10" spans="1:7" ht="12">
      <c r="A10" s="83" t="s">
        <v>184</v>
      </c>
      <c r="B10" s="312">
        <v>12</v>
      </c>
      <c r="C10" s="312">
        <v>6</v>
      </c>
      <c r="D10" s="313">
        <v>100</v>
      </c>
      <c r="E10" s="312">
        <v>12</v>
      </c>
      <c r="F10" s="312">
        <v>6</v>
      </c>
      <c r="G10" s="313">
        <v>100</v>
      </c>
    </row>
    <row r="11" spans="1:7" ht="12">
      <c r="A11" s="83"/>
      <c r="B11" s="314"/>
      <c r="C11" s="314"/>
      <c r="D11" s="313"/>
      <c r="E11" s="314"/>
      <c r="F11" s="314"/>
      <c r="G11" s="313"/>
    </row>
    <row r="12" spans="1:7" ht="12">
      <c r="A12" s="315" t="s">
        <v>185</v>
      </c>
      <c r="B12" s="314"/>
      <c r="C12" s="314"/>
      <c r="D12" s="313"/>
      <c r="E12" s="314"/>
      <c r="F12" s="314"/>
      <c r="G12" s="313"/>
    </row>
    <row r="13" spans="1:7" ht="12">
      <c r="A13" s="83" t="s">
        <v>186</v>
      </c>
      <c r="B13" s="312">
        <v>26581.079310013876</v>
      </c>
      <c r="C13" s="312">
        <v>22354.515653448652</v>
      </c>
      <c r="D13" s="313">
        <v>18.9069793418369</v>
      </c>
      <c r="E13" s="312">
        <v>26581.079310013876</v>
      </c>
      <c r="F13" s="312">
        <v>22354.515653448652</v>
      </c>
      <c r="G13" s="313">
        <v>18.9069793418369</v>
      </c>
    </row>
    <row r="14" spans="1:7" ht="12">
      <c r="A14" s="83" t="s">
        <v>187</v>
      </c>
      <c r="B14" s="312">
        <v>21108.07942774739</v>
      </c>
      <c r="C14" s="312">
        <v>19278.183639042072</v>
      </c>
      <c r="D14" s="313">
        <v>9.49205497243746</v>
      </c>
      <c r="E14" s="312">
        <v>21108.07942774739</v>
      </c>
      <c r="F14" s="312">
        <v>19278.183639042072</v>
      </c>
      <c r="G14" s="313">
        <v>9.49205497243746</v>
      </c>
    </row>
    <row r="15" spans="1:7" ht="12">
      <c r="A15" s="83" t="s">
        <v>188</v>
      </c>
      <c r="B15" s="312">
        <v>22927.533290820207</v>
      </c>
      <c r="C15" s="312">
        <v>21000.262134885823</v>
      </c>
      <c r="D15" s="313">
        <v>9.1773671373977</v>
      </c>
      <c r="E15" s="312">
        <v>22927.533290820207</v>
      </c>
      <c r="F15" s="312">
        <v>21000.262134885823</v>
      </c>
      <c r="G15" s="313">
        <v>9.1773671373977</v>
      </c>
    </row>
    <row r="16" spans="1:7" ht="12">
      <c r="A16" s="83" t="s">
        <v>189</v>
      </c>
      <c r="B16" s="312">
        <v>22922.994657001618</v>
      </c>
      <c r="C16" s="312">
        <v>20994.09893488582</v>
      </c>
      <c r="D16" s="313">
        <v>9.18779952451571</v>
      </c>
      <c r="E16" s="312">
        <v>22922.994657001618</v>
      </c>
      <c r="F16" s="312">
        <v>20994.09893488582</v>
      </c>
      <c r="G16" s="313">
        <v>9.18779952451571</v>
      </c>
    </row>
    <row r="17" spans="1:7" ht="12">
      <c r="A17" s="83" t="s">
        <v>190</v>
      </c>
      <c r="B17" s="312">
        <v>360.33704077246057</v>
      </c>
      <c r="C17" s="312">
        <v>222.10085441663927</v>
      </c>
      <c r="D17" s="313">
        <v>62.2402767062318</v>
      </c>
      <c r="E17" s="312">
        <v>360.33704077246057</v>
      </c>
      <c r="F17" s="312">
        <v>222.10085441663927</v>
      </c>
      <c r="G17" s="313">
        <v>62.2402767062318</v>
      </c>
    </row>
    <row r="18" spans="1:7" ht="12">
      <c r="A18" s="83" t="s">
        <v>191</v>
      </c>
      <c r="B18" s="312">
        <v>569.6521375452896</v>
      </c>
      <c r="C18" s="312">
        <v>404.6165534328179</v>
      </c>
      <c r="D18" s="313">
        <v>40.7881444079065</v>
      </c>
      <c r="E18" s="312">
        <v>569.6521375452896</v>
      </c>
      <c r="F18" s="312">
        <v>404.6165534328179</v>
      </c>
      <c r="G18" s="313">
        <v>40.7881444079065</v>
      </c>
    </row>
    <row r="19" spans="1:7" ht="12">
      <c r="A19" s="83" t="s">
        <v>192</v>
      </c>
      <c r="B19" s="312">
        <v>24516.17948222474</v>
      </c>
      <c r="C19" s="312">
        <v>19351.224663536523</v>
      </c>
      <c r="D19" s="313">
        <v>26.6905837149446</v>
      </c>
      <c r="E19" s="312">
        <v>24516.17948222474</v>
      </c>
      <c r="F19" s="312">
        <v>19351.224663536523</v>
      </c>
      <c r="G19" s="313">
        <v>26.6905837149446</v>
      </c>
    </row>
    <row r="20" spans="1:7" ht="12">
      <c r="A20" s="316" t="s">
        <v>193</v>
      </c>
      <c r="B20" s="317">
        <v>3.6137855918720327</v>
      </c>
      <c r="C20" s="317">
        <v>3.69473131901472</v>
      </c>
      <c r="D20" s="313">
        <v>-2.19084204380721</v>
      </c>
      <c r="E20" s="317">
        <v>3.6137855918720327</v>
      </c>
      <c r="F20" s="317">
        <v>3.69473131901472</v>
      </c>
      <c r="G20" s="313">
        <v>-2.19084204380721</v>
      </c>
    </row>
    <row r="21" spans="1:7" ht="12">
      <c r="A21" s="83"/>
      <c r="B21" s="314"/>
      <c r="C21" s="314"/>
      <c r="D21" s="313"/>
      <c r="E21" s="314"/>
      <c r="F21" s="314"/>
      <c r="G21" s="313"/>
    </row>
    <row r="22" spans="1:7" ht="12">
      <c r="A22" s="316" t="s">
        <v>194</v>
      </c>
      <c r="B22" s="314"/>
      <c r="C22" s="314"/>
      <c r="D22" s="313"/>
      <c r="E22" s="314"/>
      <c r="F22" s="314"/>
      <c r="G22" s="313"/>
    </row>
    <row r="23" spans="1:7" ht="12">
      <c r="A23" s="83" t="s">
        <v>195</v>
      </c>
      <c r="B23" s="317">
        <v>0.9937126858029102</v>
      </c>
      <c r="C23" s="317">
        <v>1.2380379549475602</v>
      </c>
      <c r="D23" s="313">
        <v>-19.7348771229715</v>
      </c>
      <c r="E23" s="317">
        <v>0.9937126858029102</v>
      </c>
      <c r="F23" s="317">
        <v>1.2380379549475602</v>
      </c>
      <c r="G23" s="313">
        <v>-19.7348771229715</v>
      </c>
    </row>
    <row r="24" spans="1:7" ht="12">
      <c r="A24" s="83" t="s">
        <v>196</v>
      </c>
      <c r="B24" s="317">
        <v>4.835684645075556</v>
      </c>
      <c r="C24" s="317">
        <v>5.408878064662974</v>
      </c>
      <c r="D24" s="313">
        <v>-10.5972701313453</v>
      </c>
      <c r="E24" s="317">
        <v>4.835684645075556</v>
      </c>
      <c r="F24" s="317">
        <v>5.408878064662974</v>
      </c>
      <c r="G24" s="313">
        <v>-10.5972701313453</v>
      </c>
    </row>
    <row r="25" spans="1:7" ht="12">
      <c r="A25" s="83" t="s">
        <v>197</v>
      </c>
      <c r="B25" s="317">
        <v>1.1596940235574071</v>
      </c>
      <c r="C25" s="317">
        <v>1.0768011777109974</v>
      </c>
      <c r="D25" s="313">
        <v>7.69806418884298</v>
      </c>
      <c r="E25" s="317">
        <v>1.1596940235574071</v>
      </c>
      <c r="F25" s="317">
        <v>1.0768011777109974</v>
      </c>
      <c r="G25" s="313">
        <v>7.69806418884298</v>
      </c>
    </row>
    <row r="26" spans="1:7" ht="12">
      <c r="A26" s="83" t="s">
        <v>198</v>
      </c>
      <c r="B26" s="317">
        <v>6.989091360310804</v>
      </c>
      <c r="C26" s="317">
        <v>7.721632790597751</v>
      </c>
      <c r="D26" s="313">
        <v>-9.4868721441782</v>
      </c>
      <c r="E26" s="317">
        <v>6.989091360310804</v>
      </c>
      <c r="F26" s="317">
        <v>7.721632790597751</v>
      </c>
      <c r="G26" s="313">
        <v>-9.4868721441782</v>
      </c>
    </row>
    <row r="27" spans="1:7" ht="12">
      <c r="A27" s="83"/>
      <c r="B27" s="318"/>
      <c r="C27" s="318"/>
      <c r="D27" s="313"/>
      <c r="E27" s="318"/>
      <c r="F27" s="318"/>
      <c r="G27" s="313"/>
    </row>
    <row r="28" spans="1:7" ht="12">
      <c r="A28" s="316" t="s">
        <v>43</v>
      </c>
      <c r="B28" s="319"/>
      <c r="C28" s="319"/>
      <c r="D28" s="313"/>
      <c r="E28" s="319"/>
      <c r="F28" s="319"/>
      <c r="G28" s="313"/>
    </row>
    <row r="29" spans="1:7" ht="12">
      <c r="A29" s="83" t="s">
        <v>199</v>
      </c>
      <c r="B29" s="312">
        <v>10643.064438844109</v>
      </c>
      <c r="C29" s="312">
        <v>11997.79102939406</v>
      </c>
      <c r="D29" s="313">
        <v>-11.2914667977708</v>
      </c>
      <c r="E29" s="312">
        <v>10643.064438844109</v>
      </c>
      <c r="F29" s="312">
        <v>11997.79102939406</v>
      </c>
      <c r="G29" s="313">
        <v>-11.2914667977708</v>
      </c>
    </row>
    <row r="30" spans="1:7" ht="12">
      <c r="A30" s="83" t="s">
        <v>45</v>
      </c>
      <c r="B30" s="312">
        <v>9410.364610020702</v>
      </c>
      <c r="C30" s="312">
        <v>10724.781534779871</v>
      </c>
      <c r="D30" s="313">
        <v>-12.2558853110116</v>
      </c>
      <c r="E30" s="312">
        <v>9410.364610020702</v>
      </c>
      <c r="F30" s="312">
        <v>10724.781534779871</v>
      </c>
      <c r="G30" s="313">
        <v>-12.2558853110116</v>
      </c>
    </row>
    <row r="31" spans="1:7" ht="12">
      <c r="A31" s="83" t="s">
        <v>200</v>
      </c>
      <c r="B31" s="312">
        <v>975.4783190117339</v>
      </c>
      <c r="C31" s="312">
        <v>936.18590409919</v>
      </c>
      <c r="D31" s="313">
        <v>4.19707397222046</v>
      </c>
      <c r="E31" s="312">
        <v>975.4783190117339</v>
      </c>
      <c r="F31" s="312">
        <v>936.18590409919</v>
      </c>
      <c r="G31" s="313">
        <v>4.19707397222046</v>
      </c>
    </row>
    <row r="32" spans="1:7" ht="12">
      <c r="A32" s="83" t="s">
        <v>47</v>
      </c>
      <c r="B32" s="312">
        <v>249.9387647016273</v>
      </c>
      <c r="C32" s="312">
        <v>236.54134347096434</v>
      </c>
      <c r="D32" s="313">
        <v>5.66388143149593</v>
      </c>
      <c r="E32" s="312">
        <v>249.9387647016273</v>
      </c>
      <c r="F32" s="312">
        <v>236.54134347096434</v>
      </c>
      <c r="G32" s="313">
        <v>5.66388143149593</v>
      </c>
    </row>
    <row r="33" spans="1:7" ht="12">
      <c r="A33" s="83" t="s">
        <v>201</v>
      </c>
      <c r="B33" s="312">
        <v>1007.1464685954954</v>
      </c>
      <c r="C33" s="312">
        <v>761.9521884722476</v>
      </c>
      <c r="D33" s="313">
        <v>32.1797461616161</v>
      </c>
      <c r="E33" s="312">
        <v>1007.1464685954954</v>
      </c>
      <c r="F33" s="312">
        <v>761.9521884722476</v>
      </c>
      <c r="G33" s="313">
        <v>32.1797461616161</v>
      </c>
    </row>
    <row r="34" spans="1:7" ht="12">
      <c r="A34" s="83" t="s">
        <v>202</v>
      </c>
      <c r="B34" s="312">
        <v>461.7117833781173</v>
      </c>
      <c r="C34" s="312">
        <v>327.8882990525265</v>
      </c>
      <c r="D34" s="313">
        <v>40.8137419701435</v>
      </c>
      <c r="E34" s="312">
        <v>461.7117833781173</v>
      </c>
      <c r="F34" s="312">
        <v>327.8882990525265</v>
      </c>
      <c r="G34" s="313">
        <v>40.8137419701435</v>
      </c>
    </row>
    <row r="35" spans="1:7" ht="12">
      <c r="A35" s="83" t="s">
        <v>203</v>
      </c>
      <c r="B35" s="312">
        <v>74.6614565146158</v>
      </c>
      <c r="C35" s="312">
        <v>202.6129248276652</v>
      </c>
      <c r="D35" s="313">
        <v>-63.1506940743687</v>
      </c>
      <c r="E35" s="312">
        <v>74.6614565146158</v>
      </c>
      <c r="F35" s="312">
        <v>202.6129248276652</v>
      </c>
      <c r="G35" s="313">
        <v>-63.1506940743687</v>
      </c>
    </row>
    <row r="36" spans="1:7" ht="12">
      <c r="A36" s="83" t="s">
        <v>204</v>
      </c>
      <c r="B36" s="312">
        <v>29.526781562233666</v>
      </c>
      <c r="C36" s="312">
        <v>51.449335985359475</v>
      </c>
      <c r="D36" s="313">
        <v>-42.6099851499816</v>
      </c>
      <c r="E36" s="312">
        <v>29.526781562233666</v>
      </c>
      <c r="F36" s="312">
        <v>51.449335985359475</v>
      </c>
      <c r="G36" s="313">
        <v>-42.6099851499816</v>
      </c>
    </row>
    <row r="37" spans="1:7" ht="12">
      <c r="A37" s="83" t="s">
        <v>205</v>
      </c>
      <c r="B37" s="312">
        <v>518.7689110567687</v>
      </c>
      <c r="C37" s="312">
        <v>469.22847989257355</v>
      </c>
      <c r="D37" s="313">
        <v>10.5578483163548</v>
      </c>
      <c r="E37" s="312">
        <v>518.7689110567687</v>
      </c>
      <c r="F37" s="312">
        <v>469.22847989257355</v>
      </c>
      <c r="G37" s="313">
        <v>10.5578483163548</v>
      </c>
    </row>
    <row r="38" spans="1:7" ht="12">
      <c r="A38" s="83" t="s">
        <v>206</v>
      </c>
      <c r="B38" s="312">
        <v>210.5805459691962</v>
      </c>
      <c r="C38" s="312">
        <v>760.1416344177279</v>
      </c>
      <c r="D38" s="313">
        <v>-72.2971961494384</v>
      </c>
      <c r="E38" s="312">
        <v>210.5805459691962</v>
      </c>
      <c r="F38" s="312">
        <v>760.1416344177279</v>
      </c>
      <c r="G38" s="313">
        <v>-72.2971961494384</v>
      </c>
    </row>
    <row r="39" spans="1:7" ht="12">
      <c r="A39" s="83" t="s">
        <v>207</v>
      </c>
      <c r="B39" s="312">
        <v>11773.061329938155</v>
      </c>
      <c r="C39" s="312">
        <v>13482.898471490624</v>
      </c>
      <c r="D39" s="313">
        <v>-12.6815250086463</v>
      </c>
      <c r="E39" s="312">
        <v>11773.061329938155</v>
      </c>
      <c r="F39" s="312">
        <v>13482.898471490624</v>
      </c>
      <c r="G39" s="313">
        <v>-12.6815250086463</v>
      </c>
    </row>
    <row r="40" spans="1:7" ht="12">
      <c r="A40" s="83" t="s">
        <v>208</v>
      </c>
      <c r="B40" s="312">
        <v>14808.01798007572</v>
      </c>
      <c r="C40" s="312">
        <v>8871.617181958029</v>
      </c>
      <c r="D40" s="313">
        <v>66.9145283927534</v>
      </c>
      <c r="E40" s="312">
        <v>14808.01798007572</v>
      </c>
      <c r="F40" s="312">
        <v>8871.617181958029</v>
      </c>
      <c r="G40" s="313">
        <v>66.9145283927534</v>
      </c>
    </row>
    <row r="41" spans="1:7" ht="12">
      <c r="A41" s="83"/>
      <c r="B41" s="318"/>
      <c r="C41" s="318"/>
      <c r="D41" s="313"/>
      <c r="E41" s="318"/>
      <c r="F41" s="318"/>
      <c r="G41" s="313"/>
    </row>
    <row r="42" spans="1:7" ht="12">
      <c r="A42" s="316" t="s">
        <v>62</v>
      </c>
      <c r="B42" s="318"/>
      <c r="C42" s="318"/>
      <c r="D42" s="313"/>
      <c r="E42" s="318"/>
      <c r="F42" s="318"/>
      <c r="G42" s="313"/>
    </row>
    <row r="43" spans="1:7" ht="12">
      <c r="A43" s="83" t="s">
        <v>209</v>
      </c>
      <c r="B43" s="312">
        <v>596.5552306206689</v>
      </c>
      <c r="C43" s="312">
        <v>270.1744523530126</v>
      </c>
      <c r="D43" s="313">
        <v>120.803716052769</v>
      </c>
      <c r="E43" s="312">
        <v>596.5552306206689</v>
      </c>
      <c r="F43" s="312">
        <v>270.1744523530126</v>
      </c>
      <c r="G43" s="313">
        <v>120.803716052769</v>
      </c>
    </row>
    <row r="44" spans="1:7" ht="12">
      <c r="A44" s="83" t="s">
        <v>210</v>
      </c>
      <c r="B44" s="312">
        <v>128.5119338294005</v>
      </c>
      <c r="C44" s="312">
        <v>38.35540154471301</v>
      </c>
      <c r="D44" s="313">
        <v>235.055634027419</v>
      </c>
      <c r="E44" s="312">
        <v>128.5119338294005</v>
      </c>
      <c r="F44" s="312">
        <v>38.35540154471301</v>
      </c>
      <c r="G44" s="313">
        <v>235.055634027419</v>
      </c>
    </row>
    <row r="45" spans="1:7" ht="12">
      <c r="A45" s="83" t="s">
        <v>211</v>
      </c>
      <c r="B45" s="312">
        <v>82.16787045557768</v>
      </c>
      <c r="C45" s="312">
        <v>166.25337644603295</v>
      </c>
      <c r="D45" s="313">
        <v>-50.5767207788108</v>
      </c>
      <c r="E45" s="312">
        <v>82.16787045557768</v>
      </c>
      <c r="F45" s="312">
        <v>166.25337644603295</v>
      </c>
      <c r="G45" s="313">
        <v>-50.5767207788108</v>
      </c>
    </row>
    <row r="46" spans="1:7" ht="12">
      <c r="A46" s="83" t="s">
        <v>212</v>
      </c>
      <c r="B46" s="312">
        <v>109.99463340069477</v>
      </c>
      <c r="C46" s="312">
        <v>157.06539465938602</v>
      </c>
      <c r="D46" s="313">
        <v>-29.9688937596786</v>
      </c>
      <c r="E46" s="312">
        <v>109.99463340069477</v>
      </c>
      <c r="F46" s="312">
        <v>157.06539465938602</v>
      </c>
      <c r="G46" s="313">
        <v>-29.9688937596786</v>
      </c>
    </row>
    <row r="47" spans="1:7" ht="12">
      <c r="A47" s="83" t="s">
        <v>213</v>
      </c>
      <c r="B47" s="312">
        <v>313.7040987334034</v>
      </c>
      <c r="C47" s="312">
        <v>142.18129760907198</v>
      </c>
      <c r="D47" s="313">
        <v>120.636682889148</v>
      </c>
      <c r="E47" s="312">
        <v>313.7040987334034</v>
      </c>
      <c r="F47" s="312">
        <v>142.18129760907198</v>
      </c>
      <c r="G47" s="313">
        <v>120.636682889148</v>
      </c>
    </row>
    <row r="48" spans="1:7" ht="12">
      <c r="A48" s="83" t="s">
        <v>214</v>
      </c>
      <c r="B48" s="312">
        <v>2654.6073574130546</v>
      </c>
      <c r="C48" s="312">
        <v>1772.4970958186927</v>
      </c>
      <c r="D48" s="313">
        <v>49.7665278930642</v>
      </c>
      <c r="E48" s="312">
        <v>2654.6073574130546</v>
      </c>
      <c r="F48" s="312">
        <v>1772.4970958186927</v>
      </c>
      <c r="G48" s="313">
        <v>49.7665278930642</v>
      </c>
    </row>
    <row r="49" spans="1:7" ht="12">
      <c r="A49" s="83" t="s">
        <v>215</v>
      </c>
      <c r="B49" s="312">
        <v>345.04571476874514</v>
      </c>
      <c r="C49" s="312">
        <v>397.0109910789284</v>
      </c>
      <c r="D49" s="313">
        <v>-13.0891278775333</v>
      </c>
      <c r="E49" s="312">
        <v>345.04571476874514</v>
      </c>
      <c r="F49" s="312">
        <v>397.0109910789284</v>
      </c>
      <c r="G49" s="313">
        <v>-13.0891278775333</v>
      </c>
    </row>
    <row r="50" spans="1:7" ht="12">
      <c r="A50" s="83" t="s">
        <v>216</v>
      </c>
      <c r="B50" s="312">
        <v>22765.233132072295</v>
      </c>
      <c r="C50" s="312">
        <v>19627.57435769442</v>
      </c>
      <c r="D50" s="313">
        <v>15.9859731885201</v>
      </c>
      <c r="E50" s="312">
        <v>22765.233132072295</v>
      </c>
      <c r="F50" s="312">
        <v>19627.57435769442</v>
      </c>
      <c r="G50" s="313">
        <v>15.9859731885201</v>
      </c>
    </row>
    <row r="51" spans="1:7" ht="12">
      <c r="A51" s="83"/>
      <c r="B51" s="312"/>
      <c r="C51" s="312"/>
      <c r="D51" s="313"/>
      <c r="E51" s="312"/>
      <c r="F51" s="312"/>
      <c r="G51" s="313"/>
    </row>
    <row r="52" spans="1:7" ht="12">
      <c r="A52" s="316" t="s">
        <v>78</v>
      </c>
      <c r="B52" s="312"/>
      <c r="C52" s="312"/>
      <c r="D52" s="313"/>
      <c r="E52" s="312"/>
      <c r="F52" s="312"/>
      <c r="G52" s="313"/>
    </row>
    <row r="53" spans="1:7" ht="12">
      <c r="A53" s="320" t="s">
        <v>217</v>
      </c>
      <c r="B53" s="321">
        <v>42.772387980651146</v>
      </c>
      <c r="C53" s="321">
        <v>48.9440983659232</v>
      </c>
      <c r="D53" s="313">
        <v>-6.17171038527206</v>
      </c>
      <c r="E53" s="321">
        <v>42.772387980651146</v>
      </c>
      <c r="F53" s="321">
        <v>48.9440983659232</v>
      </c>
      <c r="G53" s="313">
        <v>-6.17171038527206</v>
      </c>
    </row>
    <row r="54" spans="1:7" ht="12">
      <c r="A54" s="322" t="s">
        <v>218</v>
      </c>
      <c r="B54" s="323">
        <v>57.22761201934865</v>
      </c>
      <c r="C54" s="323">
        <v>51.055901634077415</v>
      </c>
      <c r="D54" s="324">
        <v>6.17171038527123</v>
      </c>
      <c r="E54" s="323">
        <v>57.22761201934865</v>
      </c>
      <c r="F54" s="323">
        <v>51.055901634077415</v>
      </c>
      <c r="G54" s="324">
        <v>6.17171038527123</v>
      </c>
    </row>
    <row r="55" spans="1:7" ht="12">
      <c r="A55" s="325"/>
      <c r="B55" s="326"/>
      <c r="C55" s="327"/>
      <c r="D55" s="328"/>
      <c r="E55" s="326"/>
      <c r="F55" s="327"/>
      <c r="G55" s="328"/>
    </row>
    <row r="56" ht="12">
      <c r="A56" s="98" t="s">
        <v>91</v>
      </c>
    </row>
    <row r="57" ht="12">
      <c r="A57" s="98" t="s">
        <v>219</v>
      </c>
    </row>
    <row r="58" ht="12">
      <c r="B58" s="329"/>
    </row>
    <row r="59" ht="12">
      <c r="B59" s="330"/>
    </row>
    <row r="60" ht="12">
      <c r="B60" s="329"/>
    </row>
    <row r="61" ht="12">
      <c r="B61" s="330"/>
    </row>
    <row r="62" ht="12">
      <c r="B62" s="330"/>
    </row>
  </sheetData>
  <sheetProtection/>
  <mergeCells count="1"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">
      <selection activeCell="A1" sqref="A1:S1"/>
    </sheetView>
  </sheetViews>
  <sheetFormatPr defaultColWidth="8.8515625" defaultRowHeight="16.5" customHeight="1"/>
  <cols>
    <col min="1" max="1" width="16.421875" style="331" customWidth="1"/>
    <col min="2" max="2" width="10.421875" style="331" customWidth="1"/>
    <col min="3" max="3" width="10.421875" style="331" bestFit="1" customWidth="1"/>
    <col min="4" max="4" width="8.140625" style="361" customWidth="1"/>
    <col min="5" max="5" width="9.421875" style="331" customWidth="1"/>
    <col min="6" max="6" width="9.421875" style="331" bestFit="1" customWidth="1"/>
    <col min="7" max="7" width="8.140625" style="361" customWidth="1"/>
    <col min="8" max="8" width="9.421875" style="331" customWidth="1"/>
    <col min="9" max="9" width="9.421875" style="331" bestFit="1" customWidth="1"/>
    <col min="10" max="10" width="8.140625" style="361" customWidth="1"/>
    <col min="11" max="11" width="7.8515625" style="331" customWidth="1"/>
    <col min="12" max="12" width="7.8515625" style="331" bestFit="1" customWidth="1"/>
    <col min="13" max="13" width="8.140625" style="361" customWidth="1"/>
    <col min="14" max="14" width="6.7109375" style="331" customWidth="1"/>
    <col min="15" max="15" width="6.7109375" style="331" bestFit="1" customWidth="1"/>
    <col min="16" max="16" width="8.140625" style="361" customWidth="1"/>
    <col min="17" max="17" width="7.8515625" style="331" customWidth="1"/>
    <col min="18" max="18" width="7.8515625" style="331" bestFit="1" customWidth="1"/>
    <col min="19" max="19" width="8.140625" style="361" customWidth="1"/>
    <col min="20" max="16384" width="8.8515625" style="331" customWidth="1"/>
  </cols>
  <sheetData>
    <row r="1" spans="1:19" ht="15" customHeight="1">
      <c r="A1" s="410" t="s">
        <v>220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5" customHeight="1" thickBo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19" ht="15" customHeight="1">
      <c r="A3" s="411" t="s">
        <v>1</v>
      </c>
      <c r="B3" s="413" t="s">
        <v>221</v>
      </c>
      <c r="C3" s="414"/>
      <c r="D3" s="415"/>
      <c r="E3" s="413" t="s">
        <v>222</v>
      </c>
      <c r="F3" s="414"/>
      <c r="G3" s="415"/>
      <c r="H3" s="413" t="s">
        <v>223</v>
      </c>
      <c r="I3" s="414"/>
      <c r="J3" s="415"/>
      <c r="K3" s="413" t="s">
        <v>224</v>
      </c>
      <c r="L3" s="414"/>
      <c r="M3" s="415"/>
      <c r="N3" s="413" t="s">
        <v>225</v>
      </c>
      <c r="O3" s="414"/>
      <c r="P3" s="415"/>
      <c r="Q3" s="413" t="s">
        <v>226</v>
      </c>
      <c r="R3" s="414"/>
      <c r="S3" s="415"/>
    </row>
    <row r="4" spans="1:19" ht="15" customHeight="1" thickBot="1">
      <c r="A4" s="412"/>
      <c r="B4" s="333">
        <v>2017</v>
      </c>
      <c r="C4" s="334">
        <v>2016</v>
      </c>
      <c r="D4" s="335" t="s">
        <v>227</v>
      </c>
      <c r="E4" s="333">
        <v>2017</v>
      </c>
      <c r="F4" s="334">
        <v>2016</v>
      </c>
      <c r="G4" s="335" t="s">
        <v>227</v>
      </c>
      <c r="H4" s="333">
        <v>2017</v>
      </c>
      <c r="I4" s="334">
        <v>2016</v>
      </c>
      <c r="J4" s="335" t="s">
        <v>227</v>
      </c>
      <c r="K4" s="333">
        <v>2017</v>
      </c>
      <c r="L4" s="334">
        <v>2016</v>
      </c>
      <c r="M4" s="335" t="s">
        <v>227</v>
      </c>
      <c r="N4" s="333">
        <v>2017</v>
      </c>
      <c r="O4" s="334">
        <v>2016</v>
      </c>
      <c r="P4" s="335" t="s">
        <v>227</v>
      </c>
      <c r="Q4" s="333">
        <v>2017</v>
      </c>
      <c r="R4" s="334">
        <v>2016</v>
      </c>
      <c r="S4" s="335" t="s">
        <v>227</v>
      </c>
    </row>
    <row r="5" spans="1:19" s="340" customFormat="1" ht="15" customHeight="1">
      <c r="A5" s="336" t="s">
        <v>228</v>
      </c>
      <c r="B5" s="337">
        <v>1024115</v>
      </c>
      <c r="C5" s="338">
        <v>1022001</v>
      </c>
      <c r="D5" s="339">
        <v>0.2068491126721011</v>
      </c>
      <c r="E5" s="337">
        <v>675748</v>
      </c>
      <c r="F5" s="338">
        <v>677510</v>
      </c>
      <c r="G5" s="339">
        <v>-0.2600699620669806</v>
      </c>
      <c r="H5" s="337">
        <v>204533</v>
      </c>
      <c r="I5" s="338">
        <v>203397</v>
      </c>
      <c r="J5" s="339">
        <v>0.5585136457273214</v>
      </c>
      <c r="K5" s="337">
        <v>81987</v>
      </c>
      <c r="L5" s="338">
        <v>76245</v>
      </c>
      <c r="M5" s="339">
        <v>7.530985638402518</v>
      </c>
      <c r="N5" s="337">
        <v>3154</v>
      </c>
      <c r="O5" s="338">
        <v>2714</v>
      </c>
      <c r="P5" s="339">
        <v>16.212232866617537</v>
      </c>
      <c r="Q5" s="337">
        <v>58693</v>
      </c>
      <c r="R5" s="338">
        <v>62135</v>
      </c>
      <c r="S5" s="339">
        <v>-5.539550977709825</v>
      </c>
    </row>
    <row r="6" spans="1:19" s="340" customFormat="1" ht="15" customHeight="1">
      <c r="A6" s="336" t="s">
        <v>229</v>
      </c>
      <c r="B6" s="337">
        <v>1016406</v>
      </c>
      <c r="C6" s="338">
        <v>1016099</v>
      </c>
      <c r="D6" s="341">
        <v>0</v>
      </c>
      <c r="E6" s="337">
        <v>668418</v>
      </c>
      <c r="F6" s="338">
        <v>671990</v>
      </c>
      <c r="G6" s="341">
        <v>-0.5</v>
      </c>
      <c r="H6" s="337">
        <v>204317</v>
      </c>
      <c r="I6" s="338">
        <v>203015</v>
      </c>
      <c r="J6" s="341">
        <v>0.6</v>
      </c>
      <c r="K6" s="337">
        <v>81824</v>
      </c>
      <c r="L6" s="338">
        <v>76245</v>
      </c>
      <c r="M6" s="341">
        <v>7.3</v>
      </c>
      <c r="N6" s="337">
        <v>3154</v>
      </c>
      <c r="O6" s="338">
        <v>2714</v>
      </c>
      <c r="P6" s="341">
        <v>16.2</v>
      </c>
      <c r="Q6" s="337">
        <v>58693</v>
      </c>
      <c r="R6" s="338">
        <v>62135</v>
      </c>
      <c r="S6" s="341">
        <v>-5.5</v>
      </c>
    </row>
    <row r="7" spans="1:19" s="340" customFormat="1" ht="15" customHeight="1">
      <c r="A7" s="336" t="s">
        <v>230</v>
      </c>
      <c r="B7" s="337">
        <v>7709</v>
      </c>
      <c r="C7" s="338">
        <v>5902</v>
      </c>
      <c r="D7" s="341">
        <v>30.616740088105725</v>
      </c>
      <c r="E7" s="337">
        <v>7330</v>
      </c>
      <c r="F7" s="338">
        <v>5520</v>
      </c>
      <c r="G7" s="341">
        <v>32.789855072463766</v>
      </c>
      <c r="H7" s="337">
        <v>216</v>
      </c>
      <c r="I7" s="338">
        <v>382</v>
      </c>
      <c r="J7" s="341">
        <v>-43.455497382198956</v>
      </c>
      <c r="K7" s="337">
        <v>163</v>
      </c>
      <c r="L7" s="338">
        <v>0</v>
      </c>
      <c r="M7" s="341" t="s">
        <v>231</v>
      </c>
      <c r="N7" s="337"/>
      <c r="O7" s="338"/>
      <c r="P7" s="341"/>
      <c r="Q7" s="337"/>
      <c r="R7" s="338"/>
      <c r="S7" s="341"/>
    </row>
    <row r="8" spans="1:19" s="340" customFormat="1" ht="15" customHeight="1">
      <c r="A8" s="336"/>
      <c r="B8" s="342"/>
      <c r="C8" s="343"/>
      <c r="D8" s="344"/>
      <c r="E8" s="342"/>
      <c r="F8" s="343"/>
      <c r="G8" s="344"/>
      <c r="H8" s="342"/>
      <c r="I8" s="343"/>
      <c r="J8" s="344"/>
      <c r="K8" s="342"/>
      <c r="L8" s="343"/>
      <c r="M8" s="344"/>
      <c r="N8" s="342"/>
      <c r="O8" s="343"/>
      <c r="P8" s="344"/>
      <c r="Q8" s="342"/>
      <c r="R8" s="343"/>
      <c r="S8" s="344"/>
    </row>
    <row r="9" spans="1:19" s="340" customFormat="1" ht="15" customHeight="1">
      <c r="A9" s="336" t="s">
        <v>7</v>
      </c>
      <c r="B9" s="337">
        <v>675625</v>
      </c>
      <c r="C9" s="338">
        <v>683849</v>
      </c>
      <c r="D9" s="341">
        <v>-1.2026046685744953</v>
      </c>
      <c r="E9" s="337">
        <v>372372</v>
      </c>
      <c r="F9" s="338">
        <v>382607</v>
      </c>
      <c r="G9" s="341">
        <v>-2.6750686735998035</v>
      </c>
      <c r="H9" s="337">
        <v>174785</v>
      </c>
      <c r="I9" s="338">
        <v>171974</v>
      </c>
      <c r="J9" s="341">
        <v>1.6345494086315373</v>
      </c>
      <c r="K9" s="337">
        <v>71829</v>
      </c>
      <c r="L9" s="338">
        <v>69627</v>
      </c>
      <c r="M9" s="341">
        <v>3.162566245852902</v>
      </c>
      <c r="N9" s="337">
        <v>3154</v>
      </c>
      <c r="O9" s="338">
        <v>2714</v>
      </c>
      <c r="P9" s="341">
        <v>16.212232866617537</v>
      </c>
      <c r="Q9" s="337">
        <v>53485</v>
      </c>
      <c r="R9" s="338">
        <v>56927</v>
      </c>
      <c r="S9" s="341">
        <v>-6.046340049537126</v>
      </c>
    </row>
    <row r="10" spans="1:19" s="340" customFormat="1" ht="15" customHeight="1">
      <c r="A10" s="336" t="s">
        <v>229</v>
      </c>
      <c r="B10" s="337">
        <v>669500</v>
      </c>
      <c r="C10" s="338">
        <v>678499</v>
      </c>
      <c r="D10" s="341">
        <v>-1.3</v>
      </c>
      <c r="E10" s="337">
        <v>366626</v>
      </c>
      <c r="F10" s="338">
        <v>377639</v>
      </c>
      <c r="G10" s="341">
        <v>-2.9</v>
      </c>
      <c r="H10" s="337">
        <v>174569</v>
      </c>
      <c r="I10" s="338">
        <v>171592</v>
      </c>
      <c r="J10" s="341">
        <v>1.7</v>
      </c>
      <c r="K10" s="337">
        <v>71666</v>
      </c>
      <c r="L10" s="338">
        <v>69627</v>
      </c>
      <c r="M10" s="341">
        <v>2.9</v>
      </c>
      <c r="N10" s="337">
        <v>3154</v>
      </c>
      <c r="O10" s="338">
        <v>2714</v>
      </c>
      <c r="P10" s="341">
        <v>16.2</v>
      </c>
      <c r="Q10" s="337">
        <v>53485</v>
      </c>
      <c r="R10" s="338">
        <v>56927</v>
      </c>
      <c r="S10" s="341">
        <v>-6</v>
      </c>
    </row>
    <row r="11" spans="1:19" s="340" customFormat="1" ht="15" customHeight="1">
      <c r="A11" s="336" t="s">
        <v>230</v>
      </c>
      <c r="B11" s="337">
        <v>6125</v>
      </c>
      <c r="C11" s="338">
        <v>5350</v>
      </c>
      <c r="D11" s="341">
        <v>14.485981308411214</v>
      </c>
      <c r="E11" s="337">
        <v>5746</v>
      </c>
      <c r="F11" s="338">
        <v>4968</v>
      </c>
      <c r="G11" s="341">
        <v>15.660225442834138</v>
      </c>
      <c r="H11" s="337">
        <v>216</v>
      </c>
      <c r="I11" s="338">
        <v>382</v>
      </c>
      <c r="J11" s="341">
        <v>-43.455497382198956</v>
      </c>
      <c r="K11" s="337">
        <v>163</v>
      </c>
      <c r="L11" s="338">
        <v>0</v>
      </c>
      <c r="M11" s="341" t="s">
        <v>231</v>
      </c>
      <c r="N11" s="337"/>
      <c r="O11" s="338"/>
      <c r="P11" s="341"/>
      <c r="Q11" s="337"/>
      <c r="R11" s="338"/>
      <c r="S11" s="341"/>
    </row>
    <row r="12" spans="1:19" ht="15" customHeight="1">
      <c r="A12" s="345"/>
      <c r="B12" s="342"/>
      <c r="C12" s="343"/>
      <c r="D12" s="344"/>
      <c r="E12" s="342"/>
      <c r="F12" s="343"/>
      <c r="G12" s="344"/>
      <c r="H12" s="342"/>
      <c r="I12" s="343"/>
      <c r="J12" s="344"/>
      <c r="K12" s="342"/>
      <c r="L12" s="343"/>
      <c r="M12" s="344"/>
      <c r="N12" s="342"/>
      <c r="O12" s="343"/>
      <c r="P12" s="344"/>
      <c r="Q12" s="342"/>
      <c r="R12" s="343"/>
      <c r="S12" s="344"/>
    </row>
    <row r="13" spans="1:19" s="340" customFormat="1" ht="15" customHeight="1">
      <c r="A13" s="336" t="s">
        <v>232</v>
      </c>
      <c r="B13" s="337">
        <v>579820</v>
      </c>
      <c r="C13" s="338">
        <v>599445</v>
      </c>
      <c r="D13" s="341">
        <v>-3.3</v>
      </c>
      <c r="E13" s="337">
        <v>290222</v>
      </c>
      <c r="F13" s="338">
        <v>309839</v>
      </c>
      <c r="G13" s="341">
        <v>-6.3</v>
      </c>
      <c r="H13" s="337">
        <v>162965</v>
      </c>
      <c r="I13" s="338">
        <v>160338</v>
      </c>
      <c r="J13" s="341">
        <v>1.6</v>
      </c>
      <c r="K13" s="337">
        <v>69994</v>
      </c>
      <c r="L13" s="338">
        <v>69627</v>
      </c>
      <c r="M13" s="341">
        <v>0.5</v>
      </c>
      <c r="N13" s="337">
        <v>3154</v>
      </c>
      <c r="O13" s="338">
        <v>2714</v>
      </c>
      <c r="P13" s="341">
        <v>16.2</v>
      </c>
      <c r="Q13" s="337">
        <v>53485</v>
      </c>
      <c r="R13" s="338">
        <v>56927</v>
      </c>
      <c r="S13" s="341">
        <v>-6</v>
      </c>
    </row>
    <row r="14" spans="1:19" ht="15" customHeight="1">
      <c r="A14" s="346" t="s">
        <v>233</v>
      </c>
      <c r="B14" s="342">
        <v>8745</v>
      </c>
      <c r="C14" s="343">
        <v>9454</v>
      </c>
      <c r="D14" s="344">
        <v>-7.5</v>
      </c>
      <c r="E14" s="342">
        <v>4929</v>
      </c>
      <c r="F14" s="343">
        <v>5053</v>
      </c>
      <c r="G14" s="344">
        <v>-2.5</v>
      </c>
      <c r="H14" s="342">
        <v>2544</v>
      </c>
      <c r="I14" s="343">
        <v>2771</v>
      </c>
      <c r="J14" s="344">
        <v>-8.2</v>
      </c>
      <c r="K14" s="342">
        <v>1272</v>
      </c>
      <c r="L14" s="343">
        <v>1630</v>
      </c>
      <c r="M14" s="344">
        <v>-22</v>
      </c>
      <c r="N14" s="342"/>
      <c r="O14" s="343"/>
      <c r="P14" s="344"/>
      <c r="Q14" s="342"/>
      <c r="R14" s="343"/>
      <c r="S14" s="344"/>
    </row>
    <row r="15" spans="1:19" ht="15" customHeight="1">
      <c r="A15" s="346" t="s">
        <v>234</v>
      </c>
      <c r="B15" s="342">
        <v>3498</v>
      </c>
      <c r="C15" s="343">
        <v>5379</v>
      </c>
      <c r="D15" s="344">
        <v>-35</v>
      </c>
      <c r="E15" s="342">
        <v>0</v>
      </c>
      <c r="F15" s="343">
        <v>2445</v>
      </c>
      <c r="G15" s="344">
        <v>-100</v>
      </c>
      <c r="H15" s="342">
        <v>2862</v>
      </c>
      <c r="I15" s="343">
        <v>2934</v>
      </c>
      <c r="J15" s="344">
        <v>-2.5</v>
      </c>
      <c r="K15" s="342">
        <v>636</v>
      </c>
      <c r="L15" s="343">
        <v>0</v>
      </c>
      <c r="M15" s="344" t="s">
        <v>231</v>
      </c>
      <c r="N15" s="342"/>
      <c r="O15" s="343"/>
      <c r="P15" s="344"/>
      <c r="Q15" s="342"/>
      <c r="R15" s="343"/>
      <c r="S15" s="344"/>
    </row>
    <row r="16" spans="1:19" ht="15" customHeight="1">
      <c r="A16" s="346" t="s">
        <v>235</v>
      </c>
      <c r="B16" s="342">
        <v>17762</v>
      </c>
      <c r="C16" s="343">
        <v>12023</v>
      </c>
      <c r="D16" s="344">
        <v>47.7</v>
      </c>
      <c r="E16" s="342">
        <v>10664</v>
      </c>
      <c r="F16" s="343">
        <v>5939</v>
      </c>
      <c r="G16" s="344">
        <v>79.6</v>
      </c>
      <c r="H16" s="342">
        <v>4732</v>
      </c>
      <c r="I16" s="343">
        <v>3380</v>
      </c>
      <c r="J16" s="344">
        <v>40</v>
      </c>
      <c r="K16" s="342">
        <v>1183</v>
      </c>
      <c r="L16" s="343">
        <v>1352</v>
      </c>
      <c r="M16" s="344">
        <v>-12.5</v>
      </c>
      <c r="N16" s="342"/>
      <c r="O16" s="343"/>
      <c r="P16" s="344"/>
      <c r="Q16" s="342">
        <v>1183</v>
      </c>
      <c r="R16" s="343">
        <v>1352</v>
      </c>
      <c r="S16" s="344">
        <v>-12.5</v>
      </c>
    </row>
    <row r="17" spans="1:19" ht="15" customHeight="1">
      <c r="A17" s="346" t="s">
        <v>236</v>
      </c>
      <c r="B17" s="342">
        <v>23799</v>
      </c>
      <c r="C17" s="343">
        <v>24574</v>
      </c>
      <c r="D17" s="344">
        <v>-3.2</v>
      </c>
      <c r="E17" s="342">
        <v>23799</v>
      </c>
      <c r="F17" s="343">
        <v>24574</v>
      </c>
      <c r="G17" s="344">
        <v>-3.2</v>
      </c>
      <c r="H17" s="342"/>
      <c r="I17" s="343"/>
      <c r="J17" s="344"/>
      <c r="K17" s="342"/>
      <c r="L17" s="343"/>
      <c r="M17" s="344"/>
      <c r="N17" s="342"/>
      <c r="O17" s="343"/>
      <c r="P17" s="344"/>
      <c r="Q17" s="342"/>
      <c r="R17" s="343"/>
      <c r="S17" s="344"/>
    </row>
    <row r="18" spans="1:19" ht="15" customHeight="1">
      <c r="A18" s="346" t="s">
        <v>237</v>
      </c>
      <c r="B18" s="342">
        <v>185969</v>
      </c>
      <c r="C18" s="343">
        <v>190086</v>
      </c>
      <c r="D18" s="344">
        <v>-2.2</v>
      </c>
      <c r="E18" s="342">
        <v>93973</v>
      </c>
      <c r="F18" s="343">
        <v>103000</v>
      </c>
      <c r="G18" s="344">
        <v>-8.8</v>
      </c>
      <c r="H18" s="342">
        <v>47890</v>
      </c>
      <c r="I18" s="343">
        <v>40885</v>
      </c>
      <c r="J18" s="344">
        <v>17.1</v>
      </c>
      <c r="K18" s="342">
        <v>19931</v>
      </c>
      <c r="L18" s="343">
        <v>20171</v>
      </c>
      <c r="M18" s="344">
        <v>-1.2</v>
      </c>
      <c r="N18" s="342">
        <v>3154</v>
      </c>
      <c r="O18" s="343">
        <v>2714</v>
      </c>
      <c r="P18" s="344">
        <v>16.2</v>
      </c>
      <c r="Q18" s="342">
        <v>21021</v>
      </c>
      <c r="R18" s="343">
        <v>23316</v>
      </c>
      <c r="S18" s="344">
        <v>-9.8</v>
      </c>
    </row>
    <row r="19" spans="1:19" ht="15" customHeight="1">
      <c r="A19" s="346" t="s">
        <v>238</v>
      </c>
      <c r="B19" s="342">
        <v>28966</v>
      </c>
      <c r="C19" s="343">
        <v>30779</v>
      </c>
      <c r="D19" s="344">
        <v>-5.9</v>
      </c>
      <c r="E19" s="342">
        <v>10920</v>
      </c>
      <c r="F19" s="343">
        <v>11233</v>
      </c>
      <c r="G19" s="344">
        <v>-2.8</v>
      </c>
      <c r="H19" s="342">
        <v>11050</v>
      </c>
      <c r="I19" s="343">
        <v>12211</v>
      </c>
      <c r="J19" s="344">
        <v>-9.5</v>
      </c>
      <c r="K19" s="342">
        <v>4929</v>
      </c>
      <c r="L19" s="343">
        <v>5216</v>
      </c>
      <c r="M19" s="344">
        <v>-5.5</v>
      </c>
      <c r="N19" s="342"/>
      <c r="O19" s="343"/>
      <c r="P19" s="344"/>
      <c r="Q19" s="342">
        <v>2067</v>
      </c>
      <c r="R19" s="343">
        <v>2119</v>
      </c>
      <c r="S19" s="344">
        <v>-2.5</v>
      </c>
    </row>
    <row r="20" spans="1:19" ht="15" customHeight="1">
      <c r="A20" s="346" t="s">
        <v>239</v>
      </c>
      <c r="B20" s="342">
        <v>39797</v>
      </c>
      <c r="C20" s="343">
        <v>41681</v>
      </c>
      <c r="D20" s="344">
        <v>-4.5</v>
      </c>
      <c r="E20" s="342">
        <v>17861</v>
      </c>
      <c r="F20" s="343">
        <v>19497</v>
      </c>
      <c r="G20" s="344">
        <v>-8.4</v>
      </c>
      <c r="H20" s="342">
        <v>9176</v>
      </c>
      <c r="I20" s="343">
        <v>9588</v>
      </c>
      <c r="J20" s="344">
        <v>-4.3</v>
      </c>
      <c r="K20" s="342">
        <v>6680</v>
      </c>
      <c r="L20" s="343">
        <v>6580</v>
      </c>
      <c r="M20" s="344">
        <v>1.5</v>
      </c>
      <c r="N20" s="342"/>
      <c r="O20" s="343"/>
      <c r="P20" s="344"/>
      <c r="Q20" s="342">
        <v>6080</v>
      </c>
      <c r="R20" s="343">
        <v>6016</v>
      </c>
      <c r="S20" s="344">
        <v>1.1</v>
      </c>
    </row>
    <row r="21" spans="1:19" ht="15" customHeight="1">
      <c r="A21" s="346" t="s">
        <v>240</v>
      </c>
      <c r="B21" s="342">
        <v>31376</v>
      </c>
      <c r="C21" s="343">
        <v>33100</v>
      </c>
      <c r="D21" s="344">
        <v>-5.2</v>
      </c>
      <c r="E21" s="342">
        <v>13727</v>
      </c>
      <c r="F21" s="343">
        <v>15007</v>
      </c>
      <c r="G21" s="344">
        <v>-8.5</v>
      </c>
      <c r="H21" s="342">
        <v>9858</v>
      </c>
      <c r="I21" s="343">
        <v>10106</v>
      </c>
      <c r="J21" s="344">
        <v>-2.5</v>
      </c>
      <c r="K21" s="342">
        <v>4929</v>
      </c>
      <c r="L21" s="343">
        <v>5053</v>
      </c>
      <c r="M21" s="344">
        <v>-2.5</v>
      </c>
      <c r="N21" s="342"/>
      <c r="O21" s="343"/>
      <c r="P21" s="344"/>
      <c r="Q21" s="342">
        <v>2862</v>
      </c>
      <c r="R21" s="343">
        <v>2934</v>
      </c>
      <c r="S21" s="344">
        <v>-2.5</v>
      </c>
    </row>
    <row r="22" spans="1:19" ht="15" customHeight="1">
      <c r="A22" s="346" t="s">
        <v>241</v>
      </c>
      <c r="B22" s="342">
        <v>12958</v>
      </c>
      <c r="C22" s="343">
        <v>13082</v>
      </c>
      <c r="D22" s="344">
        <v>-0.9</v>
      </c>
      <c r="E22" s="342">
        <v>8029</v>
      </c>
      <c r="F22" s="343">
        <v>8029</v>
      </c>
      <c r="G22" s="344">
        <v>0</v>
      </c>
      <c r="H22" s="342">
        <v>4929</v>
      </c>
      <c r="I22" s="343">
        <v>5053</v>
      </c>
      <c r="J22" s="344">
        <v>-2.5</v>
      </c>
      <c r="K22" s="342"/>
      <c r="L22" s="343"/>
      <c r="M22" s="344"/>
      <c r="N22" s="342"/>
      <c r="O22" s="343"/>
      <c r="P22" s="344"/>
      <c r="Q22" s="342"/>
      <c r="R22" s="343"/>
      <c r="S22" s="344"/>
    </row>
    <row r="23" spans="1:19" ht="15" customHeight="1">
      <c r="A23" s="346" t="s">
        <v>242</v>
      </c>
      <c r="B23" s="342">
        <v>9083</v>
      </c>
      <c r="C23" s="343">
        <v>8091</v>
      </c>
      <c r="D23" s="344">
        <v>12.3</v>
      </c>
      <c r="E23" s="342">
        <v>9083</v>
      </c>
      <c r="F23" s="343">
        <v>8091</v>
      </c>
      <c r="G23" s="344">
        <v>12.3</v>
      </c>
      <c r="H23" s="342"/>
      <c r="I23" s="343"/>
      <c r="J23" s="344"/>
      <c r="K23" s="342"/>
      <c r="L23" s="343"/>
      <c r="M23" s="344"/>
      <c r="N23" s="342"/>
      <c r="O23" s="343"/>
      <c r="P23" s="344"/>
      <c r="Q23" s="342"/>
      <c r="R23" s="343"/>
      <c r="S23" s="344"/>
    </row>
    <row r="24" spans="1:19" ht="15" customHeight="1">
      <c r="A24" s="346" t="s">
        <v>243</v>
      </c>
      <c r="B24" s="342">
        <v>22947</v>
      </c>
      <c r="C24" s="343">
        <v>23621</v>
      </c>
      <c r="D24" s="344">
        <v>-2.9</v>
      </c>
      <c r="E24" s="342">
        <v>13248</v>
      </c>
      <c r="F24" s="343">
        <v>13515</v>
      </c>
      <c r="G24" s="344">
        <v>-2</v>
      </c>
      <c r="H24" s="342">
        <v>5565</v>
      </c>
      <c r="I24" s="343">
        <v>5868</v>
      </c>
      <c r="J24" s="344">
        <v>-5.2</v>
      </c>
      <c r="K24" s="342">
        <v>2067</v>
      </c>
      <c r="L24" s="343">
        <v>2119</v>
      </c>
      <c r="M24" s="344">
        <v>-2.5</v>
      </c>
      <c r="N24" s="342"/>
      <c r="O24" s="343"/>
      <c r="P24" s="344"/>
      <c r="Q24" s="342">
        <v>2067</v>
      </c>
      <c r="R24" s="343">
        <v>2119</v>
      </c>
      <c r="S24" s="344">
        <v>-2.5</v>
      </c>
    </row>
    <row r="25" spans="1:19" ht="15" customHeight="1">
      <c r="A25" s="346" t="s">
        <v>244</v>
      </c>
      <c r="B25" s="342">
        <v>90335</v>
      </c>
      <c r="C25" s="343">
        <v>96093</v>
      </c>
      <c r="D25" s="344">
        <v>-6</v>
      </c>
      <c r="E25" s="342">
        <v>44496</v>
      </c>
      <c r="F25" s="343">
        <v>47687</v>
      </c>
      <c r="G25" s="344">
        <v>-6.7</v>
      </c>
      <c r="H25" s="342">
        <v>29086</v>
      </c>
      <c r="I25" s="343">
        <v>31119</v>
      </c>
      <c r="J25" s="344">
        <v>-6.5</v>
      </c>
      <c r="K25" s="342">
        <v>11268</v>
      </c>
      <c r="L25" s="343">
        <v>11256</v>
      </c>
      <c r="M25" s="344">
        <v>0.1</v>
      </c>
      <c r="N25" s="342"/>
      <c r="O25" s="343"/>
      <c r="P25" s="344"/>
      <c r="Q25" s="342">
        <v>5485</v>
      </c>
      <c r="R25" s="343">
        <v>6031</v>
      </c>
      <c r="S25" s="344">
        <v>-9.1</v>
      </c>
    </row>
    <row r="26" spans="1:19" ht="15" customHeight="1">
      <c r="A26" s="346" t="s">
        <v>245</v>
      </c>
      <c r="B26" s="342">
        <v>24239</v>
      </c>
      <c r="C26" s="343">
        <v>27794</v>
      </c>
      <c r="D26" s="344">
        <v>-12.8</v>
      </c>
      <c r="E26" s="342">
        <v>9178</v>
      </c>
      <c r="F26" s="343">
        <v>10963</v>
      </c>
      <c r="G26" s="344">
        <v>-16.3</v>
      </c>
      <c r="H26" s="342">
        <v>10132</v>
      </c>
      <c r="I26" s="343">
        <v>11778</v>
      </c>
      <c r="J26" s="344">
        <v>-14</v>
      </c>
      <c r="K26" s="342">
        <v>2067</v>
      </c>
      <c r="L26" s="343">
        <v>2119</v>
      </c>
      <c r="M26" s="344">
        <v>-2.5</v>
      </c>
      <c r="N26" s="342"/>
      <c r="O26" s="343"/>
      <c r="P26" s="344"/>
      <c r="Q26" s="342">
        <v>2862</v>
      </c>
      <c r="R26" s="343">
        <v>2934</v>
      </c>
      <c r="S26" s="344">
        <v>-2.5</v>
      </c>
    </row>
    <row r="27" spans="1:19" s="340" customFormat="1" ht="15" customHeight="1">
      <c r="A27" s="346" t="s">
        <v>246</v>
      </c>
      <c r="B27" s="342">
        <v>80346</v>
      </c>
      <c r="C27" s="343">
        <v>83688</v>
      </c>
      <c r="D27" s="344">
        <v>-4</v>
      </c>
      <c r="E27" s="342">
        <v>30315</v>
      </c>
      <c r="F27" s="343">
        <v>34806</v>
      </c>
      <c r="G27" s="344">
        <v>-12.9</v>
      </c>
      <c r="H27" s="342">
        <v>25141</v>
      </c>
      <c r="I27" s="343">
        <v>24645</v>
      </c>
      <c r="J27" s="344">
        <v>2</v>
      </c>
      <c r="K27" s="342">
        <v>15032</v>
      </c>
      <c r="L27" s="343">
        <v>14131</v>
      </c>
      <c r="M27" s="344">
        <v>6.4</v>
      </c>
      <c r="N27" s="342"/>
      <c r="O27" s="343"/>
      <c r="P27" s="344"/>
      <c r="Q27" s="342">
        <v>9858</v>
      </c>
      <c r="R27" s="343">
        <v>10106</v>
      </c>
      <c r="S27" s="344">
        <v>-2.5</v>
      </c>
    </row>
    <row r="28" spans="1:19" ht="15" customHeight="1">
      <c r="A28" s="346"/>
      <c r="B28" s="342"/>
      <c r="C28" s="343"/>
      <c r="D28" s="344"/>
      <c r="E28" s="342"/>
      <c r="F28" s="343"/>
      <c r="G28" s="344"/>
      <c r="H28" s="342"/>
      <c r="I28" s="343"/>
      <c r="J28" s="344"/>
      <c r="K28" s="342"/>
      <c r="L28" s="343"/>
      <c r="M28" s="344"/>
      <c r="N28" s="342"/>
      <c r="O28" s="343"/>
      <c r="P28" s="344"/>
      <c r="Q28" s="342"/>
      <c r="R28" s="343"/>
      <c r="S28" s="344"/>
    </row>
    <row r="29" spans="1:19" ht="15" customHeight="1">
      <c r="A29" s="336" t="s">
        <v>247</v>
      </c>
      <c r="B29" s="337">
        <v>89680</v>
      </c>
      <c r="C29" s="338">
        <v>79054</v>
      </c>
      <c r="D29" s="341">
        <v>13.4</v>
      </c>
      <c r="E29" s="337">
        <v>76404</v>
      </c>
      <c r="F29" s="338">
        <v>67800</v>
      </c>
      <c r="G29" s="341">
        <v>12.7</v>
      </c>
      <c r="H29" s="337">
        <v>11604</v>
      </c>
      <c r="I29" s="338">
        <v>11254</v>
      </c>
      <c r="J29" s="341">
        <v>3.1</v>
      </c>
      <c r="K29" s="337">
        <v>1672</v>
      </c>
      <c r="L29" s="338">
        <v>0</v>
      </c>
      <c r="M29" s="341" t="s">
        <v>231</v>
      </c>
      <c r="N29" s="337"/>
      <c r="O29" s="338"/>
      <c r="P29" s="341"/>
      <c r="Q29" s="337"/>
      <c r="R29" s="338"/>
      <c r="S29" s="341"/>
    </row>
    <row r="30" spans="1:19" ht="15" customHeight="1">
      <c r="A30" s="346" t="s">
        <v>248</v>
      </c>
      <c r="B30" s="342">
        <v>9083</v>
      </c>
      <c r="C30" s="343">
        <v>9083</v>
      </c>
      <c r="D30" s="344">
        <v>0</v>
      </c>
      <c r="E30" s="342">
        <v>9083</v>
      </c>
      <c r="F30" s="343">
        <v>9083</v>
      </c>
      <c r="G30" s="344">
        <v>0</v>
      </c>
      <c r="H30" s="342"/>
      <c r="I30" s="343"/>
      <c r="J30" s="344"/>
      <c r="K30" s="342"/>
      <c r="L30" s="343"/>
      <c r="M30" s="344"/>
      <c r="N30" s="342"/>
      <c r="O30" s="343"/>
      <c r="P30" s="344"/>
      <c r="Q30" s="342"/>
      <c r="R30" s="343"/>
      <c r="S30" s="344"/>
    </row>
    <row r="31" spans="1:19" ht="15" customHeight="1">
      <c r="A31" s="346" t="s">
        <v>249</v>
      </c>
      <c r="B31" s="342">
        <v>13072</v>
      </c>
      <c r="C31" s="343">
        <v>11391</v>
      </c>
      <c r="D31" s="344">
        <v>14.8</v>
      </c>
      <c r="E31" s="342">
        <v>10664</v>
      </c>
      <c r="F31" s="343">
        <v>8639</v>
      </c>
      <c r="G31" s="344">
        <v>23.4</v>
      </c>
      <c r="H31" s="342">
        <v>2408</v>
      </c>
      <c r="I31" s="343">
        <v>2752</v>
      </c>
      <c r="J31" s="344">
        <v>-12.5</v>
      </c>
      <c r="K31" s="342"/>
      <c r="L31" s="343"/>
      <c r="M31" s="344"/>
      <c r="N31" s="342"/>
      <c r="O31" s="343"/>
      <c r="P31" s="344"/>
      <c r="Q31" s="342"/>
      <c r="R31" s="343"/>
      <c r="S31" s="344"/>
    </row>
    <row r="32" spans="1:19" ht="15" customHeight="1">
      <c r="A32" s="346" t="s">
        <v>250</v>
      </c>
      <c r="B32" s="342">
        <v>26306</v>
      </c>
      <c r="C32" s="343">
        <v>21364</v>
      </c>
      <c r="D32" s="344">
        <v>23.1</v>
      </c>
      <c r="E32" s="342">
        <v>15438</v>
      </c>
      <c r="F32" s="343">
        <v>12862</v>
      </c>
      <c r="G32" s="344">
        <v>20</v>
      </c>
      <c r="H32" s="342">
        <v>9196</v>
      </c>
      <c r="I32" s="343">
        <v>8502</v>
      </c>
      <c r="J32" s="344">
        <v>8.2</v>
      </c>
      <c r="K32" s="342">
        <v>1672</v>
      </c>
      <c r="L32" s="343">
        <v>0</v>
      </c>
      <c r="M32" s="344" t="s">
        <v>231</v>
      </c>
      <c r="N32" s="342"/>
      <c r="O32" s="343"/>
      <c r="P32" s="344"/>
      <c r="Q32" s="342"/>
      <c r="R32" s="343"/>
      <c r="S32" s="344"/>
    </row>
    <row r="33" spans="1:19" ht="15" customHeight="1">
      <c r="A33" s="346" t="s">
        <v>251</v>
      </c>
      <c r="B33" s="342">
        <v>10664</v>
      </c>
      <c r="C33" s="343">
        <v>10664</v>
      </c>
      <c r="D33" s="344">
        <v>0</v>
      </c>
      <c r="E33" s="342">
        <v>10664</v>
      </c>
      <c r="F33" s="343">
        <v>10664</v>
      </c>
      <c r="G33" s="344">
        <v>0</v>
      </c>
      <c r="H33" s="342"/>
      <c r="I33" s="343"/>
      <c r="J33" s="344"/>
      <c r="K33" s="342"/>
      <c r="L33" s="343"/>
      <c r="M33" s="344"/>
      <c r="N33" s="342"/>
      <c r="O33" s="343"/>
      <c r="P33" s="344"/>
      <c r="Q33" s="342"/>
      <c r="R33" s="343"/>
      <c r="S33" s="344"/>
    </row>
    <row r="34" spans="1:19" ht="15" customHeight="1">
      <c r="A34" s="346" t="s">
        <v>252</v>
      </c>
      <c r="B34" s="342">
        <v>7911</v>
      </c>
      <c r="C34" s="343">
        <v>6328</v>
      </c>
      <c r="D34" s="344">
        <v>25</v>
      </c>
      <c r="E34" s="342">
        <v>7911</v>
      </c>
      <c r="F34" s="343">
        <v>6328</v>
      </c>
      <c r="G34" s="344">
        <v>25</v>
      </c>
      <c r="H34" s="342"/>
      <c r="I34" s="343"/>
      <c r="J34" s="344"/>
      <c r="K34" s="342"/>
      <c r="L34" s="343"/>
      <c r="M34" s="344"/>
      <c r="N34" s="342"/>
      <c r="O34" s="343"/>
      <c r="P34" s="344"/>
      <c r="Q34" s="342"/>
      <c r="R34" s="343"/>
      <c r="S34" s="344"/>
    </row>
    <row r="35" spans="1:19" ht="15" customHeight="1">
      <c r="A35" s="346" t="s">
        <v>253</v>
      </c>
      <c r="B35" s="342">
        <v>14232</v>
      </c>
      <c r="C35" s="343">
        <v>10786</v>
      </c>
      <c r="D35" s="344">
        <v>31.9</v>
      </c>
      <c r="E35" s="342">
        <v>14232</v>
      </c>
      <c r="F35" s="343">
        <v>10786</v>
      </c>
      <c r="G35" s="344">
        <v>31.9</v>
      </c>
      <c r="H35" s="342"/>
      <c r="I35" s="343"/>
      <c r="J35" s="344"/>
      <c r="K35" s="342"/>
      <c r="L35" s="343"/>
      <c r="M35" s="344"/>
      <c r="N35" s="342"/>
      <c r="O35" s="343"/>
      <c r="P35" s="344"/>
      <c r="Q35" s="342"/>
      <c r="R35" s="343"/>
      <c r="S35" s="344"/>
    </row>
    <row r="36" spans="1:19" s="347" customFormat="1" ht="15" customHeight="1">
      <c r="A36" s="346" t="s">
        <v>254</v>
      </c>
      <c r="B36" s="342">
        <v>6718</v>
      </c>
      <c r="C36" s="343">
        <v>7260</v>
      </c>
      <c r="D36" s="344">
        <v>-7.5</v>
      </c>
      <c r="E36" s="342">
        <v>6718</v>
      </c>
      <c r="F36" s="343">
        <v>7260</v>
      </c>
      <c r="G36" s="344">
        <v>-7.5</v>
      </c>
      <c r="H36" s="342"/>
      <c r="I36" s="343"/>
      <c r="J36" s="344"/>
      <c r="K36" s="342"/>
      <c r="L36" s="343"/>
      <c r="M36" s="344"/>
      <c r="N36" s="342"/>
      <c r="O36" s="343"/>
      <c r="P36" s="344"/>
      <c r="Q36" s="342"/>
      <c r="R36" s="343"/>
      <c r="S36" s="344"/>
    </row>
    <row r="37" spans="1:19" ht="15" customHeight="1" thickBot="1">
      <c r="A37" s="348" t="s">
        <v>255</v>
      </c>
      <c r="B37" s="349">
        <v>1694</v>
      </c>
      <c r="C37" s="350">
        <v>2178</v>
      </c>
      <c r="D37" s="351">
        <v>-22.2</v>
      </c>
      <c r="E37" s="349">
        <v>1694</v>
      </c>
      <c r="F37" s="350">
        <v>2178</v>
      </c>
      <c r="G37" s="351">
        <v>-22.2</v>
      </c>
      <c r="H37" s="349"/>
      <c r="I37" s="350"/>
      <c r="J37" s="351"/>
      <c r="K37" s="349"/>
      <c r="L37" s="350"/>
      <c r="M37" s="351"/>
      <c r="N37" s="349"/>
      <c r="O37" s="350"/>
      <c r="P37" s="351"/>
      <c r="Q37" s="349"/>
      <c r="R37" s="350"/>
      <c r="S37" s="351"/>
    </row>
    <row r="38" spans="1:19" s="347" customFormat="1" ht="15" customHeight="1">
      <c r="A38" s="352" t="s">
        <v>256</v>
      </c>
      <c r="B38" s="353"/>
      <c r="C38" s="354"/>
      <c r="D38" s="353"/>
      <c r="E38" s="353"/>
      <c r="F38" s="354"/>
      <c r="G38" s="353"/>
      <c r="H38" s="353"/>
      <c r="I38" s="354"/>
      <c r="J38" s="353"/>
      <c r="K38" s="353"/>
      <c r="L38" s="354"/>
      <c r="M38" s="353"/>
      <c r="N38" s="353"/>
      <c r="O38" s="354"/>
      <c r="P38" s="353"/>
      <c r="Q38" s="353"/>
      <c r="R38" s="354"/>
      <c r="S38" s="331"/>
    </row>
    <row r="39" spans="1:19" s="347" customFormat="1" ht="15" customHeight="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1:19" s="347" customFormat="1" ht="15" customHeight="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1:19" s="347" customFormat="1" ht="15" customHeight="1" thickBot="1">
      <c r="A41" s="416" t="s">
        <v>257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340" customFormat="1" ht="15" customHeight="1">
      <c r="A42" s="411" t="s">
        <v>1</v>
      </c>
      <c r="B42" s="413" t="s">
        <v>221</v>
      </c>
      <c r="C42" s="414"/>
      <c r="D42" s="415"/>
      <c r="E42" s="413" t="s">
        <v>222</v>
      </c>
      <c r="F42" s="414"/>
      <c r="G42" s="415"/>
      <c r="H42" s="413" t="s">
        <v>223</v>
      </c>
      <c r="I42" s="414"/>
      <c r="J42" s="415"/>
      <c r="K42" s="413" t="s">
        <v>224</v>
      </c>
      <c r="L42" s="414"/>
      <c r="M42" s="415"/>
      <c r="N42" s="413" t="s">
        <v>225</v>
      </c>
      <c r="O42" s="414"/>
      <c r="P42" s="415"/>
      <c r="Q42" s="413" t="s">
        <v>226</v>
      </c>
      <c r="R42" s="414"/>
      <c r="S42" s="415"/>
    </row>
    <row r="43" spans="1:19" s="340" customFormat="1" ht="15" customHeight="1" thickBot="1">
      <c r="A43" s="412"/>
      <c r="B43" s="333">
        <v>2017</v>
      </c>
      <c r="C43" s="334">
        <v>2016</v>
      </c>
      <c r="D43" s="335" t="s">
        <v>227</v>
      </c>
      <c r="E43" s="333">
        <v>2017</v>
      </c>
      <c r="F43" s="334">
        <v>2016</v>
      </c>
      <c r="G43" s="335" t="s">
        <v>227</v>
      </c>
      <c r="H43" s="333">
        <v>2017</v>
      </c>
      <c r="I43" s="334">
        <v>2016</v>
      </c>
      <c r="J43" s="335" t="s">
        <v>227</v>
      </c>
      <c r="K43" s="333">
        <v>2017</v>
      </c>
      <c r="L43" s="334">
        <v>2016</v>
      </c>
      <c r="M43" s="335" t="s">
        <v>227</v>
      </c>
      <c r="N43" s="333">
        <v>2017</v>
      </c>
      <c r="O43" s="334">
        <v>2016</v>
      </c>
      <c r="P43" s="335" t="s">
        <v>227</v>
      </c>
      <c r="Q43" s="333">
        <v>2017</v>
      </c>
      <c r="R43" s="334">
        <v>2016</v>
      </c>
      <c r="S43" s="335" t="s">
        <v>227</v>
      </c>
    </row>
    <row r="44" spans="1:19" s="340" customFormat="1" ht="15" customHeight="1">
      <c r="A44" s="336" t="s">
        <v>258</v>
      </c>
      <c r="B44" s="355">
        <v>348490</v>
      </c>
      <c r="C44" s="356">
        <v>338152</v>
      </c>
      <c r="D44" s="341">
        <v>3.05720504388559</v>
      </c>
      <c r="E44" s="355">
        <v>303376</v>
      </c>
      <c r="F44" s="356">
        <v>294903</v>
      </c>
      <c r="G44" s="341">
        <v>2.873148119890269</v>
      </c>
      <c r="H44" s="355">
        <v>29748</v>
      </c>
      <c r="I44" s="356">
        <v>31423</v>
      </c>
      <c r="J44" s="341">
        <v>-5.330490405117271</v>
      </c>
      <c r="K44" s="355">
        <v>10158</v>
      </c>
      <c r="L44" s="356">
        <v>6618</v>
      </c>
      <c r="M44" s="341">
        <v>53.49048050770625</v>
      </c>
      <c r="N44" s="355"/>
      <c r="O44" s="356"/>
      <c r="P44" s="341"/>
      <c r="Q44" s="355">
        <v>5208</v>
      </c>
      <c r="R44" s="356">
        <v>5208</v>
      </c>
      <c r="S44" s="341">
        <v>0</v>
      </c>
    </row>
    <row r="45" spans="1:19" ht="15" customHeight="1">
      <c r="A45" s="336" t="s">
        <v>229</v>
      </c>
      <c r="B45" s="337">
        <v>346906</v>
      </c>
      <c r="C45" s="338">
        <v>337600</v>
      </c>
      <c r="D45" s="341">
        <v>2.8</v>
      </c>
      <c r="E45" s="337">
        <v>301792</v>
      </c>
      <c r="F45" s="338">
        <v>294351</v>
      </c>
      <c r="G45" s="341">
        <v>2.5</v>
      </c>
      <c r="H45" s="337">
        <v>29748</v>
      </c>
      <c r="I45" s="338">
        <v>31423</v>
      </c>
      <c r="J45" s="341">
        <v>-5.3</v>
      </c>
      <c r="K45" s="337">
        <v>10158</v>
      </c>
      <c r="L45" s="338">
        <v>6618</v>
      </c>
      <c r="M45" s="341">
        <v>53.5</v>
      </c>
      <c r="N45" s="337"/>
      <c r="O45" s="338"/>
      <c r="P45" s="341"/>
      <c r="Q45" s="337">
        <v>5208</v>
      </c>
      <c r="R45" s="338">
        <v>5208</v>
      </c>
      <c r="S45" s="341">
        <v>0</v>
      </c>
    </row>
    <row r="46" spans="1:19" s="340" customFormat="1" ht="15" customHeight="1">
      <c r="A46" s="336" t="s">
        <v>230</v>
      </c>
      <c r="B46" s="337">
        <v>1584</v>
      </c>
      <c r="C46" s="338">
        <v>552</v>
      </c>
      <c r="D46" s="341">
        <v>186.95652173913044</v>
      </c>
      <c r="E46" s="337">
        <v>1584</v>
      </c>
      <c r="F46" s="338">
        <v>552</v>
      </c>
      <c r="G46" s="341">
        <v>186.95652173913044</v>
      </c>
      <c r="H46" s="337"/>
      <c r="I46" s="338"/>
      <c r="J46" s="341"/>
      <c r="K46" s="337"/>
      <c r="L46" s="338"/>
      <c r="M46" s="341"/>
      <c r="N46" s="337"/>
      <c r="O46" s="338"/>
      <c r="P46" s="341"/>
      <c r="Q46" s="337"/>
      <c r="R46" s="338"/>
      <c r="S46" s="341"/>
    </row>
    <row r="47" spans="1:19" ht="15" customHeight="1">
      <c r="A47" s="345"/>
      <c r="B47" s="342"/>
      <c r="C47" s="343"/>
      <c r="D47" s="344"/>
      <c r="E47" s="342"/>
      <c r="F47" s="343"/>
      <c r="G47" s="344"/>
      <c r="H47" s="342"/>
      <c r="I47" s="343"/>
      <c r="J47" s="344"/>
      <c r="K47" s="342"/>
      <c r="L47" s="343"/>
      <c r="M47" s="344"/>
      <c r="N47" s="342"/>
      <c r="O47" s="343"/>
      <c r="P47" s="344"/>
      <c r="Q47" s="342"/>
      <c r="R47" s="343"/>
      <c r="S47" s="344"/>
    </row>
    <row r="48" spans="1:19" ht="15" customHeight="1">
      <c r="A48" s="336" t="s">
        <v>259</v>
      </c>
      <c r="B48" s="337">
        <v>166591</v>
      </c>
      <c r="C48" s="338">
        <v>153911</v>
      </c>
      <c r="D48" s="341">
        <v>8.2</v>
      </c>
      <c r="E48" s="337">
        <v>162769</v>
      </c>
      <c r="F48" s="338">
        <v>153911</v>
      </c>
      <c r="G48" s="341">
        <v>5.8</v>
      </c>
      <c r="H48" s="337"/>
      <c r="I48" s="338"/>
      <c r="J48" s="341"/>
      <c r="K48" s="337">
        <v>3822</v>
      </c>
      <c r="L48" s="338">
        <v>0</v>
      </c>
      <c r="M48" s="341" t="s">
        <v>231</v>
      </c>
      <c r="N48" s="337"/>
      <c r="O48" s="338"/>
      <c r="P48" s="341"/>
      <c r="Q48" s="337"/>
      <c r="R48" s="338"/>
      <c r="S48" s="341"/>
    </row>
    <row r="49" spans="1:19" ht="15" customHeight="1">
      <c r="A49" s="346" t="s">
        <v>260</v>
      </c>
      <c r="B49" s="342">
        <v>5198</v>
      </c>
      <c r="C49" s="343">
        <v>5198</v>
      </c>
      <c r="D49" s="344">
        <v>0</v>
      </c>
      <c r="E49" s="342">
        <v>5198</v>
      </c>
      <c r="F49" s="343">
        <v>5198</v>
      </c>
      <c r="G49" s="344">
        <v>0</v>
      </c>
      <c r="H49" s="342"/>
      <c r="I49" s="343"/>
      <c r="J49" s="344"/>
      <c r="K49" s="342"/>
      <c r="L49" s="343"/>
      <c r="M49" s="344"/>
      <c r="N49" s="342"/>
      <c r="O49" s="343"/>
      <c r="P49" s="344"/>
      <c r="Q49" s="342"/>
      <c r="R49" s="343"/>
      <c r="S49" s="344"/>
    </row>
    <row r="50" spans="1:19" ht="15" customHeight="1">
      <c r="A50" s="346" t="s">
        <v>261</v>
      </c>
      <c r="B50" s="342">
        <v>12793</v>
      </c>
      <c r="C50" s="343">
        <v>15732</v>
      </c>
      <c r="D50" s="344">
        <v>-18.7</v>
      </c>
      <c r="E50" s="342">
        <v>12793</v>
      </c>
      <c r="F50" s="343">
        <v>15732</v>
      </c>
      <c r="G50" s="344">
        <v>-18.7</v>
      </c>
      <c r="H50" s="342"/>
      <c r="I50" s="343"/>
      <c r="J50" s="344"/>
      <c r="K50" s="342"/>
      <c r="L50" s="343"/>
      <c r="M50" s="344"/>
      <c r="N50" s="342"/>
      <c r="O50" s="343"/>
      <c r="P50" s="344"/>
      <c r="Q50" s="342"/>
      <c r="R50" s="343"/>
      <c r="S50" s="344"/>
    </row>
    <row r="51" spans="1:19" ht="15" customHeight="1">
      <c r="A51" s="346" t="s">
        <v>262</v>
      </c>
      <c r="B51" s="342">
        <v>25766</v>
      </c>
      <c r="C51" s="343">
        <v>26443</v>
      </c>
      <c r="D51" s="344">
        <v>-2.6</v>
      </c>
      <c r="E51" s="342">
        <v>25766</v>
      </c>
      <c r="F51" s="343">
        <v>26443</v>
      </c>
      <c r="G51" s="344">
        <v>-2.6</v>
      </c>
      <c r="H51" s="342"/>
      <c r="I51" s="343"/>
      <c r="J51" s="344"/>
      <c r="K51" s="342"/>
      <c r="L51" s="343"/>
      <c r="M51" s="344"/>
      <c r="N51" s="342"/>
      <c r="O51" s="343"/>
      <c r="P51" s="344"/>
      <c r="Q51" s="342"/>
      <c r="R51" s="343"/>
      <c r="S51" s="344"/>
    </row>
    <row r="52" spans="1:19" ht="15" customHeight="1">
      <c r="A52" s="346" t="s">
        <v>263</v>
      </c>
      <c r="B52" s="342">
        <v>3367</v>
      </c>
      <c r="C52" s="343">
        <v>3626</v>
      </c>
      <c r="D52" s="344">
        <v>-7.1</v>
      </c>
      <c r="E52" s="342">
        <v>3367</v>
      </c>
      <c r="F52" s="343">
        <v>3626</v>
      </c>
      <c r="G52" s="344">
        <v>-7.1</v>
      </c>
      <c r="H52" s="342"/>
      <c r="I52" s="343"/>
      <c r="J52" s="344"/>
      <c r="K52" s="342"/>
      <c r="L52" s="343"/>
      <c r="M52" s="344"/>
      <c r="N52" s="342"/>
      <c r="O52" s="343"/>
      <c r="P52" s="344"/>
      <c r="Q52" s="342"/>
      <c r="R52" s="343"/>
      <c r="S52" s="344"/>
    </row>
    <row r="53" spans="1:19" s="340" customFormat="1" ht="15" customHeight="1">
      <c r="A53" s="346" t="s">
        <v>264</v>
      </c>
      <c r="B53" s="342">
        <v>33234</v>
      </c>
      <c r="C53" s="343">
        <v>26071</v>
      </c>
      <c r="D53" s="344">
        <v>27.5</v>
      </c>
      <c r="E53" s="342">
        <v>29412</v>
      </c>
      <c r="F53" s="343">
        <v>26071</v>
      </c>
      <c r="G53" s="344">
        <v>12.8</v>
      </c>
      <c r="H53" s="342"/>
      <c r="I53" s="343"/>
      <c r="J53" s="344"/>
      <c r="K53" s="342">
        <v>3822</v>
      </c>
      <c r="L53" s="343">
        <v>0</v>
      </c>
      <c r="M53" s="344" t="s">
        <v>231</v>
      </c>
      <c r="N53" s="342"/>
      <c r="O53" s="343"/>
      <c r="P53" s="344"/>
      <c r="Q53" s="342"/>
      <c r="R53" s="343"/>
      <c r="S53" s="344"/>
    </row>
    <row r="54" spans="1:19" ht="15" customHeight="1">
      <c r="A54" s="346" t="s">
        <v>265</v>
      </c>
      <c r="B54" s="342">
        <v>86233</v>
      </c>
      <c r="C54" s="343">
        <v>76841</v>
      </c>
      <c r="D54" s="344">
        <v>12.2</v>
      </c>
      <c r="E54" s="342">
        <v>86233</v>
      </c>
      <c r="F54" s="343">
        <v>76841</v>
      </c>
      <c r="G54" s="344">
        <v>12.2</v>
      </c>
      <c r="H54" s="342"/>
      <c r="I54" s="343"/>
      <c r="J54" s="344"/>
      <c r="K54" s="342"/>
      <c r="L54" s="343"/>
      <c r="M54" s="344"/>
      <c r="N54" s="342"/>
      <c r="O54" s="343"/>
      <c r="P54" s="344"/>
      <c r="Q54" s="342"/>
      <c r="R54" s="343"/>
      <c r="S54" s="344"/>
    </row>
    <row r="55" spans="1:19" ht="15" customHeight="1">
      <c r="A55" s="345"/>
      <c r="B55" s="342"/>
      <c r="C55" s="343"/>
      <c r="D55" s="344"/>
      <c r="E55" s="342"/>
      <c r="F55" s="343"/>
      <c r="G55" s="344"/>
      <c r="H55" s="342"/>
      <c r="I55" s="343"/>
      <c r="J55" s="344"/>
      <c r="K55" s="342"/>
      <c r="L55" s="343"/>
      <c r="M55" s="344"/>
      <c r="N55" s="342"/>
      <c r="O55" s="343"/>
      <c r="P55" s="344"/>
      <c r="Q55" s="342"/>
      <c r="R55" s="343"/>
      <c r="S55" s="344"/>
    </row>
    <row r="56" spans="1:19" s="340" customFormat="1" ht="15" customHeight="1">
      <c r="A56" s="336" t="s">
        <v>266</v>
      </c>
      <c r="B56" s="337">
        <v>63110</v>
      </c>
      <c r="C56" s="338">
        <v>64884</v>
      </c>
      <c r="D56" s="341">
        <v>-2.7</v>
      </c>
      <c r="E56" s="337">
        <v>21818</v>
      </c>
      <c r="F56" s="338">
        <v>21635</v>
      </c>
      <c r="G56" s="341">
        <v>0.8</v>
      </c>
      <c r="H56" s="337">
        <v>29748</v>
      </c>
      <c r="I56" s="338">
        <v>31423</v>
      </c>
      <c r="J56" s="341">
        <v>-5.3</v>
      </c>
      <c r="K56" s="337">
        <v>6336</v>
      </c>
      <c r="L56" s="338">
        <v>6618</v>
      </c>
      <c r="M56" s="341">
        <v>-4.3</v>
      </c>
      <c r="N56" s="337"/>
      <c r="O56" s="338"/>
      <c r="P56" s="341"/>
      <c r="Q56" s="337">
        <v>5208</v>
      </c>
      <c r="R56" s="338">
        <v>5208</v>
      </c>
      <c r="S56" s="341">
        <v>0</v>
      </c>
    </row>
    <row r="57" spans="1:19" ht="15" customHeight="1">
      <c r="A57" s="346" t="s">
        <v>267</v>
      </c>
      <c r="B57" s="342">
        <v>10348</v>
      </c>
      <c r="C57" s="343">
        <v>10534</v>
      </c>
      <c r="D57" s="344">
        <v>-1.8</v>
      </c>
      <c r="E57" s="342">
        <v>2096</v>
      </c>
      <c r="F57" s="343">
        <v>2217</v>
      </c>
      <c r="G57" s="344">
        <v>-5.5</v>
      </c>
      <c r="H57" s="342">
        <v>8252</v>
      </c>
      <c r="I57" s="343">
        <v>8317</v>
      </c>
      <c r="J57" s="344">
        <v>-0.8</v>
      </c>
      <c r="K57" s="342"/>
      <c r="L57" s="343"/>
      <c r="M57" s="344"/>
      <c r="N57" s="342"/>
      <c r="O57" s="343"/>
      <c r="P57" s="344"/>
      <c r="Q57" s="342"/>
      <c r="R57" s="343"/>
      <c r="S57" s="344"/>
    </row>
    <row r="58" spans="1:19" ht="15" customHeight="1">
      <c r="A58" s="346" t="s">
        <v>268</v>
      </c>
      <c r="B58" s="342">
        <v>2620</v>
      </c>
      <c r="C58" s="343">
        <v>3612</v>
      </c>
      <c r="D58" s="344">
        <v>-27.5</v>
      </c>
      <c r="E58" s="342"/>
      <c r="F58" s="343"/>
      <c r="G58" s="344"/>
      <c r="H58" s="342">
        <v>2620</v>
      </c>
      <c r="I58" s="343">
        <v>3612</v>
      </c>
      <c r="J58" s="344">
        <v>-27.5</v>
      </c>
      <c r="K58" s="342"/>
      <c r="L58" s="343"/>
      <c r="M58" s="344"/>
      <c r="N58" s="342"/>
      <c r="O58" s="343"/>
      <c r="P58" s="344"/>
      <c r="Q58" s="342"/>
      <c r="R58" s="343"/>
      <c r="S58" s="344"/>
    </row>
    <row r="59" spans="1:19" ht="15" customHeight="1">
      <c r="A59" s="346" t="s">
        <v>269</v>
      </c>
      <c r="B59" s="342">
        <v>1410</v>
      </c>
      <c r="C59" s="343">
        <v>2538</v>
      </c>
      <c r="D59" s="344">
        <v>-44.4</v>
      </c>
      <c r="E59" s="342">
        <v>1410</v>
      </c>
      <c r="F59" s="343">
        <v>2538</v>
      </c>
      <c r="G59" s="344">
        <v>-44.4</v>
      </c>
      <c r="H59" s="342"/>
      <c r="I59" s="343"/>
      <c r="J59" s="344"/>
      <c r="K59" s="342"/>
      <c r="L59" s="343"/>
      <c r="M59" s="344"/>
      <c r="N59" s="342"/>
      <c r="O59" s="343"/>
      <c r="P59" s="344"/>
      <c r="Q59" s="342"/>
      <c r="R59" s="343"/>
      <c r="S59" s="344"/>
    </row>
    <row r="60" spans="1:19" ht="15" customHeight="1">
      <c r="A60" s="346" t="s">
        <v>270</v>
      </c>
      <c r="B60" s="342">
        <v>48732</v>
      </c>
      <c r="C60" s="343">
        <v>47680</v>
      </c>
      <c r="D60" s="344">
        <v>2.2</v>
      </c>
      <c r="E60" s="342">
        <v>18312</v>
      </c>
      <c r="F60" s="343">
        <v>16360</v>
      </c>
      <c r="G60" s="344">
        <v>11.9</v>
      </c>
      <c r="H60" s="342">
        <v>18876</v>
      </c>
      <c r="I60" s="343">
        <v>19494</v>
      </c>
      <c r="J60" s="344">
        <v>-3.2</v>
      </c>
      <c r="K60" s="342">
        <v>6336</v>
      </c>
      <c r="L60" s="343">
        <v>6618</v>
      </c>
      <c r="M60" s="344">
        <v>-4.3</v>
      </c>
      <c r="N60" s="342"/>
      <c r="O60" s="343"/>
      <c r="P60" s="344"/>
      <c r="Q60" s="342">
        <v>5208</v>
      </c>
      <c r="R60" s="343">
        <v>5208</v>
      </c>
      <c r="S60" s="344">
        <v>0</v>
      </c>
    </row>
    <row r="61" spans="1:19" s="340" customFormat="1" ht="15" customHeight="1">
      <c r="A61" s="346" t="s">
        <v>271</v>
      </c>
      <c r="B61" s="357">
        <v>0</v>
      </c>
      <c r="C61" s="358">
        <v>520</v>
      </c>
      <c r="D61" s="344">
        <v>-100</v>
      </c>
      <c r="E61" s="357">
        <v>0</v>
      </c>
      <c r="F61" s="358">
        <v>520</v>
      </c>
      <c r="G61" s="344">
        <v>-100</v>
      </c>
      <c r="H61" s="357"/>
      <c r="I61" s="358"/>
      <c r="J61" s="344"/>
      <c r="K61" s="357"/>
      <c r="L61" s="358"/>
      <c r="M61" s="344"/>
      <c r="N61" s="357"/>
      <c r="O61" s="358"/>
      <c r="P61" s="344"/>
      <c r="Q61" s="357"/>
      <c r="R61" s="358"/>
      <c r="S61" s="344"/>
    </row>
    <row r="62" spans="1:19" ht="15" customHeight="1">
      <c r="A62" s="359"/>
      <c r="B62" s="357"/>
      <c r="C62" s="358"/>
      <c r="D62" s="344"/>
      <c r="E62" s="357"/>
      <c r="F62" s="358"/>
      <c r="G62" s="344"/>
      <c r="H62" s="357"/>
      <c r="I62" s="358"/>
      <c r="J62" s="344"/>
      <c r="K62" s="357"/>
      <c r="L62" s="358"/>
      <c r="M62" s="344"/>
      <c r="N62" s="357"/>
      <c r="O62" s="358"/>
      <c r="P62" s="344"/>
      <c r="Q62" s="357"/>
      <c r="R62" s="358"/>
      <c r="S62" s="344"/>
    </row>
    <row r="63" spans="1:19" ht="15" customHeight="1">
      <c r="A63" s="336" t="s">
        <v>272</v>
      </c>
      <c r="B63" s="337">
        <v>50603</v>
      </c>
      <c r="C63" s="338">
        <v>46569</v>
      </c>
      <c r="D63" s="341">
        <v>8.7</v>
      </c>
      <c r="E63" s="337">
        <v>50603</v>
      </c>
      <c r="F63" s="338">
        <v>46569</v>
      </c>
      <c r="G63" s="341">
        <v>8.7</v>
      </c>
      <c r="H63" s="337"/>
      <c r="I63" s="338"/>
      <c r="J63" s="341"/>
      <c r="K63" s="337"/>
      <c r="L63" s="338"/>
      <c r="M63" s="341"/>
      <c r="N63" s="337"/>
      <c r="O63" s="338"/>
      <c r="P63" s="341"/>
      <c r="Q63" s="337"/>
      <c r="R63" s="338"/>
      <c r="S63" s="341"/>
    </row>
    <row r="64" spans="1:19" ht="15" customHeight="1">
      <c r="A64" s="346" t="s">
        <v>273</v>
      </c>
      <c r="B64" s="342">
        <v>9036</v>
      </c>
      <c r="C64" s="343">
        <v>7434</v>
      </c>
      <c r="D64" s="344">
        <v>21.5</v>
      </c>
      <c r="E64" s="342">
        <v>9036</v>
      </c>
      <c r="F64" s="343">
        <v>7434</v>
      </c>
      <c r="G64" s="344">
        <v>21.5</v>
      </c>
      <c r="H64" s="342"/>
      <c r="I64" s="343"/>
      <c r="J64" s="344"/>
      <c r="K64" s="342"/>
      <c r="L64" s="343"/>
      <c r="M64" s="344"/>
      <c r="N64" s="342"/>
      <c r="O64" s="343"/>
      <c r="P64" s="344"/>
      <c r="Q64" s="342"/>
      <c r="R64" s="343"/>
      <c r="S64" s="344"/>
    </row>
    <row r="65" spans="1:19" ht="15" customHeight="1">
      <c r="A65" s="346" t="s">
        <v>274</v>
      </c>
      <c r="B65" s="342">
        <v>32482</v>
      </c>
      <c r="C65" s="343">
        <v>31899</v>
      </c>
      <c r="D65" s="344">
        <v>1.8</v>
      </c>
      <c r="E65" s="342">
        <v>32482</v>
      </c>
      <c r="F65" s="343">
        <v>31899</v>
      </c>
      <c r="G65" s="344">
        <v>1.8</v>
      </c>
      <c r="H65" s="342"/>
      <c r="I65" s="343"/>
      <c r="J65" s="344"/>
      <c r="K65" s="342"/>
      <c r="L65" s="343"/>
      <c r="M65" s="344"/>
      <c r="N65" s="342"/>
      <c r="O65" s="343"/>
      <c r="P65" s="344"/>
      <c r="Q65" s="342"/>
      <c r="R65" s="343"/>
      <c r="S65" s="344"/>
    </row>
    <row r="66" spans="1:19" s="340" customFormat="1" ht="15" customHeight="1">
      <c r="A66" s="346" t="s">
        <v>275</v>
      </c>
      <c r="B66" s="342">
        <v>6304</v>
      </c>
      <c r="C66" s="343">
        <v>4752</v>
      </c>
      <c r="D66" s="344">
        <v>32.7</v>
      </c>
      <c r="E66" s="342">
        <v>6304</v>
      </c>
      <c r="F66" s="343">
        <v>4752</v>
      </c>
      <c r="G66" s="344">
        <v>32.7</v>
      </c>
      <c r="H66" s="342"/>
      <c r="I66" s="343"/>
      <c r="J66" s="344"/>
      <c r="K66" s="342"/>
      <c r="L66" s="343"/>
      <c r="M66" s="344"/>
      <c r="N66" s="342"/>
      <c r="O66" s="343"/>
      <c r="P66" s="344"/>
      <c r="Q66" s="342"/>
      <c r="R66" s="343"/>
      <c r="S66" s="344"/>
    </row>
    <row r="67" spans="1:19" ht="15" customHeight="1">
      <c r="A67" s="346" t="s">
        <v>276</v>
      </c>
      <c r="B67" s="342">
        <v>2781</v>
      </c>
      <c r="C67" s="343">
        <v>2484</v>
      </c>
      <c r="D67" s="344">
        <v>12</v>
      </c>
      <c r="E67" s="342">
        <v>2781</v>
      </c>
      <c r="F67" s="343">
        <v>2484</v>
      </c>
      <c r="G67" s="344">
        <v>12</v>
      </c>
      <c r="H67" s="342"/>
      <c r="I67" s="343"/>
      <c r="J67" s="344"/>
      <c r="K67" s="342"/>
      <c r="L67" s="343"/>
      <c r="M67" s="344"/>
      <c r="N67" s="342"/>
      <c r="O67" s="343"/>
      <c r="P67" s="344"/>
      <c r="Q67" s="342"/>
      <c r="R67" s="343"/>
      <c r="S67" s="344"/>
    </row>
    <row r="68" spans="1:19" ht="15" customHeight="1">
      <c r="A68" s="346"/>
      <c r="B68" s="342"/>
      <c r="C68" s="343"/>
      <c r="D68" s="344"/>
      <c r="E68" s="342"/>
      <c r="F68" s="343"/>
      <c r="G68" s="344"/>
      <c r="H68" s="342"/>
      <c r="I68" s="343"/>
      <c r="J68" s="344"/>
      <c r="K68" s="342"/>
      <c r="L68" s="343"/>
      <c r="M68" s="344"/>
      <c r="N68" s="342"/>
      <c r="O68" s="343"/>
      <c r="P68" s="344"/>
      <c r="Q68" s="342"/>
      <c r="R68" s="343"/>
      <c r="S68" s="344"/>
    </row>
    <row r="69" spans="1:19" ht="15" customHeight="1">
      <c r="A69" s="336" t="s">
        <v>277</v>
      </c>
      <c r="B69" s="337">
        <v>42431</v>
      </c>
      <c r="C69" s="338">
        <v>47002</v>
      </c>
      <c r="D69" s="341">
        <v>-9.7</v>
      </c>
      <c r="E69" s="337">
        <v>42431</v>
      </c>
      <c r="F69" s="338">
        <v>47002</v>
      </c>
      <c r="G69" s="341">
        <v>-9.7</v>
      </c>
      <c r="H69" s="337"/>
      <c r="I69" s="338"/>
      <c r="J69" s="341"/>
      <c r="K69" s="337"/>
      <c r="L69" s="338"/>
      <c r="M69" s="341"/>
      <c r="N69" s="337"/>
      <c r="O69" s="338"/>
      <c r="P69" s="341"/>
      <c r="Q69" s="337"/>
      <c r="R69" s="338"/>
      <c r="S69" s="341"/>
    </row>
    <row r="70" spans="1:19" ht="15" customHeight="1">
      <c r="A70" s="346" t="s">
        <v>278</v>
      </c>
      <c r="B70" s="342">
        <v>8748</v>
      </c>
      <c r="C70" s="343">
        <v>8328</v>
      </c>
      <c r="D70" s="344">
        <v>5</v>
      </c>
      <c r="E70" s="342">
        <v>8748</v>
      </c>
      <c r="F70" s="343">
        <v>8328</v>
      </c>
      <c r="G70" s="344">
        <v>5</v>
      </c>
      <c r="H70" s="342"/>
      <c r="I70" s="343"/>
      <c r="J70" s="344"/>
      <c r="K70" s="342"/>
      <c r="L70" s="343"/>
      <c r="M70" s="344"/>
      <c r="N70" s="342"/>
      <c r="O70" s="343"/>
      <c r="P70" s="344"/>
      <c r="Q70" s="342"/>
      <c r="R70" s="343"/>
      <c r="S70" s="344"/>
    </row>
    <row r="71" spans="1:19" ht="15" customHeight="1">
      <c r="A71" s="346" t="s">
        <v>279</v>
      </c>
      <c r="B71" s="342">
        <v>4448</v>
      </c>
      <c r="C71" s="343">
        <v>9353</v>
      </c>
      <c r="D71" s="344">
        <v>-52.4</v>
      </c>
      <c r="E71" s="342">
        <v>4448</v>
      </c>
      <c r="F71" s="343">
        <v>9353</v>
      </c>
      <c r="G71" s="344">
        <v>-52.4</v>
      </c>
      <c r="H71" s="342"/>
      <c r="I71" s="343"/>
      <c r="J71" s="344"/>
      <c r="K71" s="342"/>
      <c r="L71" s="343"/>
      <c r="M71" s="344"/>
      <c r="N71" s="342"/>
      <c r="O71" s="343"/>
      <c r="P71" s="344"/>
      <c r="Q71" s="342"/>
      <c r="R71" s="343"/>
      <c r="S71" s="344"/>
    </row>
    <row r="72" spans="1:19" ht="15" customHeight="1">
      <c r="A72" s="346" t="s">
        <v>280</v>
      </c>
      <c r="B72" s="342">
        <v>6030</v>
      </c>
      <c r="C72" s="343">
        <v>6030</v>
      </c>
      <c r="D72" s="344">
        <v>0</v>
      </c>
      <c r="E72" s="342">
        <v>6030</v>
      </c>
      <c r="F72" s="343">
        <v>6030</v>
      </c>
      <c r="G72" s="344">
        <v>0</v>
      </c>
      <c r="H72" s="342"/>
      <c r="I72" s="343"/>
      <c r="J72" s="344"/>
      <c r="K72" s="342"/>
      <c r="L72" s="343"/>
      <c r="M72" s="344"/>
      <c r="N72" s="342"/>
      <c r="O72" s="343"/>
      <c r="P72" s="344"/>
      <c r="Q72" s="342"/>
      <c r="R72" s="343"/>
      <c r="S72" s="344"/>
    </row>
    <row r="73" spans="1:19" ht="15" customHeight="1">
      <c r="A73" s="346" t="s">
        <v>281</v>
      </c>
      <c r="B73" s="342">
        <v>23205</v>
      </c>
      <c r="C73" s="343">
        <v>23291</v>
      </c>
      <c r="D73" s="344">
        <v>-0.4</v>
      </c>
      <c r="E73" s="342">
        <v>23205</v>
      </c>
      <c r="F73" s="343">
        <v>23291</v>
      </c>
      <c r="G73" s="344">
        <v>-0.4</v>
      </c>
      <c r="H73" s="342"/>
      <c r="I73" s="343"/>
      <c r="J73" s="344"/>
      <c r="K73" s="342"/>
      <c r="L73" s="343"/>
      <c r="M73" s="344"/>
      <c r="N73" s="342"/>
      <c r="O73" s="343"/>
      <c r="P73" s="344"/>
      <c r="Q73" s="342"/>
      <c r="R73" s="343"/>
      <c r="S73" s="344"/>
    </row>
    <row r="74" spans="1:19" ht="15" customHeight="1">
      <c r="A74" s="346"/>
      <c r="B74" s="342"/>
      <c r="C74" s="343"/>
      <c r="D74" s="344"/>
      <c r="E74" s="342"/>
      <c r="F74" s="343"/>
      <c r="G74" s="344"/>
      <c r="H74" s="342"/>
      <c r="I74" s="343"/>
      <c r="J74" s="344"/>
      <c r="K74" s="342"/>
      <c r="L74" s="343"/>
      <c r="M74" s="344"/>
      <c r="N74" s="342"/>
      <c r="O74" s="343"/>
      <c r="P74" s="344"/>
      <c r="Q74" s="342"/>
      <c r="R74" s="343"/>
      <c r="S74" s="344"/>
    </row>
    <row r="75" spans="1:19" s="347" customFormat="1" ht="15" customHeight="1">
      <c r="A75" s="336" t="s">
        <v>282</v>
      </c>
      <c r="B75" s="337">
        <v>24171</v>
      </c>
      <c r="C75" s="338">
        <v>25234</v>
      </c>
      <c r="D75" s="341">
        <v>-4.2</v>
      </c>
      <c r="E75" s="337">
        <v>24171</v>
      </c>
      <c r="F75" s="338">
        <v>25234</v>
      </c>
      <c r="G75" s="341">
        <v>-4.2</v>
      </c>
      <c r="H75" s="337"/>
      <c r="I75" s="338"/>
      <c r="J75" s="341"/>
      <c r="K75" s="337"/>
      <c r="L75" s="338"/>
      <c r="M75" s="341"/>
      <c r="N75" s="337"/>
      <c r="O75" s="338"/>
      <c r="P75" s="341"/>
      <c r="Q75" s="337"/>
      <c r="R75" s="338"/>
      <c r="S75" s="341"/>
    </row>
    <row r="76" spans="1:19" ht="15" customHeight="1">
      <c r="A76" s="346" t="s">
        <v>283</v>
      </c>
      <c r="B76" s="357">
        <v>656</v>
      </c>
      <c r="C76" s="358">
        <v>820</v>
      </c>
      <c r="D76" s="344">
        <v>-20</v>
      </c>
      <c r="E76" s="357">
        <v>656</v>
      </c>
      <c r="F76" s="358">
        <v>820</v>
      </c>
      <c r="G76" s="344">
        <v>-20</v>
      </c>
      <c r="H76" s="357"/>
      <c r="I76" s="358"/>
      <c r="J76" s="344"/>
      <c r="K76" s="357"/>
      <c r="L76" s="358"/>
      <c r="M76" s="344"/>
      <c r="N76" s="357"/>
      <c r="O76" s="358"/>
      <c r="P76" s="344"/>
      <c r="Q76" s="357"/>
      <c r="R76" s="358"/>
      <c r="S76" s="344"/>
    </row>
    <row r="77" spans="1:19" s="347" customFormat="1" ht="15" customHeight="1">
      <c r="A77" s="346" t="s">
        <v>284</v>
      </c>
      <c r="B77" s="357">
        <v>368</v>
      </c>
      <c r="C77" s="358">
        <v>488</v>
      </c>
      <c r="D77" s="344">
        <v>-24.6</v>
      </c>
      <c r="E77" s="357">
        <v>368</v>
      </c>
      <c r="F77" s="358">
        <v>488</v>
      </c>
      <c r="G77" s="344">
        <v>-24.6</v>
      </c>
      <c r="H77" s="357"/>
      <c r="I77" s="358"/>
      <c r="J77" s="344"/>
      <c r="K77" s="357"/>
      <c r="L77" s="358"/>
      <c r="M77" s="344"/>
      <c r="N77" s="357"/>
      <c r="O77" s="358"/>
      <c r="P77" s="344"/>
      <c r="Q77" s="357"/>
      <c r="R77" s="358"/>
      <c r="S77" s="344"/>
    </row>
    <row r="78" spans="1:19" s="347" customFormat="1" ht="15" customHeight="1">
      <c r="A78" s="346" t="s">
        <v>285</v>
      </c>
      <c r="B78" s="342">
        <v>10664</v>
      </c>
      <c r="C78" s="343">
        <v>10664</v>
      </c>
      <c r="D78" s="344">
        <v>0</v>
      </c>
      <c r="E78" s="342">
        <v>10664</v>
      </c>
      <c r="F78" s="343">
        <v>10664</v>
      </c>
      <c r="G78" s="344">
        <v>0</v>
      </c>
      <c r="H78" s="342"/>
      <c r="I78" s="343"/>
      <c r="J78" s="344"/>
      <c r="K78" s="342"/>
      <c r="L78" s="343"/>
      <c r="M78" s="344"/>
      <c r="N78" s="342"/>
      <c r="O78" s="343"/>
      <c r="P78" s="344"/>
      <c r="Q78" s="342"/>
      <c r="R78" s="343"/>
      <c r="S78" s="344"/>
    </row>
    <row r="79" spans="1:19" s="347" customFormat="1" ht="15" customHeight="1">
      <c r="A79" s="346" t="s">
        <v>286</v>
      </c>
      <c r="B79" s="342">
        <v>2158</v>
      </c>
      <c r="C79" s="343">
        <v>2158</v>
      </c>
      <c r="D79" s="344">
        <v>0</v>
      </c>
      <c r="E79" s="342">
        <v>2158</v>
      </c>
      <c r="F79" s="343">
        <v>2158</v>
      </c>
      <c r="G79" s="344">
        <v>0</v>
      </c>
      <c r="H79" s="342"/>
      <c r="I79" s="343"/>
      <c r="J79" s="344"/>
      <c r="K79" s="342"/>
      <c r="L79" s="343"/>
      <c r="M79" s="344"/>
      <c r="N79" s="342"/>
      <c r="O79" s="343"/>
      <c r="P79" s="344"/>
      <c r="Q79" s="342"/>
      <c r="R79" s="343"/>
      <c r="S79" s="344"/>
    </row>
    <row r="80" spans="1:19" s="347" customFormat="1" ht="15" customHeight="1">
      <c r="A80" s="346" t="s">
        <v>287</v>
      </c>
      <c r="B80" s="342">
        <v>5739</v>
      </c>
      <c r="C80" s="343">
        <v>6224</v>
      </c>
      <c r="D80" s="344">
        <v>-7.8</v>
      </c>
      <c r="E80" s="342">
        <v>5739</v>
      </c>
      <c r="F80" s="343">
        <v>6224</v>
      </c>
      <c r="G80" s="344">
        <v>-7.8</v>
      </c>
      <c r="H80" s="342"/>
      <c r="I80" s="343"/>
      <c r="J80" s="344"/>
      <c r="K80" s="342"/>
      <c r="L80" s="343"/>
      <c r="M80" s="344"/>
      <c r="N80" s="342"/>
      <c r="O80" s="343"/>
      <c r="P80" s="344"/>
      <c r="Q80" s="342"/>
      <c r="R80" s="343"/>
      <c r="S80" s="344"/>
    </row>
    <row r="81" spans="1:19" s="347" customFormat="1" ht="15" customHeight="1">
      <c r="A81" s="346" t="s">
        <v>288</v>
      </c>
      <c r="B81" s="357">
        <v>820</v>
      </c>
      <c r="C81" s="358">
        <v>820</v>
      </c>
      <c r="D81" s="344">
        <v>0</v>
      </c>
      <c r="E81" s="357">
        <v>820</v>
      </c>
      <c r="F81" s="358">
        <v>820</v>
      </c>
      <c r="G81" s="344">
        <v>0</v>
      </c>
      <c r="H81" s="357"/>
      <c r="I81" s="358"/>
      <c r="J81" s="344"/>
      <c r="K81" s="357"/>
      <c r="L81" s="358"/>
      <c r="M81" s="344"/>
      <c r="N81" s="357"/>
      <c r="O81" s="358"/>
      <c r="P81" s="344"/>
      <c r="Q81" s="357"/>
      <c r="R81" s="358"/>
      <c r="S81" s="344"/>
    </row>
    <row r="82" spans="1:19" s="347" customFormat="1" ht="15" customHeight="1">
      <c r="A82" s="346" t="s">
        <v>289</v>
      </c>
      <c r="B82" s="342">
        <v>2590</v>
      </c>
      <c r="C82" s="343">
        <v>2590</v>
      </c>
      <c r="D82" s="344">
        <v>0</v>
      </c>
      <c r="E82" s="342">
        <v>2590</v>
      </c>
      <c r="F82" s="343">
        <v>2590</v>
      </c>
      <c r="G82" s="344">
        <v>0</v>
      </c>
      <c r="H82" s="342"/>
      <c r="I82" s="343"/>
      <c r="J82" s="344"/>
      <c r="K82" s="342"/>
      <c r="L82" s="343"/>
      <c r="M82" s="344"/>
      <c r="N82" s="342"/>
      <c r="O82" s="343"/>
      <c r="P82" s="344"/>
      <c r="Q82" s="342"/>
      <c r="R82" s="343"/>
      <c r="S82" s="344"/>
    </row>
    <row r="83" spans="1:19" s="347" customFormat="1" ht="15" customHeight="1" thickBot="1">
      <c r="A83" s="348" t="s">
        <v>290</v>
      </c>
      <c r="B83" s="360">
        <v>1176</v>
      </c>
      <c r="C83" s="350">
        <v>1470</v>
      </c>
      <c r="D83" s="351">
        <v>-20</v>
      </c>
      <c r="E83" s="360">
        <v>1176</v>
      </c>
      <c r="F83" s="350">
        <v>1470</v>
      </c>
      <c r="G83" s="351">
        <v>-20</v>
      </c>
      <c r="H83" s="360"/>
      <c r="I83" s="350"/>
      <c r="J83" s="351"/>
      <c r="K83" s="360"/>
      <c r="L83" s="350"/>
      <c r="M83" s="351"/>
      <c r="N83" s="360"/>
      <c r="O83" s="350"/>
      <c r="P83" s="351"/>
      <c r="Q83" s="360"/>
      <c r="R83" s="350"/>
      <c r="S83" s="351"/>
    </row>
    <row r="84" spans="1:19" s="347" customFormat="1" ht="15" customHeight="1">
      <c r="A84" s="352" t="s">
        <v>256</v>
      </c>
      <c r="B84" s="353"/>
      <c r="C84" s="353"/>
      <c r="D84" s="354"/>
      <c r="E84" s="353"/>
      <c r="F84" s="353"/>
      <c r="G84" s="354"/>
      <c r="H84" s="353"/>
      <c r="I84" s="353"/>
      <c r="J84" s="354"/>
      <c r="K84" s="353"/>
      <c r="L84" s="353"/>
      <c r="M84" s="354"/>
      <c r="N84" s="353"/>
      <c r="O84" s="353"/>
      <c r="P84" s="354"/>
      <c r="Q84" s="353"/>
      <c r="R84" s="353"/>
      <c r="S84" s="354"/>
    </row>
    <row r="85" spans="1:19" s="347" customFormat="1" ht="15" customHeight="1">
      <c r="A85" s="331"/>
      <c r="B85" s="331"/>
      <c r="C85" s="331"/>
      <c r="D85" s="361"/>
      <c r="E85" s="331"/>
      <c r="F85" s="331"/>
      <c r="G85" s="361"/>
      <c r="H85" s="331"/>
      <c r="I85" s="331"/>
      <c r="J85" s="361"/>
      <c r="K85" s="331"/>
      <c r="L85" s="331"/>
      <c r="M85" s="361"/>
      <c r="N85" s="331"/>
      <c r="O85" s="331"/>
      <c r="P85" s="361"/>
      <c r="Q85" s="331"/>
      <c r="R85" s="331"/>
      <c r="S85" s="361"/>
    </row>
    <row r="86" spans="1:19" s="347" customFormat="1" ht="15" customHeight="1">
      <c r="A86" s="362"/>
      <c r="B86" s="363"/>
      <c r="C86" s="363"/>
      <c r="D86" s="364"/>
      <c r="E86" s="365"/>
      <c r="F86" s="365"/>
      <c r="G86" s="366"/>
      <c r="H86" s="366"/>
      <c r="I86" s="366"/>
      <c r="J86" s="366"/>
      <c r="K86" s="365"/>
      <c r="L86" s="365"/>
      <c r="M86" s="366"/>
      <c r="N86" s="366"/>
      <c r="O86" s="366"/>
      <c r="P86" s="366"/>
      <c r="Q86" s="366"/>
      <c r="R86" s="366"/>
      <c r="S86" s="366"/>
    </row>
    <row r="87" spans="1:19" s="347" customFormat="1" ht="15" customHeight="1">
      <c r="A87" s="410" t="s">
        <v>257</v>
      </c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</row>
    <row r="88" spans="1:19" s="347" customFormat="1" ht="15" customHeight="1" thickBot="1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</row>
    <row r="89" spans="1:19" s="347" customFormat="1" ht="15" customHeight="1">
      <c r="A89" s="417" t="s">
        <v>291</v>
      </c>
      <c r="B89" s="419" t="s">
        <v>292</v>
      </c>
      <c r="C89" s="419"/>
      <c r="D89" s="420"/>
      <c r="E89" s="419" t="s">
        <v>222</v>
      </c>
      <c r="F89" s="419"/>
      <c r="G89" s="420"/>
      <c r="H89" s="419" t="s">
        <v>223</v>
      </c>
      <c r="I89" s="419"/>
      <c r="J89" s="420"/>
      <c r="K89" s="419" t="s">
        <v>224</v>
      </c>
      <c r="L89" s="419"/>
      <c r="M89" s="420"/>
      <c r="N89" s="419" t="s">
        <v>225</v>
      </c>
      <c r="O89" s="419"/>
      <c r="P89" s="420"/>
      <c r="Q89" s="419" t="s">
        <v>226</v>
      </c>
      <c r="R89" s="419"/>
      <c r="S89" s="420"/>
    </row>
    <row r="90" spans="1:19" s="347" customFormat="1" ht="15" customHeight="1" thickBot="1">
      <c r="A90" s="418"/>
      <c r="B90" s="333">
        <v>2017</v>
      </c>
      <c r="C90" s="334">
        <v>2016</v>
      </c>
      <c r="D90" s="335" t="s">
        <v>227</v>
      </c>
      <c r="E90" s="333">
        <v>2017</v>
      </c>
      <c r="F90" s="334">
        <v>2016</v>
      </c>
      <c r="G90" s="335" t="s">
        <v>227</v>
      </c>
      <c r="H90" s="333">
        <v>2017</v>
      </c>
      <c r="I90" s="334">
        <v>2016</v>
      </c>
      <c r="J90" s="335" t="s">
        <v>227</v>
      </c>
      <c r="K90" s="333">
        <v>2017</v>
      </c>
      <c r="L90" s="334">
        <v>2016</v>
      </c>
      <c r="M90" s="335" t="s">
        <v>227</v>
      </c>
      <c r="N90" s="333">
        <v>2017</v>
      </c>
      <c r="O90" s="334">
        <v>2016</v>
      </c>
      <c r="P90" s="335" t="s">
        <v>227</v>
      </c>
      <c r="Q90" s="333">
        <v>2017</v>
      </c>
      <c r="R90" s="334">
        <v>2016</v>
      </c>
      <c r="S90" s="335" t="s">
        <v>227</v>
      </c>
    </row>
    <row r="91" spans="1:19" s="347" customFormat="1" ht="15" customHeight="1">
      <c r="A91" s="367" t="s">
        <v>293</v>
      </c>
      <c r="B91" s="368">
        <v>1024115</v>
      </c>
      <c r="C91" s="369">
        <v>1022001</v>
      </c>
      <c r="D91" s="370">
        <v>0.2068491126721011</v>
      </c>
      <c r="E91" s="368">
        <v>675748</v>
      </c>
      <c r="F91" s="369">
        <v>677510</v>
      </c>
      <c r="G91" s="370">
        <v>-0.2600699620669806</v>
      </c>
      <c r="H91" s="368">
        <v>204533</v>
      </c>
      <c r="I91" s="369">
        <v>203397</v>
      </c>
      <c r="J91" s="370">
        <v>0.5585136457273214</v>
      </c>
      <c r="K91" s="368">
        <v>81987</v>
      </c>
      <c r="L91" s="369">
        <v>76245</v>
      </c>
      <c r="M91" s="370">
        <v>7.530985638402518</v>
      </c>
      <c r="N91" s="368">
        <v>3154</v>
      </c>
      <c r="O91" s="369">
        <v>2714</v>
      </c>
      <c r="P91" s="370">
        <v>16.212232866617537</v>
      </c>
      <c r="Q91" s="368">
        <v>58693</v>
      </c>
      <c r="R91" s="369">
        <v>62135</v>
      </c>
      <c r="S91" s="370">
        <v>-5.539550977709825</v>
      </c>
    </row>
    <row r="92" spans="1:19" s="347" customFormat="1" ht="15" customHeight="1">
      <c r="A92" s="367" t="s">
        <v>294</v>
      </c>
      <c r="B92" s="368">
        <v>1016406</v>
      </c>
      <c r="C92" s="369">
        <v>1016099</v>
      </c>
      <c r="D92" s="370">
        <v>0</v>
      </c>
      <c r="E92" s="368">
        <v>668418</v>
      </c>
      <c r="F92" s="369">
        <v>671990</v>
      </c>
      <c r="G92" s="370">
        <v>-0.5</v>
      </c>
      <c r="H92" s="368">
        <v>204317</v>
      </c>
      <c r="I92" s="369">
        <v>203015</v>
      </c>
      <c r="J92" s="370">
        <v>0.6</v>
      </c>
      <c r="K92" s="368">
        <v>81824</v>
      </c>
      <c r="L92" s="369">
        <v>76245</v>
      </c>
      <c r="M92" s="370">
        <v>7.3</v>
      </c>
      <c r="N92" s="368">
        <v>3154</v>
      </c>
      <c r="O92" s="369">
        <v>2714</v>
      </c>
      <c r="P92" s="370">
        <v>16.2</v>
      </c>
      <c r="Q92" s="368">
        <v>58693</v>
      </c>
      <c r="R92" s="369">
        <v>62135</v>
      </c>
      <c r="S92" s="370">
        <v>-5.5</v>
      </c>
    </row>
    <row r="93" spans="1:19" s="347" customFormat="1" ht="15" customHeight="1">
      <c r="A93" s="367" t="s">
        <v>295</v>
      </c>
      <c r="B93" s="368">
        <v>7709</v>
      </c>
      <c r="C93" s="369">
        <v>5902</v>
      </c>
      <c r="D93" s="370">
        <v>30.616740088105725</v>
      </c>
      <c r="E93" s="368">
        <v>7330</v>
      </c>
      <c r="F93" s="369">
        <v>5520</v>
      </c>
      <c r="G93" s="370">
        <v>32.789855072463766</v>
      </c>
      <c r="H93" s="368">
        <v>216</v>
      </c>
      <c r="I93" s="369">
        <v>382</v>
      </c>
      <c r="J93" s="370">
        <v>-43.455497382198956</v>
      </c>
      <c r="K93" s="368">
        <v>163</v>
      </c>
      <c r="L93" s="369">
        <v>0</v>
      </c>
      <c r="M93" s="370" t="s">
        <v>231</v>
      </c>
      <c r="N93" s="368"/>
      <c r="O93" s="369"/>
      <c r="P93" s="370"/>
      <c r="Q93" s="368"/>
      <c r="R93" s="369"/>
      <c r="S93" s="370"/>
    </row>
    <row r="94" spans="1:19" s="347" customFormat="1" ht="15" customHeight="1">
      <c r="A94" s="367"/>
      <c r="B94" s="368"/>
      <c r="C94" s="369"/>
      <c r="D94" s="370"/>
      <c r="E94" s="368"/>
      <c r="F94" s="369"/>
      <c r="G94" s="370"/>
      <c r="H94" s="368"/>
      <c r="I94" s="369"/>
      <c r="J94" s="370"/>
      <c r="K94" s="368"/>
      <c r="L94" s="369"/>
      <c r="M94" s="370"/>
      <c r="N94" s="368"/>
      <c r="O94" s="369"/>
      <c r="P94" s="370"/>
      <c r="Q94" s="368"/>
      <c r="R94" s="369"/>
      <c r="S94" s="370"/>
    </row>
    <row r="95" spans="1:19" s="347" customFormat="1" ht="15" customHeight="1">
      <c r="A95" s="367" t="s">
        <v>296</v>
      </c>
      <c r="B95" s="368">
        <v>675625</v>
      </c>
      <c r="C95" s="369">
        <v>683849</v>
      </c>
      <c r="D95" s="370">
        <v>-1.2026046685744953</v>
      </c>
      <c r="E95" s="368">
        <v>372372</v>
      </c>
      <c r="F95" s="369">
        <v>382607</v>
      </c>
      <c r="G95" s="370">
        <v>-2.6750686735998035</v>
      </c>
      <c r="H95" s="368">
        <v>174785</v>
      </c>
      <c r="I95" s="369">
        <v>171974</v>
      </c>
      <c r="J95" s="370">
        <v>1.6345494086315373</v>
      </c>
      <c r="K95" s="368">
        <v>71829</v>
      </c>
      <c r="L95" s="369">
        <v>69627</v>
      </c>
      <c r="M95" s="370">
        <v>3.162566245852902</v>
      </c>
      <c r="N95" s="368">
        <v>3154</v>
      </c>
      <c r="O95" s="369">
        <v>2714</v>
      </c>
      <c r="P95" s="370">
        <v>16.212232866617537</v>
      </c>
      <c r="Q95" s="368">
        <v>53485</v>
      </c>
      <c r="R95" s="369">
        <v>56927</v>
      </c>
      <c r="S95" s="370">
        <v>-6.046340049537126</v>
      </c>
    </row>
    <row r="96" spans="1:19" s="347" customFormat="1" ht="15" customHeight="1">
      <c r="A96" s="367" t="s">
        <v>294</v>
      </c>
      <c r="B96" s="368">
        <v>669500</v>
      </c>
      <c r="C96" s="369">
        <v>678499</v>
      </c>
      <c r="D96" s="370">
        <v>-1.3</v>
      </c>
      <c r="E96" s="368">
        <v>366626</v>
      </c>
      <c r="F96" s="369">
        <v>377639</v>
      </c>
      <c r="G96" s="370">
        <v>-2.9</v>
      </c>
      <c r="H96" s="368">
        <v>174569</v>
      </c>
      <c r="I96" s="369">
        <v>171592</v>
      </c>
      <c r="J96" s="370">
        <v>1.7</v>
      </c>
      <c r="K96" s="368">
        <v>71666</v>
      </c>
      <c r="L96" s="369">
        <v>69627</v>
      </c>
      <c r="M96" s="370">
        <v>2.9</v>
      </c>
      <c r="N96" s="368">
        <v>3154</v>
      </c>
      <c r="O96" s="369">
        <v>2714</v>
      </c>
      <c r="P96" s="370">
        <v>16.2</v>
      </c>
      <c r="Q96" s="368">
        <v>53485</v>
      </c>
      <c r="R96" s="369">
        <v>56927</v>
      </c>
      <c r="S96" s="370">
        <v>-6</v>
      </c>
    </row>
    <row r="97" spans="1:19" s="347" customFormat="1" ht="15" customHeight="1">
      <c r="A97" s="367" t="s">
        <v>295</v>
      </c>
      <c r="B97" s="368">
        <v>6125</v>
      </c>
      <c r="C97" s="369">
        <v>5350</v>
      </c>
      <c r="D97" s="370">
        <v>14.485981308411214</v>
      </c>
      <c r="E97" s="368">
        <v>5746</v>
      </c>
      <c r="F97" s="369">
        <v>4968</v>
      </c>
      <c r="G97" s="370">
        <v>15.660225442834138</v>
      </c>
      <c r="H97" s="368">
        <v>216</v>
      </c>
      <c r="I97" s="369">
        <v>382</v>
      </c>
      <c r="J97" s="370">
        <v>-43.455497382198956</v>
      </c>
      <c r="K97" s="368">
        <v>163</v>
      </c>
      <c r="L97" s="369">
        <v>0</v>
      </c>
      <c r="M97" s="370" t="s">
        <v>231</v>
      </c>
      <c r="N97" s="368"/>
      <c r="O97" s="369"/>
      <c r="P97" s="370"/>
      <c r="Q97" s="368"/>
      <c r="R97" s="369"/>
      <c r="S97" s="370"/>
    </row>
    <row r="98" spans="1:19" s="347" customFormat="1" ht="15" customHeight="1">
      <c r="A98" s="367"/>
      <c r="B98" s="368"/>
      <c r="C98" s="369"/>
      <c r="D98" s="370"/>
      <c r="E98" s="368"/>
      <c r="F98" s="369"/>
      <c r="G98" s="370"/>
      <c r="H98" s="368"/>
      <c r="I98" s="369"/>
      <c r="J98" s="370"/>
      <c r="K98" s="368"/>
      <c r="L98" s="369"/>
      <c r="M98" s="370"/>
      <c r="N98" s="368"/>
      <c r="O98" s="369"/>
      <c r="P98" s="370"/>
      <c r="Q98" s="368"/>
      <c r="R98" s="369"/>
      <c r="S98" s="370"/>
    </row>
    <row r="99" spans="1:19" s="347" customFormat="1" ht="15" customHeight="1">
      <c r="A99" s="367" t="s">
        <v>232</v>
      </c>
      <c r="B99" s="368">
        <v>579820</v>
      </c>
      <c r="C99" s="369">
        <v>599445</v>
      </c>
      <c r="D99" s="370">
        <v>-3.3</v>
      </c>
      <c r="E99" s="368">
        <v>290222</v>
      </c>
      <c r="F99" s="369">
        <v>309839</v>
      </c>
      <c r="G99" s="370">
        <v>-6.3</v>
      </c>
      <c r="H99" s="368">
        <v>162965</v>
      </c>
      <c r="I99" s="369">
        <v>160338</v>
      </c>
      <c r="J99" s="370">
        <v>1.6</v>
      </c>
      <c r="K99" s="368">
        <v>69994</v>
      </c>
      <c r="L99" s="369">
        <v>69627</v>
      </c>
      <c r="M99" s="370">
        <v>0.5</v>
      </c>
      <c r="N99" s="368">
        <v>3154</v>
      </c>
      <c r="O99" s="369">
        <v>2714</v>
      </c>
      <c r="P99" s="370">
        <v>16.2</v>
      </c>
      <c r="Q99" s="368">
        <v>53485</v>
      </c>
      <c r="R99" s="369">
        <v>56927</v>
      </c>
      <c r="S99" s="370">
        <v>-6</v>
      </c>
    </row>
    <row r="100" spans="1:19" s="347" customFormat="1" ht="15" customHeight="1">
      <c r="A100" s="371" t="s">
        <v>233</v>
      </c>
      <c r="B100" s="372">
        <v>8745</v>
      </c>
      <c r="C100" s="373">
        <v>9454</v>
      </c>
      <c r="D100" s="374">
        <v>-7.5</v>
      </c>
      <c r="E100" s="372">
        <v>4929</v>
      </c>
      <c r="F100" s="373">
        <v>5053</v>
      </c>
      <c r="G100" s="374">
        <v>-2.5</v>
      </c>
      <c r="H100" s="372">
        <v>2544</v>
      </c>
      <c r="I100" s="373">
        <v>2771</v>
      </c>
      <c r="J100" s="374">
        <v>-8.2</v>
      </c>
      <c r="K100" s="372">
        <v>1272</v>
      </c>
      <c r="L100" s="373">
        <v>1630</v>
      </c>
      <c r="M100" s="374">
        <v>-22</v>
      </c>
      <c r="N100" s="372"/>
      <c r="O100" s="373"/>
      <c r="P100" s="374"/>
      <c r="Q100" s="372"/>
      <c r="R100" s="373"/>
      <c r="S100" s="374"/>
    </row>
    <row r="101" spans="1:19" s="347" customFormat="1" ht="15" customHeight="1">
      <c r="A101" s="371" t="s">
        <v>234</v>
      </c>
      <c r="B101" s="372">
        <v>3498</v>
      </c>
      <c r="C101" s="373">
        <v>5379</v>
      </c>
      <c r="D101" s="374">
        <v>-35</v>
      </c>
      <c r="E101" s="372">
        <v>0</v>
      </c>
      <c r="F101" s="373">
        <v>2445</v>
      </c>
      <c r="G101" s="374">
        <v>-100</v>
      </c>
      <c r="H101" s="372">
        <v>2862</v>
      </c>
      <c r="I101" s="373">
        <v>2934</v>
      </c>
      <c r="J101" s="374">
        <v>-2.5</v>
      </c>
      <c r="K101" s="372">
        <v>636</v>
      </c>
      <c r="L101" s="373">
        <v>0</v>
      </c>
      <c r="M101" s="374" t="s">
        <v>231</v>
      </c>
      <c r="N101" s="372"/>
      <c r="O101" s="373"/>
      <c r="P101" s="374"/>
      <c r="Q101" s="372"/>
      <c r="R101" s="373"/>
      <c r="S101" s="374"/>
    </row>
    <row r="102" spans="1:19" s="347" customFormat="1" ht="15" customHeight="1">
      <c r="A102" s="371" t="s">
        <v>235</v>
      </c>
      <c r="B102" s="372">
        <v>17762</v>
      </c>
      <c r="C102" s="373">
        <v>12023</v>
      </c>
      <c r="D102" s="374">
        <v>47.7</v>
      </c>
      <c r="E102" s="372">
        <v>10664</v>
      </c>
      <c r="F102" s="373">
        <v>5939</v>
      </c>
      <c r="G102" s="374">
        <v>79.6</v>
      </c>
      <c r="H102" s="372">
        <v>4732</v>
      </c>
      <c r="I102" s="373">
        <v>3380</v>
      </c>
      <c r="J102" s="374">
        <v>40</v>
      </c>
      <c r="K102" s="372">
        <v>1183</v>
      </c>
      <c r="L102" s="373">
        <v>1352</v>
      </c>
      <c r="M102" s="374">
        <v>-12.5</v>
      </c>
      <c r="N102" s="372"/>
      <c r="O102" s="373"/>
      <c r="P102" s="374"/>
      <c r="Q102" s="372">
        <v>1183</v>
      </c>
      <c r="R102" s="373">
        <v>1352</v>
      </c>
      <c r="S102" s="374">
        <v>-12.5</v>
      </c>
    </row>
    <row r="103" spans="1:19" s="347" customFormat="1" ht="15" customHeight="1">
      <c r="A103" s="371" t="s">
        <v>236</v>
      </c>
      <c r="B103" s="372">
        <v>23799</v>
      </c>
      <c r="C103" s="373">
        <v>24574</v>
      </c>
      <c r="D103" s="374">
        <v>-3.2</v>
      </c>
      <c r="E103" s="372">
        <v>23799</v>
      </c>
      <c r="F103" s="373">
        <v>24574</v>
      </c>
      <c r="G103" s="374">
        <v>-3.2</v>
      </c>
      <c r="H103" s="372"/>
      <c r="I103" s="373"/>
      <c r="J103" s="374"/>
      <c r="K103" s="372"/>
      <c r="L103" s="373"/>
      <c r="M103" s="374"/>
      <c r="N103" s="372"/>
      <c r="O103" s="373"/>
      <c r="P103" s="374"/>
      <c r="Q103" s="372"/>
      <c r="R103" s="373"/>
      <c r="S103" s="374"/>
    </row>
    <row r="104" spans="1:19" s="347" customFormat="1" ht="15" customHeight="1">
      <c r="A104" s="371" t="s">
        <v>237</v>
      </c>
      <c r="B104" s="372">
        <v>185969</v>
      </c>
      <c r="C104" s="373">
        <v>190086</v>
      </c>
      <c r="D104" s="374">
        <v>-2.2</v>
      </c>
      <c r="E104" s="372">
        <v>93973</v>
      </c>
      <c r="F104" s="373">
        <v>103000</v>
      </c>
      <c r="G104" s="374">
        <v>-8.8</v>
      </c>
      <c r="H104" s="372">
        <v>47890</v>
      </c>
      <c r="I104" s="373">
        <v>40885</v>
      </c>
      <c r="J104" s="374">
        <v>17.1</v>
      </c>
      <c r="K104" s="372">
        <v>19931</v>
      </c>
      <c r="L104" s="373">
        <v>20171</v>
      </c>
      <c r="M104" s="374">
        <v>-1.2</v>
      </c>
      <c r="N104" s="372">
        <v>3154</v>
      </c>
      <c r="O104" s="373">
        <v>2714</v>
      </c>
      <c r="P104" s="374">
        <v>16.2</v>
      </c>
      <c r="Q104" s="372">
        <v>21021</v>
      </c>
      <c r="R104" s="373">
        <v>23316</v>
      </c>
      <c r="S104" s="374">
        <v>-9.8</v>
      </c>
    </row>
    <row r="105" spans="1:19" s="347" customFormat="1" ht="15" customHeight="1">
      <c r="A105" s="371" t="s">
        <v>238</v>
      </c>
      <c r="B105" s="372">
        <v>28966</v>
      </c>
      <c r="C105" s="373">
        <v>30779</v>
      </c>
      <c r="D105" s="374">
        <v>-5.9</v>
      </c>
      <c r="E105" s="372">
        <v>10920</v>
      </c>
      <c r="F105" s="373">
        <v>11233</v>
      </c>
      <c r="G105" s="374">
        <v>-2.8</v>
      </c>
      <c r="H105" s="372">
        <v>11050</v>
      </c>
      <c r="I105" s="373">
        <v>12211</v>
      </c>
      <c r="J105" s="374">
        <v>-9.5</v>
      </c>
      <c r="K105" s="372">
        <v>4929</v>
      </c>
      <c r="L105" s="373">
        <v>5216</v>
      </c>
      <c r="M105" s="374">
        <v>-5.5</v>
      </c>
      <c r="N105" s="372"/>
      <c r="O105" s="373"/>
      <c r="P105" s="374"/>
      <c r="Q105" s="372">
        <v>2067</v>
      </c>
      <c r="R105" s="373">
        <v>2119</v>
      </c>
      <c r="S105" s="374">
        <v>-2.5</v>
      </c>
    </row>
    <row r="106" spans="1:19" s="347" customFormat="1" ht="15" customHeight="1">
      <c r="A106" s="371" t="s">
        <v>239</v>
      </c>
      <c r="B106" s="372">
        <v>39797</v>
      </c>
      <c r="C106" s="373">
        <v>41681</v>
      </c>
      <c r="D106" s="374">
        <v>-4.5</v>
      </c>
      <c r="E106" s="372">
        <v>17861</v>
      </c>
      <c r="F106" s="373">
        <v>19497</v>
      </c>
      <c r="G106" s="374">
        <v>-8.4</v>
      </c>
      <c r="H106" s="372">
        <v>9176</v>
      </c>
      <c r="I106" s="373">
        <v>9588</v>
      </c>
      <c r="J106" s="374">
        <v>-4.3</v>
      </c>
      <c r="K106" s="372">
        <v>6680</v>
      </c>
      <c r="L106" s="373">
        <v>6580</v>
      </c>
      <c r="M106" s="374">
        <v>1.5</v>
      </c>
      <c r="N106" s="372"/>
      <c r="O106" s="373"/>
      <c r="P106" s="374"/>
      <c r="Q106" s="372">
        <v>6080</v>
      </c>
      <c r="R106" s="373">
        <v>6016</v>
      </c>
      <c r="S106" s="374">
        <v>1.1</v>
      </c>
    </row>
    <row r="107" spans="1:19" s="347" customFormat="1" ht="15" customHeight="1">
      <c r="A107" s="371" t="s">
        <v>240</v>
      </c>
      <c r="B107" s="372">
        <v>31376</v>
      </c>
      <c r="C107" s="373">
        <v>33100</v>
      </c>
      <c r="D107" s="374">
        <v>-5.2</v>
      </c>
      <c r="E107" s="372">
        <v>13727</v>
      </c>
      <c r="F107" s="373">
        <v>15007</v>
      </c>
      <c r="G107" s="374">
        <v>-8.5</v>
      </c>
      <c r="H107" s="372">
        <v>9858</v>
      </c>
      <c r="I107" s="373">
        <v>10106</v>
      </c>
      <c r="J107" s="374">
        <v>-2.5</v>
      </c>
      <c r="K107" s="372">
        <v>4929</v>
      </c>
      <c r="L107" s="373">
        <v>5053</v>
      </c>
      <c r="M107" s="374">
        <v>-2.5</v>
      </c>
      <c r="N107" s="372"/>
      <c r="O107" s="373"/>
      <c r="P107" s="374"/>
      <c r="Q107" s="372">
        <v>2862</v>
      </c>
      <c r="R107" s="373">
        <v>2934</v>
      </c>
      <c r="S107" s="374">
        <v>-2.5</v>
      </c>
    </row>
    <row r="108" spans="1:19" s="347" customFormat="1" ht="15" customHeight="1">
      <c r="A108" s="371" t="s">
        <v>241</v>
      </c>
      <c r="B108" s="372">
        <v>12958</v>
      </c>
      <c r="C108" s="373">
        <v>13082</v>
      </c>
      <c r="D108" s="374">
        <v>-0.9</v>
      </c>
      <c r="E108" s="372">
        <v>8029</v>
      </c>
      <c r="F108" s="373">
        <v>8029</v>
      </c>
      <c r="G108" s="374">
        <v>0</v>
      </c>
      <c r="H108" s="372">
        <v>4929</v>
      </c>
      <c r="I108" s="373">
        <v>5053</v>
      </c>
      <c r="J108" s="374">
        <v>-2.5</v>
      </c>
      <c r="K108" s="372"/>
      <c r="L108" s="373"/>
      <c r="M108" s="374"/>
      <c r="N108" s="372"/>
      <c r="O108" s="373"/>
      <c r="P108" s="374"/>
      <c r="Q108" s="372"/>
      <c r="R108" s="373"/>
      <c r="S108" s="374"/>
    </row>
    <row r="109" spans="1:19" s="347" customFormat="1" ht="15" customHeight="1">
      <c r="A109" s="371" t="s">
        <v>242</v>
      </c>
      <c r="B109" s="372">
        <v>9083</v>
      </c>
      <c r="C109" s="373">
        <v>8091</v>
      </c>
      <c r="D109" s="374">
        <v>12.3</v>
      </c>
      <c r="E109" s="372">
        <v>9083</v>
      </c>
      <c r="F109" s="373">
        <v>8091</v>
      </c>
      <c r="G109" s="374">
        <v>12.3</v>
      </c>
      <c r="H109" s="372"/>
      <c r="I109" s="373"/>
      <c r="J109" s="374"/>
      <c r="K109" s="372"/>
      <c r="L109" s="373"/>
      <c r="M109" s="374"/>
      <c r="N109" s="372"/>
      <c r="O109" s="373"/>
      <c r="P109" s="374"/>
      <c r="Q109" s="372"/>
      <c r="R109" s="373"/>
      <c r="S109" s="374"/>
    </row>
    <row r="110" spans="1:19" s="347" customFormat="1" ht="15" customHeight="1">
      <c r="A110" s="371" t="s">
        <v>243</v>
      </c>
      <c r="B110" s="372">
        <v>22947</v>
      </c>
      <c r="C110" s="373">
        <v>23621</v>
      </c>
      <c r="D110" s="374">
        <v>-2.9</v>
      </c>
      <c r="E110" s="372">
        <v>13248</v>
      </c>
      <c r="F110" s="373">
        <v>13515</v>
      </c>
      <c r="G110" s="374">
        <v>-2</v>
      </c>
      <c r="H110" s="372">
        <v>5565</v>
      </c>
      <c r="I110" s="373">
        <v>5868</v>
      </c>
      <c r="J110" s="374">
        <v>-5.2</v>
      </c>
      <c r="K110" s="372">
        <v>2067</v>
      </c>
      <c r="L110" s="373">
        <v>2119</v>
      </c>
      <c r="M110" s="374">
        <v>-2.5</v>
      </c>
      <c r="N110" s="372"/>
      <c r="O110" s="373"/>
      <c r="P110" s="374"/>
      <c r="Q110" s="372">
        <v>2067</v>
      </c>
      <c r="R110" s="373">
        <v>2119</v>
      </c>
      <c r="S110" s="374">
        <v>-2.5</v>
      </c>
    </row>
    <row r="111" spans="1:19" s="347" customFormat="1" ht="15" customHeight="1">
      <c r="A111" s="371" t="s">
        <v>244</v>
      </c>
      <c r="B111" s="372">
        <v>90335</v>
      </c>
      <c r="C111" s="373">
        <v>96093</v>
      </c>
      <c r="D111" s="374">
        <v>-6</v>
      </c>
      <c r="E111" s="372">
        <v>44496</v>
      </c>
      <c r="F111" s="373">
        <v>47687</v>
      </c>
      <c r="G111" s="374">
        <v>-6.7</v>
      </c>
      <c r="H111" s="372">
        <v>29086</v>
      </c>
      <c r="I111" s="373">
        <v>31119</v>
      </c>
      <c r="J111" s="374">
        <v>-6.5</v>
      </c>
      <c r="K111" s="372">
        <v>11268</v>
      </c>
      <c r="L111" s="373">
        <v>11256</v>
      </c>
      <c r="M111" s="374">
        <v>0.1</v>
      </c>
      <c r="N111" s="372"/>
      <c r="O111" s="373"/>
      <c r="P111" s="374"/>
      <c r="Q111" s="372">
        <v>5485</v>
      </c>
      <c r="R111" s="373">
        <v>6031</v>
      </c>
      <c r="S111" s="374">
        <v>-9.1</v>
      </c>
    </row>
    <row r="112" spans="1:19" s="347" customFormat="1" ht="15" customHeight="1">
      <c r="A112" s="371" t="s">
        <v>245</v>
      </c>
      <c r="B112" s="372">
        <v>24239</v>
      </c>
      <c r="C112" s="373">
        <v>27794</v>
      </c>
      <c r="D112" s="374">
        <v>-12.8</v>
      </c>
      <c r="E112" s="372">
        <v>9178</v>
      </c>
      <c r="F112" s="373">
        <v>10963</v>
      </c>
      <c r="G112" s="374">
        <v>-16.3</v>
      </c>
      <c r="H112" s="372">
        <v>10132</v>
      </c>
      <c r="I112" s="373">
        <v>11778</v>
      </c>
      <c r="J112" s="374">
        <v>-14</v>
      </c>
      <c r="K112" s="372">
        <v>2067</v>
      </c>
      <c r="L112" s="373">
        <v>2119</v>
      </c>
      <c r="M112" s="374">
        <v>-2.5</v>
      </c>
      <c r="N112" s="372"/>
      <c r="O112" s="373"/>
      <c r="P112" s="374"/>
      <c r="Q112" s="372">
        <v>2862</v>
      </c>
      <c r="R112" s="373">
        <v>2934</v>
      </c>
      <c r="S112" s="374">
        <v>-2.5</v>
      </c>
    </row>
    <row r="113" spans="1:19" s="347" customFormat="1" ht="15" customHeight="1">
      <c r="A113" s="371" t="s">
        <v>246</v>
      </c>
      <c r="B113" s="372">
        <v>80346</v>
      </c>
      <c r="C113" s="373">
        <v>83688</v>
      </c>
      <c r="D113" s="374">
        <v>-4</v>
      </c>
      <c r="E113" s="372">
        <v>30315</v>
      </c>
      <c r="F113" s="373">
        <v>34806</v>
      </c>
      <c r="G113" s="374">
        <v>-12.9</v>
      </c>
      <c r="H113" s="372">
        <v>25141</v>
      </c>
      <c r="I113" s="373">
        <v>24645</v>
      </c>
      <c r="J113" s="374">
        <v>2</v>
      </c>
      <c r="K113" s="372">
        <v>15032</v>
      </c>
      <c r="L113" s="373">
        <v>14131</v>
      </c>
      <c r="M113" s="374">
        <v>6.4</v>
      </c>
      <c r="N113" s="372"/>
      <c r="O113" s="373"/>
      <c r="P113" s="374"/>
      <c r="Q113" s="372">
        <v>9858</v>
      </c>
      <c r="R113" s="373">
        <v>10106</v>
      </c>
      <c r="S113" s="374">
        <v>-2.5</v>
      </c>
    </row>
    <row r="114" spans="1:19" s="347" customFormat="1" ht="15" customHeight="1">
      <c r="A114" s="371"/>
      <c r="B114" s="368"/>
      <c r="C114" s="369"/>
      <c r="D114" s="370"/>
      <c r="E114" s="368"/>
      <c r="F114" s="369"/>
      <c r="G114" s="370"/>
      <c r="H114" s="368"/>
      <c r="I114" s="369"/>
      <c r="J114" s="370"/>
      <c r="K114" s="368"/>
      <c r="L114" s="369"/>
      <c r="M114" s="370"/>
      <c r="N114" s="368"/>
      <c r="O114" s="369"/>
      <c r="P114" s="370"/>
      <c r="Q114" s="368"/>
      <c r="R114" s="369"/>
      <c r="S114" s="370"/>
    </row>
    <row r="115" spans="1:19" s="347" customFormat="1" ht="15" customHeight="1">
      <c r="A115" s="367" t="s">
        <v>247</v>
      </c>
      <c r="B115" s="368">
        <v>89680</v>
      </c>
      <c r="C115" s="369">
        <v>79054</v>
      </c>
      <c r="D115" s="370">
        <v>13.4</v>
      </c>
      <c r="E115" s="368">
        <v>76404</v>
      </c>
      <c r="F115" s="369">
        <v>67800</v>
      </c>
      <c r="G115" s="370">
        <v>12.7</v>
      </c>
      <c r="H115" s="368">
        <v>11604</v>
      </c>
      <c r="I115" s="369">
        <v>11254</v>
      </c>
      <c r="J115" s="370">
        <v>3.1</v>
      </c>
      <c r="K115" s="368">
        <v>1672</v>
      </c>
      <c r="L115" s="369">
        <v>0</v>
      </c>
      <c r="M115" s="370" t="s">
        <v>231</v>
      </c>
      <c r="N115" s="368"/>
      <c r="O115" s="369"/>
      <c r="P115" s="370"/>
      <c r="Q115" s="368"/>
      <c r="R115" s="369"/>
      <c r="S115" s="370"/>
    </row>
    <row r="116" spans="1:19" s="347" customFormat="1" ht="15" customHeight="1">
      <c r="A116" s="371" t="s">
        <v>248</v>
      </c>
      <c r="B116" s="372">
        <v>9083</v>
      </c>
      <c r="C116" s="373">
        <v>9083</v>
      </c>
      <c r="D116" s="374">
        <v>0</v>
      </c>
      <c r="E116" s="372">
        <v>9083</v>
      </c>
      <c r="F116" s="373">
        <v>9083</v>
      </c>
      <c r="G116" s="374">
        <v>0</v>
      </c>
      <c r="H116" s="372"/>
      <c r="I116" s="373"/>
      <c r="J116" s="374"/>
      <c r="K116" s="372"/>
      <c r="L116" s="373"/>
      <c r="M116" s="374"/>
      <c r="N116" s="372"/>
      <c r="O116" s="373"/>
      <c r="P116" s="374"/>
      <c r="Q116" s="372"/>
      <c r="R116" s="373"/>
      <c r="S116" s="374"/>
    </row>
    <row r="117" spans="1:19" s="347" customFormat="1" ht="15" customHeight="1">
      <c r="A117" s="371" t="s">
        <v>249</v>
      </c>
      <c r="B117" s="372">
        <v>13072</v>
      </c>
      <c r="C117" s="373">
        <v>11391</v>
      </c>
      <c r="D117" s="374">
        <v>14.8</v>
      </c>
      <c r="E117" s="372">
        <v>10664</v>
      </c>
      <c r="F117" s="373">
        <v>8639</v>
      </c>
      <c r="G117" s="374">
        <v>23.4</v>
      </c>
      <c r="H117" s="372">
        <v>2408</v>
      </c>
      <c r="I117" s="373">
        <v>2752</v>
      </c>
      <c r="J117" s="374">
        <v>-12.5</v>
      </c>
      <c r="K117" s="372"/>
      <c r="L117" s="373"/>
      <c r="M117" s="374"/>
      <c r="N117" s="372"/>
      <c r="O117" s="373"/>
      <c r="P117" s="374"/>
      <c r="Q117" s="372"/>
      <c r="R117" s="373"/>
      <c r="S117" s="374"/>
    </row>
    <row r="118" spans="1:19" s="347" customFormat="1" ht="15" customHeight="1">
      <c r="A118" s="371" t="s">
        <v>250</v>
      </c>
      <c r="B118" s="372">
        <v>26306</v>
      </c>
      <c r="C118" s="373">
        <v>21364</v>
      </c>
      <c r="D118" s="374">
        <v>23.1</v>
      </c>
      <c r="E118" s="372">
        <v>15438</v>
      </c>
      <c r="F118" s="373">
        <v>12862</v>
      </c>
      <c r="G118" s="374">
        <v>20</v>
      </c>
      <c r="H118" s="372">
        <v>9196</v>
      </c>
      <c r="I118" s="373">
        <v>8502</v>
      </c>
      <c r="J118" s="374">
        <v>8.2</v>
      </c>
      <c r="K118" s="372">
        <v>1672</v>
      </c>
      <c r="L118" s="373">
        <v>0</v>
      </c>
      <c r="M118" s="374" t="s">
        <v>231</v>
      </c>
      <c r="N118" s="372"/>
      <c r="O118" s="373"/>
      <c r="P118" s="374"/>
      <c r="Q118" s="372"/>
      <c r="R118" s="373"/>
      <c r="S118" s="374"/>
    </row>
    <row r="119" spans="1:19" s="347" customFormat="1" ht="15" customHeight="1">
      <c r="A119" s="371" t="s">
        <v>251</v>
      </c>
      <c r="B119" s="372">
        <v>10664</v>
      </c>
      <c r="C119" s="373">
        <v>10664</v>
      </c>
      <c r="D119" s="374">
        <v>0</v>
      </c>
      <c r="E119" s="372">
        <v>10664</v>
      </c>
      <c r="F119" s="373">
        <v>10664</v>
      </c>
      <c r="G119" s="374">
        <v>0</v>
      </c>
      <c r="H119" s="372"/>
      <c r="I119" s="373"/>
      <c r="J119" s="374"/>
      <c r="K119" s="372"/>
      <c r="L119" s="373"/>
      <c r="M119" s="374"/>
      <c r="N119" s="372"/>
      <c r="O119" s="373"/>
      <c r="P119" s="374"/>
      <c r="Q119" s="372"/>
      <c r="R119" s="373"/>
      <c r="S119" s="374"/>
    </row>
    <row r="120" spans="1:19" s="347" customFormat="1" ht="15" customHeight="1">
      <c r="A120" s="371" t="s">
        <v>252</v>
      </c>
      <c r="B120" s="372">
        <v>7911</v>
      </c>
      <c r="C120" s="373">
        <v>6328</v>
      </c>
      <c r="D120" s="374">
        <v>25</v>
      </c>
      <c r="E120" s="372">
        <v>7911</v>
      </c>
      <c r="F120" s="373">
        <v>6328</v>
      </c>
      <c r="G120" s="374">
        <v>25</v>
      </c>
      <c r="H120" s="372"/>
      <c r="I120" s="373"/>
      <c r="J120" s="374"/>
      <c r="K120" s="372"/>
      <c r="L120" s="373"/>
      <c r="M120" s="374"/>
      <c r="N120" s="372"/>
      <c r="O120" s="373"/>
      <c r="P120" s="374"/>
      <c r="Q120" s="372"/>
      <c r="R120" s="373"/>
      <c r="S120" s="374"/>
    </row>
    <row r="121" spans="1:19" s="347" customFormat="1" ht="15" customHeight="1">
      <c r="A121" s="371" t="s">
        <v>253</v>
      </c>
      <c r="B121" s="372">
        <v>14232</v>
      </c>
      <c r="C121" s="373">
        <v>10786</v>
      </c>
      <c r="D121" s="374">
        <v>31.9</v>
      </c>
      <c r="E121" s="372">
        <v>14232</v>
      </c>
      <c r="F121" s="373">
        <v>10786</v>
      </c>
      <c r="G121" s="374">
        <v>31.9</v>
      </c>
      <c r="H121" s="372"/>
      <c r="I121" s="373"/>
      <c r="J121" s="374"/>
      <c r="K121" s="372"/>
      <c r="L121" s="373"/>
      <c r="M121" s="374"/>
      <c r="N121" s="372"/>
      <c r="O121" s="373"/>
      <c r="P121" s="374"/>
      <c r="Q121" s="372"/>
      <c r="R121" s="373"/>
      <c r="S121" s="374"/>
    </row>
    <row r="122" spans="1:19" s="347" customFormat="1" ht="15" customHeight="1">
      <c r="A122" s="371" t="s">
        <v>254</v>
      </c>
      <c r="B122" s="372">
        <v>6718</v>
      </c>
      <c r="C122" s="373">
        <v>7260</v>
      </c>
      <c r="D122" s="374">
        <v>-7.5</v>
      </c>
      <c r="E122" s="372">
        <v>6718</v>
      </c>
      <c r="F122" s="373">
        <v>7260</v>
      </c>
      <c r="G122" s="374">
        <v>-7.5</v>
      </c>
      <c r="H122" s="372"/>
      <c r="I122" s="373"/>
      <c r="J122" s="374"/>
      <c r="K122" s="372"/>
      <c r="L122" s="373"/>
      <c r="M122" s="374"/>
      <c r="N122" s="372"/>
      <c r="O122" s="373"/>
      <c r="P122" s="374"/>
      <c r="Q122" s="372"/>
      <c r="R122" s="373"/>
      <c r="S122" s="374"/>
    </row>
    <row r="123" spans="1:19" s="347" customFormat="1" ht="15" customHeight="1" thickBot="1">
      <c r="A123" s="375" t="s">
        <v>255</v>
      </c>
      <c r="B123" s="376">
        <v>1694</v>
      </c>
      <c r="C123" s="377">
        <v>2178</v>
      </c>
      <c r="D123" s="378">
        <v>-22.2</v>
      </c>
      <c r="E123" s="376">
        <v>1694</v>
      </c>
      <c r="F123" s="377">
        <v>2178</v>
      </c>
      <c r="G123" s="378">
        <v>-22.2</v>
      </c>
      <c r="H123" s="376"/>
      <c r="I123" s="377"/>
      <c r="J123" s="378"/>
      <c r="K123" s="376"/>
      <c r="L123" s="377"/>
      <c r="M123" s="378"/>
      <c r="N123" s="376"/>
      <c r="O123" s="377"/>
      <c r="P123" s="378"/>
      <c r="Q123" s="376"/>
      <c r="R123" s="377"/>
      <c r="S123" s="378"/>
    </row>
    <row r="124" spans="1:19" s="347" customFormat="1" ht="15" customHeight="1">
      <c r="A124" s="352" t="s">
        <v>256</v>
      </c>
      <c r="B124" s="353"/>
      <c r="C124" s="353"/>
      <c r="D124" s="354"/>
      <c r="E124" s="353"/>
      <c r="F124" s="353"/>
      <c r="G124" s="354"/>
      <c r="H124" s="353"/>
      <c r="I124" s="353"/>
      <c r="J124" s="354"/>
      <c r="K124" s="353"/>
      <c r="L124" s="353"/>
      <c r="M124" s="354"/>
      <c r="N124" s="353"/>
      <c r="O124" s="353"/>
      <c r="P124" s="354"/>
      <c r="Q124" s="353"/>
      <c r="R124" s="353"/>
      <c r="S124" s="354"/>
    </row>
    <row r="125" spans="1:19" s="347" customFormat="1" ht="15" customHeight="1">
      <c r="A125" s="421"/>
      <c r="B125" s="42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</row>
    <row r="126" spans="1:19" s="347" customFormat="1" ht="15" customHeight="1" thickBot="1">
      <c r="A126" s="410" t="s">
        <v>257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</row>
    <row r="127" spans="1:19" s="347" customFormat="1" ht="15" customHeight="1">
      <c r="A127" s="417" t="s">
        <v>291</v>
      </c>
      <c r="B127" s="419" t="s">
        <v>292</v>
      </c>
      <c r="C127" s="419"/>
      <c r="D127" s="420"/>
      <c r="E127" s="419" t="s">
        <v>222</v>
      </c>
      <c r="F127" s="419"/>
      <c r="G127" s="420"/>
      <c r="H127" s="419" t="s">
        <v>223</v>
      </c>
      <c r="I127" s="419"/>
      <c r="J127" s="420"/>
      <c r="K127" s="419" t="s">
        <v>224</v>
      </c>
      <c r="L127" s="419"/>
      <c r="M127" s="420"/>
      <c r="N127" s="419" t="s">
        <v>225</v>
      </c>
      <c r="O127" s="419"/>
      <c r="P127" s="420"/>
      <c r="Q127" s="419" t="s">
        <v>226</v>
      </c>
      <c r="R127" s="419"/>
      <c r="S127" s="420"/>
    </row>
    <row r="128" spans="1:19" s="347" customFormat="1" ht="15" customHeight="1" thickBot="1">
      <c r="A128" s="418"/>
      <c r="B128" s="333">
        <v>2017</v>
      </c>
      <c r="C128" s="334">
        <v>2016</v>
      </c>
      <c r="D128" s="335" t="s">
        <v>227</v>
      </c>
      <c r="E128" s="333">
        <v>2017</v>
      </c>
      <c r="F128" s="334">
        <v>2016</v>
      </c>
      <c r="G128" s="335" t="s">
        <v>227</v>
      </c>
      <c r="H128" s="333">
        <v>2017</v>
      </c>
      <c r="I128" s="334">
        <v>2016</v>
      </c>
      <c r="J128" s="335" t="s">
        <v>227</v>
      </c>
      <c r="K128" s="333">
        <v>2017</v>
      </c>
      <c r="L128" s="334">
        <v>2016</v>
      </c>
      <c r="M128" s="335" t="s">
        <v>227</v>
      </c>
      <c r="N128" s="333">
        <v>2017</v>
      </c>
      <c r="O128" s="334">
        <v>2016</v>
      </c>
      <c r="P128" s="335" t="s">
        <v>227</v>
      </c>
      <c r="Q128" s="333">
        <v>2017</v>
      </c>
      <c r="R128" s="334">
        <v>2016</v>
      </c>
      <c r="S128" s="335" t="s">
        <v>227</v>
      </c>
    </row>
    <row r="129" spans="1:19" s="347" customFormat="1" ht="15" customHeight="1">
      <c r="A129" s="367" t="s">
        <v>258</v>
      </c>
      <c r="B129" s="379">
        <v>348490</v>
      </c>
      <c r="C129" s="380">
        <v>338152</v>
      </c>
      <c r="D129" s="341">
        <v>3.05720504388559</v>
      </c>
      <c r="E129" s="379">
        <v>303376</v>
      </c>
      <c r="F129" s="380">
        <v>294903</v>
      </c>
      <c r="G129" s="341">
        <v>2.873148119890269</v>
      </c>
      <c r="H129" s="379">
        <v>29748</v>
      </c>
      <c r="I129" s="380">
        <v>31423</v>
      </c>
      <c r="J129" s="341">
        <v>-5.330490405117271</v>
      </c>
      <c r="K129" s="379">
        <v>10158</v>
      </c>
      <c r="L129" s="380">
        <v>6618</v>
      </c>
      <c r="M129" s="341">
        <v>53.49048050770625</v>
      </c>
      <c r="N129" s="379"/>
      <c r="O129" s="380"/>
      <c r="P129" s="341"/>
      <c r="Q129" s="379">
        <v>5208</v>
      </c>
      <c r="R129" s="380">
        <v>5208</v>
      </c>
      <c r="S129" s="341">
        <v>0</v>
      </c>
    </row>
    <row r="130" spans="1:19" s="347" customFormat="1" ht="15" customHeight="1">
      <c r="A130" s="367" t="s">
        <v>294</v>
      </c>
      <c r="B130" s="379">
        <v>346906</v>
      </c>
      <c r="C130" s="380">
        <v>337600</v>
      </c>
      <c r="D130" s="341">
        <v>2.8</v>
      </c>
      <c r="E130" s="379">
        <v>301792</v>
      </c>
      <c r="F130" s="380">
        <v>294351</v>
      </c>
      <c r="G130" s="341">
        <v>2.5</v>
      </c>
      <c r="H130" s="379">
        <v>29748</v>
      </c>
      <c r="I130" s="380">
        <v>31423</v>
      </c>
      <c r="J130" s="341">
        <v>-5.3</v>
      </c>
      <c r="K130" s="379">
        <v>10158</v>
      </c>
      <c r="L130" s="380">
        <v>6618</v>
      </c>
      <c r="M130" s="341">
        <v>53.5</v>
      </c>
      <c r="N130" s="379"/>
      <c r="O130" s="380"/>
      <c r="P130" s="341"/>
      <c r="Q130" s="379">
        <v>5208</v>
      </c>
      <c r="R130" s="380">
        <v>5208</v>
      </c>
      <c r="S130" s="341">
        <v>0</v>
      </c>
    </row>
    <row r="131" spans="1:19" s="347" customFormat="1" ht="15" customHeight="1">
      <c r="A131" s="367" t="s">
        <v>295</v>
      </c>
      <c r="B131" s="379">
        <v>1584</v>
      </c>
      <c r="C131" s="380">
        <v>552</v>
      </c>
      <c r="D131" s="341">
        <v>186.95652173913044</v>
      </c>
      <c r="E131" s="379">
        <v>1584</v>
      </c>
      <c r="F131" s="380">
        <v>552</v>
      </c>
      <c r="G131" s="341">
        <v>186.95652173913044</v>
      </c>
      <c r="H131" s="379"/>
      <c r="I131" s="380"/>
      <c r="J131" s="341"/>
      <c r="K131" s="379"/>
      <c r="L131" s="380"/>
      <c r="M131" s="341"/>
      <c r="N131" s="379"/>
      <c r="O131" s="380"/>
      <c r="P131" s="341"/>
      <c r="Q131" s="379"/>
      <c r="R131" s="380"/>
      <c r="S131" s="341"/>
    </row>
    <row r="132" spans="1:19" s="347" customFormat="1" ht="15" customHeight="1">
      <c r="A132" s="371"/>
      <c r="B132" s="379"/>
      <c r="C132" s="380"/>
      <c r="D132" s="341"/>
      <c r="E132" s="379"/>
      <c r="F132" s="380"/>
      <c r="G132" s="341"/>
      <c r="H132" s="379"/>
      <c r="I132" s="380"/>
      <c r="J132" s="341"/>
      <c r="K132" s="379"/>
      <c r="L132" s="380"/>
      <c r="M132" s="341"/>
      <c r="N132" s="379"/>
      <c r="O132" s="380"/>
      <c r="P132" s="341"/>
      <c r="Q132" s="379"/>
      <c r="R132" s="380"/>
      <c r="S132" s="341"/>
    </row>
    <row r="133" spans="1:19" s="347" customFormat="1" ht="15" customHeight="1">
      <c r="A133" s="367" t="s">
        <v>259</v>
      </c>
      <c r="B133" s="379">
        <v>166591</v>
      </c>
      <c r="C133" s="380">
        <v>153911</v>
      </c>
      <c r="D133" s="341">
        <v>8.2</v>
      </c>
      <c r="E133" s="379">
        <v>162769</v>
      </c>
      <c r="F133" s="380">
        <v>153911</v>
      </c>
      <c r="G133" s="341">
        <v>5.8</v>
      </c>
      <c r="H133" s="379"/>
      <c r="I133" s="380"/>
      <c r="J133" s="341"/>
      <c r="K133" s="379">
        <v>3822</v>
      </c>
      <c r="L133" s="380">
        <v>0</v>
      </c>
      <c r="M133" s="341" t="s">
        <v>231</v>
      </c>
      <c r="N133" s="379"/>
      <c r="O133" s="380"/>
      <c r="P133" s="341"/>
      <c r="Q133" s="379"/>
      <c r="R133" s="380"/>
      <c r="S133" s="341"/>
    </row>
    <row r="134" spans="1:19" s="347" customFormat="1" ht="15" customHeight="1">
      <c r="A134" s="371" t="s">
        <v>260</v>
      </c>
      <c r="B134" s="381">
        <v>5198</v>
      </c>
      <c r="C134" s="382">
        <v>5198</v>
      </c>
      <c r="D134" s="344">
        <v>0</v>
      </c>
      <c r="E134" s="381">
        <v>5198</v>
      </c>
      <c r="F134" s="382">
        <v>5198</v>
      </c>
      <c r="G134" s="344">
        <v>0</v>
      </c>
      <c r="H134" s="381"/>
      <c r="I134" s="382"/>
      <c r="J134" s="344"/>
      <c r="K134" s="381"/>
      <c r="L134" s="382"/>
      <c r="M134" s="344"/>
      <c r="N134" s="381"/>
      <c r="O134" s="382"/>
      <c r="P134" s="344"/>
      <c r="Q134" s="381"/>
      <c r="R134" s="382"/>
      <c r="S134" s="344"/>
    </row>
    <row r="135" spans="1:19" s="347" customFormat="1" ht="15" customHeight="1">
      <c r="A135" s="371" t="s">
        <v>261</v>
      </c>
      <c r="B135" s="381">
        <v>12793</v>
      </c>
      <c r="C135" s="382">
        <v>15732</v>
      </c>
      <c r="D135" s="344">
        <v>-18.7</v>
      </c>
      <c r="E135" s="381">
        <v>12793</v>
      </c>
      <c r="F135" s="382">
        <v>15732</v>
      </c>
      <c r="G135" s="344">
        <v>-18.7</v>
      </c>
      <c r="H135" s="381"/>
      <c r="I135" s="382"/>
      <c r="J135" s="344"/>
      <c r="K135" s="381"/>
      <c r="L135" s="382"/>
      <c r="M135" s="344"/>
      <c r="N135" s="381"/>
      <c r="O135" s="382"/>
      <c r="P135" s="344"/>
      <c r="Q135" s="381"/>
      <c r="R135" s="382"/>
      <c r="S135" s="344"/>
    </row>
    <row r="136" spans="1:19" s="347" customFormat="1" ht="15" customHeight="1">
      <c r="A136" s="371" t="s">
        <v>262</v>
      </c>
      <c r="B136" s="381">
        <v>25766</v>
      </c>
      <c r="C136" s="382">
        <v>26443</v>
      </c>
      <c r="D136" s="344">
        <v>-2.6</v>
      </c>
      <c r="E136" s="381">
        <v>25766</v>
      </c>
      <c r="F136" s="382">
        <v>26443</v>
      </c>
      <c r="G136" s="344">
        <v>-2.6</v>
      </c>
      <c r="H136" s="381"/>
      <c r="I136" s="382"/>
      <c r="J136" s="344"/>
      <c r="K136" s="381"/>
      <c r="L136" s="382"/>
      <c r="M136" s="344"/>
      <c r="N136" s="381"/>
      <c r="O136" s="382"/>
      <c r="P136" s="344"/>
      <c r="Q136" s="381"/>
      <c r="R136" s="382"/>
      <c r="S136" s="344"/>
    </row>
    <row r="137" spans="1:19" s="347" customFormat="1" ht="15" customHeight="1">
      <c r="A137" s="371" t="s">
        <v>263</v>
      </c>
      <c r="B137" s="381">
        <v>3367</v>
      </c>
      <c r="C137" s="382">
        <v>3626</v>
      </c>
      <c r="D137" s="344">
        <v>-7.1</v>
      </c>
      <c r="E137" s="381">
        <v>3367</v>
      </c>
      <c r="F137" s="382">
        <v>3626</v>
      </c>
      <c r="G137" s="344">
        <v>-7.1</v>
      </c>
      <c r="H137" s="381"/>
      <c r="I137" s="382"/>
      <c r="J137" s="344"/>
      <c r="K137" s="381"/>
      <c r="L137" s="382"/>
      <c r="M137" s="344"/>
      <c r="N137" s="381"/>
      <c r="O137" s="382"/>
      <c r="P137" s="344"/>
      <c r="Q137" s="381"/>
      <c r="R137" s="382"/>
      <c r="S137" s="344"/>
    </row>
    <row r="138" spans="1:19" s="347" customFormat="1" ht="15" customHeight="1">
      <c r="A138" s="371" t="s">
        <v>264</v>
      </c>
      <c r="B138" s="381">
        <v>33234</v>
      </c>
      <c r="C138" s="382">
        <v>26071</v>
      </c>
      <c r="D138" s="344">
        <v>27.5</v>
      </c>
      <c r="E138" s="381">
        <v>29412</v>
      </c>
      <c r="F138" s="382">
        <v>26071</v>
      </c>
      <c r="G138" s="344">
        <v>12.8</v>
      </c>
      <c r="H138" s="381"/>
      <c r="I138" s="382"/>
      <c r="J138" s="344"/>
      <c r="K138" s="381">
        <v>3822</v>
      </c>
      <c r="L138" s="382">
        <v>0</v>
      </c>
      <c r="M138" s="344" t="s">
        <v>231</v>
      </c>
      <c r="N138" s="381"/>
      <c r="O138" s="382"/>
      <c r="P138" s="344"/>
      <c r="Q138" s="381"/>
      <c r="R138" s="382"/>
      <c r="S138" s="344"/>
    </row>
    <row r="139" spans="1:19" s="347" customFormat="1" ht="15" customHeight="1">
      <c r="A139" s="371" t="s">
        <v>265</v>
      </c>
      <c r="B139" s="381">
        <v>86233</v>
      </c>
      <c r="C139" s="382">
        <v>76841</v>
      </c>
      <c r="D139" s="344">
        <v>12.2</v>
      </c>
      <c r="E139" s="381">
        <v>86233</v>
      </c>
      <c r="F139" s="382">
        <v>76841</v>
      </c>
      <c r="G139" s="344">
        <v>12.2</v>
      </c>
      <c r="H139" s="381"/>
      <c r="I139" s="382"/>
      <c r="J139" s="344"/>
      <c r="K139" s="381"/>
      <c r="L139" s="382"/>
      <c r="M139" s="344"/>
      <c r="N139" s="381"/>
      <c r="O139" s="382"/>
      <c r="P139" s="344"/>
      <c r="Q139" s="381"/>
      <c r="R139" s="382"/>
      <c r="S139" s="344"/>
    </row>
    <row r="140" spans="1:19" s="347" customFormat="1" ht="15" customHeight="1">
      <c r="A140" s="371"/>
      <c r="B140" s="379"/>
      <c r="C140" s="380"/>
      <c r="D140" s="341"/>
      <c r="E140" s="379"/>
      <c r="F140" s="380"/>
      <c r="G140" s="341"/>
      <c r="H140" s="379"/>
      <c r="I140" s="380"/>
      <c r="J140" s="341"/>
      <c r="K140" s="379"/>
      <c r="L140" s="380"/>
      <c r="M140" s="341"/>
      <c r="N140" s="379"/>
      <c r="O140" s="380"/>
      <c r="P140" s="341"/>
      <c r="Q140" s="379"/>
      <c r="R140" s="380"/>
      <c r="S140" s="341"/>
    </row>
    <row r="141" spans="1:19" s="347" customFormat="1" ht="15" customHeight="1">
      <c r="A141" s="367" t="s">
        <v>266</v>
      </c>
      <c r="B141" s="379">
        <v>63110</v>
      </c>
      <c r="C141" s="380">
        <v>64884</v>
      </c>
      <c r="D141" s="341">
        <v>-2.7</v>
      </c>
      <c r="E141" s="379">
        <v>21818</v>
      </c>
      <c r="F141" s="380">
        <v>21635</v>
      </c>
      <c r="G141" s="341">
        <v>0.8</v>
      </c>
      <c r="H141" s="379">
        <v>29748</v>
      </c>
      <c r="I141" s="380">
        <v>31423</v>
      </c>
      <c r="J141" s="341">
        <v>-5.3</v>
      </c>
      <c r="K141" s="379">
        <v>6336</v>
      </c>
      <c r="L141" s="380">
        <v>6618</v>
      </c>
      <c r="M141" s="341">
        <v>-4.3</v>
      </c>
      <c r="N141" s="379"/>
      <c r="O141" s="380"/>
      <c r="P141" s="341"/>
      <c r="Q141" s="379">
        <v>5208</v>
      </c>
      <c r="R141" s="380">
        <v>5208</v>
      </c>
      <c r="S141" s="341">
        <v>0</v>
      </c>
    </row>
    <row r="142" spans="1:19" s="347" customFormat="1" ht="15" customHeight="1">
      <c r="A142" s="371" t="s">
        <v>267</v>
      </c>
      <c r="B142" s="381">
        <v>10348</v>
      </c>
      <c r="C142" s="382">
        <v>10534</v>
      </c>
      <c r="D142" s="344">
        <v>-1.8</v>
      </c>
      <c r="E142" s="381">
        <v>2096</v>
      </c>
      <c r="F142" s="382">
        <v>2217</v>
      </c>
      <c r="G142" s="344">
        <v>-5.5</v>
      </c>
      <c r="H142" s="381">
        <v>8252</v>
      </c>
      <c r="I142" s="382">
        <v>8317</v>
      </c>
      <c r="J142" s="344">
        <v>-0.8</v>
      </c>
      <c r="K142" s="381"/>
      <c r="L142" s="382"/>
      <c r="M142" s="344"/>
      <c r="N142" s="381"/>
      <c r="O142" s="382"/>
      <c r="P142" s="344"/>
      <c r="Q142" s="381"/>
      <c r="R142" s="382"/>
      <c r="S142" s="344"/>
    </row>
    <row r="143" spans="1:19" s="347" customFormat="1" ht="15" customHeight="1">
      <c r="A143" s="371" t="s">
        <v>268</v>
      </c>
      <c r="B143" s="381">
        <v>2620</v>
      </c>
      <c r="C143" s="382">
        <v>3612</v>
      </c>
      <c r="D143" s="344">
        <v>-27.5</v>
      </c>
      <c r="E143" s="381"/>
      <c r="F143" s="382"/>
      <c r="G143" s="344"/>
      <c r="H143" s="381">
        <v>2620</v>
      </c>
      <c r="I143" s="382">
        <v>3612</v>
      </c>
      <c r="J143" s="344">
        <v>-27.5</v>
      </c>
      <c r="K143" s="381"/>
      <c r="L143" s="382"/>
      <c r="M143" s="344"/>
      <c r="N143" s="381"/>
      <c r="O143" s="382"/>
      <c r="P143" s="344"/>
      <c r="Q143" s="381"/>
      <c r="R143" s="382"/>
      <c r="S143" s="344"/>
    </row>
    <row r="144" spans="1:19" s="347" customFormat="1" ht="15" customHeight="1">
      <c r="A144" s="371" t="s">
        <v>269</v>
      </c>
      <c r="B144" s="381">
        <v>1410</v>
      </c>
      <c r="C144" s="382">
        <v>2538</v>
      </c>
      <c r="D144" s="344">
        <v>-44.4</v>
      </c>
      <c r="E144" s="381">
        <v>1410</v>
      </c>
      <c r="F144" s="382">
        <v>2538</v>
      </c>
      <c r="G144" s="344">
        <v>-44.4</v>
      </c>
      <c r="H144" s="381"/>
      <c r="I144" s="382"/>
      <c r="J144" s="344"/>
      <c r="K144" s="381"/>
      <c r="L144" s="382"/>
      <c r="M144" s="344"/>
      <c r="N144" s="381"/>
      <c r="O144" s="382"/>
      <c r="P144" s="344"/>
      <c r="Q144" s="381"/>
      <c r="R144" s="382"/>
      <c r="S144" s="344"/>
    </row>
    <row r="145" spans="1:19" s="347" customFormat="1" ht="15" customHeight="1">
      <c r="A145" s="371" t="s">
        <v>270</v>
      </c>
      <c r="B145" s="381">
        <v>48732</v>
      </c>
      <c r="C145" s="382">
        <v>47680</v>
      </c>
      <c r="D145" s="344">
        <v>2.2</v>
      </c>
      <c r="E145" s="381">
        <v>18312</v>
      </c>
      <c r="F145" s="382">
        <v>16360</v>
      </c>
      <c r="G145" s="344">
        <v>11.9</v>
      </c>
      <c r="H145" s="381">
        <v>18876</v>
      </c>
      <c r="I145" s="382">
        <v>19494</v>
      </c>
      <c r="J145" s="344">
        <v>-3.2</v>
      </c>
      <c r="K145" s="381">
        <v>6336</v>
      </c>
      <c r="L145" s="382">
        <v>6618</v>
      </c>
      <c r="M145" s="344">
        <v>-4.3</v>
      </c>
      <c r="N145" s="381"/>
      <c r="O145" s="382"/>
      <c r="P145" s="344"/>
      <c r="Q145" s="381">
        <v>5208</v>
      </c>
      <c r="R145" s="382">
        <v>5208</v>
      </c>
      <c r="S145" s="344">
        <v>0</v>
      </c>
    </row>
    <row r="146" spans="1:19" s="347" customFormat="1" ht="15" customHeight="1">
      <c r="A146" s="371" t="s">
        <v>271</v>
      </c>
      <c r="B146" s="381">
        <v>0</v>
      </c>
      <c r="C146" s="382">
        <v>520</v>
      </c>
      <c r="D146" s="344">
        <v>-100</v>
      </c>
      <c r="E146" s="381">
        <v>0</v>
      </c>
      <c r="F146" s="382">
        <v>520</v>
      </c>
      <c r="G146" s="344">
        <v>-100</v>
      </c>
      <c r="H146" s="381"/>
      <c r="I146" s="382"/>
      <c r="J146" s="344"/>
      <c r="K146" s="381"/>
      <c r="L146" s="382"/>
      <c r="M146" s="344"/>
      <c r="N146" s="381"/>
      <c r="O146" s="382"/>
      <c r="P146" s="344"/>
      <c r="Q146" s="381"/>
      <c r="R146" s="382"/>
      <c r="S146" s="344"/>
    </row>
    <row r="147" spans="1:19" s="347" customFormat="1" ht="15" customHeight="1">
      <c r="A147" s="371"/>
      <c r="B147" s="379"/>
      <c r="C147" s="380"/>
      <c r="D147" s="341"/>
      <c r="E147" s="379"/>
      <c r="F147" s="380"/>
      <c r="G147" s="341"/>
      <c r="H147" s="379"/>
      <c r="I147" s="380"/>
      <c r="J147" s="341"/>
      <c r="K147" s="379"/>
      <c r="L147" s="380"/>
      <c r="M147" s="341"/>
      <c r="N147" s="379"/>
      <c r="O147" s="380"/>
      <c r="P147" s="341"/>
      <c r="Q147" s="379"/>
      <c r="R147" s="380"/>
      <c r="S147" s="341"/>
    </row>
    <row r="148" spans="1:19" s="347" customFormat="1" ht="15" customHeight="1">
      <c r="A148" s="367" t="s">
        <v>272</v>
      </c>
      <c r="B148" s="379">
        <v>50603</v>
      </c>
      <c r="C148" s="380">
        <v>46569</v>
      </c>
      <c r="D148" s="341">
        <v>8.7</v>
      </c>
      <c r="E148" s="379">
        <v>50603</v>
      </c>
      <c r="F148" s="380">
        <v>46569</v>
      </c>
      <c r="G148" s="341">
        <v>8.7</v>
      </c>
      <c r="H148" s="379"/>
      <c r="I148" s="380"/>
      <c r="J148" s="341"/>
      <c r="K148" s="379"/>
      <c r="L148" s="380"/>
      <c r="M148" s="341"/>
      <c r="N148" s="379"/>
      <c r="O148" s="380"/>
      <c r="P148" s="341"/>
      <c r="Q148" s="379"/>
      <c r="R148" s="380"/>
      <c r="S148" s="341"/>
    </row>
    <row r="149" spans="1:19" s="347" customFormat="1" ht="15" customHeight="1">
      <c r="A149" s="371" t="s">
        <v>273</v>
      </c>
      <c r="B149" s="381">
        <v>9036</v>
      </c>
      <c r="C149" s="382">
        <v>7434</v>
      </c>
      <c r="D149" s="344">
        <v>21.5</v>
      </c>
      <c r="E149" s="381">
        <v>9036</v>
      </c>
      <c r="F149" s="382">
        <v>7434</v>
      </c>
      <c r="G149" s="344">
        <v>21.5</v>
      </c>
      <c r="H149" s="381"/>
      <c r="I149" s="382"/>
      <c r="J149" s="344"/>
      <c r="K149" s="381"/>
      <c r="L149" s="382"/>
      <c r="M149" s="344"/>
      <c r="N149" s="381"/>
      <c r="O149" s="382"/>
      <c r="P149" s="344"/>
      <c r="Q149" s="381"/>
      <c r="R149" s="382"/>
      <c r="S149" s="344"/>
    </row>
    <row r="150" spans="1:19" s="347" customFormat="1" ht="15" customHeight="1">
      <c r="A150" s="371" t="s">
        <v>274</v>
      </c>
      <c r="B150" s="381">
        <v>32482</v>
      </c>
      <c r="C150" s="382">
        <v>31899</v>
      </c>
      <c r="D150" s="344">
        <v>1.8</v>
      </c>
      <c r="E150" s="381">
        <v>32482</v>
      </c>
      <c r="F150" s="382">
        <v>31899</v>
      </c>
      <c r="G150" s="344">
        <v>1.8</v>
      </c>
      <c r="H150" s="381"/>
      <c r="I150" s="382"/>
      <c r="J150" s="344"/>
      <c r="K150" s="381"/>
      <c r="L150" s="382"/>
      <c r="M150" s="344"/>
      <c r="N150" s="381"/>
      <c r="O150" s="382"/>
      <c r="P150" s="344"/>
      <c r="Q150" s="381"/>
      <c r="R150" s="382"/>
      <c r="S150" s="344"/>
    </row>
    <row r="151" spans="1:19" s="347" customFormat="1" ht="15" customHeight="1">
      <c r="A151" s="371" t="s">
        <v>275</v>
      </c>
      <c r="B151" s="381">
        <v>6304</v>
      </c>
      <c r="C151" s="382">
        <v>4752</v>
      </c>
      <c r="D151" s="344">
        <v>32.7</v>
      </c>
      <c r="E151" s="381">
        <v>6304</v>
      </c>
      <c r="F151" s="382">
        <v>4752</v>
      </c>
      <c r="G151" s="344">
        <v>32.7</v>
      </c>
      <c r="H151" s="381"/>
      <c r="I151" s="382"/>
      <c r="J151" s="344"/>
      <c r="K151" s="381"/>
      <c r="L151" s="382"/>
      <c r="M151" s="344"/>
      <c r="N151" s="381"/>
      <c r="O151" s="382"/>
      <c r="P151" s="344"/>
      <c r="Q151" s="381"/>
      <c r="R151" s="382"/>
      <c r="S151" s="344"/>
    </row>
    <row r="152" spans="1:19" s="347" customFormat="1" ht="15" customHeight="1">
      <c r="A152" s="371" t="s">
        <v>276</v>
      </c>
      <c r="B152" s="381">
        <v>2781</v>
      </c>
      <c r="C152" s="382">
        <v>2484</v>
      </c>
      <c r="D152" s="344">
        <v>12</v>
      </c>
      <c r="E152" s="381">
        <v>2781</v>
      </c>
      <c r="F152" s="382">
        <v>2484</v>
      </c>
      <c r="G152" s="344">
        <v>12</v>
      </c>
      <c r="H152" s="381"/>
      <c r="I152" s="382"/>
      <c r="J152" s="344"/>
      <c r="K152" s="381"/>
      <c r="L152" s="382"/>
      <c r="M152" s="344"/>
      <c r="N152" s="381"/>
      <c r="O152" s="382"/>
      <c r="P152" s="344"/>
      <c r="Q152" s="381"/>
      <c r="R152" s="382"/>
      <c r="S152" s="344"/>
    </row>
    <row r="153" spans="1:19" s="347" customFormat="1" ht="15" customHeight="1">
      <c r="A153" s="371"/>
      <c r="B153" s="379"/>
      <c r="C153" s="380"/>
      <c r="D153" s="341"/>
      <c r="E153" s="379"/>
      <c r="F153" s="380"/>
      <c r="G153" s="341"/>
      <c r="H153" s="379"/>
      <c r="I153" s="380"/>
      <c r="J153" s="341"/>
      <c r="K153" s="379"/>
      <c r="L153" s="380"/>
      <c r="M153" s="341"/>
      <c r="N153" s="379"/>
      <c r="O153" s="380"/>
      <c r="P153" s="341"/>
      <c r="Q153" s="379"/>
      <c r="R153" s="380"/>
      <c r="S153" s="341"/>
    </row>
    <row r="154" spans="1:19" s="347" customFormat="1" ht="15" customHeight="1">
      <c r="A154" s="367" t="s">
        <v>277</v>
      </c>
      <c r="B154" s="379">
        <v>42431</v>
      </c>
      <c r="C154" s="380">
        <v>47002</v>
      </c>
      <c r="D154" s="341">
        <v>-9.7</v>
      </c>
      <c r="E154" s="379">
        <v>42431</v>
      </c>
      <c r="F154" s="380">
        <v>47002</v>
      </c>
      <c r="G154" s="341">
        <v>-9.7</v>
      </c>
      <c r="H154" s="379"/>
      <c r="I154" s="380"/>
      <c r="J154" s="341"/>
      <c r="K154" s="379"/>
      <c r="L154" s="380"/>
      <c r="M154" s="341"/>
      <c r="N154" s="379"/>
      <c r="O154" s="380"/>
      <c r="P154" s="341"/>
      <c r="Q154" s="379"/>
      <c r="R154" s="380"/>
      <c r="S154" s="341"/>
    </row>
    <row r="155" spans="1:19" s="347" customFormat="1" ht="15" customHeight="1">
      <c r="A155" s="371" t="s">
        <v>278</v>
      </c>
      <c r="B155" s="381">
        <v>8748</v>
      </c>
      <c r="C155" s="382">
        <v>8328</v>
      </c>
      <c r="D155" s="344">
        <v>5</v>
      </c>
      <c r="E155" s="381">
        <v>8748</v>
      </c>
      <c r="F155" s="382">
        <v>8328</v>
      </c>
      <c r="G155" s="344">
        <v>5</v>
      </c>
      <c r="H155" s="381"/>
      <c r="I155" s="382"/>
      <c r="J155" s="344"/>
      <c r="K155" s="381"/>
      <c r="L155" s="382"/>
      <c r="M155" s="344"/>
      <c r="N155" s="381"/>
      <c r="O155" s="382"/>
      <c r="P155" s="344"/>
      <c r="Q155" s="381"/>
      <c r="R155" s="382"/>
      <c r="S155" s="344"/>
    </row>
    <row r="156" spans="1:19" s="347" customFormat="1" ht="15" customHeight="1">
      <c r="A156" s="371" t="s">
        <v>279</v>
      </c>
      <c r="B156" s="381">
        <v>4448</v>
      </c>
      <c r="C156" s="382">
        <v>9353</v>
      </c>
      <c r="D156" s="344">
        <v>-52.4</v>
      </c>
      <c r="E156" s="381">
        <v>4448</v>
      </c>
      <c r="F156" s="382">
        <v>9353</v>
      </c>
      <c r="G156" s="344">
        <v>-52.4</v>
      </c>
      <c r="H156" s="381"/>
      <c r="I156" s="382"/>
      <c r="J156" s="344"/>
      <c r="K156" s="381"/>
      <c r="L156" s="382"/>
      <c r="M156" s="344"/>
      <c r="N156" s="381"/>
      <c r="O156" s="382"/>
      <c r="P156" s="344"/>
      <c r="Q156" s="381"/>
      <c r="R156" s="382"/>
      <c r="S156" s="344"/>
    </row>
    <row r="157" spans="1:19" s="347" customFormat="1" ht="15" customHeight="1">
      <c r="A157" s="371" t="s">
        <v>280</v>
      </c>
      <c r="B157" s="381">
        <v>6030</v>
      </c>
      <c r="C157" s="382">
        <v>6030</v>
      </c>
      <c r="D157" s="344">
        <v>0</v>
      </c>
      <c r="E157" s="381">
        <v>6030</v>
      </c>
      <c r="F157" s="382">
        <v>6030</v>
      </c>
      <c r="G157" s="344">
        <v>0</v>
      </c>
      <c r="H157" s="381"/>
      <c r="I157" s="382"/>
      <c r="J157" s="344"/>
      <c r="K157" s="381"/>
      <c r="L157" s="382"/>
      <c r="M157" s="344"/>
      <c r="N157" s="381"/>
      <c r="O157" s="382"/>
      <c r="P157" s="344"/>
      <c r="Q157" s="381"/>
      <c r="R157" s="382"/>
      <c r="S157" s="344"/>
    </row>
    <row r="158" spans="1:19" s="347" customFormat="1" ht="15" customHeight="1">
      <c r="A158" s="371" t="s">
        <v>281</v>
      </c>
      <c r="B158" s="381">
        <v>23205</v>
      </c>
      <c r="C158" s="382">
        <v>23291</v>
      </c>
      <c r="D158" s="344">
        <v>-0.4</v>
      </c>
      <c r="E158" s="381">
        <v>23205</v>
      </c>
      <c r="F158" s="382">
        <v>23291</v>
      </c>
      <c r="G158" s="344">
        <v>-0.4</v>
      </c>
      <c r="H158" s="381"/>
      <c r="I158" s="382"/>
      <c r="J158" s="344"/>
      <c r="K158" s="381"/>
      <c r="L158" s="382"/>
      <c r="M158" s="344"/>
      <c r="N158" s="381"/>
      <c r="O158" s="382"/>
      <c r="P158" s="344"/>
      <c r="Q158" s="381"/>
      <c r="R158" s="382"/>
      <c r="S158" s="344"/>
    </row>
    <row r="159" spans="1:19" s="347" customFormat="1" ht="15" customHeight="1">
      <c r="A159" s="371"/>
      <c r="B159" s="379"/>
      <c r="C159" s="380"/>
      <c r="D159" s="341"/>
      <c r="E159" s="379"/>
      <c r="F159" s="380"/>
      <c r="G159" s="341"/>
      <c r="H159" s="379"/>
      <c r="I159" s="380"/>
      <c r="J159" s="341"/>
      <c r="K159" s="379"/>
      <c r="L159" s="380"/>
      <c r="M159" s="341"/>
      <c r="N159" s="379"/>
      <c r="O159" s="380"/>
      <c r="P159" s="341"/>
      <c r="Q159" s="379"/>
      <c r="R159" s="380"/>
      <c r="S159" s="341"/>
    </row>
    <row r="160" spans="1:19" s="347" customFormat="1" ht="15" customHeight="1">
      <c r="A160" s="367" t="s">
        <v>282</v>
      </c>
      <c r="B160" s="379">
        <v>24171</v>
      </c>
      <c r="C160" s="380">
        <v>25234</v>
      </c>
      <c r="D160" s="341">
        <v>-4.2</v>
      </c>
      <c r="E160" s="379">
        <v>24171</v>
      </c>
      <c r="F160" s="380">
        <v>25234</v>
      </c>
      <c r="G160" s="341">
        <v>-4.2</v>
      </c>
      <c r="H160" s="379"/>
      <c r="I160" s="380"/>
      <c r="J160" s="341"/>
      <c r="K160" s="379"/>
      <c r="L160" s="380"/>
      <c r="M160" s="341"/>
      <c r="N160" s="379"/>
      <c r="O160" s="380"/>
      <c r="P160" s="341"/>
      <c r="Q160" s="379"/>
      <c r="R160" s="380"/>
      <c r="S160" s="341"/>
    </row>
    <row r="161" spans="1:19" s="347" customFormat="1" ht="15" customHeight="1">
      <c r="A161" s="371" t="s">
        <v>283</v>
      </c>
      <c r="B161" s="381">
        <v>656</v>
      </c>
      <c r="C161" s="382">
        <v>820</v>
      </c>
      <c r="D161" s="344">
        <v>-20</v>
      </c>
      <c r="E161" s="381">
        <v>656</v>
      </c>
      <c r="F161" s="382">
        <v>820</v>
      </c>
      <c r="G161" s="344">
        <v>-20</v>
      </c>
      <c r="H161" s="381"/>
      <c r="I161" s="382"/>
      <c r="J161" s="344"/>
      <c r="K161" s="381"/>
      <c r="L161" s="382"/>
      <c r="M161" s="344"/>
      <c r="N161" s="381"/>
      <c r="O161" s="382"/>
      <c r="P161" s="344"/>
      <c r="Q161" s="381"/>
      <c r="R161" s="382"/>
      <c r="S161" s="344"/>
    </row>
    <row r="162" spans="1:19" ht="15" customHeight="1">
      <c r="A162" s="371" t="s">
        <v>284</v>
      </c>
      <c r="B162" s="381">
        <v>368</v>
      </c>
      <c r="C162" s="382">
        <v>488</v>
      </c>
      <c r="D162" s="344">
        <v>-24.6</v>
      </c>
      <c r="E162" s="381">
        <v>368</v>
      </c>
      <c r="F162" s="382">
        <v>488</v>
      </c>
      <c r="G162" s="344">
        <v>-24.6</v>
      </c>
      <c r="H162" s="381"/>
      <c r="I162" s="382"/>
      <c r="J162" s="344"/>
      <c r="K162" s="381"/>
      <c r="L162" s="382"/>
      <c r="M162" s="344"/>
      <c r="N162" s="381"/>
      <c r="O162" s="382"/>
      <c r="P162" s="344"/>
      <c r="Q162" s="381"/>
      <c r="R162" s="382"/>
      <c r="S162" s="344"/>
    </row>
    <row r="163" spans="1:19" ht="15" customHeight="1">
      <c r="A163" s="371" t="s">
        <v>285</v>
      </c>
      <c r="B163" s="381">
        <v>10664</v>
      </c>
      <c r="C163" s="382">
        <v>10664</v>
      </c>
      <c r="D163" s="344">
        <v>0</v>
      </c>
      <c r="E163" s="381">
        <v>10664</v>
      </c>
      <c r="F163" s="382">
        <v>10664</v>
      </c>
      <c r="G163" s="344">
        <v>0</v>
      </c>
      <c r="H163" s="381"/>
      <c r="I163" s="382"/>
      <c r="J163" s="344"/>
      <c r="K163" s="381"/>
      <c r="L163" s="382"/>
      <c r="M163" s="344"/>
      <c r="N163" s="381"/>
      <c r="O163" s="382"/>
      <c r="P163" s="344"/>
      <c r="Q163" s="381"/>
      <c r="R163" s="382"/>
      <c r="S163" s="344"/>
    </row>
    <row r="164" spans="1:19" ht="15" customHeight="1">
      <c r="A164" s="371" t="s">
        <v>286</v>
      </c>
      <c r="B164" s="381">
        <v>2158</v>
      </c>
      <c r="C164" s="382">
        <v>2158</v>
      </c>
      <c r="D164" s="344">
        <v>0</v>
      </c>
      <c r="E164" s="381">
        <v>2158</v>
      </c>
      <c r="F164" s="382">
        <v>2158</v>
      </c>
      <c r="G164" s="344">
        <v>0</v>
      </c>
      <c r="H164" s="381"/>
      <c r="I164" s="382"/>
      <c r="J164" s="344"/>
      <c r="K164" s="381"/>
      <c r="L164" s="382"/>
      <c r="M164" s="344"/>
      <c r="N164" s="381"/>
      <c r="O164" s="382"/>
      <c r="P164" s="344"/>
      <c r="Q164" s="381"/>
      <c r="R164" s="382"/>
      <c r="S164" s="344"/>
    </row>
    <row r="165" spans="1:19" ht="15" customHeight="1">
      <c r="A165" s="371" t="s">
        <v>287</v>
      </c>
      <c r="B165" s="381">
        <v>5739</v>
      </c>
      <c r="C165" s="382">
        <v>6224</v>
      </c>
      <c r="D165" s="344">
        <v>-7.8</v>
      </c>
      <c r="E165" s="381">
        <v>5739</v>
      </c>
      <c r="F165" s="382">
        <v>6224</v>
      </c>
      <c r="G165" s="344">
        <v>-7.8</v>
      </c>
      <c r="H165" s="381"/>
      <c r="I165" s="382"/>
      <c r="J165" s="344"/>
      <c r="K165" s="381"/>
      <c r="L165" s="382"/>
      <c r="M165" s="344"/>
      <c r="N165" s="381"/>
      <c r="O165" s="382"/>
      <c r="P165" s="344"/>
      <c r="Q165" s="381"/>
      <c r="R165" s="382"/>
      <c r="S165" s="344"/>
    </row>
    <row r="166" spans="1:19" ht="15" customHeight="1">
      <c r="A166" s="371" t="s">
        <v>288</v>
      </c>
      <c r="B166" s="381">
        <v>820</v>
      </c>
      <c r="C166" s="382">
        <v>820</v>
      </c>
      <c r="D166" s="344">
        <v>0</v>
      </c>
      <c r="E166" s="381">
        <v>820</v>
      </c>
      <c r="F166" s="382">
        <v>820</v>
      </c>
      <c r="G166" s="344">
        <v>0</v>
      </c>
      <c r="H166" s="381"/>
      <c r="I166" s="382"/>
      <c r="J166" s="344"/>
      <c r="K166" s="381"/>
      <c r="L166" s="382"/>
      <c r="M166" s="344"/>
      <c r="N166" s="381"/>
      <c r="O166" s="382"/>
      <c r="P166" s="344"/>
      <c r="Q166" s="381"/>
      <c r="R166" s="382"/>
      <c r="S166" s="344"/>
    </row>
    <row r="167" spans="1:19" ht="15" customHeight="1">
      <c r="A167" s="371" t="s">
        <v>289</v>
      </c>
      <c r="B167" s="381">
        <v>2590</v>
      </c>
      <c r="C167" s="382">
        <v>2590</v>
      </c>
      <c r="D167" s="344">
        <v>0</v>
      </c>
      <c r="E167" s="381">
        <v>2590</v>
      </c>
      <c r="F167" s="382">
        <v>2590</v>
      </c>
      <c r="G167" s="344">
        <v>0</v>
      </c>
      <c r="H167" s="381"/>
      <c r="I167" s="382"/>
      <c r="J167" s="344"/>
      <c r="K167" s="381"/>
      <c r="L167" s="382"/>
      <c r="M167" s="344"/>
      <c r="N167" s="381"/>
      <c r="O167" s="382"/>
      <c r="P167" s="344"/>
      <c r="Q167" s="381"/>
      <c r="R167" s="382"/>
      <c r="S167" s="344"/>
    </row>
    <row r="168" spans="1:19" ht="15" customHeight="1" thickBot="1">
      <c r="A168" s="375" t="s">
        <v>290</v>
      </c>
      <c r="B168" s="383">
        <v>1176</v>
      </c>
      <c r="C168" s="384">
        <v>1470</v>
      </c>
      <c r="D168" s="351">
        <v>-20</v>
      </c>
      <c r="E168" s="383">
        <v>1176</v>
      </c>
      <c r="F168" s="384">
        <v>1470</v>
      </c>
      <c r="G168" s="351">
        <v>-20</v>
      </c>
      <c r="H168" s="383"/>
      <c r="I168" s="384"/>
      <c r="J168" s="351"/>
      <c r="K168" s="383"/>
      <c r="L168" s="384"/>
      <c r="M168" s="351"/>
      <c r="N168" s="383"/>
      <c r="O168" s="384"/>
      <c r="P168" s="351"/>
      <c r="Q168" s="383"/>
      <c r="R168" s="384"/>
      <c r="S168" s="351"/>
    </row>
    <row r="169" spans="1:19" ht="15" customHeight="1">
      <c r="A169" s="352" t="s">
        <v>256</v>
      </c>
      <c r="B169" s="353"/>
      <c r="C169" s="353"/>
      <c r="D169" s="354"/>
      <c r="E169" s="353"/>
      <c r="F169" s="353"/>
      <c r="G169" s="354"/>
      <c r="H169" s="353"/>
      <c r="I169" s="353"/>
      <c r="J169" s="354"/>
      <c r="K169" s="353"/>
      <c r="L169" s="353"/>
      <c r="M169" s="354"/>
      <c r="N169" s="353"/>
      <c r="O169" s="353"/>
      <c r="P169" s="354"/>
      <c r="Q169" s="353"/>
      <c r="R169" s="353"/>
      <c r="S169" s="354"/>
    </row>
    <row r="170" spans="1:19" ht="12.75">
      <c r="A170" s="363"/>
      <c r="B170" s="363"/>
      <c r="C170" s="363"/>
      <c r="D170" s="364"/>
      <c r="E170" s="365"/>
      <c r="F170" s="365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</row>
  </sheetData>
  <sheetProtection/>
  <mergeCells count="33">
    <mergeCell ref="A125:S125"/>
    <mergeCell ref="A126:S126"/>
    <mergeCell ref="A127:A128"/>
    <mergeCell ref="B127:D127"/>
    <mergeCell ref="E127:G127"/>
    <mergeCell ref="H127:J127"/>
    <mergeCell ref="K127:M127"/>
    <mergeCell ref="N127:P127"/>
    <mergeCell ref="Q127:S127"/>
    <mergeCell ref="A87:S87"/>
    <mergeCell ref="A89:A90"/>
    <mergeCell ref="B89:D89"/>
    <mergeCell ref="E89:G89"/>
    <mergeCell ref="H89:J89"/>
    <mergeCell ref="K89:M89"/>
    <mergeCell ref="N89:P89"/>
    <mergeCell ref="Q89:S89"/>
    <mergeCell ref="A41:S41"/>
    <mergeCell ref="A42:A43"/>
    <mergeCell ref="B42:D42"/>
    <mergeCell ref="E42:G42"/>
    <mergeCell ref="H42:J42"/>
    <mergeCell ref="K42:M42"/>
    <mergeCell ref="N42:P42"/>
    <mergeCell ref="Q42:S42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25" right="0.25" top="0.75" bottom="0.75" header="0.3" footer="0.3"/>
  <pageSetup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Paul Oshiro</cp:lastModifiedBy>
  <dcterms:created xsi:type="dcterms:W3CDTF">2017-02-22T21:52:07Z</dcterms:created>
  <dcterms:modified xsi:type="dcterms:W3CDTF">2017-02-28T20:21:33Z</dcterms:modified>
  <cp:category/>
  <cp:version/>
  <cp:contentType/>
  <cp:contentStatus/>
</cp:coreProperties>
</file>