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HL" sheetId="1" r:id="rId1"/>
    <sheet name="US West" sheetId="2" r:id="rId2"/>
    <sheet name="US East" sheetId="3" r:id="rId3"/>
    <sheet name="Japan" sheetId="4" r:id="rId4"/>
    <sheet name="Canada" sheetId="5" r:id="rId5"/>
    <sheet name="Glance" sheetId="6" r:id="rId6"/>
    <sheet name="Island" sheetId="7" r:id="rId7"/>
    <sheet name="Cruise" sheetId="8" r:id="rId8"/>
    <sheet name="Seats" sheetId="9" r:id="rId9"/>
  </sheets>
  <definedNames>
    <definedName name="_xlnm.Print_Area" localSheetId="4">'Canada'!#REF!</definedName>
    <definedName name="_xlnm.Print_Area" localSheetId="7">'Cruise'!$A$1:$G$58</definedName>
    <definedName name="_xlnm.Print_Area" localSheetId="5">'Glance'!$A$1:$G$84</definedName>
    <definedName name="_xlnm.Print_Area" localSheetId="0">'HL'!$A$1:$G$341</definedName>
    <definedName name="_xlnm.Print_Area" localSheetId="6">'Island'!$A$1:$G$64</definedName>
    <definedName name="_xlnm.Print_Area" localSheetId="3">'Japan'!$A$1:$G$107</definedName>
    <definedName name="_xlnm.Print_Area" localSheetId="8">'Seats'!#REF!</definedName>
    <definedName name="_xlnm.Print_Area" localSheetId="2">'US East'!$A$1:$G$107</definedName>
    <definedName name="_xlnm.Print_Area" localSheetId="1">'US West'!$A$1:$G$110</definedName>
    <definedName name="SMS_print" localSheetId="8">#REF!</definedName>
    <definedName name="SMS_print">#REF!</definedName>
  </definedNames>
  <calcPr fullCalcOnLoad="1"/>
</workbook>
</file>

<file path=xl/sharedStrings.xml><?xml version="1.0" encoding="utf-8"?>
<sst xmlns="http://schemas.openxmlformats.org/spreadsheetml/2006/main" count="1311" uniqueCount="294">
  <si>
    <t>TABLE 1.  TOTAL VISITORS BY AIR</t>
  </si>
  <si>
    <t>MARCH</t>
  </si>
  <si>
    <t>YEAR-TO-DATE</t>
  </si>
  <si>
    <t>2017P</t>
  </si>
  <si>
    <t>2016P</t>
  </si>
  <si>
    <t>% CHANGE</t>
  </si>
  <si>
    <t>TOTAL VISITORS</t>
  </si>
  <si>
    <t>Domestic</t>
  </si>
  <si>
    <t xml:space="preserve">International </t>
  </si>
  <si>
    <t>VISITOR DAYS</t>
  </si>
  <si>
    <t>AVERAGE DAILY CENSUS</t>
  </si>
  <si>
    <t xml:space="preserve">TOTAL AIR SEATS </t>
  </si>
  <si>
    <t>TOTAL LOAD FACTOR (%)</t>
  </si>
  <si>
    <t>ISLANDS VISITED</t>
  </si>
  <si>
    <t xml:space="preserve">   O'ahu</t>
  </si>
  <si>
    <t xml:space="preserve">   O'ahu only</t>
  </si>
  <si>
    <t xml:space="preserve">   O'ahu one day or less</t>
  </si>
  <si>
    <t xml:space="preserve">   Kaua'i</t>
  </si>
  <si>
    <t xml:space="preserve">   Kaua'i only</t>
  </si>
  <si>
    <t xml:space="preserve">   Kaua'i one day or less</t>
  </si>
  <si>
    <t xml:space="preserve">   Maui County</t>
  </si>
  <si>
    <t xml:space="preserve">      Maui</t>
  </si>
  <si>
    <t xml:space="preserve">      Maui only</t>
  </si>
  <si>
    <t xml:space="preserve">      Maui one day or less</t>
  </si>
  <si>
    <t xml:space="preserve">      Moloka'i *</t>
  </si>
  <si>
    <t xml:space="preserve">      Moloka'i only *</t>
  </si>
  <si>
    <t xml:space="preserve">      Moloka'i one day or less*</t>
  </si>
  <si>
    <t xml:space="preserve">      Lāna‘i *</t>
  </si>
  <si>
    <t xml:space="preserve">      Lāna‘i only *</t>
  </si>
  <si>
    <t xml:space="preserve">      Lāna‘i one day or less*</t>
  </si>
  <si>
    <t xml:space="preserve">   Hawai'i Island</t>
  </si>
  <si>
    <t xml:space="preserve">      Kona side</t>
  </si>
  <si>
    <t xml:space="preserve">      Hilo side</t>
  </si>
  <si>
    <t xml:space="preserve">   Hawai'i Island only</t>
  </si>
  <si>
    <t xml:space="preserve">   Hawai'i Island one day or less</t>
  </si>
  <si>
    <t>Any Neighbor Island</t>
  </si>
  <si>
    <t xml:space="preserve">   NI only</t>
  </si>
  <si>
    <t xml:space="preserve">   O'ahu &amp; NI</t>
  </si>
  <si>
    <t xml:space="preserve">   Any one island only</t>
  </si>
  <si>
    <t>Multiple Islands</t>
  </si>
  <si>
    <t>Avg. Islands Visited</t>
  </si>
  <si>
    <t>Average Length of</t>
  </si>
  <si>
    <t>Stay in Hawai'i</t>
  </si>
  <si>
    <t>ACCOMMODATIONS</t>
  </si>
  <si>
    <t xml:space="preserve">   Plan to stay in Hotel</t>
  </si>
  <si>
    <t xml:space="preserve">   Hotel only</t>
  </si>
  <si>
    <t xml:space="preserve">   Plan to stay in Condo</t>
  </si>
  <si>
    <t xml:space="preserve">   Condo only</t>
  </si>
  <si>
    <t xml:space="preserve">   Plan to stay in Timeshare</t>
  </si>
  <si>
    <t xml:space="preserve">   Timeshare only</t>
  </si>
  <si>
    <t>*  Sample sizes for Moloka'i and Lāna'i are relatively small.</t>
  </si>
  <si>
    <t>TABLE 1.  TOTAL VISITORS BY AIR (CONT.)</t>
  </si>
  <si>
    <t>ACCOMMODATIONS (continued)</t>
  </si>
  <si>
    <t xml:space="preserve">   Cruise Ship</t>
  </si>
  <si>
    <t xml:space="preserve">   Friends/Relatives</t>
  </si>
  <si>
    <t xml:space="preserve">   Bed &amp; Breakfast</t>
  </si>
  <si>
    <t>Rental House</t>
  </si>
  <si>
    <t>Hostel</t>
  </si>
  <si>
    <t>Camp Site, Beach</t>
  </si>
  <si>
    <t>Private Room in Private Home**</t>
  </si>
  <si>
    <t>Shared Room/Space in Private Home**</t>
  </si>
  <si>
    <t>Other</t>
  </si>
  <si>
    <t>PURPOSE OF TRIP</t>
  </si>
  <si>
    <t xml:space="preserve">   Pleasure (Net)</t>
  </si>
  <si>
    <t xml:space="preserve">      Honeymoon/Get Married</t>
  </si>
  <si>
    <t xml:space="preserve">      Honeymoon</t>
  </si>
  <si>
    <t xml:space="preserve">      Get Married</t>
  </si>
  <si>
    <t xml:space="preserve">      Pleasure/Vacation</t>
  </si>
  <si>
    <t xml:space="preserve">   Mtgs/Conventions/Incentive</t>
  </si>
  <si>
    <t xml:space="preserve">      Conventions</t>
  </si>
  <si>
    <t xml:space="preserve">      Corporate Meetings</t>
  </si>
  <si>
    <t xml:space="preserve">      Incentive</t>
  </si>
  <si>
    <t xml:space="preserve">   Other Business</t>
  </si>
  <si>
    <t xml:space="preserve">   Visit Friends/Rel.</t>
  </si>
  <si>
    <t xml:space="preserve">   Gov't/Military</t>
  </si>
  <si>
    <t xml:space="preserve">   Attend School</t>
  </si>
  <si>
    <t xml:space="preserve">   Sport Events</t>
  </si>
  <si>
    <t xml:space="preserve">   Other</t>
  </si>
  <si>
    <t>TRAVEL STATUS</t>
  </si>
  <si>
    <t xml:space="preserve">   % First Timers ***</t>
  </si>
  <si>
    <t xml:space="preserve">   % Repeaters ***</t>
  </si>
  <si>
    <t xml:space="preserve">   Average # of Trips</t>
  </si>
  <si>
    <t xml:space="preserve">   Group Tour</t>
  </si>
  <si>
    <t xml:space="preserve">   Non-Group</t>
  </si>
  <si>
    <t xml:space="preserve">   Package Trip</t>
  </si>
  <si>
    <t xml:space="preserve">   No Package</t>
  </si>
  <si>
    <t xml:space="preserve">   Net True Independent</t>
  </si>
  <si>
    <t>Ave. Age</t>
  </si>
  <si>
    <t>Ave. Party Size</t>
  </si>
  <si>
    <t xml:space="preserve">** Sample sizes for Private Room in Private Home and Shared Room/Space in Private Home are limited.  </t>
  </si>
  <si>
    <t>*** Change represents absolute change in rates rather than percentage change in rate.</t>
  </si>
  <si>
    <t>NA = Not applicable</t>
  </si>
  <si>
    <t>Source: Hawai'i Tourism Authority</t>
  </si>
  <si>
    <t>TABLE 2.  DOMESTIC VISITORS BY AIR</t>
  </si>
  <si>
    <t>DOMESTIC VISITORS</t>
  </si>
  <si>
    <t>DOMESTIC VISITOR DAYS</t>
  </si>
  <si>
    <t>DOMESTIC AVERAGE DAILY CENSUS</t>
  </si>
  <si>
    <t xml:space="preserve">DOMESTIC AIR SEATS </t>
  </si>
  <si>
    <t>DOMESTIC LOAD FACTOR (%)</t>
  </si>
  <si>
    <t>TABLE 2.  DOMESTIC VISITORS BY AIR (CONT.)</t>
  </si>
  <si>
    <t>Ave. Age of Party Head</t>
  </si>
  <si>
    <t>TABLE 3.  INTERNATIONAL VISITORS BY AIR</t>
  </si>
  <si>
    <t>INTERNATIONAL VISITORS</t>
  </si>
  <si>
    <t>INTERNATIONAL VISITOR DAYS</t>
  </si>
  <si>
    <t>INTERNATIONAL AVERAGE DAILY CENSUS</t>
  </si>
  <si>
    <t>INTERNATIONAL AIR SEATS</t>
  </si>
  <si>
    <t>INTERNATIONAL LOAD FACTOR (%)</t>
  </si>
  <si>
    <t>** Change represents absolute change in rates rather than percentage change in rate.</t>
  </si>
  <si>
    <t>TABLE 3.  INTERNATIONAL VISITORS BY AIR (CONT.)</t>
  </si>
  <si>
    <t>TABLE 4.  TOTAL US WEST VISITORS BY AIR</t>
  </si>
  <si>
    <t>TABLE 4.  TOTAL US WEST VISITORS BY AIR (CONT.)</t>
  </si>
  <si>
    <t>TABLE 4.  TOTAL US EAST VISITORS BY AIR</t>
  </si>
  <si>
    <t>TABLE 4.  TOTAL US EAST VISITORS BY AIR (CONT.)</t>
  </si>
  <si>
    <t>TABLE 4.  TOTAL JAPAN VISITORS BY AIR</t>
  </si>
  <si>
    <t>TABLE 4.  TOTAL JAPAN VISITORS BY AIR (CONT.)</t>
  </si>
  <si>
    <t>TABLE 4.  TOTAL CANADA VISITORS BY AIR</t>
  </si>
  <si>
    <t>TABLE 4.  TOTAL CANADA VISITORS BY AIR (CONT.)</t>
  </si>
  <si>
    <t>CATEGORY AND MMA</t>
  </si>
  <si>
    <t>% change</t>
  </si>
  <si>
    <t>YTD 2017P</t>
  </si>
  <si>
    <t>YTD 2016P</t>
  </si>
  <si>
    <t>TOTAL EXPENDITURES ($mil.)</t>
  </si>
  <si>
    <t>Total by air</t>
  </si>
  <si>
    <t xml:space="preserve">  U.S. West</t>
  </si>
  <si>
    <t xml:space="preserve">  U.S. East</t>
  </si>
  <si>
    <t xml:space="preserve">  Japan</t>
  </si>
  <si>
    <t xml:space="preserve">  Canada</t>
  </si>
  <si>
    <t xml:space="preserve">  All Others</t>
  </si>
  <si>
    <t>Visitor arrivals by cruise ships</t>
  </si>
  <si>
    <t>TOTAL VISITOR DAYS</t>
  </si>
  <si>
    <t>VISITOR ARRIVALS</t>
  </si>
  <si>
    <t>AVERAGE LENGTH OF STAY</t>
  </si>
  <si>
    <t>PER PERSON PER DAY SPENDING ($)</t>
  </si>
  <si>
    <t>PER PERSON PER TRIP SPENDING ($)</t>
  </si>
  <si>
    <t>P=Preliminary data.</t>
  </si>
  <si>
    <t>Source:Hawai'i Tourism Authority</t>
  </si>
  <si>
    <t>2017 Arrivals at a Glance by Month</t>
  </si>
  <si>
    <t>MMA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</si>
  <si>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</si>
  <si>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</si>
  <si>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</si>
  <si>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</si>
  <si>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</si>
  <si>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</si>
  <si>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</si>
  <si>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</si>
  <si>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</si>
  <si>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</si>
  <si>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</si>
  <si>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</si>
  <si>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($mil.)</t>
  </si>
  <si>
    <t>EXPENDITURES ($mil.) *</t>
  </si>
  <si>
    <t xml:space="preserve">  All Other</t>
  </si>
  <si>
    <t>TOTAL (air + ships)</t>
  </si>
  <si>
    <t>Visitor days</t>
  </si>
  <si>
    <t>Visitor arrivals</t>
  </si>
  <si>
    <t>length of stay</t>
  </si>
  <si>
    <t>Per Person Per Day Spending *</t>
  </si>
  <si>
    <t>TOTAL (air+ships) ($)</t>
  </si>
  <si>
    <t>Per Person Per Trip Spending *</t>
  </si>
  <si>
    <t>PPPT spending</t>
  </si>
  <si>
    <t>EXPENDITURES ($mil.)*</t>
  </si>
  <si>
    <t>Per Person Per Day Spending*</t>
  </si>
  <si>
    <t>Per Person Per Trip Spending*</t>
  </si>
  <si>
    <t>Monthly data may not add up to total due to rounding.</t>
  </si>
  <si>
    <t>CATEGORY AND ISLAND</t>
  </si>
  <si>
    <t xml:space="preserve">  O‘ahu</t>
  </si>
  <si>
    <t xml:space="preserve">  Maui</t>
  </si>
  <si>
    <t xml:space="preserve">  Moloka‘i</t>
  </si>
  <si>
    <t xml:space="preserve">  Lāna‘i</t>
  </si>
  <si>
    <t xml:space="preserve">  Kaua‘i</t>
  </si>
  <si>
    <t xml:space="preserve">  Hawai‘i Island</t>
  </si>
  <si>
    <t>Monthly Island Highlights 2017</t>
  </si>
  <si>
    <t>ISLAND</t>
  </si>
  <si>
    <t xml:space="preserve">  Moloka'i</t>
  </si>
  <si>
    <t xml:space="preserve">  Lāna'i</t>
  </si>
  <si>
    <t xml:space="preserve">  Kaua‘i </t>
  </si>
  <si>
    <t xml:space="preserve">  Hawai‘i Island </t>
  </si>
  <si>
    <t>Length of stay</t>
  </si>
  <si>
    <t>PPPD spending</t>
  </si>
  <si>
    <t xml:space="preserve">Jan </t>
  </si>
  <si>
    <t>Table 8.  VISITORS BY CRUISE SHIPS</t>
  </si>
  <si>
    <t xml:space="preserve">    ARRIVED BY SHIP</t>
  </si>
  <si>
    <t xml:space="preserve">    ARRIVED BY AIR</t>
  </si>
  <si>
    <t>NUMBER OF SHIP ARRIVALS</t>
  </si>
  <si>
    <t xml:space="preserve">ISLANDS VISITED </t>
  </si>
  <si>
    <t>O'ahu</t>
  </si>
  <si>
    <t>Kaua‘i</t>
  </si>
  <si>
    <t>Maui County</t>
  </si>
  <si>
    <t xml:space="preserve">    Maui</t>
  </si>
  <si>
    <t xml:space="preserve">    Moloka‘i</t>
  </si>
  <si>
    <t xml:space="preserve">    Lāna‘i</t>
  </si>
  <si>
    <t>Hawai‘i Island</t>
  </si>
  <si>
    <t>Average Islands Visited</t>
  </si>
  <si>
    <t xml:space="preserve">AVERAGE LENGTH OF STAY </t>
  </si>
  <si>
    <t>Days in Hawai‘i before Cruise</t>
  </si>
  <si>
    <t>Days in Hawai‘i during Cruise</t>
  </si>
  <si>
    <t>Days in Hawai‘i after Cruise</t>
  </si>
  <si>
    <t>Total days in Hawai‘i</t>
  </si>
  <si>
    <t>Hotel</t>
  </si>
  <si>
    <t>Condo</t>
  </si>
  <si>
    <t>Timeshare</t>
  </si>
  <si>
    <t xml:space="preserve">   Timeshare Only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</si>
  <si>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</si>
  <si>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</si>
  <si>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</si>
  <si>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</si>
  <si>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</si>
  <si>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</si>
  <si>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>Honeymoon</t>
  </si>
  <si>
    <t>Get Married</t>
  </si>
  <si>
    <t>Wedding</t>
  </si>
  <si>
    <t>Convention/Conference</t>
  </si>
  <si>
    <t>Business</t>
  </si>
  <si>
    <t>Visiting Friends &amp; relatives</t>
  </si>
  <si>
    <t>Play Golf</t>
  </si>
  <si>
    <t>Leisure</t>
  </si>
  <si>
    <t xml:space="preserve">  % First timers</t>
  </si>
  <si>
    <t xml:space="preserve">  % Repeat visitors</t>
  </si>
  <si>
    <r>
      <t>Source:  Hawai</t>
    </r>
    <r>
      <rPr>
        <sz val="9"/>
        <rFont val="Calibri"/>
        <family val="2"/>
      </rPr>
      <t>‘</t>
    </r>
    <r>
      <rPr>
        <sz val="9"/>
        <rFont val="Arial"/>
        <family val="2"/>
      </rPr>
      <t>i Tourism Authority</t>
    </r>
  </si>
  <si>
    <t>Table 9.  Nonstops Seats to Hawaii by Port of Entry and MMA</t>
  </si>
  <si>
    <t>STATE</t>
  </si>
  <si>
    <t>HONOLULU</t>
  </si>
  <si>
    <t>KAHULUI</t>
  </si>
  <si>
    <t>KONA</t>
  </si>
  <si>
    <t>HILO</t>
  </si>
  <si>
    <t>LĪHU‘E</t>
  </si>
  <si>
    <t>%Chge</t>
  </si>
  <si>
    <t>TOTAL</t>
  </si>
  <si>
    <t>SCHEDULES</t>
  </si>
  <si>
    <t>CHARTERS</t>
  </si>
  <si>
    <t>NA</t>
  </si>
  <si>
    <t>US TOTAL</t>
  </si>
  <si>
    <t>US WEST</t>
  </si>
  <si>
    <t>Anchorage</t>
  </si>
  <si>
    <t>Bellingham</t>
  </si>
  <si>
    <t>Denver</t>
  </si>
  <si>
    <t>Las Vegas</t>
  </si>
  <si>
    <t>Los Angeles</t>
  </si>
  <si>
    <t>Oakland</t>
  </si>
  <si>
    <t>Phoenix</t>
  </si>
  <si>
    <t>Portland</t>
  </si>
  <si>
    <t>Sacramento</t>
  </si>
  <si>
    <t>Salt Lake City</t>
  </si>
  <si>
    <t>San Diego</t>
  </si>
  <si>
    <t>San Francisco</t>
  </si>
  <si>
    <t>San Jose</t>
  </si>
  <si>
    <t>Seattle</t>
  </si>
  <si>
    <t>US EAST</t>
  </si>
  <si>
    <t>Atlanta</t>
  </si>
  <si>
    <t>Chicago</t>
  </si>
  <si>
    <t>Dallas</t>
  </si>
  <si>
    <t>Houston</t>
  </si>
  <si>
    <t>Minneapolis</t>
  </si>
  <si>
    <t>New York JFK</t>
  </si>
  <si>
    <t>Newark</t>
  </si>
  <si>
    <t>Washington D.C.</t>
  </si>
  <si>
    <t>Source: Scheduled seats from Diio schedules, charter seats estimated based on reports from State of Hawaii DOT Airports Division</t>
  </si>
  <si>
    <t>Table 9.  Nonstops Seats to Hawaii by Port of Entry and MMA (continued)</t>
  </si>
  <si>
    <t>INTERNATIONAL</t>
  </si>
  <si>
    <t>JAPAN</t>
  </si>
  <si>
    <t>Fukuoka</t>
  </si>
  <si>
    <t>Nagoya</t>
  </si>
  <si>
    <t>Osaka</t>
  </si>
  <si>
    <t>Sapporo</t>
  </si>
  <si>
    <t>Tokyo HND</t>
  </si>
  <si>
    <t>Tokyo NRT</t>
  </si>
  <si>
    <t>CANADA</t>
  </si>
  <si>
    <t>Calgary</t>
  </si>
  <si>
    <t>Edmonton</t>
  </si>
  <si>
    <t>Toronto</t>
  </si>
  <si>
    <t>Vancouver</t>
  </si>
  <si>
    <t>Victoria</t>
  </si>
  <si>
    <t>OTHER ASIA</t>
  </si>
  <si>
    <t>Beijing</t>
  </si>
  <si>
    <t>Seoul</t>
  </si>
  <si>
    <t>Shanghai</t>
  </si>
  <si>
    <t>Taipei</t>
  </si>
  <si>
    <t>OCEANIA</t>
  </si>
  <si>
    <t>Auckland</t>
  </si>
  <si>
    <t>Brisbane</t>
  </si>
  <si>
    <t>Melbourne</t>
  </si>
  <si>
    <t>Sydney</t>
  </si>
  <si>
    <t>OTHER</t>
  </si>
  <si>
    <t>Apia</t>
  </si>
  <si>
    <t>Christmas Island</t>
  </si>
  <si>
    <t>Guam</t>
  </si>
  <si>
    <t>Majuro</t>
  </si>
  <si>
    <t>Manila</t>
  </si>
  <si>
    <t>Nadi</t>
  </si>
  <si>
    <t>Pago Pago</t>
  </si>
  <si>
    <t>Papeete</t>
  </si>
  <si>
    <t>MARCH YTD</t>
  </si>
  <si>
    <t>STATEWIDE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</si>
</sst>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0.0"/>
    <numFmt numFmtId="167" formatCode="#,##0.0_);\(#,##0.0\)"/>
    <numFmt numFmtId="168" formatCode="#,##0.0__"/>
    <numFmt numFmtId="169" formatCode="mmmm\ d\,\ yyyy"/>
    <numFmt numFmtId="170" formatCode="#,##0__"/>
    <numFmt numFmtId="171" formatCode="0.000"/>
    <numFmt numFmtId="172" formatCode="#,##0.00__"/>
    <numFmt numFmtId="173" formatCode="#,##0.00000_);\(#,##0.00000\)"/>
    <numFmt numFmtId="174" formatCode="&quot;$&quot;#,##0.0"/>
    <numFmt numFmtId="175" formatCode="&quot;$&quot;#,##0.00"/>
    <numFmt numFmtId="176" formatCode="_(* #,##0_);_(* \(#,##0\);_(* &quot;-&quot;??_);_(@_)"/>
    <numFmt numFmtId="177" formatCode="_(* #,##0.0_);_(* \(#,##0.0\);_(* &quot;-&quot;??_);_(@_)"/>
  </numFmts>
  <fonts count="87">
    <font>
      <sz val="10"/>
      <name val="MS Sans Serif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8"/>
      <name val="Courier"/>
      <family val="3"/>
    </font>
    <font>
      <b/>
      <sz val="8"/>
      <name val="Arial"/>
      <family val="2"/>
    </font>
    <font>
      <b/>
      <sz val="8"/>
      <color indexed="17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49"/>
      <name val="Arial"/>
      <family val="2"/>
    </font>
    <font>
      <sz val="8"/>
      <color indexed="9"/>
      <name val="Courier"/>
      <family val="3"/>
    </font>
    <font>
      <sz val="8"/>
      <color indexed="10"/>
      <name val="Arial"/>
      <family val="2"/>
    </font>
    <font>
      <sz val="8"/>
      <color indexed="10"/>
      <name val="Courier"/>
      <family val="3"/>
    </font>
    <font>
      <b/>
      <sz val="8"/>
      <color indexed="8"/>
      <name val="Arial"/>
      <family val="2"/>
    </font>
    <font>
      <sz val="8"/>
      <color indexed="57"/>
      <name val="Arial"/>
      <family val="2"/>
    </font>
    <font>
      <b/>
      <sz val="8"/>
      <color indexed="10"/>
      <name val="Courier"/>
      <family val="0"/>
    </font>
    <font>
      <b/>
      <sz val="8"/>
      <color indexed="8"/>
      <name val="Courier"/>
      <family val="0"/>
    </font>
    <font>
      <sz val="8"/>
      <color indexed="8"/>
      <name val="Courier"/>
      <family val="3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8"/>
      <name val="Arial"/>
      <family val="2"/>
    </font>
    <font>
      <sz val="9"/>
      <name val="MS Sans Serif"/>
      <family val="2"/>
    </font>
    <font>
      <sz val="9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10"/>
      <color indexed="40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40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FF"/>
      <name val="Arial"/>
      <family val="2"/>
    </font>
    <font>
      <b/>
      <sz val="8"/>
      <color rgb="FF00B050"/>
      <name val="Arial"/>
      <family val="2"/>
    </font>
    <font>
      <sz val="8"/>
      <color theme="8"/>
      <name val="Arial"/>
      <family val="2"/>
    </font>
    <font>
      <sz val="8"/>
      <color rgb="FFFF0000"/>
      <name val="Arial"/>
      <family val="2"/>
    </font>
    <font>
      <sz val="8"/>
      <color rgb="FFFF0000"/>
      <name val="Courier"/>
      <family val="3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9"/>
      <name val="Arial"/>
      <family val="2"/>
    </font>
    <font>
      <b/>
      <sz val="8"/>
      <color rgb="FFFF0000"/>
      <name val="Courier"/>
      <family val="0"/>
    </font>
    <font>
      <b/>
      <sz val="8"/>
      <color theme="1"/>
      <name val="Courier"/>
      <family val="0"/>
    </font>
    <font>
      <sz val="8"/>
      <color theme="1"/>
      <name val="Courier"/>
      <family val="3"/>
    </font>
    <font>
      <sz val="9"/>
      <color theme="1"/>
      <name val="Arial"/>
      <family val="2"/>
    </font>
    <font>
      <b/>
      <sz val="8"/>
      <color rgb="FFFF0000"/>
      <name val="Arial"/>
      <family val="2"/>
    </font>
    <font>
      <b/>
      <i/>
      <sz val="8"/>
      <color theme="1"/>
      <name val="Arial"/>
      <family val="2"/>
    </font>
    <font>
      <sz val="10"/>
      <color rgb="FF00B0F0"/>
      <name val="Arial"/>
      <family val="2"/>
    </font>
    <font>
      <sz val="10"/>
      <color rgb="FF00B0F0"/>
      <name val="MS Sans Serif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/>
      <top style="thin">
        <color rgb="FF000000"/>
      </top>
      <bottom style="medium"/>
    </border>
    <border>
      <left style="thin"/>
      <right style="medium"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/>
      <right/>
      <top style="thin">
        <color rgb="FF000000"/>
      </top>
      <bottom style="medium"/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37" fontId="9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37" fontId="2" fillId="33" borderId="0" xfId="0" applyNumberFormat="1" applyFont="1" applyFill="1" applyBorder="1" applyAlignment="1" applyProtection="1">
      <alignment horizontal="centerContinuous"/>
      <protection/>
    </xf>
    <xf numFmtId="3" fontId="2" fillId="33" borderId="0" xfId="0" applyNumberFormat="1" applyFont="1" applyFill="1" applyBorder="1" applyAlignment="1" applyProtection="1">
      <alignment horizontal="centerContinuous"/>
      <protection/>
    </xf>
    <xf numFmtId="164" fontId="2" fillId="33" borderId="0" xfId="42" applyNumberFormat="1" applyFont="1" applyFill="1" applyBorder="1" applyAlignment="1" applyProtection="1">
      <alignment horizontal="centerContinuous"/>
      <protection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3" fontId="4" fillId="33" borderId="0" xfId="0" applyNumberFormat="1" applyFont="1" applyFill="1" applyBorder="1" applyAlignment="1">
      <alignment/>
    </xf>
    <xf numFmtId="164" fontId="4" fillId="33" borderId="0" xfId="42" applyNumberFormat="1" applyFont="1" applyFill="1" applyBorder="1" applyAlignment="1">
      <alignment/>
    </xf>
    <xf numFmtId="37" fontId="4" fillId="33" borderId="10" xfId="0" applyNumberFormat="1" applyFont="1" applyFill="1" applyBorder="1" applyAlignment="1" applyProtection="1">
      <alignment horizontal="centerContinuous"/>
      <protection/>
    </xf>
    <xf numFmtId="3" fontId="4" fillId="33" borderId="11" xfId="0" applyNumberFormat="1" applyFont="1" applyFill="1" applyBorder="1" applyAlignment="1" applyProtection="1">
      <alignment horizontal="centerContinuous"/>
      <protection/>
    </xf>
    <xf numFmtId="164" fontId="4" fillId="33" borderId="12" xfId="42" applyNumberFormat="1" applyFont="1" applyFill="1" applyBorder="1" applyAlignment="1" applyProtection="1">
      <alignment horizontal="centerContinuous"/>
      <protection/>
    </xf>
    <xf numFmtId="0" fontId="4" fillId="33" borderId="0" xfId="0" applyFont="1" applyFill="1" applyAlignment="1">
      <alignment/>
    </xf>
    <xf numFmtId="37" fontId="4" fillId="33" borderId="13" xfId="0" applyNumberFormat="1" applyFont="1" applyFill="1" applyBorder="1" applyAlignment="1" applyProtection="1">
      <alignment horizontal="centerContinuous"/>
      <protection/>
    </xf>
    <xf numFmtId="3" fontId="4" fillId="33" borderId="14" xfId="0" applyNumberFormat="1" applyFont="1" applyFill="1" applyBorder="1" applyAlignment="1" applyProtection="1">
      <alignment horizontal="center"/>
      <protection/>
    </xf>
    <xf numFmtId="3" fontId="4" fillId="33" borderId="15" xfId="0" applyNumberFormat="1" applyFont="1" applyFill="1" applyBorder="1" applyAlignment="1" applyProtection="1" quotePrefix="1">
      <alignment horizontal="center"/>
      <protection/>
    </xf>
    <xf numFmtId="164" fontId="4" fillId="33" borderId="16" xfId="42" applyNumberFormat="1" applyFont="1" applyFill="1" applyBorder="1" applyAlignment="1" applyProtection="1">
      <alignment horizontal="center"/>
      <protection/>
    </xf>
    <xf numFmtId="3" fontId="4" fillId="33" borderId="15" xfId="0" applyNumberFormat="1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/>
    </xf>
    <xf numFmtId="3" fontId="4" fillId="33" borderId="17" xfId="0" applyNumberFormat="1" applyFont="1" applyFill="1" applyBorder="1" applyAlignment="1" applyProtection="1">
      <alignment horizontal="left"/>
      <protection/>
    </xf>
    <xf numFmtId="3" fontId="4" fillId="33" borderId="18" xfId="0" applyNumberFormat="1" applyFont="1" applyFill="1" applyBorder="1" applyAlignment="1">
      <alignment/>
    </xf>
    <xf numFmtId="164" fontId="4" fillId="33" borderId="19" xfId="42" applyNumberFormat="1" applyFont="1" applyFill="1" applyBorder="1" applyAlignment="1">
      <alignment horizontal="right"/>
    </xf>
    <xf numFmtId="37" fontId="4" fillId="33" borderId="17" xfId="0" applyNumberFormat="1" applyFont="1" applyFill="1" applyBorder="1" applyAlignment="1" applyProtection="1">
      <alignment horizontal="left"/>
      <protection/>
    </xf>
    <xf numFmtId="3" fontId="4" fillId="33" borderId="18" xfId="0" applyNumberFormat="1" applyFont="1" applyFill="1" applyBorder="1" applyAlignment="1" applyProtection="1">
      <alignment horizontal="right"/>
      <protection/>
    </xf>
    <xf numFmtId="164" fontId="4" fillId="33" borderId="18" xfId="42" applyNumberFormat="1" applyFont="1" applyFill="1" applyBorder="1" applyAlignment="1" applyProtection="1">
      <alignment horizontal="right"/>
      <protection/>
    </xf>
    <xf numFmtId="165" fontId="4" fillId="33" borderId="0" xfId="63" applyNumberFormat="1" applyFont="1" applyFill="1" applyAlignment="1">
      <alignment/>
    </xf>
    <xf numFmtId="164" fontId="4" fillId="33" borderId="18" xfId="0" applyNumberFormat="1" applyFont="1" applyFill="1" applyBorder="1" applyAlignment="1" applyProtection="1">
      <alignment horizontal="right"/>
      <protection/>
    </xf>
    <xf numFmtId="0" fontId="69" fillId="33" borderId="0" xfId="0" applyFont="1" applyFill="1" applyAlignment="1">
      <alignment/>
    </xf>
    <xf numFmtId="4" fontId="4" fillId="33" borderId="18" xfId="0" applyNumberFormat="1" applyFont="1" applyFill="1" applyBorder="1" applyAlignment="1" applyProtection="1">
      <alignment horizontal="right"/>
      <protection/>
    </xf>
    <xf numFmtId="4" fontId="4" fillId="33" borderId="18" xfId="42" applyNumberFormat="1" applyFont="1" applyFill="1" applyBorder="1" applyAlignment="1" applyProtection="1">
      <alignment horizontal="right"/>
      <protection/>
    </xf>
    <xf numFmtId="37" fontId="4" fillId="33" borderId="13" xfId="0" applyNumberFormat="1" applyFont="1" applyFill="1" applyBorder="1" applyAlignment="1" applyProtection="1">
      <alignment horizontal="left"/>
      <protection/>
    </xf>
    <xf numFmtId="3" fontId="4" fillId="33" borderId="20" xfId="0" applyNumberFormat="1" applyFont="1" applyFill="1" applyBorder="1" applyAlignment="1" applyProtection="1">
      <alignment horizontal="right"/>
      <protection/>
    </xf>
    <xf numFmtId="164" fontId="4" fillId="33" borderId="20" xfId="42" applyNumberFormat="1" applyFont="1" applyFill="1" applyBorder="1" applyAlignment="1" applyProtection="1">
      <alignment horizontal="right"/>
      <protection/>
    </xf>
    <xf numFmtId="37" fontId="4" fillId="33" borderId="0" xfId="0" applyNumberFormat="1" applyFont="1" applyFill="1" applyAlignment="1" applyProtection="1">
      <alignment horizontal="left"/>
      <protection/>
    </xf>
    <xf numFmtId="3" fontId="4" fillId="33" borderId="0" xfId="0" applyNumberFormat="1" applyFont="1" applyFill="1" applyAlignment="1" applyProtection="1">
      <alignment horizontal="right"/>
      <protection/>
    </xf>
    <xf numFmtId="164" fontId="4" fillId="33" borderId="0" xfId="42" applyNumberFormat="1" applyFont="1" applyFill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 horizontal="centerContinuous"/>
      <protection/>
    </xf>
    <xf numFmtId="164" fontId="4" fillId="33" borderId="0" xfId="42" applyNumberFormat="1" applyFont="1" applyFill="1" applyAlignment="1" applyProtection="1">
      <alignment horizontal="centerContinuous"/>
      <protection/>
    </xf>
    <xf numFmtId="37" fontId="2" fillId="33" borderId="0" xfId="0" applyNumberFormat="1" applyFont="1" applyFill="1" applyBorder="1" applyAlignment="1" applyProtection="1">
      <alignment horizontal="center"/>
      <protection/>
    </xf>
    <xf numFmtId="3" fontId="2" fillId="33" borderId="0" xfId="0" applyNumberFormat="1" applyFont="1" applyFill="1" applyBorder="1" applyAlignment="1" applyProtection="1">
      <alignment horizontal="center"/>
      <protection/>
    </xf>
    <xf numFmtId="164" fontId="2" fillId="33" borderId="0" xfId="42" applyNumberFormat="1" applyFont="1" applyFill="1" applyBorder="1" applyAlignment="1" applyProtection="1">
      <alignment horizontal="center"/>
      <protection/>
    </xf>
    <xf numFmtId="3" fontId="4" fillId="33" borderId="10" xfId="0" applyNumberFormat="1" applyFont="1" applyFill="1" applyBorder="1" applyAlignment="1" applyProtection="1">
      <alignment horizontal="centerContinuous"/>
      <protection/>
    </xf>
    <xf numFmtId="3" fontId="4" fillId="33" borderId="17" xfId="0" applyNumberFormat="1" applyFont="1" applyFill="1" applyBorder="1" applyAlignment="1" applyProtection="1">
      <alignment horizontal="right"/>
      <protection/>
    </xf>
    <xf numFmtId="164" fontId="4" fillId="33" borderId="18" xfId="42" applyNumberFormat="1" applyFont="1" applyFill="1" applyBorder="1" applyAlignment="1">
      <alignment horizontal="right"/>
    </xf>
    <xf numFmtId="164" fontId="4" fillId="33" borderId="17" xfId="42" applyNumberFormat="1" applyFont="1" applyFill="1" applyBorder="1" applyAlignment="1" applyProtection="1">
      <alignment horizontal="right"/>
      <protection/>
    </xf>
    <xf numFmtId="37" fontId="4" fillId="33" borderId="17" xfId="0" applyNumberFormat="1" applyFont="1" applyFill="1" applyBorder="1" applyAlignment="1" applyProtection="1">
      <alignment horizontal="left" indent="1"/>
      <protection/>
    </xf>
    <xf numFmtId="2" fontId="4" fillId="33" borderId="17" xfId="0" applyNumberFormat="1" applyFont="1" applyFill="1" applyBorder="1" applyAlignment="1">
      <alignment/>
    </xf>
    <xf numFmtId="2" fontId="4" fillId="33" borderId="13" xfId="0" applyNumberFormat="1" applyFont="1" applyFill="1" applyBorder="1" applyAlignment="1" applyProtection="1">
      <alignment horizontal="left"/>
      <protection/>
    </xf>
    <xf numFmtId="164" fontId="4" fillId="33" borderId="13" xfId="0" applyNumberFormat="1" applyFont="1" applyFill="1" applyBorder="1" applyAlignment="1" applyProtection="1">
      <alignment horizontal="right"/>
      <protection/>
    </xf>
    <xf numFmtId="164" fontId="4" fillId="33" borderId="13" xfId="42" applyNumberFormat="1" applyFont="1" applyFill="1" applyBorder="1" applyAlignment="1" applyProtection="1">
      <alignment horizontal="right"/>
      <protection/>
    </xf>
    <xf numFmtId="2" fontId="4" fillId="33" borderId="0" xfId="0" applyNumberFormat="1" applyFont="1" applyFill="1" applyBorder="1" applyAlignment="1" applyProtection="1">
      <alignment horizontal="left"/>
      <protection/>
    </xf>
    <xf numFmtId="3" fontId="4" fillId="33" borderId="0" xfId="0" applyNumberFormat="1" applyFont="1" applyFill="1" applyBorder="1" applyAlignment="1" applyProtection="1">
      <alignment horizontal="right"/>
      <protection/>
    </xf>
    <xf numFmtId="164" fontId="4" fillId="33" borderId="0" xfId="42" applyNumberFormat="1" applyFont="1" applyFill="1" applyBorder="1" applyAlignment="1" applyProtection="1">
      <alignment horizontal="right"/>
      <protection/>
    </xf>
    <xf numFmtId="164" fontId="4" fillId="33" borderId="0" xfId="42" applyNumberFormat="1" applyFont="1" applyFill="1" applyAlignment="1" applyProtection="1">
      <alignment horizontal="left"/>
      <protection/>
    </xf>
    <xf numFmtId="164" fontId="4" fillId="33" borderId="17" xfId="0" applyNumberFormat="1" applyFont="1" applyFill="1" applyBorder="1" applyAlignment="1" applyProtection="1">
      <alignment horizontal="right"/>
      <protection/>
    </xf>
    <xf numFmtId="3" fontId="4" fillId="33" borderId="19" xfId="0" applyNumberFormat="1" applyFont="1" applyFill="1" applyBorder="1" applyAlignment="1" applyProtection="1">
      <alignment horizontal="right"/>
      <protection/>
    </xf>
    <xf numFmtId="39" fontId="4" fillId="33" borderId="17" xfId="0" applyNumberFormat="1" applyFont="1" applyFill="1" applyBorder="1" applyAlignment="1" applyProtection="1">
      <alignment horizontal="left"/>
      <protection/>
    </xf>
    <xf numFmtId="4" fontId="4" fillId="33" borderId="17" xfId="0" applyNumberFormat="1" applyFont="1" applyFill="1" applyBorder="1" applyAlignment="1" applyProtection="1">
      <alignment horizontal="right"/>
      <protection/>
    </xf>
    <xf numFmtId="164" fontId="4" fillId="33" borderId="20" xfId="0" applyNumberFormat="1" applyFont="1" applyFill="1" applyBorder="1" applyAlignment="1" applyProtection="1">
      <alignment horizontal="right"/>
      <protection/>
    </xf>
    <xf numFmtId="166" fontId="4" fillId="33" borderId="18" xfId="42" applyNumberFormat="1" applyFont="1" applyFill="1" applyBorder="1" applyAlignment="1" applyProtection="1">
      <alignment horizontal="right"/>
      <protection/>
    </xf>
    <xf numFmtId="166" fontId="4" fillId="33" borderId="20" xfId="42" applyNumberFormat="1" applyFont="1" applyFill="1" applyBorder="1" applyAlignment="1" applyProtection="1">
      <alignment horizontal="right"/>
      <protection/>
    </xf>
    <xf numFmtId="164" fontId="4" fillId="33" borderId="0" xfId="42" applyNumberFormat="1" applyFont="1" applyFill="1" applyAlignment="1">
      <alignment horizontal="right"/>
    </xf>
    <xf numFmtId="164" fontId="4" fillId="33" borderId="15" xfId="42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Alignment="1">
      <alignment/>
    </xf>
    <xf numFmtId="164" fontId="4" fillId="33" borderId="0" xfId="42" applyNumberFormat="1" applyFont="1" applyFill="1" applyAlignment="1">
      <alignment/>
    </xf>
    <xf numFmtId="37" fontId="2" fillId="34" borderId="0" xfId="0" applyNumberFormat="1" applyFont="1" applyFill="1" applyBorder="1" applyAlignment="1" applyProtection="1">
      <alignment horizontal="centerContinuous"/>
      <protection/>
    </xf>
    <xf numFmtId="0" fontId="2" fillId="34" borderId="0" xfId="0" applyFont="1" applyFill="1" applyBorder="1" applyAlignment="1">
      <alignment/>
    </xf>
    <xf numFmtId="37" fontId="2" fillId="34" borderId="19" xfId="0" applyNumberFormat="1" applyFont="1" applyFill="1" applyBorder="1" applyAlignment="1" applyProtection="1">
      <alignment horizontal="centerContinuous"/>
      <protection/>
    </xf>
    <xf numFmtId="37" fontId="2" fillId="34" borderId="14" xfId="0" applyNumberFormat="1" applyFont="1" applyFill="1" applyBorder="1" applyAlignment="1" applyProtection="1">
      <alignment horizontal="centerContinuous"/>
      <protection/>
    </xf>
    <xf numFmtId="37" fontId="2" fillId="34" borderId="21" xfId="0" applyNumberFormat="1" applyFont="1" applyFill="1" applyBorder="1" applyAlignment="1" applyProtection="1">
      <alignment horizontal="centerContinuous"/>
      <protection/>
    </xf>
    <xf numFmtId="37" fontId="2" fillId="34" borderId="16" xfId="0" applyNumberFormat="1" applyFont="1" applyFill="1" applyBorder="1" applyAlignment="1" applyProtection="1">
      <alignment horizontal="centerContinuous"/>
      <protection/>
    </xf>
    <xf numFmtId="0" fontId="2" fillId="34" borderId="0" xfId="0" applyFont="1" applyFill="1" applyAlignment="1">
      <alignment/>
    </xf>
    <xf numFmtId="37" fontId="2" fillId="34" borderId="20" xfId="0" applyNumberFormat="1" applyFont="1" applyFill="1" applyBorder="1" applyAlignment="1" applyProtection="1">
      <alignment horizontal="centerContinuous"/>
      <protection/>
    </xf>
    <xf numFmtId="1" fontId="2" fillId="34" borderId="15" xfId="0" applyNumberFormat="1" applyFont="1" applyFill="1" applyBorder="1" applyAlignment="1" applyProtection="1">
      <alignment horizontal="center"/>
      <protection/>
    </xf>
    <xf numFmtId="1" fontId="2" fillId="34" borderId="16" xfId="0" applyNumberFormat="1" applyFont="1" applyFill="1" applyBorder="1" applyAlignment="1" applyProtection="1">
      <alignment horizontal="center"/>
      <protection/>
    </xf>
    <xf numFmtId="1" fontId="2" fillId="34" borderId="14" xfId="0" applyNumberFormat="1" applyFont="1" applyFill="1" applyBorder="1" applyAlignment="1" applyProtection="1">
      <alignment horizontal="center"/>
      <protection/>
    </xf>
    <xf numFmtId="0" fontId="2" fillId="34" borderId="17" xfId="0" applyFont="1" applyFill="1" applyBorder="1" applyAlignment="1">
      <alignment/>
    </xf>
    <xf numFmtId="37" fontId="2" fillId="34" borderId="17" xfId="0" applyNumberFormat="1" applyFont="1" applyFill="1" applyBorder="1" applyAlignment="1" applyProtection="1">
      <alignment horizontal="left"/>
      <protection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 horizontal="right"/>
    </xf>
    <xf numFmtId="37" fontId="4" fillId="34" borderId="18" xfId="0" applyNumberFormat="1" applyFont="1" applyFill="1" applyBorder="1" applyAlignment="1" applyProtection="1">
      <alignment horizontal="right"/>
      <protection/>
    </xf>
    <xf numFmtId="166" fontId="4" fillId="34" borderId="18" xfId="42" applyNumberFormat="1" applyFont="1" applyFill="1" applyBorder="1" applyAlignment="1" applyProtection="1">
      <alignment horizontal="right"/>
      <protection/>
    </xf>
    <xf numFmtId="37" fontId="2" fillId="34" borderId="18" xfId="0" applyNumberFormat="1" applyFont="1" applyFill="1" applyBorder="1" applyAlignment="1" applyProtection="1">
      <alignment horizontal="right"/>
      <protection/>
    </xf>
    <xf numFmtId="166" fontId="2" fillId="34" borderId="18" xfId="0" applyNumberFormat="1" applyFont="1" applyFill="1" applyBorder="1" applyAlignment="1">
      <alignment horizontal="right"/>
    </xf>
    <xf numFmtId="37" fontId="4" fillId="34" borderId="17" xfId="0" applyNumberFormat="1" applyFont="1" applyFill="1" applyBorder="1" applyAlignment="1" applyProtection="1">
      <alignment horizontal="left"/>
      <protection/>
    </xf>
    <xf numFmtId="0" fontId="4" fillId="34" borderId="17" xfId="0" applyFont="1" applyFill="1" applyBorder="1" applyAlignment="1">
      <alignment/>
    </xf>
    <xf numFmtId="39" fontId="4" fillId="34" borderId="18" xfId="0" applyNumberFormat="1" applyFont="1" applyFill="1" applyBorder="1" applyAlignment="1" applyProtection="1">
      <alignment horizontal="right"/>
      <protection/>
    </xf>
    <xf numFmtId="37" fontId="2" fillId="34" borderId="13" xfId="0" applyNumberFormat="1" applyFont="1" applyFill="1" applyBorder="1" applyAlignment="1" applyProtection="1">
      <alignment horizontal="left"/>
      <protection/>
    </xf>
    <xf numFmtId="37" fontId="4" fillId="34" borderId="20" xfId="0" applyNumberFormat="1" applyFont="1" applyFill="1" applyBorder="1" applyAlignment="1" applyProtection="1">
      <alignment horizontal="right"/>
      <protection/>
    </xf>
    <xf numFmtId="166" fontId="4" fillId="34" borderId="20" xfId="42" applyNumberFormat="1" applyFont="1" applyFill="1" applyBorder="1" applyAlignment="1" applyProtection="1">
      <alignment horizontal="right"/>
      <protection/>
    </xf>
    <xf numFmtId="37" fontId="2" fillId="34" borderId="0" xfId="0" applyNumberFormat="1" applyFont="1" applyFill="1" applyAlignment="1" applyProtection="1">
      <alignment horizontal="left"/>
      <protection/>
    </xf>
    <xf numFmtId="37" fontId="2" fillId="34" borderId="0" xfId="0" applyNumberFormat="1" applyFont="1" applyFill="1" applyAlignment="1" applyProtection="1">
      <alignment horizontal="right"/>
      <protection/>
    </xf>
    <xf numFmtId="165" fontId="2" fillId="34" borderId="0" xfId="0" applyNumberFormat="1" applyFont="1" applyFill="1" applyAlignment="1" applyProtection="1">
      <alignment horizontal="right"/>
      <protection/>
    </xf>
    <xf numFmtId="37" fontId="2" fillId="34" borderId="0" xfId="0" applyNumberFormat="1" applyFont="1" applyFill="1" applyAlignment="1" applyProtection="1">
      <alignment horizontal="center"/>
      <protection/>
    </xf>
    <xf numFmtId="37" fontId="2" fillId="34" borderId="0" xfId="0" applyNumberFormat="1" applyFont="1" applyFill="1" applyBorder="1" applyAlignment="1" applyProtection="1">
      <alignment horizontal="center"/>
      <protection/>
    </xf>
    <xf numFmtId="37" fontId="4" fillId="33" borderId="17" xfId="0" applyNumberFormat="1" applyFont="1" applyFill="1" applyBorder="1" applyAlignment="1" applyProtection="1">
      <alignment horizontal="right"/>
      <protection/>
    </xf>
    <xf numFmtId="37" fontId="4" fillId="33" borderId="18" xfId="0" applyNumberFormat="1" applyFont="1" applyFill="1" applyBorder="1" applyAlignment="1" applyProtection="1">
      <alignment horizontal="right"/>
      <protection/>
    </xf>
    <xf numFmtId="0" fontId="4" fillId="33" borderId="18" xfId="0" applyFont="1" applyFill="1" applyBorder="1" applyAlignment="1">
      <alignment horizontal="right"/>
    </xf>
    <xf numFmtId="0" fontId="4" fillId="33" borderId="22" xfId="0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37" fontId="4" fillId="34" borderId="17" xfId="0" applyNumberFormat="1" applyFont="1" applyFill="1" applyBorder="1" applyAlignment="1" applyProtection="1">
      <alignment horizontal="left" indent="1"/>
      <protection/>
    </xf>
    <xf numFmtId="37" fontId="2" fillId="34" borderId="17" xfId="0" applyNumberFormat="1" applyFont="1" applyFill="1" applyBorder="1" applyAlignment="1" applyProtection="1">
      <alignment horizontal="right"/>
      <protection/>
    </xf>
    <xf numFmtId="0" fontId="2" fillId="34" borderId="18" xfId="0" applyFont="1" applyFill="1" applyBorder="1" applyAlignment="1">
      <alignment horizontal="right"/>
    </xf>
    <xf numFmtId="37" fontId="4" fillId="34" borderId="17" xfId="0" applyNumberFormat="1" applyFont="1" applyFill="1" applyBorder="1" applyAlignment="1" applyProtection="1">
      <alignment horizontal="right"/>
      <protection/>
    </xf>
    <xf numFmtId="166" fontId="4" fillId="34" borderId="17" xfId="42" applyNumberFormat="1" applyFont="1" applyFill="1" applyBorder="1" applyAlignment="1" applyProtection="1">
      <alignment horizontal="right"/>
      <protection/>
    </xf>
    <xf numFmtId="2" fontId="2" fillId="34" borderId="17" xfId="0" applyNumberFormat="1" applyFont="1" applyFill="1" applyBorder="1" applyAlignment="1">
      <alignment/>
    </xf>
    <xf numFmtId="2" fontId="2" fillId="34" borderId="13" xfId="0" applyNumberFormat="1" applyFont="1" applyFill="1" applyBorder="1" applyAlignment="1" applyProtection="1">
      <alignment horizontal="left"/>
      <protection/>
    </xf>
    <xf numFmtId="167" fontId="4" fillId="34" borderId="13" xfId="0" applyNumberFormat="1" applyFont="1" applyFill="1" applyBorder="1" applyAlignment="1" applyProtection="1">
      <alignment horizontal="right"/>
      <protection/>
    </xf>
    <xf numFmtId="166" fontId="4" fillId="34" borderId="13" xfId="42" applyNumberFormat="1" applyFont="1" applyFill="1" applyBorder="1" applyAlignment="1" applyProtection="1">
      <alignment horizontal="right"/>
      <protection/>
    </xf>
    <xf numFmtId="2" fontId="4" fillId="34" borderId="0" xfId="0" applyNumberFormat="1" applyFont="1" applyFill="1" applyBorder="1" applyAlignment="1" applyProtection="1">
      <alignment horizontal="left"/>
      <protection/>
    </xf>
    <xf numFmtId="165" fontId="2" fillId="34" borderId="0" xfId="0" applyNumberFormat="1" applyFont="1" applyFill="1" applyAlignment="1" applyProtection="1">
      <alignment horizontal="left"/>
      <protection/>
    </xf>
    <xf numFmtId="0" fontId="4" fillId="0" borderId="0" xfId="0" applyFont="1" applyAlignment="1">
      <alignment/>
    </xf>
    <xf numFmtId="0" fontId="8" fillId="0" borderId="0" xfId="58" applyFont="1" applyBorder="1">
      <alignment/>
      <protection/>
    </xf>
    <xf numFmtId="37" fontId="10" fillId="0" borderId="0" xfId="59" applyFont="1">
      <alignment/>
      <protection/>
    </xf>
    <xf numFmtId="0" fontId="11" fillId="0" borderId="0" xfId="58" applyFont="1" applyAlignment="1">
      <alignment horizontal="left"/>
      <protection/>
    </xf>
    <xf numFmtId="0" fontId="11" fillId="0" borderId="0" xfId="58" applyFont="1" applyAlignment="1">
      <alignment horizontal="centerContinuous"/>
      <protection/>
    </xf>
    <xf numFmtId="0" fontId="8" fillId="0" borderId="0" xfId="58" applyFont="1">
      <alignment/>
      <protection/>
    </xf>
    <xf numFmtId="0" fontId="8" fillId="0" borderId="0" xfId="58" applyFont="1" applyAlignment="1">
      <alignment horizontal="centerContinuous"/>
      <protection/>
    </xf>
    <xf numFmtId="168" fontId="70" fillId="0" borderId="0" xfId="58" applyNumberFormat="1" applyFont="1" applyBorder="1">
      <alignment/>
      <protection/>
    </xf>
    <xf numFmtId="0" fontId="8" fillId="34" borderId="15" xfId="58" applyFont="1" applyFill="1" applyBorder="1" applyAlignment="1">
      <alignment horizontal="center" vertical="center"/>
      <protection/>
    </xf>
    <xf numFmtId="1" fontId="13" fillId="34" borderId="15" xfId="0" applyNumberFormat="1" applyFont="1" applyFill="1" applyBorder="1" applyAlignment="1" applyProtection="1">
      <alignment horizontal="center"/>
      <protection/>
    </xf>
    <xf numFmtId="169" fontId="8" fillId="0" borderId="15" xfId="58" applyNumberFormat="1" applyFont="1" applyFill="1" applyBorder="1" applyAlignment="1" quotePrefix="1">
      <alignment horizontal="center" vertical="center"/>
      <protection/>
    </xf>
    <xf numFmtId="169" fontId="8" fillId="34" borderId="15" xfId="58" applyNumberFormat="1" applyFont="1" applyFill="1" applyBorder="1" applyAlignment="1">
      <alignment horizontal="center" vertical="center"/>
      <protection/>
    </xf>
    <xf numFmtId="0" fontId="14" fillId="35" borderId="18" xfId="58" applyFont="1" applyFill="1" applyBorder="1">
      <alignment/>
      <protection/>
    </xf>
    <xf numFmtId="168" fontId="14" fillId="35" borderId="18" xfId="58" applyNumberFormat="1" applyFont="1" applyFill="1" applyBorder="1" applyAlignment="1">
      <alignment horizontal="right"/>
      <protection/>
    </xf>
    <xf numFmtId="165" fontId="14" fillId="0" borderId="0" xfId="64" applyNumberFormat="1" applyFont="1" applyBorder="1" applyAlignment="1">
      <alignment/>
    </xf>
    <xf numFmtId="168" fontId="71" fillId="0" borderId="0" xfId="58" applyNumberFormat="1" applyFont="1" applyBorder="1">
      <alignment/>
      <protection/>
    </xf>
    <xf numFmtId="168" fontId="14" fillId="0" borderId="0" xfId="58" applyNumberFormat="1" applyFont="1" applyBorder="1">
      <alignment/>
      <protection/>
    </xf>
    <xf numFmtId="0" fontId="14" fillId="0" borderId="0" xfId="58" applyFont="1" applyBorder="1">
      <alignment/>
      <protection/>
    </xf>
    <xf numFmtId="37" fontId="16" fillId="0" borderId="0" xfId="59" applyFont="1">
      <alignment/>
      <protection/>
    </xf>
    <xf numFmtId="0" fontId="8" fillId="0" borderId="18" xfId="58" applyFont="1" applyBorder="1" applyAlignment="1">
      <alignment horizontal="left"/>
      <protection/>
    </xf>
    <xf numFmtId="168" fontId="8" fillId="0" borderId="18" xfId="58" applyNumberFormat="1" applyFont="1" applyFill="1" applyBorder="1" applyAlignment="1">
      <alignment horizontal="right"/>
      <protection/>
    </xf>
    <xf numFmtId="165" fontId="8" fillId="0" borderId="0" xfId="64" applyNumberFormat="1" applyFont="1" applyBorder="1" applyAlignment="1">
      <alignment/>
    </xf>
    <xf numFmtId="168" fontId="8" fillId="0" borderId="0" xfId="58" applyNumberFormat="1" applyFont="1" applyBorder="1">
      <alignment/>
      <protection/>
    </xf>
    <xf numFmtId="0" fontId="11" fillId="0" borderId="18" xfId="58" applyFont="1" applyBorder="1">
      <alignment/>
      <protection/>
    </xf>
    <xf numFmtId="168" fontId="8" fillId="0" borderId="22" xfId="58" applyNumberFormat="1" applyFont="1" applyBorder="1" applyAlignment="1">
      <alignment horizontal="right"/>
      <protection/>
    </xf>
    <xf numFmtId="166" fontId="8" fillId="0" borderId="22" xfId="42" applyNumberFormat="1" applyFont="1" applyBorder="1" applyAlignment="1">
      <alignment horizontal="right"/>
    </xf>
    <xf numFmtId="170" fontId="14" fillId="35" borderId="18" xfId="58" applyNumberFormat="1" applyFont="1" applyFill="1" applyBorder="1" applyAlignment="1">
      <alignment horizontal="right"/>
      <protection/>
    </xf>
    <xf numFmtId="170" fontId="8" fillId="0" borderId="18" xfId="58" applyNumberFormat="1" applyFont="1" applyFill="1" applyBorder="1" applyAlignment="1">
      <alignment horizontal="right"/>
      <protection/>
    </xf>
    <xf numFmtId="37" fontId="10" fillId="34" borderId="0" xfId="59" applyFont="1" applyFill="1">
      <alignment/>
      <protection/>
    </xf>
    <xf numFmtId="171" fontId="8" fillId="0" borderId="0" xfId="64" applyNumberFormat="1" applyFont="1" applyBorder="1" applyAlignment="1">
      <alignment/>
    </xf>
    <xf numFmtId="171" fontId="8" fillId="0" borderId="0" xfId="58" applyNumberFormat="1" applyFont="1" applyBorder="1">
      <alignment/>
      <protection/>
    </xf>
    <xf numFmtId="171" fontId="10" fillId="0" borderId="0" xfId="59" applyNumberFormat="1" applyFont="1">
      <alignment/>
      <protection/>
    </xf>
    <xf numFmtId="171" fontId="8" fillId="0" borderId="0" xfId="58" applyNumberFormat="1" applyFont="1">
      <alignment/>
      <protection/>
    </xf>
    <xf numFmtId="172" fontId="14" fillId="35" borderId="18" xfId="58" applyNumberFormat="1" applyFont="1" applyFill="1" applyBorder="1" applyAlignment="1">
      <alignment horizontal="right"/>
      <protection/>
    </xf>
    <xf numFmtId="171" fontId="14" fillId="0" borderId="0" xfId="64" applyNumberFormat="1" applyFont="1" applyBorder="1" applyAlignment="1">
      <alignment/>
    </xf>
    <xf numFmtId="171" fontId="14" fillId="0" borderId="0" xfId="58" applyNumberFormat="1" applyFont="1">
      <alignment/>
      <protection/>
    </xf>
    <xf numFmtId="171" fontId="14" fillId="0" borderId="0" xfId="58" applyNumberFormat="1" applyFont="1" applyBorder="1">
      <alignment/>
      <protection/>
    </xf>
    <xf numFmtId="171" fontId="16" fillId="0" borderId="0" xfId="59" applyNumberFormat="1" applyFont="1">
      <alignment/>
      <protection/>
    </xf>
    <xf numFmtId="2" fontId="14" fillId="0" borderId="0" xfId="58" applyNumberFormat="1" applyFont="1">
      <alignment/>
      <protection/>
    </xf>
    <xf numFmtId="172" fontId="8" fillId="0" borderId="18" xfId="58" applyNumberFormat="1" applyFont="1" applyFill="1" applyBorder="1" applyAlignment="1">
      <alignment horizontal="right"/>
      <protection/>
    </xf>
    <xf numFmtId="2" fontId="8" fillId="0" borderId="0" xfId="58" applyNumberFormat="1" applyFont="1">
      <alignment/>
      <protection/>
    </xf>
    <xf numFmtId="165" fontId="10" fillId="0" borderId="0" xfId="59" applyNumberFormat="1" applyFont="1">
      <alignment/>
      <protection/>
    </xf>
    <xf numFmtId="167" fontId="10" fillId="0" borderId="0" xfId="59" applyNumberFormat="1" applyFont="1">
      <alignment/>
      <protection/>
    </xf>
    <xf numFmtId="173" fontId="10" fillId="0" borderId="0" xfId="59" applyNumberFormat="1" applyFont="1">
      <alignment/>
      <protection/>
    </xf>
    <xf numFmtId="166" fontId="8" fillId="0" borderId="18" xfId="42" applyNumberFormat="1" applyFont="1" applyFill="1" applyBorder="1" applyAlignment="1">
      <alignment horizontal="right"/>
    </xf>
    <xf numFmtId="0" fontId="14" fillId="0" borderId="0" xfId="58" applyFont="1">
      <alignment/>
      <protection/>
    </xf>
    <xf numFmtId="0" fontId="8" fillId="0" borderId="20" xfId="58" applyFont="1" applyBorder="1" applyAlignment="1">
      <alignment horizontal="left"/>
      <protection/>
    </xf>
    <xf numFmtId="168" fontId="8" fillId="0" borderId="20" xfId="58" applyNumberFormat="1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1" fontId="8" fillId="0" borderId="0" xfId="58" applyNumberFormat="1" applyFont="1" applyBorder="1">
      <alignment/>
      <protection/>
    </xf>
    <xf numFmtId="37" fontId="10" fillId="0" borderId="0" xfId="59" applyFont="1" applyBorder="1">
      <alignment/>
      <protection/>
    </xf>
    <xf numFmtId="0" fontId="11" fillId="0" borderId="0" xfId="60" applyFont="1" applyBorder="1" applyAlignment="1">
      <alignment horizontal="centerContinuous"/>
      <protection/>
    </xf>
    <xf numFmtId="0" fontId="72" fillId="0" borderId="0" xfId="58" applyFont="1">
      <alignment/>
      <protection/>
    </xf>
    <xf numFmtId="37" fontId="73" fillId="0" borderId="0" xfId="59" applyFont="1">
      <alignment/>
      <protection/>
    </xf>
    <xf numFmtId="1" fontId="74" fillId="33" borderId="14" xfId="57" applyNumberFormat="1" applyFont="1" applyFill="1" applyBorder="1" applyAlignment="1">
      <alignment horizontal="center"/>
      <protection/>
    </xf>
    <xf numFmtId="0" fontId="75" fillId="0" borderId="15" xfId="57" applyFont="1" applyFill="1" applyBorder="1" applyAlignment="1">
      <alignment horizontal="left"/>
      <protection/>
    </xf>
    <xf numFmtId="0" fontId="75" fillId="0" borderId="16" xfId="57" applyFont="1" applyBorder="1" applyAlignment="1">
      <alignment horizontal="center"/>
      <protection/>
    </xf>
    <xf numFmtId="0" fontId="74" fillId="33" borderId="17" xfId="57" applyFont="1" applyFill="1" applyBorder="1" applyAlignment="1">
      <alignment horizontal="center" vertical="center"/>
      <protection/>
    </xf>
    <xf numFmtId="0" fontId="76" fillId="0" borderId="18" xfId="57" applyFont="1" applyFill="1" applyBorder="1" applyAlignment="1">
      <alignment horizontal="left"/>
      <protection/>
    </xf>
    <xf numFmtId="174" fontId="8" fillId="0" borderId="18" xfId="57" applyNumberFormat="1" applyFont="1" applyBorder="1" applyAlignment="1">
      <alignment/>
      <protection/>
    </xf>
    <xf numFmtId="174" fontId="71" fillId="0" borderId="18" xfId="57" applyNumberFormat="1" applyFont="1" applyBorder="1" applyAlignment="1">
      <alignment/>
      <protection/>
    </xf>
    <xf numFmtId="174" fontId="76" fillId="0" borderId="18" xfId="57" applyNumberFormat="1" applyFont="1" applyFill="1" applyBorder="1" applyAlignment="1">
      <alignment/>
      <protection/>
    </xf>
    <xf numFmtId="174" fontId="77" fillId="0" borderId="18" xfId="57" applyNumberFormat="1" applyFont="1" applyFill="1" applyBorder="1" applyAlignment="1">
      <alignment/>
      <protection/>
    </xf>
    <xf numFmtId="39" fontId="78" fillId="0" borderId="0" xfId="59" applyNumberFormat="1" applyFont="1">
      <alignment/>
      <protection/>
    </xf>
    <xf numFmtId="0" fontId="74" fillId="33" borderId="17" xfId="57" applyFont="1" applyFill="1" applyBorder="1" applyAlignment="1">
      <alignment horizontal="center"/>
      <protection/>
    </xf>
    <xf numFmtId="0" fontId="76" fillId="0" borderId="18" xfId="57" applyFont="1" applyBorder="1">
      <alignment/>
      <protection/>
    </xf>
    <xf numFmtId="174" fontId="76" fillId="0" borderId="18" xfId="57" applyNumberFormat="1" applyFont="1" applyBorder="1" applyAlignment="1">
      <alignment/>
      <protection/>
    </xf>
    <xf numFmtId="0" fontId="76" fillId="0" borderId="18" xfId="57" applyFont="1" applyBorder="1" applyAlignment="1">
      <alignment wrapText="1"/>
      <protection/>
    </xf>
    <xf numFmtId="0" fontId="76" fillId="0" borderId="20" xfId="57" applyFont="1" applyBorder="1">
      <alignment/>
      <protection/>
    </xf>
    <xf numFmtId="174" fontId="8" fillId="0" borderId="20" xfId="57" applyNumberFormat="1" applyFont="1" applyBorder="1">
      <alignment/>
      <protection/>
    </xf>
    <xf numFmtId="174" fontId="76" fillId="0" borderId="20" xfId="57" applyNumberFormat="1" applyFont="1" applyBorder="1">
      <alignment/>
      <protection/>
    </xf>
    <xf numFmtId="174" fontId="77" fillId="0" borderId="20" xfId="57" applyNumberFormat="1" applyFont="1" applyBorder="1">
      <alignment/>
      <protection/>
    </xf>
    <xf numFmtId="3" fontId="8" fillId="0" borderId="19" xfId="57" applyNumberFormat="1" applyFont="1" applyBorder="1" applyAlignment="1">
      <alignment horizontal="right"/>
      <protection/>
    </xf>
    <xf numFmtId="3" fontId="71" fillId="0" borderId="19" xfId="57" applyNumberFormat="1" applyFont="1" applyBorder="1" applyAlignment="1">
      <alignment horizontal="right"/>
      <protection/>
    </xf>
    <xf numFmtId="3" fontId="76" fillId="0" borderId="19" xfId="57" applyNumberFormat="1" applyFont="1" applyFill="1" applyBorder="1" applyAlignment="1">
      <alignment horizontal="right"/>
      <protection/>
    </xf>
    <xf numFmtId="3" fontId="77" fillId="0" borderId="19" xfId="57" applyNumberFormat="1" applyFont="1" applyFill="1" applyBorder="1" applyAlignment="1">
      <alignment horizontal="right"/>
      <protection/>
    </xf>
    <xf numFmtId="39" fontId="79" fillId="0" borderId="0" xfId="59" applyNumberFormat="1" applyFont="1">
      <alignment/>
      <protection/>
    </xf>
    <xf numFmtId="37" fontId="80" fillId="0" borderId="0" xfId="59" applyFont="1">
      <alignment/>
      <protection/>
    </xf>
    <xf numFmtId="3" fontId="8" fillId="0" borderId="18" xfId="57" applyNumberFormat="1" applyFont="1" applyBorder="1" applyAlignment="1">
      <alignment horizontal="right"/>
      <protection/>
    </xf>
    <xf numFmtId="3" fontId="71" fillId="0" borderId="18" xfId="57" applyNumberFormat="1" applyFont="1" applyBorder="1" applyAlignment="1">
      <alignment horizontal="right"/>
      <protection/>
    </xf>
    <xf numFmtId="3" fontId="76" fillId="0" borderId="18" xfId="57" applyNumberFormat="1" applyFont="1" applyFill="1" applyBorder="1" applyAlignment="1">
      <alignment horizontal="right"/>
      <protection/>
    </xf>
    <xf numFmtId="3" fontId="77" fillId="0" borderId="18" xfId="57" applyNumberFormat="1" applyFont="1" applyFill="1" applyBorder="1" applyAlignment="1">
      <alignment horizontal="right"/>
      <protection/>
    </xf>
    <xf numFmtId="3" fontId="76" fillId="0" borderId="18" xfId="57" applyNumberFormat="1" applyFont="1" applyBorder="1" applyAlignment="1">
      <alignment horizontal="right"/>
      <protection/>
    </xf>
    <xf numFmtId="0" fontId="72" fillId="0" borderId="20" xfId="57" applyFont="1" applyBorder="1">
      <alignment/>
      <protection/>
    </xf>
    <xf numFmtId="3" fontId="8" fillId="0" borderId="20" xfId="57" applyNumberFormat="1" applyFont="1" applyBorder="1">
      <alignment/>
      <protection/>
    </xf>
    <xf numFmtId="3" fontId="72" fillId="0" borderId="20" xfId="57" applyNumberFormat="1" applyFont="1" applyBorder="1">
      <alignment/>
      <protection/>
    </xf>
    <xf numFmtId="3" fontId="77" fillId="0" borderId="20" xfId="57" applyNumberFormat="1" applyFont="1" applyBorder="1">
      <alignment/>
      <protection/>
    </xf>
    <xf numFmtId="0" fontId="74" fillId="33" borderId="10" xfId="57" applyFont="1" applyFill="1" applyBorder="1" applyAlignment="1">
      <alignment horizontal="center"/>
      <protection/>
    </xf>
    <xf numFmtId="0" fontId="76" fillId="0" borderId="19" xfId="57" applyFont="1" applyBorder="1">
      <alignment/>
      <protection/>
    </xf>
    <xf numFmtId="3" fontId="76" fillId="0" borderId="19" xfId="57" applyNumberFormat="1" applyFont="1" applyBorder="1" applyAlignment="1">
      <alignment horizontal="right"/>
      <protection/>
    </xf>
    <xf numFmtId="3" fontId="77" fillId="0" borderId="19" xfId="57" applyNumberFormat="1" applyFont="1" applyBorder="1" applyAlignment="1">
      <alignment horizontal="right"/>
      <protection/>
    </xf>
    <xf numFmtId="3" fontId="77" fillId="0" borderId="18" xfId="57" applyNumberFormat="1" applyFont="1" applyBorder="1" applyAlignment="1">
      <alignment horizontal="right"/>
      <protection/>
    </xf>
    <xf numFmtId="3" fontId="76" fillId="0" borderId="18" xfId="57" applyNumberFormat="1" applyFont="1" applyFill="1" applyBorder="1" applyAlignment="1">
      <alignment horizontal="right" wrapText="1"/>
      <protection/>
    </xf>
    <xf numFmtId="3" fontId="77" fillId="0" borderId="18" xfId="57" applyNumberFormat="1" applyFont="1" applyFill="1" applyBorder="1" applyAlignment="1">
      <alignment horizontal="right" wrapText="1"/>
      <protection/>
    </xf>
    <xf numFmtId="3" fontId="76" fillId="0" borderId="20" xfId="57" applyNumberFormat="1" applyFont="1" applyBorder="1">
      <alignment/>
      <protection/>
    </xf>
    <xf numFmtId="4" fontId="76" fillId="0" borderId="19" xfId="57" applyNumberFormat="1" applyFont="1" applyBorder="1" applyAlignment="1">
      <alignment horizontal="right"/>
      <protection/>
    </xf>
    <xf numFmtId="4" fontId="76" fillId="0" borderId="18" xfId="57" applyNumberFormat="1" applyFont="1" applyBorder="1" applyAlignment="1">
      <alignment horizontal="right"/>
      <protection/>
    </xf>
    <xf numFmtId="4" fontId="76" fillId="0" borderId="20" xfId="57" applyNumberFormat="1" applyFont="1" applyBorder="1">
      <alignment/>
      <protection/>
    </xf>
    <xf numFmtId="0" fontId="76" fillId="0" borderId="19" xfId="57" applyFont="1" applyFill="1" applyBorder="1" applyAlignment="1">
      <alignment horizontal="left"/>
      <protection/>
    </xf>
    <xf numFmtId="0" fontId="72" fillId="0" borderId="18" xfId="57" applyFont="1" applyBorder="1">
      <alignment/>
      <protection/>
    </xf>
    <xf numFmtId="174" fontId="76" fillId="0" borderId="18" xfId="57" applyNumberFormat="1" applyFont="1" applyBorder="1">
      <alignment/>
      <protection/>
    </xf>
    <xf numFmtId="174" fontId="76" fillId="0" borderId="18" xfId="57" applyNumberFormat="1" applyFont="1" applyBorder="1" applyAlignment="1">
      <alignment horizontal="right"/>
      <protection/>
    </xf>
    <xf numFmtId="174" fontId="72" fillId="0" borderId="18" xfId="57" applyNumberFormat="1" applyFont="1" applyBorder="1">
      <alignment/>
      <protection/>
    </xf>
    <xf numFmtId="174" fontId="76" fillId="0" borderId="19" xfId="57" applyNumberFormat="1" applyFont="1" applyBorder="1" applyAlignment="1">
      <alignment/>
      <protection/>
    </xf>
    <xf numFmtId="39" fontId="79" fillId="0" borderId="0" xfId="59" applyNumberFormat="1" applyFont="1" applyBorder="1">
      <alignment/>
      <protection/>
    </xf>
    <xf numFmtId="37" fontId="80" fillId="0" borderId="0" xfId="59" applyFont="1" applyBorder="1">
      <alignment/>
      <protection/>
    </xf>
    <xf numFmtId="174" fontId="76" fillId="0" borderId="20" xfId="57" applyNumberFormat="1" applyFont="1" applyBorder="1" applyAlignment="1">
      <alignment/>
      <protection/>
    </xf>
    <xf numFmtId="0" fontId="76" fillId="0" borderId="20" xfId="58" applyFont="1" applyBorder="1">
      <alignment/>
      <protection/>
    </xf>
    <xf numFmtId="0" fontId="81" fillId="33" borderId="14" xfId="57" applyFont="1" applyFill="1" applyBorder="1" applyAlignment="1">
      <alignment horizontal="center"/>
      <protection/>
    </xf>
    <xf numFmtId="0" fontId="76" fillId="0" borderId="15" xfId="57" applyFont="1" applyBorder="1">
      <alignment/>
      <protection/>
    </xf>
    <xf numFmtId="174" fontId="76" fillId="0" borderId="15" xfId="57" applyNumberFormat="1" applyFont="1" applyBorder="1" applyAlignment="1">
      <alignment horizontal="center"/>
      <protection/>
    </xf>
    <xf numFmtId="0" fontId="76" fillId="0" borderId="16" xfId="57" applyFont="1" applyBorder="1" applyAlignment="1">
      <alignment horizontal="center"/>
      <protection/>
    </xf>
    <xf numFmtId="164" fontId="76" fillId="0" borderId="20" xfId="57" applyNumberFormat="1" applyFont="1" applyBorder="1" applyAlignment="1">
      <alignment/>
      <protection/>
    </xf>
    <xf numFmtId="3" fontId="76" fillId="0" borderId="18" xfId="42" applyNumberFormat="1" applyFont="1" applyBorder="1" applyAlignment="1">
      <alignment/>
    </xf>
    <xf numFmtId="3" fontId="72" fillId="0" borderId="20" xfId="57" applyNumberFormat="1" applyFont="1" applyBorder="1" applyAlignment="1">
      <alignment/>
      <protection/>
    </xf>
    <xf numFmtId="0" fontId="76" fillId="0" borderId="20" xfId="57" applyFont="1" applyBorder="1" applyAlignment="1">
      <alignment wrapText="1"/>
      <protection/>
    </xf>
    <xf numFmtId="0" fontId="75" fillId="0" borderId="0" xfId="57" applyFont="1" applyBorder="1" applyAlignment="1">
      <alignment horizontal="center" vertical="center"/>
      <protection/>
    </xf>
    <xf numFmtId="0" fontId="76" fillId="0" borderId="0" xfId="57" applyFont="1" applyBorder="1" applyAlignment="1">
      <alignment wrapText="1"/>
      <protection/>
    </xf>
    <xf numFmtId="174" fontId="76" fillId="0" borderId="0" xfId="57" applyNumberFormat="1" applyFont="1" applyBorder="1" applyAlignment="1">
      <alignment wrapText="1"/>
      <protection/>
    </xf>
    <xf numFmtId="0" fontId="76" fillId="0" borderId="0" xfId="58" applyFont="1">
      <alignment/>
      <protection/>
    </xf>
    <xf numFmtId="0" fontId="76" fillId="0" borderId="0" xfId="57" applyFont="1" applyBorder="1">
      <alignment/>
      <protection/>
    </xf>
    <xf numFmtId="37" fontId="8" fillId="0" borderId="0" xfId="59" applyFont="1">
      <alignment/>
      <protection/>
    </xf>
    <xf numFmtId="168" fontId="14" fillId="35" borderId="18" xfId="0" applyNumberFormat="1" applyFont="1" applyFill="1" applyBorder="1" applyAlignment="1">
      <alignment/>
    </xf>
    <xf numFmtId="37" fontId="14" fillId="0" borderId="0" xfId="59" applyFont="1">
      <alignment/>
      <protection/>
    </xf>
    <xf numFmtId="168" fontId="8" fillId="0" borderId="18" xfId="0" applyNumberFormat="1" applyFont="1" applyFill="1" applyBorder="1" applyAlignment="1">
      <alignment/>
    </xf>
    <xf numFmtId="168" fontId="8" fillId="0" borderId="22" xfId="0" applyNumberFormat="1" applyFont="1" applyFill="1" applyBorder="1" applyAlignment="1">
      <alignment horizontal="right"/>
    </xf>
    <xf numFmtId="168" fontId="8" fillId="0" borderId="18" xfId="0" applyNumberFormat="1" applyFont="1" applyBorder="1" applyAlignment="1">
      <alignment/>
    </xf>
    <xf numFmtId="166" fontId="8" fillId="0" borderId="18" xfId="0" applyNumberFormat="1" applyFont="1" applyBorder="1" applyAlignment="1">
      <alignment/>
    </xf>
    <xf numFmtId="168" fontId="8" fillId="0" borderId="0" xfId="58" applyNumberFormat="1" applyFont="1">
      <alignment/>
      <protection/>
    </xf>
    <xf numFmtId="170" fontId="14" fillId="35" borderId="18" xfId="0" applyNumberFormat="1" applyFont="1" applyFill="1" applyBorder="1" applyAlignment="1">
      <alignment/>
    </xf>
    <xf numFmtId="168" fontId="14" fillId="35" borderId="22" xfId="0" applyNumberFormat="1" applyFont="1" applyFill="1" applyBorder="1" applyAlignment="1">
      <alignment horizontal="right"/>
    </xf>
    <xf numFmtId="170" fontId="8" fillId="0" borderId="18" xfId="0" applyNumberFormat="1" applyFont="1" applyFill="1" applyBorder="1" applyAlignment="1">
      <alignment/>
    </xf>
    <xf numFmtId="0" fontId="8" fillId="0" borderId="18" xfId="58" applyFont="1" applyFill="1" applyBorder="1" applyAlignment="1">
      <alignment horizontal="left"/>
      <protection/>
    </xf>
    <xf numFmtId="170" fontId="8" fillId="0" borderId="18" xfId="0" applyNumberFormat="1" applyFont="1" applyBorder="1" applyAlignment="1">
      <alignment/>
    </xf>
    <xf numFmtId="170" fontId="8" fillId="0" borderId="18" xfId="0" applyNumberFormat="1" applyFont="1" applyFill="1" applyBorder="1" applyAlignment="1">
      <alignment/>
    </xf>
    <xf numFmtId="166" fontId="8" fillId="0" borderId="18" xfId="0" applyNumberFormat="1" applyFont="1" applyFill="1" applyBorder="1" applyAlignment="1">
      <alignment/>
    </xf>
    <xf numFmtId="172" fontId="14" fillId="35" borderId="22" xfId="0" applyNumberFormat="1" applyFont="1" applyFill="1" applyBorder="1" applyAlignment="1">
      <alignment horizontal="right"/>
    </xf>
    <xf numFmtId="172" fontId="8" fillId="0" borderId="22" xfId="0" applyNumberFormat="1" applyFont="1" applyFill="1" applyBorder="1" applyAlignment="1">
      <alignment horizontal="right"/>
    </xf>
    <xf numFmtId="168" fontId="14" fillId="35" borderId="18" xfId="0" applyNumberFormat="1" applyFont="1" applyFill="1" applyBorder="1" applyAlignment="1">
      <alignment horizontal="right"/>
    </xf>
    <xf numFmtId="166" fontId="8" fillId="0" borderId="18" xfId="0" applyNumberFormat="1" applyFont="1" applyBorder="1" applyAlignment="1">
      <alignment horizontal="right"/>
    </xf>
    <xf numFmtId="166" fontId="8" fillId="0" borderId="22" xfId="0" applyNumberFormat="1" applyFont="1" applyBorder="1" applyAlignment="1">
      <alignment horizontal="right"/>
    </xf>
    <xf numFmtId="168" fontId="14" fillId="0" borderId="18" xfId="0" applyNumberFormat="1" applyFont="1" applyFill="1" applyBorder="1" applyAlignment="1">
      <alignment horizontal="right"/>
    </xf>
    <xf numFmtId="168" fontId="8" fillId="0" borderId="22" xfId="0" applyNumberFormat="1" applyFont="1" applyFill="1" applyBorder="1" applyAlignment="1">
      <alignment horizontal="right" indent="1"/>
    </xf>
    <xf numFmtId="166" fontId="8" fillId="0" borderId="20" xfId="0" applyNumberFormat="1" applyFont="1" applyBorder="1" applyAlignment="1">
      <alignment horizontal="right"/>
    </xf>
    <xf numFmtId="168" fontId="8" fillId="0" borderId="20" xfId="0" applyNumberFormat="1" applyFont="1" applyFill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0" fontId="11" fillId="0" borderId="0" xfId="58" applyFont="1">
      <alignment/>
      <protection/>
    </xf>
    <xf numFmtId="174" fontId="8" fillId="0" borderId="0" xfId="58" applyNumberFormat="1" applyFont="1">
      <alignment/>
      <protection/>
    </xf>
    <xf numFmtId="1" fontId="74" fillId="0" borderId="14" xfId="57" applyNumberFormat="1" applyFont="1" applyBorder="1" applyAlignment="1">
      <alignment horizontal="center"/>
      <protection/>
    </xf>
    <xf numFmtId="0" fontId="75" fillId="0" borderId="15" xfId="57" applyFont="1" applyBorder="1" applyAlignment="1">
      <alignment horizontal="center"/>
      <protection/>
    </xf>
    <xf numFmtId="37" fontId="76" fillId="0" borderId="0" xfId="59" applyFont="1">
      <alignment/>
      <protection/>
    </xf>
    <xf numFmtId="174" fontId="77" fillId="0" borderId="18" xfId="57" applyNumberFormat="1" applyFont="1" applyBorder="1" applyAlignment="1">
      <alignment/>
      <protection/>
    </xf>
    <xf numFmtId="39" fontId="75" fillId="0" borderId="0" xfId="59" applyNumberFormat="1" applyFont="1">
      <alignment/>
      <protection/>
    </xf>
    <xf numFmtId="0" fontId="76" fillId="0" borderId="18" xfId="58" applyFont="1" applyBorder="1" applyAlignment="1">
      <alignment horizontal="left"/>
      <protection/>
    </xf>
    <xf numFmtId="0" fontId="76" fillId="0" borderId="17" xfId="57" applyFont="1" applyBorder="1" applyAlignment="1">
      <alignment wrapText="1"/>
      <protection/>
    </xf>
    <xf numFmtId="175" fontId="8" fillId="0" borderId="18" xfId="57" applyNumberFormat="1" applyFont="1" applyBorder="1" applyAlignment="1">
      <alignment/>
      <protection/>
    </xf>
    <xf numFmtId="175" fontId="76" fillId="0" borderId="18" xfId="57" applyNumberFormat="1" applyFont="1" applyBorder="1" applyAlignment="1">
      <alignment/>
      <protection/>
    </xf>
    <xf numFmtId="175" fontId="72" fillId="0" borderId="18" xfId="57" applyNumberFormat="1" applyFont="1" applyBorder="1" applyAlignment="1">
      <alignment/>
      <protection/>
    </xf>
    <xf numFmtId="174" fontId="72" fillId="0" borderId="20" xfId="57" applyNumberFormat="1" applyFont="1" applyBorder="1">
      <alignment/>
      <protection/>
    </xf>
    <xf numFmtId="39" fontId="82" fillId="0" borderId="0" xfId="59" applyNumberFormat="1" applyFont="1">
      <alignment/>
      <protection/>
    </xf>
    <xf numFmtId="37" fontId="72" fillId="0" borderId="0" xfId="59" applyFont="1">
      <alignment/>
      <protection/>
    </xf>
    <xf numFmtId="3" fontId="8" fillId="0" borderId="19" xfId="57" applyNumberFormat="1" applyFont="1" applyFill="1" applyBorder="1" applyAlignment="1">
      <alignment horizontal="right"/>
      <protection/>
    </xf>
    <xf numFmtId="3" fontId="71" fillId="0" borderId="19" xfId="57" applyNumberFormat="1" applyFont="1" applyFill="1" applyBorder="1" applyAlignment="1">
      <alignment horizontal="right"/>
      <protection/>
    </xf>
    <xf numFmtId="0" fontId="76" fillId="0" borderId="17" xfId="57" applyFont="1" applyFill="1" applyBorder="1" applyAlignment="1">
      <alignment horizontal="left"/>
      <protection/>
    </xf>
    <xf numFmtId="3" fontId="8" fillId="0" borderId="18" xfId="57" applyNumberFormat="1" applyFont="1" applyFill="1" applyBorder="1" applyAlignment="1">
      <alignment horizontal="right"/>
      <protection/>
    </xf>
    <xf numFmtId="3" fontId="71" fillId="0" borderId="18" xfId="57" applyNumberFormat="1" applyFont="1" applyFill="1" applyBorder="1" applyAlignment="1">
      <alignment horizontal="right"/>
      <protection/>
    </xf>
    <xf numFmtId="0" fontId="76" fillId="0" borderId="17" xfId="57" applyFont="1" applyBorder="1">
      <alignment/>
      <protection/>
    </xf>
    <xf numFmtId="3" fontId="76" fillId="0" borderId="18" xfId="57" applyNumberFormat="1" applyFont="1" applyFill="1" applyBorder="1" applyAlignment="1">
      <alignment/>
      <protection/>
    </xf>
    <xf numFmtId="3" fontId="77" fillId="0" borderId="18" xfId="57" applyNumberFormat="1" applyFont="1" applyFill="1" applyBorder="1" applyAlignment="1">
      <alignment/>
      <protection/>
    </xf>
    <xf numFmtId="3" fontId="76" fillId="0" borderId="18" xfId="57" applyNumberFormat="1" applyFont="1" applyFill="1" applyBorder="1" applyAlignment="1">
      <alignment wrapText="1"/>
      <protection/>
    </xf>
    <xf numFmtId="3" fontId="77" fillId="0" borderId="18" xfId="57" applyNumberFormat="1" applyFont="1" applyFill="1" applyBorder="1" applyAlignment="1">
      <alignment wrapText="1"/>
      <protection/>
    </xf>
    <xf numFmtId="0" fontId="76" fillId="0" borderId="13" xfId="57" applyFont="1" applyBorder="1">
      <alignment/>
      <protection/>
    </xf>
    <xf numFmtId="3" fontId="8" fillId="0" borderId="20" xfId="57" applyNumberFormat="1" applyFont="1" applyFill="1" applyBorder="1">
      <alignment/>
      <protection/>
    </xf>
    <xf numFmtId="3" fontId="76" fillId="0" borderId="20" xfId="57" applyNumberFormat="1" applyFont="1" applyFill="1" applyBorder="1">
      <alignment/>
      <protection/>
    </xf>
    <xf numFmtId="3" fontId="77" fillId="0" borderId="20" xfId="57" applyNumberFormat="1" applyFont="1" applyFill="1" applyBorder="1">
      <alignment/>
      <protection/>
    </xf>
    <xf numFmtId="4" fontId="72" fillId="0" borderId="20" xfId="57" applyNumberFormat="1" applyFont="1" applyBorder="1">
      <alignment/>
      <protection/>
    </xf>
    <xf numFmtId="0" fontId="76" fillId="0" borderId="0" xfId="0" applyFont="1" applyAlignment="1">
      <alignment/>
    </xf>
    <xf numFmtId="174" fontId="72" fillId="0" borderId="18" xfId="57" applyNumberFormat="1" applyFont="1" applyBorder="1" applyAlignment="1">
      <alignment/>
      <protection/>
    </xf>
    <xf numFmtId="174" fontId="72" fillId="0" borderId="18" xfId="57" applyNumberFormat="1" applyFont="1" applyBorder="1" applyAlignment="1">
      <alignment horizontal="right"/>
      <protection/>
    </xf>
    <xf numFmtId="0" fontId="72" fillId="0" borderId="0" xfId="0" applyFont="1" applyAlignment="1">
      <alignment/>
    </xf>
    <xf numFmtId="0" fontId="74" fillId="0" borderId="14" xfId="57" applyFont="1" applyBorder="1" applyAlignment="1">
      <alignment horizontal="center"/>
      <protection/>
    </xf>
    <xf numFmtId="174" fontId="76" fillId="0" borderId="19" xfId="57" applyNumberFormat="1" applyFont="1" applyBorder="1" applyAlignment="1">
      <alignment horizontal="right"/>
      <protection/>
    </xf>
    <xf numFmtId="167" fontId="83" fillId="0" borderId="0" xfId="59" applyNumberFormat="1" applyFont="1">
      <alignment/>
      <protection/>
    </xf>
    <xf numFmtId="175" fontId="72" fillId="0" borderId="18" xfId="57" applyNumberFormat="1" applyFont="1" applyBorder="1" applyAlignment="1">
      <alignment horizontal="right"/>
      <protection/>
    </xf>
    <xf numFmtId="3" fontId="76" fillId="0" borderId="19" xfId="46" applyNumberFormat="1" applyFont="1" applyBorder="1" applyAlignment="1">
      <alignment/>
    </xf>
    <xf numFmtId="3" fontId="76" fillId="0" borderId="19" xfId="46" applyNumberFormat="1" applyFont="1" applyBorder="1" applyAlignment="1">
      <alignment horizontal="right"/>
    </xf>
    <xf numFmtId="3" fontId="76" fillId="0" borderId="18" xfId="46" applyNumberFormat="1" applyFont="1" applyBorder="1" applyAlignment="1">
      <alignment/>
    </xf>
    <xf numFmtId="3" fontId="76" fillId="0" borderId="18" xfId="46" applyNumberFormat="1" applyFont="1" applyBorder="1" applyAlignment="1">
      <alignment horizontal="right"/>
    </xf>
    <xf numFmtId="3" fontId="72" fillId="0" borderId="20" xfId="57" applyNumberFormat="1" applyFont="1" applyBorder="1" applyAlignment="1">
      <alignment horizontal="right"/>
      <protection/>
    </xf>
    <xf numFmtId="4" fontId="72" fillId="0" borderId="20" xfId="57" applyNumberFormat="1" applyFont="1" applyBorder="1" applyAlignment="1">
      <alignment horizontal="right"/>
      <protection/>
    </xf>
    <xf numFmtId="174" fontId="72" fillId="0" borderId="20" xfId="57" applyNumberFormat="1" applyFont="1" applyBorder="1" applyAlignment="1">
      <alignment horizontal="right"/>
      <protection/>
    </xf>
    <xf numFmtId="0" fontId="72" fillId="0" borderId="0" xfId="58" applyFont="1" applyBorder="1">
      <alignment/>
      <protection/>
    </xf>
    <xf numFmtId="37" fontId="8" fillId="34" borderId="0" xfId="59" applyFont="1" applyFill="1">
      <alignment/>
      <protection/>
    </xf>
    <xf numFmtId="0" fontId="4" fillId="34" borderId="0" xfId="0" applyFont="1" applyFill="1" applyAlignment="1">
      <alignment horizontal="centerContinuous"/>
    </xf>
    <xf numFmtId="0" fontId="7" fillId="34" borderId="0" xfId="0" applyFont="1" applyFill="1" applyAlignment="1">
      <alignment horizontal="centerContinuous"/>
    </xf>
    <xf numFmtId="0" fontId="27" fillId="0" borderId="0" xfId="0" applyFont="1" applyAlignment="1">
      <alignment/>
    </xf>
    <xf numFmtId="0" fontId="7" fillId="34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4" borderId="14" xfId="0" applyFont="1" applyFill="1" applyBorder="1" applyAlignment="1">
      <alignment horizontal="centerContinuous" wrapText="1"/>
    </xf>
    <xf numFmtId="0" fontId="4" fillId="34" borderId="21" xfId="0" applyFont="1" applyFill="1" applyBorder="1" applyAlignment="1">
      <alignment horizontal="centerContinuous" wrapText="1"/>
    </xf>
    <xf numFmtId="0" fontId="4" fillId="34" borderId="16" xfId="0" applyFont="1" applyFill="1" applyBorder="1" applyAlignment="1">
      <alignment horizontal="centerContinuous" wrapText="1"/>
    </xf>
    <xf numFmtId="0" fontId="4" fillId="34" borderId="20" xfId="0" applyFont="1" applyFill="1" applyBorder="1" applyAlignment="1">
      <alignment/>
    </xf>
    <xf numFmtId="1" fontId="4" fillId="34" borderId="15" xfId="0" applyNumberFormat="1" applyFont="1" applyFill="1" applyBorder="1" applyAlignment="1">
      <alignment horizontal="center" wrapText="1"/>
    </xf>
    <xf numFmtId="1" fontId="4" fillId="34" borderId="18" xfId="0" applyNumberFormat="1" applyFont="1" applyFill="1" applyBorder="1" applyAlignment="1">
      <alignment horizontal="center" wrapText="1"/>
    </xf>
    <xf numFmtId="0" fontId="4" fillId="34" borderId="18" xfId="0" applyFont="1" applyFill="1" applyBorder="1" applyAlignment="1">
      <alignment/>
    </xf>
    <xf numFmtId="176" fontId="4" fillId="33" borderId="18" xfId="44" applyNumberFormat="1" applyFont="1" applyFill="1" applyBorder="1" applyAlignment="1">
      <alignment/>
    </xf>
    <xf numFmtId="166" fontId="4" fillId="33" borderId="18" xfId="44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4" borderId="17" xfId="0" applyFont="1" applyFill="1" applyBorder="1" applyAlignment="1">
      <alignment horizontal="left"/>
    </xf>
    <xf numFmtId="0" fontId="4" fillId="34" borderId="17" xfId="0" applyFont="1" applyFill="1" applyBorder="1" applyAlignment="1">
      <alignment/>
    </xf>
    <xf numFmtId="43" fontId="4" fillId="33" borderId="18" xfId="44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0" fontId="4" fillId="34" borderId="17" xfId="0" applyFont="1" applyFill="1" applyBorder="1" applyAlignment="1" quotePrefix="1">
      <alignment/>
    </xf>
    <xf numFmtId="177" fontId="4" fillId="33" borderId="18" xfId="44" applyNumberFormat="1" applyFont="1" applyFill="1" applyBorder="1" applyAlignment="1">
      <alignment/>
    </xf>
    <xf numFmtId="0" fontId="4" fillId="34" borderId="13" xfId="0" applyFont="1" applyFill="1" applyBorder="1" applyAlignment="1" quotePrefix="1">
      <alignment/>
    </xf>
    <xf numFmtId="177" fontId="4" fillId="33" borderId="20" xfId="44" applyNumberFormat="1" applyFont="1" applyFill="1" applyBorder="1" applyAlignment="1">
      <alignment/>
    </xf>
    <xf numFmtId="166" fontId="4" fillId="33" borderId="20" xfId="44" applyNumberFormat="1" applyFont="1" applyFill="1" applyBorder="1" applyAlignment="1">
      <alignment/>
    </xf>
    <xf numFmtId="0" fontId="4" fillId="34" borderId="0" xfId="0" applyFont="1" applyFill="1" applyBorder="1" applyAlignment="1" quotePrefix="1">
      <alignment/>
    </xf>
    <xf numFmtId="177" fontId="4" fillId="33" borderId="0" xfId="44" applyNumberFormat="1" applyFont="1" applyFill="1" applyBorder="1" applyAlignment="1">
      <alignment/>
    </xf>
    <xf numFmtId="177" fontId="2" fillId="33" borderId="0" xfId="45" applyNumberFormat="1" applyFont="1" applyFill="1" applyBorder="1" applyAlignment="1">
      <alignment horizontal="right"/>
    </xf>
    <xf numFmtId="166" fontId="4" fillId="33" borderId="0" xfId="65" applyNumberFormat="1" applyFont="1" applyFill="1" applyBorder="1" applyAlignment="1">
      <alignment/>
    </xf>
    <xf numFmtId="43" fontId="4" fillId="34" borderId="0" xfId="0" applyNumberFormat="1" applyFont="1" applyFill="1" applyAlignment="1">
      <alignment/>
    </xf>
    <xf numFmtId="176" fontId="4" fillId="34" borderId="0" xfId="0" applyNumberFormat="1" applyFont="1" applyFill="1" applyAlignment="1">
      <alignment/>
    </xf>
    <xf numFmtId="0" fontId="30" fillId="33" borderId="0" xfId="0" applyFont="1" applyFill="1" applyAlignment="1">
      <alignment/>
    </xf>
    <xf numFmtId="176" fontId="84" fillId="33" borderId="0" xfId="42" applyNumberFormat="1" applyFont="1" applyFill="1" applyAlignment="1">
      <alignment/>
    </xf>
    <xf numFmtId="0" fontId="6" fillId="33" borderId="0" xfId="0" applyFont="1" applyFill="1" applyAlignment="1">
      <alignment/>
    </xf>
    <xf numFmtId="1" fontId="29" fillId="33" borderId="24" xfId="57" applyNumberFormat="1" applyFont="1" applyFill="1" applyBorder="1" applyAlignment="1">
      <alignment horizontal="center"/>
      <protection/>
    </xf>
    <xf numFmtId="1" fontId="29" fillId="33" borderId="25" xfId="57" applyNumberFormat="1" applyFont="1" applyFill="1" applyBorder="1" applyAlignment="1">
      <alignment horizontal="center"/>
      <protection/>
    </xf>
    <xf numFmtId="166" fontId="29" fillId="33" borderId="26" xfId="57" applyNumberFormat="1" applyFont="1" applyFill="1" applyBorder="1" applyAlignment="1">
      <alignment horizontal="center"/>
      <protection/>
    </xf>
    <xf numFmtId="1" fontId="29" fillId="33" borderId="27" xfId="57" applyNumberFormat="1" applyFont="1" applyFill="1" applyBorder="1" applyAlignment="1">
      <alignment horizontal="center"/>
      <protection/>
    </xf>
    <xf numFmtId="166" fontId="29" fillId="33" borderId="28" xfId="57" applyNumberFormat="1" applyFont="1" applyFill="1" applyBorder="1" applyAlignment="1">
      <alignment horizontal="center"/>
      <protection/>
    </xf>
    <xf numFmtId="0" fontId="29" fillId="33" borderId="29" xfId="0" applyFont="1" applyFill="1" applyBorder="1" applyAlignment="1">
      <alignment horizontal="left" vertical="center" wrapText="1"/>
    </xf>
    <xf numFmtId="3" fontId="29" fillId="33" borderId="30" xfId="0" applyNumberFormat="1" applyFont="1" applyFill="1" applyBorder="1" applyAlignment="1">
      <alignment horizontal="right" vertical="center" wrapText="1"/>
    </xf>
    <xf numFmtId="3" fontId="29" fillId="33" borderId="31" xfId="0" applyNumberFormat="1" applyFont="1" applyFill="1" applyBorder="1" applyAlignment="1">
      <alignment horizontal="right" vertical="center" wrapText="1"/>
    </xf>
    <xf numFmtId="166" fontId="29" fillId="33" borderId="32" xfId="0" applyNumberFormat="1" applyFont="1" applyFill="1" applyBorder="1" applyAlignment="1">
      <alignment horizontal="right" vertical="center" wrapText="1"/>
    </xf>
    <xf numFmtId="3" fontId="29" fillId="33" borderId="33" xfId="0" applyNumberFormat="1" applyFont="1" applyFill="1" applyBorder="1" applyAlignment="1">
      <alignment horizontal="right" vertical="center" wrapText="1"/>
    </xf>
    <xf numFmtId="166" fontId="29" fillId="33" borderId="34" xfId="0" applyNumberFormat="1" applyFont="1" applyFill="1" applyBorder="1" applyAlignment="1">
      <alignment horizontal="right" vertical="center" wrapText="1"/>
    </xf>
    <xf numFmtId="0" fontId="32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34" fillId="33" borderId="29" xfId="0" applyFont="1" applyFill="1" applyBorder="1" applyAlignment="1">
      <alignment horizontal="left" vertical="center" wrapText="1"/>
    </xf>
    <xf numFmtId="3" fontId="34" fillId="33" borderId="30" xfId="0" applyNumberFormat="1" applyFont="1" applyFill="1" applyBorder="1" applyAlignment="1">
      <alignment horizontal="right" vertical="center" wrapText="1"/>
    </xf>
    <xf numFmtId="3" fontId="34" fillId="33" borderId="31" xfId="0" applyNumberFormat="1" applyFont="1" applyFill="1" applyBorder="1" applyAlignment="1">
      <alignment horizontal="right" vertical="center" wrapText="1"/>
    </xf>
    <xf numFmtId="166" fontId="34" fillId="33" borderId="32" xfId="0" applyNumberFormat="1" applyFont="1" applyFill="1" applyBorder="1" applyAlignment="1">
      <alignment horizontal="right" vertical="center" wrapText="1"/>
    </xf>
    <xf numFmtId="3" fontId="34" fillId="33" borderId="33" xfId="0" applyNumberFormat="1" applyFont="1" applyFill="1" applyBorder="1" applyAlignment="1">
      <alignment horizontal="right" vertical="center" wrapText="1"/>
    </xf>
    <xf numFmtId="166" fontId="34" fillId="33" borderId="34" xfId="0" applyNumberFormat="1" applyFont="1" applyFill="1" applyBorder="1" applyAlignment="1">
      <alignment horizontal="right" vertical="center" wrapText="1"/>
    </xf>
    <xf numFmtId="0" fontId="34" fillId="33" borderId="33" xfId="0" applyFont="1" applyFill="1" applyBorder="1" applyAlignment="1">
      <alignment horizontal="right" vertical="center" wrapText="1"/>
    </xf>
    <xf numFmtId="0" fontId="34" fillId="33" borderId="31" xfId="0" applyFont="1" applyFill="1" applyBorder="1" applyAlignment="1">
      <alignment horizontal="right" vertical="center" wrapText="1"/>
    </xf>
    <xf numFmtId="0" fontId="34" fillId="33" borderId="30" xfId="0" applyFont="1" applyFill="1" applyBorder="1" applyAlignment="1">
      <alignment horizontal="right" vertical="center" wrapText="1"/>
    </xf>
    <xf numFmtId="0" fontId="29" fillId="33" borderId="31" xfId="0" applyFont="1" applyFill="1" applyBorder="1" applyAlignment="1">
      <alignment horizontal="right" vertical="center" wrapText="1"/>
    </xf>
    <xf numFmtId="0" fontId="29" fillId="33" borderId="33" xfId="0" applyFont="1" applyFill="1" applyBorder="1" applyAlignment="1">
      <alignment horizontal="right" vertical="center" wrapText="1"/>
    </xf>
    <xf numFmtId="0" fontId="29" fillId="33" borderId="30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0" fontId="34" fillId="33" borderId="35" xfId="0" applyFont="1" applyFill="1" applyBorder="1" applyAlignment="1">
      <alignment horizontal="left" vertical="center" wrapText="1"/>
    </xf>
    <xf numFmtId="0" fontId="34" fillId="33" borderId="24" xfId="0" applyFont="1" applyFill="1" applyBorder="1" applyAlignment="1">
      <alignment horizontal="right" vertical="center" wrapText="1"/>
    </xf>
    <xf numFmtId="0" fontId="34" fillId="33" borderId="36" xfId="0" applyFont="1" applyFill="1" applyBorder="1" applyAlignment="1">
      <alignment horizontal="right" vertical="center" wrapText="1"/>
    </xf>
    <xf numFmtId="166" fontId="34" fillId="33" borderId="37" xfId="0" applyNumberFormat="1" applyFont="1" applyFill="1" applyBorder="1" applyAlignment="1">
      <alignment horizontal="right" vertical="center" wrapText="1"/>
    </xf>
    <xf numFmtId="0" fontId="34" fillId="33" borderId="27" xfId="0" applyFont="1" applyFill="1" applyBorder="1" applyAlignment="1">
      <alignment horizontal="right" vertical="center" wrapText="1"/>
    </xf>
    <xf numFmtId="166" fontId="34" fillId="33" borderId="38" xfId="0" applyNumberFormat="1" applyFont="1" applyFill="1" applyBorder="1" applyAlignment="1">
      <alignment horizontal="right" vertical="center" wrapText="1"/>
    </xf>
    <xf numFmtId="49" fontId="34" fillId="33" borderId="0" xfId="57" applyNumberFormat="1" applyFont="1" applyFill="1" applyBorder="1" applyAlignment="1">
      <alignment horizontal="left"/>
      <protection/>
    </xf>
    <xf numFmtId="0" fontId="34" fillId="33" borderId="0" xfId="0" applyFont="1" applyFill="1" applyBorder="1" applyAlignment="1">
      <alignment horizontal="right" vertical="center" wrapText="1"/>
    </xf>
    <xf numFmtId="166" fontId="34" fillId="33" borderId="0" xfId="0" applyNumberFormat="1" applyFont="1" applyFill="1" applyBorder="1" applyAlignment="1">
      <alignment horizontal="right" vertical="center" wrapText="1"/>
    </xf>
    <xf numFmtId="49" fontId="29" fillId="33" borderId="0" xfId="57" applyNumberFormat="1" applyFont="1" applyFill="1" applyBorder="1" applyAlignment="1">
      <alignment horizontal="center"/>
      <protection/>
    </xf>
    <xf numFmtId="166" fontId="29" fillId="33" borderId="0" xfId="57" applyNumberFormat="1" applyFont="1" applyFill="1" applyBorder="1" applyAlignment="1">
      <alignment horizontal="center"/>
      <protection/>
    </xf>
    <xf numFmtId="3" fontId="34" fillId="33" borderId="24" xfId="0" applyNumberFormat="1" applyFont="1" applyFill="1" applyBorder="1" applyAlignment="1">
      <alignment horizontal="right" vertical="center" wrapText="1"/>
    </xf>
    <xf numFmtId="3" fontId="34" fillId="33" borderId="36" xfId="0" applyNumberFormat="1" applyFont="1" applyFill="1" applyBorder="1" applyAlignment="1">
      <alignment horizontal="right" vertical="center" wrapText="1"/>
    </xf>
    <xf numFmtId="166" fontId="30" fillId="33" borderId="0" xfId="0" applyNumberFormat="1" applyFont="1" applyFill="1" applyAlignment="1">
      <alignment/>
    </xf>
    <xf numFmtId="176" fontId="85" fillId="33" borderId="0" xfId="42" applyNumberFormat="1" applyFont="1" applyFill="1" applyAlignment="1">
      <alignment/>
    </xf>
    <xf numFmtId="3" fontId="34" fillId="33" borderId="0" xfId="57" applyNumberFormat="1" applyFont="1" applyFill="1" applyBorder="1">
      <alignment/>
      <protection/>
    </xf>
    <xf numFmtId="166" fontId="34" fillId="33" borderId="0" xfId="57" applyNumberFormat="1" applyFont="1" applyFill="1" applyBorder="1" applyAlignment="1">
      <alignment horizontal="right"/>
      <protection/>
    </xf>
    <xf numFmtId="3" fontId="4" fillId="33" borderId="14" xfId="0" applyNumberFormat="1" applyFont="1" applyFill="1" applyBorder="1" applyAlignment="1" applyProtection="1">
      <alignment horizontal="center"/>
      <protection/>
    </xf>
    <xf numFmtId="3" fontId="4" fillId="33" borderId="21" xfId="0" applyNumberFormat="1" applyFont="1" applyFill="1" applyBorder="1" applyAlignment="1" applyProtection="1">
      <alignment horizontal="center"/>
      <protection/>
    </xf>
    <xf numFmtId="3" fontId="4" fillId="33" borderId="16" xfId="0" applyNumberFormat="1" applyFont="1" applyFill="1" applyBorder="1" applyAlignment="1" applyProtection="1">
      <alignment horizontal="center"/>
      <protection/>
    </xf>
    <xf numFmtId="0" fontId="74" fillId="33" borderId="19" xfId="57" applyFont="1" applyFill="1" applyBorder="1" applyAlignment="1">
      <alignment horizontal="center" vertical="center"/>
      <protection/>
    </xf>
    <xf numFmtId="0" fontId="74" fillId="33" borderId="18" xfId="57" applyFont="1" applyFill="1" applyBorder="1" applyAlignment="1">
      <alignment horizontal="center" vertical="center"/>
      <protection/>
    </xf>
    <xf numFmtId="0" fontId="74" fillId="33" borderId="20" xfId="57" applyFont="1" applyFill="1" applyBorder="1" applyAlignment="1">
      <alignment horizontal="center" vertical="center"/>
      <protection/>
    </xf>
    <xf numFmtId="0" fontId="7" fillId="0" borderId="0" xfId="58" applyFont="1" applyAlignment="1">
      <alignment horizontal="center"/>
      <protection/>
    </xf>
    <xf numFmtId="0" fontId="86" fillId="33" borderId="18" xfId="57" applyFont="1" applyFill="1" applyBorder="1" applyAlignment="1">
      <alignment horizontal="center" vertical="center"/>
      <protection/>
    </xf>
    <xf numFmtId="0" fontId="86" fillId="33" borderId="20" xfId="57" applyFont="1" applyFill="1" applyBorder="1" applyAlignment="1">
      <alignment horizontal="center" vertical="center"/>
      <protection/>
    </xf>
    <xf numFmtId="0" fontId="74" fillId="0" borderId="19" xfId="57" applyFont="1" applyBorder="1" applyAlignment="1">
      <alignment horizontal="center" vertical="center"/>
      <protection/>
    </xf>
    <xf numFmtId="0" fontId="74" fillId="0" borderId="18" xfId="57" applyFont="1" applyBorder="1" applyAlignment="1">
      <alignment horizontal="center" vertical="center"/>
      <protection/>
    </xf>
    <xf numFmtId="0" fontId="74" fillId="0" borderId="15" xfId="57" applyFont="1" applyBorder="1" applyAlignment="1">
      <alignment horizontal="center" vertical="center"/>
      <protection/>
    </xf>
    <xf numFmtId="0" fontId="74" fillId="0" borderId="20" xfId="57" applyFont="1" applyBorder="1" applyAlignment="1">
      <alignment horizontal="center" vertical="center"/>
      <protection/>
    </xf>
    <xf numFmtId="37" fontId="4" fillId="34" borderId="14" xfId="0" applyNumberFormat="1" applyFont="1" applyFill="1" applyBorder="1" applyAlignment="1">
      <alignment horizontal="center" wrapText="1"/>
    </xf>
    <xf numFmtId="37" fontId="4" fillId="34" borderId="21" xfId="0" applyNumberFormat="1" applyFont="1" applyFill="1" applyBorder="1" applyAlignment="1">
      <alignment horizontal="center" wrapText="1"/>
    </xf>
    <xf numFmtId="37" fontId="4" fillId="34" borderId="16" xfId="0" applyNumberFormat="1" applyFont="1" applyFill="1" applyBorder="1" applyAlignment="1">
      <alignment horizontal="center" wrapText="1"/>
    </xf>
    <xf numFmtId="49" fontId="29" fillId="33" borderId="0" xfId="57" applyNumberFormat="1" applyFont="1" applyFill="1" applyAlignment="1">
      <alignment horizontal="center"/>
      <protection/>
    </xf>
    <xf numFmtId="49" fontId="29" fillId="33" borderId="39" xfId="57" applyNumberFormat="1" applyFont="1" applyFill="1" applyBorder="1" applyAlignment="1">
      <alignment horizontal="center"/>
      <protection/>
    </xf>
    <xf numFmtId="49" fontId="29" fillId="33" borderId="40" xfId="57" applyNumberFormat="1" applyFont="1" applyFill="1" applyBorder="1" applyAlignment="1">
      <alignment horizontal="center" vertical="center"/>
      <protection/>
    </xf>
    <xf numFmtId="49" fontId="29" fillId="33" borderId="41" xfId="57" applyNumberFormat="1" applyFont="1" applyFill="1" applyBorder="1" applyAlignment="1">
      <alignment horizontal="center" vertical="center"/>
      <protection/>
    </xf>
    <xf numFmtId="0" fontId="29" fillId="33" borderId="42" xfId="0" applyFont="1" applyFill="1" applyBorder="1" applyAlignment="1">
      <alignment horizontal="center" vertical="center" wrapText="1"/>
    </xf>
    <xf numFmtId="0" fontId="29" fillId="33" borderId="43" xfId="0" applyFont="1" applyFill="1" applyBorder="1" applyAlignment="1">
      <alignment horizontal="center" vertical="center" wrapText="1"/>
    </xf>
    <xf numFmtId="0" fontId="29" fillId="33" borderId="44" xfId="0" applyFont="1" applyFill="1" applyBorder="1" applyAlignment="1">
      <alignment horizontal="center" vertical="center" wrapText="1"/>
    </xf>
    <xf numFmtId="49" fontId="29" fillId="33" borderId="0" xfId="57" applyNumberFormat="1" applyFont="1" applyFill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6 2" xfId="44"/>
    <cellStyle name="Comma 7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15" xfId="58"/>
    <cellStyle name="Normal 3 2" xfId="59"/>
    <cellStyle name="Normal_MMA arrival and LOS 2005" xfId="60"/>
    <cellStyle name="Note" xfId="61"/>
    <cellStyle name="Output" xfId="62"/>
    <cellStyle name="Percent" xfId="63"/>
    <cellStyle name="Percent 2" xfId="64"/>
    <cellStyle name="Percent 4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17</xdr:col>
      <xdr:colOff>485775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0"/>
          <a:ext cx="5953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18</xdr:col>
      <xdr:colOff>47625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953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16</xdr:col>
      <xdr:colOff>304800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0"/>
          <a:ext cx="5953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15</xdr:col>
      <xdr:colOff>952500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5953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1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38.140625" style="11" customWidth="1"/>
    <col min="2" max="3" width="11.8515625" style="62" customWidth="1"/>
    <col min="4" max="4" width="11.8515625" style="63" customWidth="1"/>
    <col min="5" max="6" width="11.8515625" style="62" customWidth="1"/>
    <col min="7" max="7" width="11.8515625" style="63" customWidth="1"/>
    <col min="8" max="8" width="8.8515625" style="11" customWidth="1"/>
    <col min="9" max="10" width="10.00390625" style="5" customWidth="1"/>
    <col min="11" max="13" width="8.8515625" style="5" customWidth="1"/>
    <col min="14" max="16384" width="8.8515625" style="11" customWidth="1"/>
  </cols>
  <sheetData>
    <row r="1" spans="1:13" s="4" customFormat="1" ht="12.75">
      <c r="A1" s="1" t="s">
        <v>0</v>
      </c>
      <c r="B1" s="2"/>
      <c r="C1" s="2"/>
      <c r="D1" s="3"/>
      <c r="E1" s="2"/>
      <c r="F1" s="2"/>
      <c r="G1" s="3"/>
      <c r="I1" s="5"/>
      <c r="J1" s="5"/>
      <c r="K1" s="5"/>
      <c r="L1" s="5"/>
      <c r="M1" s="5"/>
    </row>
    <row r="2" spans="2:13" s="4" customFormat="1" ht="12.75">
      <c r="B2" s="6"/>
      <c r="C2" s="6"/>
      <c r="D2" s="7"/>
      <c r="E2" s="6"/>
      <c r="F2" s="6"/>
      <c r="G2" s="7"/>
      <c r="I2" s="5"/>
      <c r="J2" s="5"/>
      <c r="K2" s="5"/>
      <c r="L2" s="5"/>
      <c r="M2" s="5"/>
    </row>
    <row r="3" spans="1:7" ht="12.75">
      <c r="A3" s="8"/>
      <c r="B3" s="381" t="s">
        <v>1</v>
      </c>
      <c r="C3" s="382"/>
      <c r="D3" s="383"/>
      <c r="E3" s="9" t="s">
        <v>2</v>
      </c>
      <c r="F3" s="9"/>
      <c r="G3" s="10"/>
    </row>
    <row r="4" spans="1:7" ht="12.75">
      <c r="A4" s="12"/>
      <c r="B4" s="13" t="s">
        <v>3</v>
      </c>
      <c r="C4" s="14" t="s">
        <v>4</v>
      </c>
      <c r="D4" s="15" t="s">
        <v>5</v>
      </c>
      <c r="E4" s="13" t="str">
        <f>+B4</f>
        <v>2017P</v>
      </c>
      <c r="F4" s="16" t="str">
        <f>+C4</f>
        <v>2016P</v>
      </c>
      <c r="G4" s="15" t="s">
        <v>5</v>
      </c>
    </row>
    <row r="5" spans="1:7" ht="12.75">
      <c r="A5" s="17"/>
      <c r="B5" s="18"/>
      <c r="C5" s="19"/>
      <c r="D5" s="20"/>
      <c r="E5" s="18"/>
      <c r="F5" s="19"/>
      <c r="G5" s="20"/>
    </row>
    <row r="6" spans="1:7" ht="12.75">
      <c r="A6" s="21" t="s">
        <v>6</v>
      </c>
      <c r="B6" s="22">
        <v>792670.5770788676</v>
      </c>
      <c r="C6" s="22">
        <v>779387.8739655879</v>
      </c>
      <c r="D6" s="23">
        <v>1.70424811021195</v>
      </c>
      <c r="E6" s="22">
        <v>2223938.6274692826</v>
      </c>
      <c r="F6" s="22">
        <v>2173345.5608710684</v>
      </c>
      <c r="G6" s="23">
        <v>2.32788874024878</v>
      </c>
    </row>
    <row r="7" spans="1:7" ht="12.75">
      <c r="A7" s="21" t="s">
        <v>7</v>
      </c>
      <c r="B7" s="22">
        <v>534852.5770809798</v>
      </c>
      <c r="C7" s="22">
        <v>526492.8739653942</v>
      </c>
      <c r="D7" s="23">
        <v>1.5878093567768</v>
      </c>
      <c r="E7" s="22">
        <v>1451141.62747163</v>
      </c>
      <c r="F7" s="22">
        <v>1427863.5608708328</v>
      </c>
      <c r="G7" s="23">
        <v>1.63027247411512</v>
      </c>
    </row>
    <row r="8" spans="1:7" ht="12.75">
      <c r="A8" s="21" t="s">
        <v>8</v>
      </c>
      <c r="B8" s="22">
        <v>257817.9999999978</v>
      </c>
      <c r="C8" s="22">
        <v>252894.9999999915</v>
      </c>
      <c r="D8" s="23">
        <v>1.94665770379266</v>
      </c>
      <c r="E8" s="22">
        <v>772797.0000000016</v>
      </c>
      <c r="F8" s="22">
        <v>745481.9999999764</v>
      </c>
      <c r="G8" s="23">
        <v>3.66407237197224</v>
      </c>
    </row>
    <row r="9" spans="1:7" ht="12.75">
      <c r="A9" s="21" t="s">
        <v>9</v>
      </c>
      <c r="B9" s="22">
        <v>7036231.002165772</v>
      </c>
      <c r="C9" s="22">
        <v>6913832.390542231</v>
      </c>
      <c r="D9" s="23">
        <v>1.77034392374013</v>
      </c>
      <c r="E9" s="22">
        <v>21155927.448806897</v>
      </c>
      <c r="F9" s="22">
        <v>20603581.932291035</v>
      </c>
      <c r="G9" s="23">
        <v>2.68082277310334</v>
      </c>
    </row>
    <row r="10" spans="1:7" ht="12.75">
      <c r="A10" s="21" t="s">
        <v>10</v>
      </c>
      <c r="B10" s="22">
        <v>226975.19361825084</v>
      </c>
      <c r="C10" s="22">
        <v>223026.8513078005</v>
      </c>
      <c r="D10" s="23">
        <v>1.7703439237463</v>
      </c>
      <c r="E10" s="22">
        <v>235065.86054229885</v>
      </c>
      <c r="F10" s="22">
        <v>226412.98826693444</v>
      </c>
      <c r="G10" s="23">
        <v>3.8217208039156</v>
      </c>
    </row>
    <row r="11" spans="1:8" ht="12.75">
      <c r="A11" s="21" t="s">
        <v>11</v>
      </c>
      <c r="B11" s="22">
        <v>1051552</v>
      </c>
      <c r="C11" s="22">
        <v>1057710</v>
      </c>
      <c r="D11" s="23">
        <v>-0.582201170453149</v>
      </c>
      <c r="E11" s="22">
        <v>2987958</v>
      </c>
      <c r="F11" s="22">
        <v>3037230</v>
      </c>
      <c r="G11" s="23">
        <v>-1.62226765835976</v>
      </c>
      <c r="H11" s="24"/>
    </row>
    <row r="12" spans="1:8" ht="12.75">
      <c r="A12" s="21" t="s">
        <v>12</v>
      </c>
      <c r="B12" s="25">
        <v>85.0999984741211</v>
      </c>
      <c r="C12" s="25">
        <v>86.19999694824219</v>
      </c>
      <c r="D12" s="23">
        <v>-1.27610036318397</v>
      </c>
      <c r="E12" s="25">
        <v>85.9000015258789</v>
      </c>
      <c r="F12" s="25">
        <v>84</v>
      </c>
      <c r="G12" s="23">
        <v>2.26190657842727</v>
      </c>
      <c r="H12" s="26"/>
    </row>
    <row r="13" spans="1:7" ht="12.75">
      <c r="A13" s="17"/>
      <c r="B13" s="22"/>
      <c r="C13" s="22"/>
      <c r="D13" s="23"/>
      <c r="E13" s="22"/>
      <c r="F13" s="22"/>
      <c r="G13" s="23"/>
    </row>
    <row r="14" spans="1:7" ht="12.75">
      <c r="A14" s="21" t="s">
        <v>13</v>
      </c>
      <c r="B14" s="22"/>
      <c r="C14" s="22"/>
      <c r="D14" s="23"/>
      <c r="E14" s="22"/>
      <c r="F14" s="22"/>
      <c r="G14" s="23"/>
    </row>
    <row r="15" spans="1:7" ht="12.75">
      <c r="A15" s="21" t="s">
        <v>14</v>
      </c>
      <c r="B15" s="22">
        <v>465271.5656146411</v>
      </c>
      <c r="C15" s="22">
        <v>453873.00733735005</v>
      </c>
      <c r="D15" s="23">
        <v>2.51139814287719</v>
      </c>
      <c r="E15" s="22">
        <v>1331565.0495635143</v>
      </c>
      <c r="F15" s="22">
        <v>1299411.075466992</v>
      </c>
      <c r="G15" s="23">
        <v>2.47450361964681</v>
      </c>
    </row>
    <row r="16" spans="1:7" ht="12.75">
      <c r="A16" s="21" t="s">
        <v>15</v>
      </c>
      <c r="B16" s="22">
        <v>356785.0540962214</v>
      </c>
      <c r="C16" s="22">
        <v>356171.76977446687</v>
      </c>
      <c r="D16" s="23">
        <v>0.172187796394664</v>
      </c>
      <c r="E16" s="22">
        <v>1004349.7401577092</v>
      </c>
      <c r="F16" s="22">
        <v>997212.2048215611</v>
      </c>
      <c r="G16" s="23">
        <v>0.715748894933078</v>
      </c>
    </row>
    <row r="17" spans="1:7" ht="12.75">
      <c r="A17" s="21" t="s">
        <v>16</v>
      </c>
      <c r="B17" s="22">
        <v>20530.02313183285</v>
      </c>
      <c r="C17" s="22">
        <v>15231.993477603157</v>
      </c>
      <c r="D17" s="23">
        <v>34.7822473927646</v>
      </c>
      <c r="E17" s="22">
        <v>54826.28457431913</v>
      </c>
      <c r="F17" s="22">
        <v>47467.724511274355</v>
      </c>
      <c r="G17" s="23">
        <v>15.5022389187773</v>
      </c>
    </row>
    <row r="18" spans="1:7" ht="12.75">
      <c r="A18" s="17"/>
      <c r="B18" s="22"/>
      <c r="C18" s="22"/>
      <c r="D18" s="23"/>
      <c r="E18" s="22"/>
      <c r="F18" s="22"/>
      <c r="G18" s="23"/>
    </row>
    <row r="19" spans="1:7" ht="12.75">
      <c r="A19" s="21" t="s">
        <v>17</v>
      </c>
      <c r="B19" s="22">
        <v>102368.47031416705</v>
      </c>
      <c r="C19" s="22">
        <v>97425.53572406172</v>
      </c>
      <c r="D19" s="23">
        <v>5.07355135732094</v>
      </c>
      <c r="E19" s="22">
        <v>296104.7609452002</v>
      </c>
      <c r="F19" s="22">
        <v>280357.0277530455</v>
      </c>
      <c r="G19" s="23">
        <v>5.61702815811924</v>
      </c>
    </row>
    <row r="20" spans="1:7" ht="12.75">
      <c r="A20" s="21" t="s">
        <v>18</v>
      </c>
      <c r="B20" s="22">
        <v>57178.59701221229</v>
      </c>
      <c r="C20" s="22">
        <v>59666.21387661006</v>
      </c>
      <c r="D20" s="23">
        <v>-4.16922191433526</v>
      </c>
      <c r="E20" s="22">
        <v>160458.26602749378</v>
      </c>
      <c r="F20" s="22">
        <v>159838.0869120152</v>
      </c>
      <c r="G20" s="23">
        <v>0.388004591058434</v>
      </c>
    </row>
    <row r="21" spans="1:7" ht="12.75">
      <c r="A21" s="21" t="s">
        <v>19</v>
      </c>
      <c r="B21" s="22">
        <v>8608.903833645483</v>
      </c>
      <c r="C21" s="22">
        <v>6394.864013276388</v>
      </c>
      <c r="D21" s="23">
        <v>34.6221564019583</v>
      </c>
      <c r="E21" s="22">
        <v>24958.233903788394</v>
      </c>
      <c r="F21" s="22">
        <v>22471.811065000133</v>
      </c>
      <c r="G21" s="23">
        <v>11.0646304011556</v>
      </c>
    </row>
    <row r="22" spans="1:7" ht="12.75">
      <c r="A22" s="17"/>
      <c r="B22" s="22"/>
      <c r="C22" s="22"/>
      <c r="D22" s="23"/>
      <c r="E22" s="22"/>
      <c r="F22" s="22"/>
      <c r="G22" s="23"/>
    </row>
    <row r="23" spans="1:7" ht="12.75">
      <c r="A23" s="21" t="s">
        <v>20</v>
      </c>
      <c r="B23" s="22">
        <v>243693.73433520517</v>
      </c>
      <c r="C23" s="22">
        <v>239401.35888963344</v>
      </c>
      <c r="D23" s="23">
        <v>1.79296202222083</v>
      </c>
      <c r="E23" s="22">
        <v>671670.8304305278</v>
      </c>
      <c r="F23" s="22">
        <v>665338.3028843178</v>
      </c>
      <c r="G23" s="23">
        <v>0.951775588262054</v>
      </c>
    </row>
    <row r="24" spans="1:7" ht="12.75">
      <c r="A24" s="21" t="s">
        <v>21</v>
      </c>
      <c r="B24" s="22">
        <v>239355.86680824956</v>
      </c>
      <c r="C24" s="22">
        <v>233288.58143882154</v>
      </c>
      <c r="D24" s="23">
        <v>2.60076396881822</v>
      </c>
      <c r="E24" s="22">
        <v>660348.167783262</v>
      </c>
      <c r="F24" s="22">
        <v>652678.8173932016</v>
      </c>
      <c r="G24" s="23">
        <v>1.17505734607593</v>
      </c>
    </row>
    <row r="25" spans="1:7" ht="12.75">
      <c r="A25" s="21" t="s">
        <v>22</v>
      </c>
      <c r="B25" s="22">
        <v>163324.76849596755</v>
      </c>
      <c r="C25" s="22">
        <v>166685.91408769658</v>
      </c>
      <c r="D25" s="23">
        <v>-2.01645448574657</v>
      </c>
      <c r="E25" s="22">
        <v>427248.43319756305</v>
      </c>
      <c r="F25" s="22">
        <v>432568.11303358903</v>
      </c>
      <c r="G25" s="23">
        <v>-1.22979010142916</v>
      </c>
    </row>
    <row r="26" spans="1:7" ht="12.75">
      <c r="A26" s="21" t="s">
        <v>23</v>
      </c>
      <c r="B26" s="22">
        <v>12011.16934349841</v>
      </c>
      <c r="C26" s="22">
        <v>9038.765789488903</v>
      </c>
      <c r="D26" s="23">
        <v>32.8850600096983</v>
      </c>
      <c r="E26" s="22">
        <v>35703.30000438527</v>
      </c>
      <c r="F26" s="22">
        <v>33953.598156208376</v>
      </c>
      <c r="G26" s="23">
        <v>5.15321480841926</v>
      </c>
    </row>
    <row r="27" spans="1:7" ht="12.75">
      <c r="A27" s="17"/>
      <c r="B27" s="22"/>
      <c r="C27" s="22"/>
      <c r="D27" s="23"/>
      <c r="E27" s="22"/>
      <c r="F27" s="22"/>
      <c r="G27" s="23"/>
    </row>
    <row r="28" spans="1:7" ht="12.75">
      <c r="A28" s="21" t="s">
        <v>24</v>
      </c>
      <c r="B28" s="22">
        <v>5516.36043322344</v>
      </c>
      <c r="C28" s="22">
        <v>6788.553687923454</v>
      </c>
      <c r="D28" s="23">
        <v>-18.7402694768871</v>
      </c>
      <c r="E28" s="22">
        <v>15726.661177322876</v>
      </c>
      <c r="F28" s="22">
        <v>17276.143406019935</v>
      </c>
      <c r="G28" s="23">
        <v>-8.96891275026773</v>
      </c>
    </row>
    <row r="29" spans="1:7" ht="12.75">
      <c r="A29" s="21" t="s">
        <v>25</v>
      </c>
      <c r="B29" s="22">
        <v>846.731165111851</v>
      </c>
      <c r="C29" s="22">
        <v>920.3504560105772</v>
      </c>
      <c r="D29" s="23">
        <v>-7.99904975522499</v>
      </c>
      <c r="E29" s="22">
        <v>2422.050335342409</v>
      </c>
      <c r="F29" s="22">
        <v>2569.0445016650074</v>
      </c>
      <c r="G29" s="23">
        <v>-5.72174464970656</v>
      </c>
    </row>
    <row r="30" spans="1:7" ht="12.75">
      <c r="A30" s="21" t="s">
        <v>26</v>
      </c>
      <c r="B30" s="22">
        <v>2670.1674670254824</v>
      </c>
      <c r="C30" s="22">
        <v>2199.6577306125837</v>
      </c>
      <c r="D30" s="23">
        <v>21.3901340133434</v>
      </c>
      <c r="E30" s="22">
        <v>6473.988663948709</v>
      </c>
      <c r="F30" s="22">
        <v>6682.259766335793</v>
      </c>
      <c r="G30" s="23">
        <v>-3.1167765048034</v>
      </c>
    </row>
    <row r="31" spans="1:7" ht="12.75">
      <c r="A31" s="17"/>
      <c r="B31" s="22"/>
      <c r="C31" s="22"/>
      <c r="D31" s="23"/>
      <c r="E31" s="22"/>
      <c r="F31" s="22"/>
      <c r="G31" s="23"/>
    </row>
    <row r="32" spans="1:7" ht="12.75">
      <c r="A32" s="21" t="s">
        <v>27</v>
      </c>
      <c r="B32" s="22">
        <v>6150.399746528977</v>
      </c>
      <c r="C32" s="22">
        <v>5510.869724066413</v>
      </c>
      <c r="D32" s="23">
        <v>11.604883702289</v>
      </c>
      <c r="E32" s="22">
        <v>15149.805003010413</v>
      </c>
      <c r="F32" s="22">
        <v>13968.832309419182</v>
      </c>
      <c r="G32" s="23">
        <v>8.45434083130128</v>
      </c>
    </row>
    <row r="33" spans="1:7" ht="12.75">
      <c r="A33" s="21" t="s">
        <v>28</v>
      </c>
      <c r="B33" s="22">
        <v>1203.44916457717</v>
      </c>
      <c r="C33" s="22">
        <v>1005.8339103694241</v>
      </c>
      <c r="D33" s="23">
        <v>19.6469071255676</v>
      </c>
      <c r="E33" s="22">
        <v>2351.290598461789</v>
      </c>
      <c r="F33" s="22">
        <v>2220.8241908929313</v>
      </c>
      <c r="G33" s="23">
        <v>5.87468418724316</v>
      </c>
    </row>
    <row r="34" spans="1:7" ht="12.75">
      <c r="A34" s="21" t="s">
        <v>29</v>
      </c>
      <c r="B34" s="22">
        <v>3220.3737178431725</v>
      </c>
      <c r="C34" s="22">
        <v>2656.996944624157</v>
      </c>
      <c r="D34" s="23">
        <v>21.2035160356087</v>
      </c>
      <c r="E34" s="22">
        <v>8089.6722814246095</v>
      </c>
      <c r="F34" s="22">
        <v>7113.207048427357</v>
      </c>
      <c r="G34" s="23">
        <v>13.7274962805017</v>
      </c>
    </row>
    <row r="35" spans="1:7" ht="12.75">
      <c r="A35" s="17"/>
      <c r="B35" s="22"/>
      <c r="C35" s="22"/>
      <c r="D35" s="23"/>
      <c r="E35" s="22"/>
      <c r="F35" s="22"/>
      <c r="G35" s="23"/>
    </row>
    <row r="36" spans="1:7" ht="12.75">
      <c r="A36" s="21" t="s">
        <v>30</v>
      </c>
      <c r="B36" s="22">
        <v>151875.76215173345</v>
      </c>
      <c r="C36" s="22">
        <v>135106.48236029982</v>
      </c>
      <c r="D36" s="23">
        <v>12.4118987471775</v>
      </c>
      <c r="E36" s="22">
        <v>439408.9548733263</v>
      </c>
      <c r="F36" s="22">
        <v>395273.22987513954</v>
      </c>
      <c r="G36" s="23">
        <v>11.1658775910852</v>
      </c>
    </row>
    <row r="37" spans="1:7" ht="12.75">
      <c r="A37" s="21" t="s">
        <v>31</v>
      </c>
      <c r="B37" s="22">
        <v>128464.97204302892</v>
      </c>
      <c r="C37" s="22">
        <v>115544.3175991008</v>
      </c>
      <c r="D37" s="23">
        <v>11.182423084412</v>
      </c>
      <c r="E37" s="22">
        <v>373963.9217078734</v>
      </c>
      <c r="F37" s="22">
        <v>338541.6673893524</v>
      </c>
      <c r="G37" s="23">
        <v>10.4631889455966</v>
      </c>
    </row>
    <row r="38" spans="1:7" ht="12.75">
      <c r="A38" s="21" t="s">
        <v>32</v>
      </c>
      <c r="B38" s="22">
        <v>55507.06897441661</v>
      </c>
      <c r="C38" s="22">
        <v>44015.74167197642</v>
      </c>
      <c r="D38" s="23">
        <v>26.1073126702677</v>
      </c>
      <c r="E38" s="22">
        <v>159393.61805549517</v>
      </c>
      <c r="F38" s="22">
        <v>131996.90222055072</v>
      </c>
      <c r="G38" s="23">
        <v>20.7555748461186</v>
      </c>
    </row>
    <row r="39" spans="1:7" ht="12.75">
      <c r="A39" s="21" t="s">
        <v>33</v>
      </c>
      <c r="B39" s="22">
        <v>81253.75873801121</v>
      </c>
      <c r="C39" s="22">
        <v>76629.30154642214</v>
      </c>
      <c r="D39" s="23">
        <v>6.03484189241575</v>
      </c>
      <c r="E39" s="22">
        <v>228205.9480030765</v>
      </c>
      <c r="F39" s="22">
        <v>211185.87540571828</v>
      </c>
      <c r="G39" s="23">
        <v>8.05928548235541</v>
      </c>
    </row>
    <row r="40" spans="1:7" ht="12.75">
      <c r="A40" s="21" t="s">
        <v>34</v>
      </c>
      <c r="B40" s="22">
        <v>11934.683956904468</v>
      </c>
      <c r="C40" s="22">
        <v>9395.451034455424</v>
      </c>
      <c r="D40" s="23">
        <v>27.0261950505309</v>
      </c>
      <c r="E40" s="22">
        <v>31196.364066895978</v>
      </c>
      <c r="F40" s="22">
        <v>29005.507767870804</v>
      </c>
      <c r="G40" s="23">
        <v>7.55324235851499</v>
      </c>
    </row>
    <row r="41" spans="1:7" ht="12.75">
      <c r="A41" s="17"/>
      <c r="B41" s="22"/>
      <c r="C41" s="22"/>
      <c r="D41" s="23"/>
      <c r="E41" s="22"/>
      <c r="F41" s="22"/>
      <c r="G41" s="23"/>
    </row>
    <row r="42" spans="1:7" ht="12.75">
      <c r="A42" s="21" t="s">
        <v>35</v>
      </c>
      <c r="B42" s="22">
        <v>435885.5229840088</v>
      </c>
      <c r="C42" s="22">
        <v>423216.10419092583</v>
      </c>
      <c r="D42" s="23">
        <v>2.99360507967991</v>
      </c>
      <c r="E42" s="22">
        <v>1219588.887312719</v>
      </c>
      <c r="F42" s="22">
        <v>1176133.3560494129</v>
      </c>
      <c r="G42" s="23">
        <v>3.69477925609316</v>
      </c>
    </row>
    <row r="43" spans="1:7" ht="12.75">
      <c r="A43" s="21" t="s">
        <v>36</v>
      </c>
      <c r="B43" s="22">
        <v>327399.0114653543</v>
      </c>
      <c r="C43" s="22">
        <v>325514.86662795395</v>
      </c>
      <c r="D43" s="23">
        <v>0.578819903655531</v>
      </c>
      <c r="E43" s="22">
        <v>892373.5779064051</v>
      </c>
      <c r="F43" s="22">
        <v>873934.4854048032</v>
      </c>
      <c r="G43" s="23">
        <v>2.10989414075598</v>
      </c>
    </row>
    <row r="44" spans="1:7" ht="12.75">
      <c r="A44" s="21" t="s">
        <v>37</v>
      </c>
      <c r="B44" s="22">
        <v>108486.51151896307</v>
      </c>
      <c r="C44" s="22">
        <v>97701.23756281877</v>
      </c>
      <c r="D44" s="23">
        <v>11.0390351495903</v>
      </c>
      <c r="E44" s="22">
        <v>327215.30940645275</v>
      </c>
      <c r="F44" s="22">
        <v>302198.87064473063</v>
      </c>
      <c r="G44" s="23">
        <v>8.27813774033981</v>
      </c>
    </row>
    <row r="45" spans="1:7" ht="12.75">
      <c r="A45" s="21" t="s">
        <v>38</v>
      </c>
      <c r="B45" s="22">
        <v>660592.358671463</v>
      </c>
      <c r="C45" s="22">
        <v>661079.3836520726</v>
      </c>
      <c r="D45" s="23">
        <v>-0.0736711796878507</v>
      </c>
      <c r="E45" s="22">
        <v>1825035.728319799</v>
      </c>
      <c r="F45" s="22">
        <v>1805594.1488663892</v>
      </c>
      <c r="G45" s="23">
        <v>1.07674138541133</v>
      </c>
    </row>
    <row r="46" spans="1:7" ht="12.75">
      <c r="A46" s="21" t="s">
        <v>39</v>
      </c>
      <c r="B46" s="22">
        <v>132078.2184083711</v>
      </c>
      <c r="C46" s="22">
        <v>118308.49031347974</v>
      </c>
      <c r="D46" s="23">
        <v>11.6388334078188</v>
      </c>
      <c r="E46" s="22">
        <v>398902.89915091894</v>
      </c>
      <c r="F46" s="22">
        <v>367751.4120051536</v>
      </c>
      <c r="G46" s="23">
        <v>8.47080014619462</v>
      </c>
    </row>
    <row r="47" spans="1:7" ht="12.75">
      <c r="A47" s="21" t="s">
        <v>40</v>
      </c>
      <c r="B47" s="27">
        <v>1.2243906272430916</v>
      </c>
      <c r="C47" s="27">
        <v>1.1958012966393994</v>
      </c>
      <c r="D47" s="28">
        <v>2.39080946675988</v>
      </c>
      <c r="E47" s="27">
        <v>1.2402785604218471</v>
      </c>
      <c r="F47" s="27">
        <v>1.2234433281460868</v>
      </c>
      <c r="G47" s="28">
        <v>1.37605329878836</v>
      </c>
    </row>
    <row r="48" spans="1:7" ht="12.75">
      <c r="A48" s="17"/>
      <c r="B48" s="27"/>
      <c r="C48" s="27"/>
      <c r="D48" s="28"/>
      <c r="E48" s="27"/>
      <c r="F48" s="27"/>
      <c r="G48" s="28"/>
    </row>
    <row r="49" spans="1:7" ht="12.75">
      <c r="A49" s="21" t="s">
        <v>41</v>
      </c>
      <c r="B49" s="27"/>
      <c r="C49" s="27"/>
      <c r="D49" s="28"/>
      <c r="E49" s="27"/>
      <c r="F49" s="27"/>
      <c r="G49" s="28"/>
    </row>
    <row r="50" spans="1:7" ht="12.75">
      <c r="A50" s="21" t="s">
        <v>42</v>
      </c>
      <c r="B50" s="27">
        <v>8.876614328357611</v>
      </c>
      <c r="C50" s="27">
        <v>8.87084931840689</v>
      </c>
      <c r="D50" s="23">
        <v>0.0649882524637079</v>
      </c>
      <c r="E50" s="27">
        <v>9.512819817730831</v>
      </c>
      <c r="F50" s="27">
        <v>9.48012239895859</v>
      </c>
      <c r="G50" s="23">
        <v>0.344905027553574</v>
      </c>
    </row>
    <row r="51" spans="1:7" ht="12.75">
      <c r="A51" s="17"/>
      <c r="B51" s="22"/>
      <c r="C51" s="22"/>
      <c r="D51" s="23"/>
      <c r="E51" s="22"/>
      <c r="F51" s="22"/>
      <c r="G51" s="23"/>
    </row>
    <row r="52" spans="1:7" ht="12.75">
      <c r="A52" s="21" t="s">
        <v>43</v>
      </c>
      <c r="B52" s="22"/>
      <c r="C52" s="22"/>
      <c r="D52" s="23"/>
      <c r="E52" s="22"/>
      <c r="F52" s="22"/>
      <c r="G52" s="23"/>
    </row>
    <row r="53" spans="1:7" ht="12.75">
      <c r="A53" s="21" t="s">
        <v>44</v>
      </c>
      <c r="B53" s="22">
        <v>486287.6241748565</v>
      </c>
      <c r="C53" s="22">
        <v>467536.6754400016</v>
      </c>
      <c r="D53" s="23">
        <v>4.0105834942699</v>
      </c>
      <c r="E53" s="22">
        <v>1353412.3350075271</v>
      </c>
      <c r="F53" s="22">
        <v>1325469.8720758741</v>
      </c>
      <c r="G53" s="23">
        <v>2.10811754535704</v>
      </c>
    </row>
    <row r="54" spans="1:7" ht="12.75">
      <c r="A54" s="21" t="s">
        <v>45</v>
      </c>
      <c r="B54" s="22">
        <v>425354.90012949303</v>
      </c>
      <c r="C54" s="22">
        <v>413945.0171865164</v>
      </c>
      <c r="D54" s="23">
        <v>2.75637644354964</v>
      </c>
      <c r="E54" s="22">
        <v>1172374.7758587375</v>
      </c>
      <c r="F54" s="22">
        <v>1163559.0157240203</v>
      </c>
      <c r="G54" s="23">
        <v>0.757654748541624</v>
      </c>
    </row>
    <row r="55" spans="1:7" ht="12.75">
      <c r="A55" s="21" t="s">
        <v>46</v>
      </c>
      <c r="B55" s="22">
        <v>143475.05444763583</v>
      </c>
      <c r="C55" s="22">
        <v>147602.33747332852</v>
      </c>
      <c r="D55" s="23">
        <v>-2.79621793011135</v>
      </c>
      <c r="E55" s="22">
        <v>403514.64703357825</v>
      </c>
      <c r="F55" s="22">
        <v>397200.21621955343</v>
      </c>
      <c r="G55" s="23">
        <v>1.58973498910043</v>
      </c>
    </row>
    <row r="56" spans="1:7" ht="12.75">
      <c r="A56" s="21" t="s">
        <v>47</v>
      </c>
      <c r="B56" s="22">
        <v>114343.37949459701</v>
      </c>
      <c r="C56" s="22">
        <v>120690.89526821589</v>
      </c>
      <c r="D56" s="23">
        <v>-5.25931617253526</v>
      </c>
      <c r="E56" s="22">
        <v>313949.279920471</v>
      </c>
      <c r="F56" s="22">
        <v>314696.59756942326</v>
      </c>
      <c r="G56" s="23">
        <v>-0.237472427323395</v>
      </c>
    </row>
    <row r="57" spans="1:7" ht="12.75">
      <c r="A57" s="21" t="s">
        <v>48</v>
      </c>
      <c r="B57" s="22">
        <v>64645.49127280917</v>
      </c>
      <c r="C57" s="22">
        <v>67821.61538805494</v>
      </c>
      <c r="D57" s="23">
        <v>-4.68305583267655</v>
      </c>
      <c r="E57" s="22">
        <v>177737.46027194127</v>
      </c>
      <c r="F57" s="22">
        <v>182306.43725477133</v>
      </c>
      <c r="G57" s="23">
        <v>-2.50620715956671</v>
      </c>
    </row>
    <row r="58" spans="1:7" ht="12.75">
      <c r="A58" s="29" t="s">
        <v>49</v>
      </c>
      <c r="B58" s="30">
        <v>48926.72527330496</v>
      </c>
      <c r="C58" s="30">
        <v>52799.2542009215</v>
      </c>
      <c r="D58" s="31">
        <v>-7.33443868900132</v>
      </c>
      <c r="E58" s="30">
        <v>133852.84846211443</v>
      </c>
      <c r="F58" s="30">
        <v>141027.9297483646</v>
      </c>
      <c r="G58" s="31">
        <v>-5.0877023431122</v>
      </c>
    </row>
    <row r="59" spans="1:7" ht="12.75">
      <c r="A59" s="32" t="s">
        <v>50</v>
      </c>
      <c r="B59" s="33"/>
      <c r="C59" s="33"/>
      <c r="D59" s="34"/>
      <c r="E59" s="33"/>
      <c r="F59" s="33"/>
      <c r="G59" s="34"/>
    </row>
    <row r="60" spans="2:7" ht="12.75">
      <c r="B60" s="35"/>
      <c r="C60" s="35"/>
      <c r="D60" s="36"/>
      <c r="E60" s="35"/>
      <c r="F60" s="35"/>
      <c r="G60" s="36"/>
    </row>
    <row r="61" spans="1:7" ht="12.75">
      <c r="A61" s="1" t="s">
        <v>51</v>
      </c>
      <c r="B61" s="2"/>
      <c r="C61" s="2"/>
      <c r="D61" s="3"/>
      <c r="E61" s="2"/>
      <c r="F61" s="2"/>
      <c r="G61" s="3"/>
    </row>
    <row r="62" spans="1:7" ht="12.75">
      <c r="A62" s="37"/>
      <c r="B62" s="38"/>
      <c r="C62" s="38"/>
      <c r="D62" s="39"/>
      <c r="E62" s="38"/>
      <c r="F62" s="38"/>
      <c r="G62" s="39"/>
    </row>
    <row r="63" spans="1:7" ht="12.75">
      <c r="A63" s="8"/>
      <c r="B63" s="40" t="str">
        <f>+B3</f>
        <v>MARCH</v>
      </c>
      <c r="C63" s="9"/>
      <c r="D63" s="10"/>
      <c r="E63" s="9" t="s">
        <v>2</v>
      </c>
      <c r="F63" s="9"/>
      <c r="G63" s="10"/>
    </row>
    <row r="64" spans="1:7" ht="12.75">
      <c r="A64" s="12"/>
      <c r="B64" s="13" t="str">
        <f>+B4</f>
        <v>2017P</v>
      </c>
      <c r="C64" s="16" t="str">
        <f>+C4</f>
        <v>2016P</v>
      </c>
      <c r="D64" s="15" t="s">
        <v>5</v>
      </c>
      <c r="E64" s="13" t="str">
        <f>+B64</f>
        <v>2017P</v>
      </c>
      <c r="F64" s="16" t="str">
        <f>+C64</f>
        <v>2016P</v>
      </c>
      <c r="G64" s="15" t="s">
        <v>5</v>
      </c>
    </row>
    <row r="65" spans="1:13" s="4" customFormat="1" ht="12.75">
      <c r="A65" s="17"/>
      <c r="B65" s="41"/>
      <c r="C65" s="22"/>
      <c r="D65" s="42"/>
      <c r="E65" s="41"/>
      <c r="F65" s="22"/>
      <c r="G65" s="20"/>
      <c r="I65" s="5"/>
      <c r="J65" s="5"/>
      <c r="K65" s="5"/>
      <c r="L65" s="5"/>
      <c r="M65" s="5"/>
    </row>
    <row r="66" spans="1:13" s="4" customFormat="1" ht="12.75">
      <c r="A66" s="21" t="s">
        <v>52</v>
      </c>
      <c r="B66" s="41"/>
      <c r="C66" s="22"/>
      <c r="D66" s="42"/>
      <c r="E66" s="41"/>
      <c r="F66" s="22"/>
      <c r="G66" s="42"/>
      <c r="I66" s="5"/>
      <c r="J66" s="5"/>
      <c r="K66" s="5"/>
      <c r="L66" s="5"/>
      <c r="M66" s="5"/>
    </row>
    <row r="67" spans="1:7" ht="12.75">
      <c r="A67" s="21" t="s">
        <v>53</v>
      </c>
      <c r="B67" s="41">
        <v>10582.330702852316</v>
      </c>
      <c r="C67" s="41">
        <v>3586.1675686765298</v>
      </c>
      <c r="D67" s="43">
        <v>195.087457576828</v>
      </c>
      <c r="E67" s="41">
        <v>29677.979001782387</v>
      </c>
      <c r="F67" s="41">
        <v>18882.262563276374</v>
      </c>
      <c r="G67" s="23">
        <v>57.1738498091978</v>
      </c>
    </row>
    <row r="68" spans="1:7" ht="12.75">
      <c r="A68" s="21" t="s">
        <v>54</v>
      </c>
      <c r="B68" s="41">
        <v>73298.76787204969</v>
      </c>
      <c r="C68" s="41">
        <v>73387.1601569695</v>
      </c>
      <c r="D68" s="43">
        <v>-0.120446525973684</v>
      </c>
      <c r="E68" s="41">
        <v>211947.44724332757</v>
      </c>
      <c r="F68" s="41">
        <v>204681.75291158</v>
      </c>
      <c r="G68" s="23">
        <v>3.54975186033621</v>
      </c>
    </row>
    <row r="69" spans="1:7" ht="12.75">
      <c r="A69" s="21" t="s">
        <v>55</v>
      </c>
      <c r="B69" s="41">
        <v>8438.731195934062</v>
      </c>
      <c r="C69" s="41">
        <v>8800.295659482525</v>
      </c>
      <c r="D69" s="43">
        <v>-4.10854904810918</v>
      </c>
      <c r="E69" s="41">
        <v>28949.063637259438</v>
      </c>
      <c r="F69" s="41">
        <v>28149.872569922205</v>
      </c>
      <c r="G69" s="23">
        <v>2.83905749609382</v>
      </c>
    </row>
    <row r="70" spans="1:7" ht="12.75">
      <c r="A70" s="44" t="s">
        <v>56</v>
      </c>
      <c r="B70" s="41">
        <v>63044.165916014485</v>
      </c>
      <c r="C70" s="41">
        <v>63670.141377857886</v>
      </c>
      <c r="D70" s="43">
        <v>-0.983153874480154</v>
      </c>
      <c r="E70" s="41">
        <v>192372.36502394185</v>
      </c>
      <c r="F70" s="41">
        <v>178775.78087140658</v>
      </c>
      <c r="G70" s="23">
        <v>7.60538373053747</v>
      </c>
    </row>
    <row r="71" spans="1:7" ht="12.75">
      <c r="A71" s="44" t="s">
        <v>57</v>
      </c>
      <c r="B71" s="41">
        <v>4949.641659195035</v>
      </c>
      <c r="C71" s="41">
        <v>5340.990821227887</v>
      </c>
      <c r="D71" s="43">
        <v>-7.32727643862308</v>
      </c>
      <c r="E71" s="41">
        <v>17910.400414226075</v>
      </c>
      <c r="F71" s="41">
        <v>17014.450521760504</v>
      </c>
      <c r="G71" s="23">
        <v>5.26581737870231</v>
      </c>
    </row>
    <row r="72" spans="1:7" ht="12.75">
      <c r="A72" s="44" t="s">
        <v>58</v>
      </c>
      <c r="B72" s="41">
        <v>4904.464168038861</v>
      </c>
      <c r="C72" s="41">
        <v>4780.588763523716</v>
      </c>
      <c r="D72" s="43">
        <v>2.59121649325549</v>
      </c>
      <c r="E72" s="41">
        <v>15257.22558238157</v>
      </c>
      <c r="F72" s="41">
        <v>14574.843491372076</v>
      </c>
      <c r="G72" s="23">
        <v>4.68191710884201</v>
      </c>
    </row>
    <row r="73" spans="1:7" ht="12.75">
      <c r="A73" s="44" t="s">
        <v>59</v>
      </c>
      <c r="B73" s="41">
        <v>10289.903712626943</v>
      </c>
      <c r="C73" s="41">
        <v>3864.469099184176</v>
      </c>
      <c r="D73" s="43">
        <v>166.269530135439</v>
      </c>
      <c r="E73" s="41">
        <v>31408.557201079984</v>
      </c>
      <c r="F73" s="41">
        <v>7120.400343575824</v>
      </c>
      <c r="G73" s="23">
        <v>341.10661880715</v>
      </c>
    </row>
    <row r="74" spans="1:7" ht="12.75">
      <c r="A74" s="44" t="s">
        <v>60</v>
      </c>
      <c r="B74" s="41">
        <v>3029.281428903661</v>
      </c>
      <c r="C74" s="41">
        <v>482.62817564849877</v>
      </c>
      <c r="D74" s="43">
        <v>527.66360974124</v>
      </c>
      <c r="E74" s="41">
        <v>9631.277402420166</v>
      </c>
      <c r="F74" s="41">
        <v>1274.666794232306</v>
      </c>
      <c r="G74" s="23">
        <v>655.59177080633</v>
      </c>
    </row>
    <row r="75" spans="1:7" ht="12.75">
      <c r="A75" s="44" t="s">
        <v>61</v>
      </c>
      <c r="B75" s="41">
        <v>10597.996696967752</v>
      </c>
      <c r="C75" s="41">
        <v>11562.112332859544</v>
      </c>
      <c r="D75" s="43">
        <v>-8.33857696704584</v>
      </c>
      <c r="E75" s="41">
        <v>30179.654528804833</v>
      </c>
      <c r="F75" s="41">
        <v>33184.40713039237</v>
      </c>
      <c r="G75" s="23">
        <v>-9.05471232251004</v>
      </c>
    </row>
    <row r="76" spans="1:7" ht="12.75">
      <c r="A76" s="21"/>
      <c r="B76" s="41"/>
      <c r="C76" s="41"/>
      <c r="D76" s="43"/>
      <c r="E76" s="41"/>
      <c r="F76" s="41"/>
      <c r="G76" s="23"/>
    </row>
    <row r="77" spans="1:7" ht="12.75">
      <c r="A77" s="21" t="s">
        <v>62</v>
      </c>
      <c r="B77" s="41"/>
      <c r="C77" s="41"/>
      <c r="D77" s="43"/>
      <c r="E77" s="41"/>
      <c r="F77" s="41"/>
      <c r="G77" s="23"/>
    </row>
    <row r="78" spans="1:7" ht="12.75">
      <c r="A78" s="21" t="s">
        <v>63</v>
      </c>
      <c r="B78" s="41">
        <v>669532.6517144573</v>
      </c>
      <c r="C78" s="41">
        <v>658037.8571511353</v>
      </c>
      <c r="D78" s="43">
        <v>1.74682876348281</v>
      </c>
      <c r="E78" s="41">
        <v>1849667.3928805161</v>
      </c>
      <c r="F78" s="41">
        <v>1793995.1463931082</v>
      </c>
      <c r="G78" s="23">
        <v>3.10325513418133</v>
      </c>
    </row>
    <row r="79" spans="1:7" ht="12.75">
      <c r="A79" s="21" t="s">
        <v>64</v>
      </c>
      <c r="B79" s="41">
        <v>44646.567545205566</v>
      </c>
      <c r="C79" s="41">
        <v>42867.10093342348</v>
      </c>
      <c r="D79" s="43">
        <v>4.1511242258854</v>
      </c>
      <c r="E79" s="41">
        <v>127975.43745726184</v>
      </c>
      <c r="F79" s="41">
        <v>126438.71306308903</v>
      </c>
      <c r="G79" s="23">
        <v>1.21539072721029</v>
      </c>
    </row>
    <row r="80" spans="1:7" ht="12.75">
      <c r="A80" s="21" t="s">
        <v>65</v>
      </c>
      <c r="B80" s="41">
        <v>40145.46515304313</v>
      </c>
      <c r="C80" s="41">
        <v>37806.700548130524</v>
      </c>
      <c r="D80" s="43">
        <v>6.18611137974126</v>
      </c>
      <c r="E80" s="41">
        <v>115130.52696662952</v>
      </c>
      <c r="F80" s="41">
        <v>113097.26602017053</v>
      </c>
      <c r="G80" s="23">
        <v>1.79779849505501</v>
      </c>
    </row>
    <row r="81" spans="1:7" ht="12.75">
      <c r="A81" s="21" t="s">
        <v>66</v>
      </c>
      <c r="B81" s="41">
        <v>7288.452873353378</v>
      </c>
      <c r="C81" s="41">
        <v>8316.8019210636</v>
      </c>
      <c r="D81" s="43">
        <v>-12.3647173212791</v>
      </c>
      <c r="E81" s="41">
        <v>21650.96750074913</v>
      </c>
      <c r="F81" s="41">
        <v>22392.657251875957</v>
      </c>
      <c r="G81" s="23">
        <v>-3.31220070393696</v>
      </c>
    </row>
    <row r="82" spans="1:7" ht="12.75">
      <c r="A82" s="21" t="s">
        <v>67</v>
      </c>
      <c r="B82" s="41">
        <v>629493.3979107862</v>
      </c>
      <c r="C82" s="41">
        <v>619434.112889887</v>
      </c>
      <c r="D82" s="43">
        <v>1.62394753720763</v>
      </c>
      <c r="E82" s="41">
        <v>1734768.2897683335</v>
      </c>
      <c r="F82" s="41">
        <v>1680267.1473945575</v>
      </c>
      <c r="G82" s="23">
        <v>3.24359983222229</v>
      </c>
    </row>
    <row r="83" spans="1:7" ht="12.75">
      <c r="A83" s="17"/>
      <c r="B83" s="41"/>
      <c r="C83" s="41"/>
      <c r="D83" s="43"/>
      <c r="E83" s="41"/>
      <c r="F83" s="41"/>
      <c r="G83" s="23"/>
    </row>
    <row r="84" spans="1:7" ht="12.75">
      <c r="A84" s="21" t="s">
        <v>68</v>
      </c>
      <c r="B84" s="41">
        <v>40884.60426727622</v>
      </c>
      <c r="C84" s="41">
        <v>39028.44934913977</v>
      </c>
      <c r="D84" s="43">
        <v>4.75590229458439</v>
      </c>
      <c r="E84" s="41">
        <v>149451.21623567605</v>
      </c>
      <c r="F84" s="41">
        <v>152098.56665755744</v>
      </c>
      <c r="G84" s="23">
        <v>-1.74054922413685</v>
      </c>
    </row>
    <row r="85" spans="1:7" ht="12.75">
      <c r="A85" s="21" t="s">
        <v>69</v>
      </c>
      <c r="B85" s="41">
        <v>20495.403326216776</v>
      </c>
      <c r="C85" s="41">
        <v>18365.256334102596</v>
      </c>
      <c r="D85" s="43">
        <v>11.5987871520132</v>
      </c>
      <c r="E85" s="41">
        <v>83256.10727465039</v>
      </c>
      <c r="F85" s="41">
        <v>79919.7571386578</v>
      </c>
      <c r="G85" s="23">
        <v>4.17462496814667</v>
      </c>
    </row>
    <row r="86" spans="1:7" ht="12.75">
      <c r="A86" s="21" t="s">
        <v>70</v>
      </c>
      <c r="B86" s="41">
        <v>8478.03766867253</v>
      </c>
      <c r="C86" s="41">
        <v>7371.182599222691</v>
      </c>
      <c r="D86" s="43">
        <v>15.0159768063073</v>
      </c>
      <c r="E86" s="41">
        <v>26806.906487226406</v>
      </c>
      <c r="F86" s="41">
        <v>25485.876823580693</v>
      </c>
      <c r="G86" s="23">
        <v>5.18337929979885</v>
      </c>
    </row>
    <row r="87" spans="1:7" ht="12.75">
      <c r="A87" s="21" t="s">
        <v>71</v>
      </c>
      <c r="B87" s="41">
        <v>13527.983679930301</v>
      </c>
      <c r="C87" s="41">
        <v>14777.202051852035</v>
      </c>
      <c r="D87" s="43">
        <v>-8.45368675029498</v>
      </c>
      <c r="E87" s="41">
        <v>43654.8210324824</v>
      </c>
      <c r="F87" s="41">
        <v>50990.11044460857</v>
      </c>
      <c r="G87" s="23">
        <v>-14.3857099899688</v>
      </c>
    </row>
    <row r="88" spans="1:7" ht="12.75">
      <c r="A88" s="17"/>
      <c r="B88" s="41"/>
      <c r="C88" s="41"/>
      <c r="D88" s="43"/>
      <c r="E88" s="41"/>
      <c r="F88" s="41"/>
      <c r="G88" s="23"/>
    </row>
    <row r="89" spans="1:7" ht="12.75">
      <c r="A89" s="21" t="s">
        <v>72</v>
      </c>
      <c r="B89" s="41">
        <v>23373.862130579277</v>
      </c>
      <c r="C89" s="41">
        <v>22187.376718568554</v>
      </c>
      <c r="D89" s="43">
        <v>5.3475695980668</v>
      </c>
      <c r="E89" s="41">
        <v>68348.15888911531</v>
      </c>
      <c r="F89" s="41">
        <v>68288.50761683044</v>
      </c>
      <c r="G89" s="23">
        <v>0.0873518464037562</v>
      </c>
    </row>
    <row r="90" spans="1:7" ht="12.75">
      <c r="A90" s="21" t="s">
        <v>73</v>
      </c>
      <c r="B90" s="41">
        <v>63497.64618770291</v>
      </c>
      <c r="C90" s="41">
        <v>64119.66808882471</v>
      </c>
      <c r="D90" s="43">
        <v>-0.970095322795675</v>
      </c>
      <c r="E90" s="41">
        <v>179436.11769796442</v>
      </c>
      <c r="F90" s="41">
        <v>176377.5316020343</v>
      </c>
      <c r="G90" s="23">
        <v>1.73411322187642</v>
      </c>
    </row>
    <row r="91" spans="1:7" ht="12.75">
      <c r="A91" s="21" t="s">
        <v>74</v>
      </c>
      <c r="B91" s="41">
        <v>8572.17949870168</v>
      </c>
      <c r="C91" s="41">
        <v>7426.567833782856</v>
      </c>
      <c r="D91" s="43">
        <v>15.4258560691728</v>
      </c>
      <c r="E91" s="41">
        <v>24270.566933132774</v>
      </c>
      <c r="F91" s="41">
        <v>23435.62181823791</v>
      </c>
      <c r="G91" s="23">
        <v>3.56271799131483</v>
      </c>
    </row>
    <row r="92" spans="1:7" ht="12.75">
      <c r="A92" s="21" t="s">
        <v>75</v>
      </c>
      <c r="B92" s="41">
        <v>4226.397313227684</v>
      </c>
      <c r="C92" s="41">
        <v>2202.1271687116287</v>
      </c>
      <c r="D92" s="43">
        <v>91.9233990333251</v>
      </c>
      <c r="E92" s="41">
        <v>8754.700920631545</v>
      </c>
      <c r="F92" s="41">
        <v>7981.244405267985</v>
      </c>
      <c r="G92" s="23">
        <v>9.69092632789248</v>
      </c>
    </row>
    <row r="93" spans="1:7" ht="12.75">
      <c r="A93" s="21" t="s">
        <v>76</v>
      </c>
      <c r="B93" s="41">
        <v>5553.426128604654</v>
      </c>
      <c r="C93" s="41">
        <v>4280.823602644927</v>
      </c>
      <c r="D93" s="43">
        <v>29.7279833061433</v>
      </c>
      <c r="E93" s="41">
        <v>17106.933187845923</v>
      </c>
      <c r="F93" s="41">
        <v>22193.345384421267</v>
      </c>
      <c r="G93" s="23">
        <v>-22.9186366835249</v>
      </c>
    </row>
    <row r="94" spans="1:7" ht="12.75">
      <c r="A94" s="21" t="s">
        <v>77</v>
      </c>
      <c r="B94" s="41">
        <v>31567.658046321503</v>
      </c>
      <c r="C94" s="41">
        <v>20655.74447188357</v>
      </c>
      <c r="D94" s="43">
        <v>52.8275007918071</v>
      </c>
      <c r="E94" s="41">
        <v>92599.50231254699</v>
      </c>
      <c r="F94" s="41">
        <v>50357.551842880515</v>
      </c>
      <c r="G94" s="23">
        <v>83.8840430556764</v>
      </c>
    </row>
    <row r="95" spans="1:7" ht="12.75">
      <c r="A95" s="17"/>
      <c r="B95" s="41"/>
      <c r="C95" s="41"/>
      <c r="D95" s="43"/>
      <c r="E95" s="41"/>
      <c r="F95" s="41"/>
      <c r="G95" s="23"/>
    </row>
    <row r="96" spans="1:7" ht="12.75">
      <c r="A96" s="21" t="s">
        <v>78</v>
      </c>
      <c r="B96" s="41"/>
      <c r="C96" s="41"/>
      <c r="D96" s="43"/>
      <c r="E96" s="41"/>
      <c r="F96" s="41"/>
      <c r="G96" s="23"/>
    </row>
    <row r="97" spans="1:7" ht="12.75">
      <c r="A97" s="21" t="s">
        <v>79</v>
      </c>
      <c r="B97" s="43">
        <v>32.681102607501174</v>
      </c>
      <c r="C97" s="43">
        <v>32.040256919662035</v>
      </c>
      <c r="D97" s="43">
        <v>0.640845687839139</v>
      </c>
      <c r="E97" s="43">
        <v>32.30982100346309</v>
      </c>
      <c r="F97" s="43">
        <v>32.851923070866604</v>
      </c>
      <c r="G97" s="23">
        <v>-0.542102067403512</v>
      </c>
    </row>
    <row r="98" spans="1:7" ht="12.75">
      <c r="A98" s="21" t="s">
        <v>80</v>
      </c>
      <c r="B98" s="43">
        <v>67.31889739269</v>
      </c>
      <c r="C98" s="43">
        <v>67.95974308035315</v>
      </c>
      <c r="D98" s="43">
        <v>-0.640845687663145</v>
      </c>
      <c r="E98" s="43">
        <v>67.69017899658849</v>
      </c>
      <c r="F98" s="43">
        <v>67.14807692913158</v>
      </c>
      <c r="G98" s="23">
        <v>0.542102067456909</v>
      </c>
    </row>
    <row r="99" spans="1:7" ht="12.75">
      <c r="A99" s="21" t="s">
        <v>81</v>
      </c>
      <c r="B99" s="43">
        <v>5.0833555136644835</v>
      </c>
      <c r="C99" s="43">
        <v>5.089083229222192</v>
      </c>
      <c r="D99" s="43">
        <v>-0.112549064334793</v>
      </c>
      <c r="E99" s="43">
        <v>5.242491195865987</v>
      </c>
      <c r="F99" s="43">
        <v>5.190938976099006</v>
      </c>
      <c r="G99" s="23">
        <v>0.993119356716503</v>
      </c>
    </row>
    <row r="100" spans="1:7" ht="12.75">
      <c r="A100" s="17"/>
      <c r="B100" s="41"/>
      <c r="C100" s="41"/>
      <c r="D100" s="43"/>
      <c r="E100" s="41"/>
      <c r="F100" s="41"/>
      <c r="G100" s="23"/>
    </row>
    <row r="101" spans="1:7" ht="12.75">
      <c r="A101" s="21" t="s">
        <v>82</v>
      </c>
      <c r="B101" s="41">
        <v>56388.89429698845</v>
      </c>
      <c r="C101" s="41">
        <v>52344.02194999406</v>
      </c>
      <c r="D101" s="43">
        <v>7.72747717181265</v>
      </c>
      <c r="E101" s="41">
        <v>155049.91078902845</v>
      </c>
      <c r="F101" s="41">
        <v>166154.92514289817</v>
      </c>
      <c r="G101" s="23">
        <v>-6.68353005143788</v>
      </c>
    </row>
    <row r="102" spans="1:7" ht="12.75">
      <c r="A102" s="21" t="s">
        <v>83</v>
      </c>
      <c r="B102" s="41">
        <v>736281.6827823143</v>
      </c>
      <c r="C102" s="41">
        <v>727043.852015704</v>
      </c>
      <c r="D102" s="43">
        <v>1.27060159314994</v>
      </c>
      <c r="E102" s="41">
        <v>2068888.7166812462</v>
      </c>
      <c r="F102" s="41">
        <v>2007190.6357284444</v>
      </c>
      <c r="G102" s="23">
        <v>3.07385257058109</v>
      </c>
    </row>
    <row r="103" spans="1:7" ht="12.75">
      <c r="A103" s="17"/>
      <c r="B103" s="41"/>
      <c r="C103" s="41"/>
      <c r="D103" s="43"/>
      <c r="E103" s="41"/>
      <c r="F103" s="41"/>
      <c r="G103" s="23"/>
    </row>
    <row r="104" spans="1:7" ht="12.75">
      <c r="A104" s="21" t="s">
        <v>84</v>
      </c>
      <c r="B104" s="41">
        <v>224085.21716180173</v>
      </c>
      <c r="C104" s="41">
        <v>224814.59770725327</v>
      </c>
      <c r="D104" s="43">
        <v>-0.3244364702693</v>
      </c>
      <c r="E104" s="41">
        <v>609031.7711495389</v>
      </c>
      <c r="F104" s="41">
        <v>625037.635758692</v>
      </c>
      <c r="G104" s="23">
        <v>-2.56078413417852</v>
      </c>
    </row>
    <row r="105" spans="1:7" ht="12.75">
      <c r="A105" s="21" t="s">
        <v>85</v>
      </c>
      <c r="B105" s="41">
        <v>568585.3599183919</v>
      </c>
      <c r="C105" s="41">
        <v>554573.276258382</v>
      </c>
      <c r="D105" s="43">
        <v>2.52664242217858</v>
      </c>
      <c r="E105" s="41">
        <v>1614906.8563209116</v>
      </c>
      <c r="F105" s="41">
        <v>1548307.9251123879</v>
      </c>
      <c r="G105" s="23">
        <v>4.30140091181729</v>
      </c>
    </row>
    <row r="106" spans="1:7" ht="12.75">
      <c r="A106" s="17"/>
      <c r="B106" s="41"/>
      <c r="C106" s="41"/>
      <c r="D106" s="43"/>
      <c r="E106" s="41"/>
      <c r="F106" s="41"/>
      <c r="G106" s="23"/>
    </row>
    <row r="107" spans="1:7" ht="12.75">
      <c r="A107" s="21" t="s">
        <v>86</v>
      </c>
      <c r="B107" s="41">
        <v>554330.235646462</v>
      </c>
      <c r="C107" s="41">
        <v>543340.5296925869</v>
      </c>
      <c r="D107" s="43">
        <v>2.02261847834044</v>
      </c>
      <c r="E107" s="41">
        <v>1575608.144828152</v>
      </c>
      <c r="F107" s="41">
        <v>1510476.273988029</v>
      </c>
      <c r="G107" s="23">
        <v>4.31200886513489</v>
      </c>
    </row>
    <row r="108" spans="1:7" ht="12.75">
      <c r="A108" s="21"/>
      <c r="B108" s="41"/>
      <c r="C108" s="41"/>
      <c r="D108" s="43"/>
      <c r="E108" s="41"/>
      <c r="F108" s="41"/>
      <c r="G108" s="23"/>
    </row>
    <row r="109" spans="1:7" ht="12.75">
      <c r="A109" s="45" t="s">
        <v>87</v>
      </c>
      <c r="B109" s="41">
        <v>45.48579022835034</v>
      </c>
      <c r="C109" s="41">
        <v>45.01620057522403</v>
      </c>
      <c r="D109" s="43">
        <v>1.04315701264393</v>
      </c>
      <c r="E109" s="41">
        <v>46.12022675525348</v>
      </c>
      <c r="F109" s="41">
        <v>45.848129390429484</v>
      </c>
      <c r="G109" s="23">
        <v>0.593475390253976</v>
      </c>
    </row>
    <row r="110" spans="1:7" ht="12.75">
      <c r="A110" s="46" t="s">
        <v>88</v>
      </c>
      <c r="B110" s="47">
        <v>2.1969099586805023</v>
      </c>
      <c r="C110" s="47">
        <v>2.2546295373101564</v>
      </c>
      <c r="D110" s="48">
        <v>-2.56004712412822</v>
      </c>
      <c r="E110" s="47">
        <v>2.119531822389742</v>
      </c>
      <c r="F110" s="47">
        <v>2.1356847773560865</v>
      </c>
      <c r="G110" s="31">
        <v>-0.756336100608512</v>
      </c>
    </row>
    <row r="111" spans="1:7" ht="12.75">
      <c r="A111" s="49" t="s">
        <v>89</v>
      </c>
      <c r="B111" s="50"/>
      <c r="C111" s="50"/>
      <c r="D111" s="51"/>
      <c r="E111" s="50"/>
      <c r="F111" s="50"/>
      <c r="G111" s="51"/>
    </row>
    <row r="112" spans="1:7" ht="12.75">
      <c r="A112" s="11" t="s">
        <v>90</v>
      </c>
      <c r="B112" s="35"/>
      <c r="C112" s="35"/>
      <c r="D112" s="52"/>
      <c r="E112" s="35"/>
      <c r="F112" s="35"/>
      <c r="G112" s="52"/>
    </row>
    <row r="113" spans="1:7" ht="12.75">
      <c r="A113" s="11" t="s">
        <v>91</v>
      </c>
      <c r="B113" s="35"/>
      <c r="C113" s="35"/>
      <c r="D113" s="52"/>
      <c r="E113" s="35"/>
      <c r="F113" s="35"/>
      <c r="G113" s="52"/>
    </row>
    <row r="114" spans="1:7" ht="12.75">
      <c r="A114" s="11" t="s">
        <v>92</v>
      </c>
      <c r="B114" s="35"/>
      <c r="C114" s="35"/>
      <c r="D114" s="36"/>
      <c r="E114" s="35"/>
      <c r="F114" s="35"/>
      <c r="G114" s="36"/>
    </row>
    <row r="115" spans="2:7" ht="12.75">
      <c r="B115" s="2"/>
      <c r="C115" s="2"/>
      <c r="D115" s="3"/>
      <c r="E115" s="2"/>
      <c r="F115" s="2"/>
      <c r="G115" s="3"/>
    </row>
    <row r="116" spans="1:7" ht="12.75">
      <c r="A116" s="1" t="s">
        <v>93</v>
      </c>
      <c r="B116" s="2"/>
      <c r="C116" s="2"/>
      <c r="D116" s="3"/>
      <c r="E116" s="2"/>
      <c r="F116" s="2"/>
      <c r="G116" s="3"/>
    </row>
    <row r="117" spans="1:7" ht="12.75">
      <c r="A117" s="37"/>
      <c r="B117" s="38"/>
      <c r="C117" s="38"/>
      <c r="D117" s="39"/>
      <c r="E117" s="38"/>
      <c r="F117" s="38"/>
      <c r="G117" s="39"/>
    </row>
    <row r="118" spans="1:7" ht="12.75">
      <c r="A118" s="8"/>
      <c r="B118" s="40" t="str">
        <f>+B63</f>
        <v>MARCH</v>
      </c>
      <c r="C118" s="9"/>
      <c r="D118" s="10"/>
      <c r="E118" s="9" t="s">
        <v>2</v>
      </c>
      <c r="F118" s="9"/>
      <c r="G118" s="10"/>
    </row>
    <row r="119" spans="1:7" ht="12.75">
      <c r="A119" s="12"/>
      <c r="B119" s="13" t="str">
        <f>+B64</f>
        <v>2017P</v>
      </c>
      <c r="C119" s="16" t="str">
        <f>+C64</f>
        <v>2016P</v>
      </c>
      <c r="D119" s="15" t="s">
        <v>5</v>
      </c>
      <c r="E119" s="13" t="str">
        <f>+B119</f>
        <v>2017P</v>
      </c>
      <c r="F119" s="16" t="str">
        <f>+C119</f>
        <v>2016P</v>
      </c>
      <c r="G119" s="15" t="s">
        <v>5</v>
      </c>
    </row>
    <row r="120" spans="1:7" ht="12.75">
      <c r="A120" s="17"/>
      <c r="B120" s="41"/>
      <c r="C120" s="41"/>
      <c r="D120" s="53"/>
      <c r="E120" s="41"/>
      <c r="F120" s="41"/>
      <c r="G120" s="54"/>
    </row>
    <row r="121" spans="1:7" ht="12.75">
      <c r="A121" s="21" t="s">
        <v>94</v>
      </c>
      <c r="B121" s="22">
        <v>534852.5770809798</v>
      </c>
      <c r="C121" s="22">
        <v>526492.8739653942</v>
      </c>
      <c r="D121" s="25">
        <v>1.5878093567768</v>
      </c>
      <c r="E121" s="22">
        <v>1451141.62747163</v>
      </c>
      <c r="F121" s="22">
        <v>1427863.5608708328</v>
      </c>
      <c r="G121" s="25">
        <v>1.63027247411512</v>
      </c>
    </row>
    <row r="122" spans="1:7" ht="12.75">
      <c r="A122" s="21" t="s">
        <v>95</v>
      </c>
      <c r="B122" s="22">
        <v>4934903.453743839</v>
      </c>
      <c r="C122" s="22">
        <v>4846865.032234776</v>
      </c>
      <c r="D122" s="25">
        <v>1.81639927919492</v>
      </c>
      <c r="E122" s="22">
        <v>14648284.713018231</v>
      </c>
      <c r="F122" s="22">
        <v>14433420.433604721</v>
      </c>
      <c r="G122" s="25">
        <v>1.48865807936455</v>
      </c>
    </row>
    <row r="123" spans="1:7" ht="12.75">
      <c r="A123" s="21" t="s">
        <v>96</v>
      </c>
      <c r="B123" s="22">
        <v>159190.43399173423</v>
      </c>
      <c r="C123" s="22">
        <v>156350.48491079366</v>
      </c>
      <c r="D123" s="25">
        <v>1.81639927919694</v>
      </c>
      <c r="E123" s="22">
        <v>162758.7190335359</v>
      </c>
      <c r="F123" s="22">
        <v>158609.01575389804</v>
      </c>
      <c r="G123" s="25">
        <v>2.61630983580192</v>
      </c>
    </row>
    <row r="124" spans="1:7" ht="12.75">
      <c r="A124" s="21" t="s">
        <v>97</v>
      </c>
      <c r="B124" s="22">
        <v>720448</v>
      </c>
      <c r="C124" s="22">
        <v>719212</v>
      </c>
      <c r="D124" s="25">
        <v>0.171854752145404</v>
      </c>
      <c r="E124" s="22">
        <v>1996564</v>
      </c>
      <c r="F124" s="22">
        <v>2042791</v>
      </c>
      <c r="G124" s="25">
        <v>-2.2629334082635</v>
      </c>
    </row>
    <row r="125" spans="1:7" ht="12.75">
      <c r="A125" s="21" t="s">
        <v>98</v>
      </c>
      <c r="B125" s="25">
        <v>88.30000305175781</v>
      </c>
      <c r="C125" s="25">
        <v>88.5999984741211</v>
      </c>
      <c r="D125" s="25">
        <v>-0.338595290665728</v>
      </c>
      <c r="E125" s="25">
        <v>87.80000305175781</v>
      </c>
      <c r="F125" s="25">
        <v>85.19999694824219</v>
      </c>
      <c r="G125" s="25">
        <v>3.05165046554531</v>
      </c>
    </row>
    <row r="126" spans="1:7" ht="12.75">
      <c r="A126" s="17"/>
      <c r="B126" s="41"/>
      <c r="C126" s="41"/>
      <c r="D126" s="53"/>
      <c r="E126" s="41"/>
      <c r="F126" s="41"/>
      <c r="G126" s="25"/>
    </row>
    <row r="127" spans="1:7" ht="12.75">
      <c r="A127" s="21" t="s">
        <v>13</v>
      </c>
      <c r="B127" s="22"/>
      <c r="C127" s="22"/>
      <c r="D127" s="25"/>
      <c r="E127" s="22"/>
      <c r="F127" s="22"/>
      <c r="G127" s="25"/>
    </row>
    <row r="128" spans="1:7" ht="12.75">
      <c r="A128" s="21" t="s">
        <v>14</v>
      </c>
      <c r="B128" s="22">
        <v>250529.8291358778</v>
      </c>
      <c r="C128" s="22">
        <v>245981.21532999686</v>
      </c>
      <c r="D128" s="25">
        <v>1.8491712059308</v>
      </c>
      <c r="E128" s="22">
        <v>685347.5225978589</v>
      </c>
      <c r="F128" s="22">
        <v>681472.7562827581</v>
      </c>
      <c r="G128" s="25">
        <v>0.568587119496396</v>
      </c>
    </row>
    <row r="129" spans="1:7" ht="12.75">
      <c r="A129" s="21" t="s">
        <v>15</v>
      </c>
      <c r="B129" s="22">
        <v>182993.68509331974</v>
      </c>
      <c r="C129" s="22">
        <v>185075.38927728948</v>
      </c>
      <c r="D129" s="25">
        <v>-1.12478714328182</v>
      </c>
      <c r="E129" s="22">
        <v>492466.4888278642</v>
      </c>
      <c r="F129" s="22">
        <v>502642.42505606124</v>
      </c>
      <c r="G129" s="25">
        <v>-2.02448812932217</v>
      </c>
    </row>
    <row r="130" spans="1:7" ht="12.75">
      <c r="A130" s="21" t="s">
        <v>16</v>
      </c>
      <c r="B130" s="22">
        <v>16671.264528754695</v>
      </c>
      <c r="C130" s="22">
        <v>13101.782880890294</v>
      </c>
      <c r="D130" s="25">
        <v>27.2442436293972</v>
      </c>
      <c r="E130" s="22">
        <v>45397.88218640074</v>
      </c>
      <c r="F130" s="22">
        <v>38592.10290600634</v>
      </c>
      <c r="G130" s="25">
        <v>17.6351604808122</v>
      </c>
    </row>
    <row r="131" spans="1:7" ht="12.75">
      <c r="A131" s="17"/>
      <c r="B131" s="22"/>
      <c r="C131" s="22"/>
      <c r="D131" s="25"/>
      <c r="E131" s="22"/>
      <c r="F131" s="22"/>
      <c r="G131" s="25"/>
    </row>
    <row r="132" spans="1:7" ht="12.75">
      <c r="A132" s="21" t="s">
        <v>17</v>
      </c>
      <c r="B132" s="22">
        <v>88865.55799053682</v>
      </c>
      <c r="C132" s="22">
        <v>83034.1977160211</v>
      </c>
      <c r="D132" s="25">
        <v>7.02284171451757</v>
      </c>
      <c r="E132" s="22">
        <v>253457.26143066116</v>
      </c>
      <c r="F132" s="22">
        <v>237845.2790374264</v>
      </c>
      <c r="G132" s="25">
        <v>6.56392359622077</v>
      </c>
    </row>
    <row r="133" spans="1:7" ht="12.75">
      <c r="A133" s="21" t="s">
        <v>18</v>
      </c>
      <c r="B133" s="22">
        <v>53016.502338335515</v>
      </c>
      <c r="C133" s="22">
        <v>53930.00824452737</v>
      </c>
      <c r="D133" s="25">
        <v>-1.69387310687934</v>
      </c>
      <c r="E133" s="22">
        <v>147773.4100381913</v>
      </c>
      <c r="F133" s="22">
        <v>144860.00580369757</v>
      </c>
      <c r="G133" s="25">
        <v>2.01118605396285</v>
      </c>
    </row>
    <row r="134" spans="1:7" ht="12.75">
      <c r="A134" s="21" t="s">
        <v>19</v>
      </c>
      <c r="B134" s="22">
        <v>5266.87026849178</v>
      </c>
      <c r="C134" s="22">
        <v>3597.533178246115</v>
      </c>
      <c r="D134" s="25">
        <v>46.4022708766096</v>
      </c>
      <c r="E134" s="22">
        <v>14671.715076184755</v>
      </c>
      <c r="F134" s="22">
        <v>12315.3741900689</v>
      </c>
      <c r="G134" s="25">
        <v>19.1333275769729</v>
      </c>
    </row>
    <row r="135" spans="1:7" ht="12.75">
      <c r="A135" s="17"/>
      <c r="B135" s="22"/>
      <c r="C135" s="22"/>
      <c r="D135" s="25"/>
      <c r="E135" s="22"/>
      <c r="F135" s="22"/>
      <c r="G135" s="25"/>
    </row>
    <row r="136" spans="1:7" ht="12.75">
      <c r="A136" s="21" t="s">
        <v>20</v>
      </c>
      <c r="B136" s="22">
        <v>196837.82605490927</v>
      </c>
      <c r="C136" s="22">
        <v>191975.1449087955</v>
      </c>
      <c r="D136" s="25">
        <v>2.53297433291374</v>
      </c>
      <c r="E136" s="22">
        <v>524129.7625401799</v>
      </c>
      <c r="F136" s="22">
        <v>515452.4008887834</v>
      </c>
      <c r="G136" s="25">
        <v>1.68344577238059</v>
      </c>
    </row>
    <row r="137" spans="1:7" ht="12.75">
      <c r="A137" s="21" t="s">
        <v>21</v>
      </c>
      <c r="B137" s="22">
        <v>193373.56791121073</v>
      </c>
      <c r="C137" s="22">
        <v>188463.43609304586</v>
      </c>
      <c r="D137" s="25">
        <v>2.60534983334417</v>
      </c>
      <c r="E137" s="22">
        <v>514954.0836255149</v>
      </c>
      <c r="F137" s="22">
        <v>506214.03469619376</v>
      </c>
      <c r="G137" s="25">
        <v>1.72655207684364</v>
      </c>
    </row>
    <row r="138" spans="1:7" ht="12.75">
      <c r="A138" s="21" t="s">
        <v>22</v>
      </c>
      <c r="B138" s="22">
        <v>138170.12432409477</v>
      </c>
      <c r="C138" s="22">
        <v>140127.6048157268</v>
      </c>
      <c r="D138" s="25">
        <v>-1.39692710383954</v>
      </c>
      <c r="E138" s="22">
        <v>354673.9604277648</v>
      </c>
      <c r="F138" s="22">
        <v>358015.0989249764</v>
      </c>
      <c r="G138" s="25">
        <v>-0.933239549740826</v>
      </c>
    </row>
    <row r="139" spans="1:7" ht="12.75">
      <c r="A139" s="21" t="s">
        <v>23</v>
      </c>
      <c r="B139" s="22">
        <v>6485.904406377832</v>
      </c>
      <c r="C139" s="22">
        <v>4818.906034337566</v>
      </c>
      <c r="D139" s="25">
        <v>34.5928797980686</v>
      </c>
      <c r="E139" s="22">
        <v>17864.31437807759</v>
      </c>
      <c r="F139" s="22">
        <v>15702.14916282164</v>
      </c>
      <c r="G139" s="25">
        <v>13.7698680151081</v>
      </c>
    </row>
    <row r="140" spans="1:7" ht="12.75">
      <c r="A140" s="17"/>
      <c r="B140" s="22"/>
      <c r="C140" s="22"/>
      <c r="D140" s="25"/>
      <c r="E140" s="22"/>
      <c r="F140" s="22"/>
      <c r="G140" s="25"/>
    </row>
    <row r="141" spans="1:7" ht="12.75">
      <c r="A141" s="21" t="s">
        <v>24</v>
      </c>
      <c r="B141" s="22">
        <v>3722.266689977642</v>
      </c>
      <c r="C141" s="22">
        <v>3732.179875060226</v>
      </c>
      <c r="D141" s="25">
        <v>-0.265613807866758</v>
      </c>
      <c r="E141" s="22">
        <v>11188.976362301497</v>
      </c>
      <c r="F141" s="22">
        <v>11836.317131763219</v>
      </c>
      <c r="G141" s="25">
        <v>-5.46910632974304</v>
      </c>
    </row>
    <row r="142" spans="1:7" ht="12.75">
      <c r="A142" s="21" t="s">
        <v>25</v>
      </c>
      <c r="B142" s="22">
        <v>752.0169567709946</v>
      </c>
      <c r="C142" s="22">
        <v>852.7195534818242</v>
      </c>
      <c r="D142" s="25">
        <v>-11.8095798671018</v>
      </c>
      <c r="E142" s="22">
        <v>2115.688345324867</v>
      </c>
      <c r="F142" s="22">
        <v>2323.1975200058346</v>
      </c>
      <c r="G142" s="25">
        <v>-8.93205045606481</v>
      </c>
    </row>
    <row r="143" spans="1:7" ht="12.75">
      <c r="A143" s="21" t="s">
        <v>26</v>
      </c>
      <c r="B143" s="22">
        <v>1490.8336021255266</v>
      </c>
      <c r="C143" s="22">
        <v>1270.9233870704625</v>
      </c>
      <c r="D143" s="25">
        <v>17.3031842274905</v>
      </c>
      <c r="E143" s="22">
        <v>4041.8860777168566</v>
      </c>
      <c r="F143" s="22">
        <v>4048.2142252575272</v>
      </c>
      <c r="G143" s="25">
        <v>-0.156319482827471</v>
      </c>
    </row>
    <row r="144" spans="1:7" ht="12.75">
      <c r="A144" s="17"/>
      <c r="B144" s="22"/>
      <c r="C144" s="22"/>
      <c r="D144" s="25"/>
      <c r="E144" s="22"/>
      <c r="F144" s="22"/>
      <c r="G144" s="25"/>
    </row>
    <row r="145" spans="1:7" ht="12.75">
      <c r="A145" s="21" t="s">
        <v>27</v>
      </c>
      <c r="B145" s="22">
        <v>4605.179145730997</v>
      </c>
      <c r="C145" s="22">
        <v>4161.5291040336</v>
      </c>
      <c r="D145" s="25">
        <v>10.6607458606354</v>
      </c>
      <c r="E145" s="22">
        <v>11661.501806213955</v>
      </c>
      <c r="F145" s="22">
        <v>10978.663593714486</v>
      </c>
      <c r="G145" s="25">
        <v>6.21968426913462</v>
      </c>
    </row>
    <row r="146" spans="1:7" ht="12.75">
      <c r="A146" s="21" t="s">
        <v>28</v>
      </c>
      <c r="B146" s="22">
        <v>1158.3416192722807</v>
      </c>
      <c r="C146" s="22">
        <v>925.6239348858626</v>
      </c>
      <c r="D146" s="25">
        <v>25.1417098905415</v>
      </c>
      <c r="E146" s="22">
        <v>2262.1627069834863</v>
      </c>
      <c r="F146" s="22">
        <v>2049.496777691051</v>
      </c>
      <c r="G146" s="25">
        <v>10.3764949331622</v>
      </c>
    </row>
    <row r="147" spans="1:7" ht="12.75">
      <c r="A147" s="21" t="s">
        <v>29</v>
      </c>
      <c r="B147" s="22">
        <v>1883.3083849438387</v>
      </c>
      <c r="C147" s="22">
        <v>1787.269644519925</v>
      </c>
      <c r="D147" s="25">
        <v>5.37348914968623</v>
      </c>
      <c r="E147" s="22">
        <v>5108.302473033764</v>
      </c>
      <c r="F147" s="22">
        <v>5030.212575749356</v>
      </c>
      <c r="G147" s="25">
        <v>1.55241743978931</v>
      </c>
    </row>
    <row r="148" spans="1:7" ht="12.75">
      <c r="A148" s="17"/>
      <c r="B148" s="22"/>
      <c r="C148" s="22"/>
      <c r="D148" s="25"/>
      <c r="E148" s="22"/>
      <c r="F148" s="22"/>
      <c r="G148" s="25"/>
    </row>
    <row r="149" spans="1:7" ht="12.75">
      <c r="A149" s="21" t="s">
        <v>30</v>
      </c>
      <c r="B149" s="22">
        <v>113391.65145879611</v>
      </c>
      <c r="C149" s="22">
        <v>101638.08331686798</v>
      </c>
      <c r="D149" s="25">
        <v>11.5641379277933</v>
      </c>
      <c r="E149" s="22">
        <v>321497.90579435026</v>
      </c>
      <c r="F149" s="22">
        <v>292021.29005538876</v>
      </c>
      <c r="G149" s="25">
        <v>10.0939954526502</v>
      </c>
    </row>
    <row r="150" spans="1:7" ht="12.75">
      <c r="A150" s="21" t="s">
        <v>31</v>
      </c>
      <c r="B150" s="22">
        <v>99150.40213012796</v>
      </c>
      <c r="C150" s="22">
        <v>88251.99673274632</v>
      </c>
      <c r="D150" s="25">
        <v>12.3491884612937</v>
      </c>
      <c r="E150" s="22">
        <v>280510.0904962995</v>
      </c>
      <c r="F150" s="22">
        <v>254745.2653900704</v>
      </c>
      <c r="G150" s="25">
        <v>10.1139564131948</v>
      </c>
    </row>
    <row r="151" spans="1:7" ht="12.75">
      <c r="A151" s="21" t="s">
        <v>32</v>
      </c>
      <c r="B151" s="22">
        <v>38140.95599991588</v>
      </c>
      <c r="C151" s="22">
        <v>30284.1959832133</v>
      </c>
      <c r="D151" s="25">
        <v>25.9434327431299</v>
      </c>
      <c r="E151" s="22">
        <v>107994.24711716177</v>
      </c>
      <c r="F151" s="22">
        <v>90073.88566419459</v>
      </c>
      <c r="G151" s="25">
        <v>19.8951797414139</v>
      </c>
    </row>
    <row r="152" spans="1:7" ht="12.75">
      <c r="A152" s="21" t="s">
        <v>33</v>
      </c>
      <c r="B152" s="22">
        <v>70746.17087945664</v>
      </c>
      <c r="C152" s="22">
        <v>66266.95578054232</v>
      </c>
      <c r="D152" s="25">
        <v>6.75934943163561</v>
      </c>
      <c r="E152" s="22">
        <v>197249.430269189</v>
      </c>
      <c r="F152" s="22">
        <v>183198.27595913515</v>
      </c>
      <c r="G152" s="25">
        <v>7.66991623501313</v>
      </c>
    </row>
    <row r="153" spans="1:7" ht="12.75">
      <c r="A153" s="21" t="s">
        <v>34</v>
      </c>
      <c r="B153" s="22">
        <v>4234.335287017599</v>
      </c>
      <c r="C153" s="22">
        <v>3720.4576920121476</v>
      </c>
      <c r="D153" s="25">
        <v>13.8122144516991</v>
      </c>
      <c r="E153" s="22">
        <v>10872.188742298677</v>
      </c>
      <c r="F153" s="22">
        <v>10363.351966115379</v>
      </c>
      <c r="G153" s="25">
        <v>4.90996328067425</v>
      </c>
    </row>
    <row r="154" spans="1:7" ht="12.75">
      <c r="A154" s="17"/>
      <c r="B154" s="22"/>
      <c r="C154" s="22"/>
      <c r="D154" s="25"/>
      <c r="E154" s="22"/>
      <c r="F154" s="22"/>
      <c r="G154" s="25"/>
    </row>
    <row r="155" spans="1:7" ht="12.75">
      <c r="A155" s="21" t="s">
        <v>35</v>
      </c>
      <c r="B155" s="22">
        <v>351858.8919878702</v>
      </c>
      <c r="C155" s="22">
        <v>341417.4846876216</v>
      </c>
      <c r="D155" s="25">
        <v>3.05825207218135</v>
      </c>
      <c r="E155" s="22">
        <v>958675.1386441111</v>
      </c>
      <c r="F155" s="22">
        <v>925221.135814692</v>
      </c>
      <c r="G155" s="25">
        <v>3.61578454430373</v>
      </c>
    </row>
    <row r="156" spans="1:7" ht="12.75">
      <c r="A156" s="21" t="s">
        <v>36</v>
      </c>
      <c r="B156" s="22">
        <v>284322.74794528633</v>
      </c>
      <c r="C156" s="22">
        <v>280511.6586350956</v>
      </c>
      <c r="D156" s="25">
        <v>1.35862064654804</v>
      </c>
      <c r="E156" s="22">
        <v>765794.1048736575</v>
      </c>
      <c r="F156" s="22">
        <v>746390.8045880874</v>
      </c>
      <c r="G156" s="25">
        <v>2.59961673781314</v>
      </c>
    </row>
    <row r="157" spans="1:7" ht="12.75">
      <c r="A157" s="21" t="s">
        <v>37</v>
      </c>
      <c r="B157" s="22">
        <v>67536.14404271405</v>
      </c>
      <c r="C157" s="22">
        <v>60905.826052519995</v>
      </c>
      <c r="D157" s="25">
        <v>10.8861802226878</v>
      </c>
      <c r="E157" s="22">
        <v>192881.03377046483</v>
      </c>
      <c r="F157" s="22">
        <v>178830.33122666337</v>
      </c>
      <c r="G157" s="25">
        <v>7.85700191204841</v>
      </c>
    </row>
    <row r="158" spans="1:7" ht="12.75">
      <c r="A158" s="21" t="s">
        <v>38</v>
      </c>
      <c r="B158" s="22">
        <v>446836.84121105407</v>
      </c>
      <c r="C158" s="22">
        <v>447178.30160684924</v>
      </c>
      <c r="D158" s="25">
        <v>-0.0763588918711405</v>
      </c>
      <c r="E158" s="22">
        <v>1196541.1406150986</v>
      </c>
      <c r="F158" s="22">
        <v>1193088.5000420334</v>
      </c>
      <c r="G158" s="25">
        <v>0.289386795107289</v>
      </c>
    </row>
    <row r="159" spans="1:7" ht="12.75">
      <c r="A159" s="21" t="s">
        <v>39</v>
      </c>
      <c r="B159" s="22">
        <v>88015.73587003443</v>
      </c>
      <c r="C159" s="22">
        <v>79314.57235828761</v>
      </c>
      <c r="D159" s="25">
        <v>10.9704474890706</v>
      </c>
      <c r="E159" s="22">
        <v>254600.4868568183</v>
      </c>
      <c r="F159" s="22">
        <v>234775.06082870645</v>
      </c>
      <c r="G159" s="25">
        <v>8.44443441229757</v>
      </c>
    </row>
    <row r="160" spans="1:7" ht="12.75">
      <c r="A160" s="55" t="s">
        <v>40</v>
      </c>
      <c r="B160" s="27">
        <v>1.2236793471274559</v>
      </c>
      <c r="C160" s="27">
        <v>1.190919521309243</v>
      </c>
      <c r="D160" s="25">
        <v>2.75080097622367</v>
      </c>
      <c r="E160" s="27">
        <v>1.239098388177009</v>
      </c>
      <c r="F160" s="27">
        <v>1.218861793585037</v>
      </c>
      <c r="G160" s="25">
        <v>1.66028623577167</v>
      </c>
    </row>
    <row r="161" spans="1:7" ht="12.75">
      <c r="A161" s="17"/>
      <c r="B161" s="56"/>
      <c r="C161" s="56"/>
      <c r="D161" s="53"/>
      <c r="E161" s="56"/>
      <c r="F161" s="56"/>
      <c r="G161" s="25"/>
    </row>
    <row r="162" spans="1:7" ht="12.75">
      <c r="A162" s="21" t="s">
        <v>41</v>
      </c>
      <c r="B162" s="27"/>
      <c r="C162" s="27"/>
      <c r="D162" s="25"/>
      <c r="E162" s="27"/>
      <c r="F162" s="27"/>
      <c r="G162" s="25"/>
    </row>
    <row r="163" spans="1:7" ht="12.75">
      <c r="A163" s="21" t="s">
        <v>42</v>
      </c>
      <c r="B163" s="27">
        <v>9.226661074864122</v>
      </c>
      <c r="C163" s="27">
        <v>9.205946123695028</v>
      </c>
      <c r="D163" s="25">
        <v>0.225017080164914</v>
      </c>
      <c r="E163" s="27">
        <v>10.094317767274308</v>
      </c>
      <c r="F163" s="27">
        <v>10.108403091960685</v>
      </c>
      <c r="G163" s="25">
        <v>-0.139342728601506</v>
      </c>
    </row>
    <row r="164" spans="1:7" ht="12.75">
      <c r="A164" s="17"/>
      <c r="B164" s="41"/>
      <c r="C164" s="41"/>
      <c r="D164" s="53"/>
      <c r="E164" s="41"/>
      <c r="F164" s="41"/>
      <c r="G164" s="25"/>
    </row>
    <row r="165" spans="1:7" ht="12.75">
      <c r="A165" s="21" t="s">
        <v>43</v>
      </c>
      <c r="B165" s="22"/>
      <c r="C165" s="22"/>
      <c r="D165" s="25"/>
      <c r="E165" s="22"/>
      <c r="F165" s="22"/>
      <c r="G165" s="25"/>
    </row>
    <row r="166" spans="1:7" ht="12.75">
      <c r="A166" s="21" t="s">
        <v>44</v>
      </c>
      <c r="B166" s="22">
        <v>291997.51803339325</v>
      </c>
      <c r="C166" s="22">
        <v>285184.52711626014</v>
      </c>
      <c r="D166" s="25">
        <v>2.38897635367002</v>
      </c>
      <c r="E166" s="22">
        <v>785008.3206335553</v>
      </c>
      <c r="F166" s="22">
        <v>768823.8016730141</v>
      </c>
      <c r="G166" s="25">
        <v>2.10510118512494</v>
      </c>
    </row>
    <row r="167" spans="1:7" ht="12.75">
      <c r="A167" s="21" t="s">
        <v>45</v>
      </c>
      <c r="B167" s="22">
        <v>243778.12610091694</v>
      </c>
      <c r="C167" s="22">
        <v>244561.90905640245</v>
      </c>
      <c r="D167" s="25">
        <v>-0.320484477124666</v>
      </c>
      <c r="E167" s="22">
        <v>651226.9043030343</v>
      </c>
      <c r="F167" s="22">
        <v>651138.9758093172</v>
      </c>
      <c r="G167" s="25">
        <v>0.0135037982648504</v>
      </c>
    </row>
    <row r="168" spans="1:7" ht="12.75">
      <c r="A168" s="21" t="s">
        <v>46</v>
      </c>
      <c r="B168" s="22">
        <v>100180.19851688301</v>
      </c>
      <c r="C168" s="22">
        <v>101978.63757551723</v>
      </c>
      <c r="D168" s="25">
        <v>-1.76354489664803</v>
      </c>
      <c r="E168" s="22">
        <v>272395.7486461121</v>
      </c>
      <c r="F168" s="22">
        <v>275250.63730465714</v>
      </c>
      <c r="G168" s="25">
        <v>-1.03719602123397</v>
      </c>
    </row>
    <row r="169" spans="1:7" ht="12.75">
      <c r="A169" s="21" t="s">
        <v>47</v>
      </c>
      <c r="B169" s="22">
        <v>78702.89253973369</v>
      </c>
      <c r="C169" s="22">
        <v>82488.90975057882</v>
      </c>
      <c r="D169" s="25">
        <v>-4.58972875540832</v>
      </c>
      <c r="E169" s="22">
        <v>212074.8606812923</v>
      </c>
      <c r="F169" s="22">
        <v>219474.12488696026</v>
      </c>
      <c r="G169" s="25">
        <v>-3.37136061459588</v>
      </c>
    </row>
    <row r="170" spans="1:7" ht="12.75">
      <c r="A170" s="21" t="s">
        <v>48</v>
      </c>
      <c r="B170" s="22">
        <v>51475.92273163187</v>
      </c>
      <c r="C170" s="22">
        <v>52836.44674627262</v>
      </c>
      <c r="D170" s="25">
        <v>-2.57497257749779</v>
      </c>
      <c r="E170" s="22">
        <v>139495.88158589983</v>
      </c>
      <c r="F170" s="22">
        <v>143599.92512323702</v>
      </c>
      <c r="G170" s="25">
        <v>-2.85797052736282</v>
      </c>
    </row>
    <row r="171" spans="1:7" ht="12.75">
      <c r="A171" s="29" t="s">
        <v>49</v>
      </c>
      <c r="B171" s="30">
        <v>38701.39620166296</v>
      </c>
      <c r="C171" s="30">
        <v>40833.19401363467</v>
      </c>
      <c r="D171" s="57">
        <v>-5.22074714816548</v>
      </c>
      <c r="E171" s="30">
        <v>104656.77601453729</v>
      </c>
      <c r="F171" s="30">
        <v>110936.63460877199</v>
      </c>
      <c r="G171" s="57">
        <v>-5.66076176402969</v>
      </c>
    </row>
    <row r="172" spans="1:7" ht="12.75">
      <c r="A172" s="32" t="s">
        <v>50</v>
      </c>
      <c r="B172" s="33"/>
      <c r="C172" s="33"/>
      <c r="D172" s="33"/>
      <c r="E172" s="33"/>
      <c r="F172" s="33"/>
      <c r="G172" s="33"/>
    </row>
    <row r="173" spans="2:7" ht="12.75">
      <c r="B173" s="2"/>
      <c r="C173" s="2"/>
      <c r="D173" s="2"/>
      <c r="E173" s="2"/>
      <c r="F173" s="2"/>
      <c r="G173" s="2"/>
    </row>
    <row r="174" spans="1:7" ht="12.75">
      <c r="A174" s="1" t="s">
        <v>99</v>
      </c>
      <c r="B174" s="2"/>
      <c r="C174" s="2"/>
      <c r="D174" s="2"/>
      <c r="E174" s="2"/>
      <c r="F174" s="2"/>
      <c r="G174" s="2"/>
    </row>
    <row r="175" spans="1:7" ht="12.75">
      <c r="A175" s="37"/>
      <c r="B175" s="38"/>
      <c r="C175" s="38"/>
      <c r="D175" s="38"/>
      <c r="E175" s="38"/>
      <c r="F175" s="38"/>
      <c r="G175" s="38"/>
    </row>
    <row r="176" spans="1:7" ht="12.75">
      <c r="A176" s="8"/>
      <c r="B176" s="381" t="str">
        <f>+B3</f>
        <v>MARCH</v>
      </c>
      <c r="C176" s="382"/>
      <c r="D176" s="383"/>
      <c r="E176" s="381" t="str">
        <f>+E3</f>
        <v>YEAR-TO-DATE</v>
      </c>
      <c r="F176" s="382"/>
      <c r="G176" s="383"/>
    </row>
    <row r="177" spans="1:7" ht="12.75">
      <c r="A177" s="12"/>
      <c r="B177" s="13" t="str">
        <f>+B4</f>
        <v>2017P</v>
      </c>
      <c r="C177" s="13" t="str">
        <f>+C4</f>
        <v>2016P</v>
      </c>
      <c r="D177" s="13" t="str">
        <f>+D4</f>
        <v>% CHANGE</v>
      </c>
      <c r="E177" s="13" t="str">
        <f>+E4</f>
        <v>2017P</v>
      </c>
      <c r="F177" s="13" t="str">
        <f>+F4</f>
        <v>2016P</v>
      </c>
      <c r="G177" s="16" t="str">
        <f>+G4</f>
        <v>% CHANGE</v>
      </c>
    </row>
    <row r="178" spans="1:13" s="4" customFormat="1" ht="12.75">
      <c r="A178" s="17"/>
      <c r="B178" s="41"/>
      <c r="C178" s="41"/>
      <c r="D178" s="41"/>
      <c r="E178" s="41"/>
      <c r="F178" s="41"/>
      <c r="G178" s="22"/>
      <c r="I178" s="5"/>
      <c r="J178" s="5"/>
      <c r="K178" s="5"/>
      <c r="L178" s="5"/>
      <c r="M178" s="5"/>
    </row>
    <row r="179" spans="1:13" s="4" customFormat="1" ht="12.75">
      <c r="A179" s="21" t="s">
        <v>52</v>
      </c>
      <c r="B179" s="41"/>
      <c r="C179" s="41"/>
      <c r="D179" s="41"/>
      <c r="E179" s="41"/>
      <c r="F179" s="41"/>
      <c r="G179" s="22"/>
      <c r="I179" s="5"/>
      <c r="J179" s="5"/>
      <c r="K179" s="5"/>
      <c r="L179" s="5"/>
      <c r="M179" s="5"/>
    </row>
    <row r="180" spans="1:7" ht="12.75">
      <c r="A180" s="21" t="s">
        <v>53</v>
      </c>
      <c r="B180" s="22">
        <v>9033.47804247037</v>
      </c>
      <c r="C180" s="22">
        <v>3301.9518343683712</v>
      </c>
      <c r="D180" s="58">
        <v>173.579945910943</v>
      </c>
      <c r="E180" s="22">
        <v>24686.87566948405</v>
      </c>
      <c r="F180" s="22">
        <v>16120.967877817136</v>
      </c>
      <c r="G180" s="58">
        <v>53.135195458418</v>
      </c>
    </row>
    <row r="181" spans="1:7" ht="12.75">
      <c r="A181" s="21" t="s">
        <v>54</v>
      </c>
      <c r="B181" s="22">
        <v>65979.74615466829</v>
      </c>
      <c r="C181" s="22">
        <v>63736.72161831684</v>
      </c>
      <c r="D181" s="58">
        <v>3.51920286986779</v>
      </c>
      <c r="E181" s="22">
        <v>180994.37786987668</v>
      </c>
      <c r="F181" s="22">
        <v>176957.01297466204</v>
      </c>
      <c r="G181" s="58">
        <v>2.28155122385161</v>
      </c>
    </row>
    <row r="182" spans="1:7" ht="12.75">
      <c r="A182" s="21" t="s">
        <v>55</v>
      </c>
      <c r="B182" s="22">
        <v>6603.385107814503</v>
      </c>
      <c r="C182" s="22">
        <v>6318.423653518172</v>
      </c>
      <c r="D182" s="58">
        <v>4.51000866549461</v>
      </c>
      <c r="E182" s="22">
        <v>20642.583860268445</v>
      </c>
      <c r="F182" s="22">
        <v>20108.104643109822</v>
      </c>
      <c r="G182" s="58">
        <v>2.6580288229292</v>
      </c>
    </row>
    <row r="183" spans="1:7" ht="12.75">
      <c r="A183" s="44" t="s">
        <v>56</v>
      </c>
      <c r="B183" s="22">
        <v>54978.58086337652</v>
      </c>
      <c r="C183" s="22">
        <v>53850.96176229074</v>
      </c>
      <c r="D183" s="58">
        <v>2.09396278949172</v>
      </c>
      <c r="E183" s="22">
        <v>153210.97889468572</v>
      </c>
      <c r="F183" s="22">
        <v>145565.91763557462</v>
      </c>
      <c r="G183" s="58">
        <v>5.25195827655933</v>
      </c>
    </row>
    <row r="184" spans="1:7" ht="12.75">
      <c r="A184" s="44" t="s">
        <v>57</v>
      </c>
      <c r="B184" s="22">
        <v>3863.273782246099</v>
      </c>
      <c r="C184" s="22">
        <v>3463.7557336818363</v>
      </c>
      <c r="D184" s="58">
        <v>11.534244308261</v>
      </c>
      <c r="E184" s="22">
        <v>12048.00500971832</v>
      </c>
      <c r="F184" s="22">
        <v>11754.909158829305</v>
      </c>
      <c r="G184" s="58">
        <v>2.49339103287638</v>
      </c>
    </row>
    <row r="185" spans="1:7" ht="12.75">
      <c r="A185" s="44" t="s">
        <v>58</v>
      </c>
      <c r="B185" s="22">
        <v>4058.6709223902108</v>
      </c>
      <c r="C185" s="22">
        <v>3549.0489958644457</v>
      </c>
      <c r="D185" s="58">
        <v>14.3593939424225</v>
      </c>
      <c r="E185" s="22">
        <v>12407.746586465684</v>
      </c>
      <c r="F185" s="22">
        <v>11433.33323805295</v>
      </c>
      <c r="G185" s="58">
        <v>8.52256580058077</v>
      </c>
    </row>
    <row r="186" spans="1:7" ht="12.75">
      <c r="A186" s="44" t="s">
        <v>59</v>
      </c>
      <c r="B186" s="22">
        <v>7242.061480477227</v>
      </c>
      <c r="C186" s="22">
        <v>0</v>
      </c>
      <c r="D186" s="58">
        <v>0</v>
      </c>
      <c r="E186" s="22">
        <v>20594.474314422743</v>
      </c>
      <c r="F186" s="22">
        <v>0</v>
      </c>
      <c r="G186" s="58">
        <v>0</v>
      </c>
    </row>
    <row r="187" spans="1:7" ht="12.75">
      <c r="A187" s="44" t="s">
        <v>60</v>
      </c>
      <c r="B187" s="22">
        <v>2277.4945822964114</v>
      </c>
      <c r="C187" s="22">
        <v>0</v>
      </c>
      <c r="D187" s="58">
        <v>0</v>
      </c>
      <c r="E187" s="22">
        <v>6956.510886639377</v>
      </c>
      <c r="F187" s="22">
        <v>0</v>
      </c>
      <c r="G187" s="58">
        <v>0</v>
      </c>
    </row>
    <row r="188" spans="1:7" ht="12.75">
      <c r="A188" s="44" t="s">
        <v>61</v>
      </c>
      <c r="B188" s="22">
        <v>8413.869071615441</v>
      </c>
      <c r="C188" s="22">
        <v>10363.256991176648</v>
      </c>
      <c r="D188" s="58">
        <v>-18.8105720163162</v>
      </c>
      <c r="E188" s="22">
        <v>24505.57054942331</v>
      </c>
      <c r="F188" s="22">
        <v>29668.022354364493</v>
      </c>
      <c r="G188" s="58">
        <v>-17.4007277710633</v>
      </c>
    </row>
    <row r="189" spans="1:7" ht="12.75">
      <c r="A189" s="21"/>
      <c r="B189" s="41"/>
      <c r="C189" s="41"/>
      <c r="D189" s="58"/>
      <c r="E189" s="41"/>
      <c r="F189" s="41"/>
      <c r="G189" s="58"/>
    </row>
    <row r="190" spans="1:7" ht="12.75">
      <c r="A190" s="21" t="s">
        <v>62</v>
      </c>
      <c r="B190" s="22"/>
      <c r="C190" s="22"/>
      <c r="D190" s="58"/>
      <c r="E190" s="22"/>
      <c r="F190" s="22"/>
      <c r="G190" s="58"/>
    </row>
    <row r="191" spans="1:7" ht="12.75">
      <c r="A191" s="21" t="s">
        <v>63</v>
      </c>
      <c r="B191" s="22">
        <v>442260.40580017725</v>
      </c>
      <c r="C191" s="22">
        <v>438691.1371962688</v>
      </c>
      <c r="D191" s="58">
        <v>0.813617668850133</v>
      </c>
      <c r="E191" s="22">
        <v>1177219.1844060423</v>
      </c>
      <c r="F191" s="22">
        <v>1152177.4396849223</v>
      </c>
      <c r="G191" s="58">
        <v>2.17342779493825</v>
      </c>
    </row>
    <row r="192" spans="1:7" ht="12.75">
      <c r="A192" s="21" t="s">
        <v>64</v>
      </c>
      <c r="B192" s="22">
        <v>16553.54394726041</v>
      </c>
      <c r="C192" s="22">
        <v>14950.207682498503</v>
      </c>
      <c r="D192" s="58">
        <v>10.7245083065893</v>
      </c>
      <c r="E192" s="22">
        <v>46509.134629715525</v>
      </c>
      <c r="F192" s="22">
        <v>42608.653623617705</v>
      </c>
      <c r="G192" s="58">
        <v>9.15419914591201</v>
      </c>
    </row>
    <row r="193" spans="1:7" ht="12.75">
      <c r="A193" s="21" t="s">
        <v>65</v>
      </c>
      <c r="B193" s="22">
        <v>13524.231155053265</v>
      </c>
      <c r="C193" s="22">
        <v>12085.534953216433</v>
      </c>
      <c r="D193" s="58">
        <v>11.9042823292976</v>
      </c>
      <c r="E193" s="22">
        <v>38669.84027473976</v>
      </c>
      <c r="F193" s="22">
        <v>34789.127476063804</v>
      </c>
      <c r="G193" s="58">
        <v>11.154958690315</v>
      </c>
    </row>
    <row r="194" spans="1:7" ht="12.75">
      <c r="A194" s="21" t="s">
        <v>66</v>
      </c>
      <c r="B194" s="22">
        <v>4072.6466853009415</v>
      </c>
      <c r="C194" s="22">
        <v>3937.7991579079744</v>
      </c>
      <c r="D194" s="58">
        <v>3.42443893112637</v>
      </c>
      <c r="E194" s="22">
        <v>10390.309065054735</v>
      </c>
      <c r="F194" s="22">
        <v>10688.275435690433</v>
      </c>
      <c r="G194" s="58">
        <v>-2.78778716387421</v>
      </c>
    </row>
    <row r="195" spans="1:7" ht="12.75">
      <c r="A195" s="21" t="s">
        <v>67</v>
      </c>
      <c r="B195" s="22">
        <v>428900.9764526409</v>
      </c>
      <c r="C195" s="22">
        <v>426783.8929068242</v>
      </c>
      <c r="D195" s="58">
        <v>0.496055165389973</v>
      </c>
      <c r="E195" s="22">
        <v>1139219.737993459</v>
      </c>
      <c r="F195" s="22">
        <v>1118300.6523704184</v>
      </c>
      <c r="G195" s="58">
        <v>1.87061373689617</v>
      </c>
    </row>
    <row r="196" spans="1:7" ht="12.75">
      <c r="A196" s="17"/>
      <c r="B196" s="22"/>
      <c r="C196" s="22"/>
      <c r="D196" s="58"/>
      <c r="E196" s="22"/>
      <c r="F196" s="22"/>
      <c r="G196" s="58"/>
    </row>
    <row r="197" spans="1:7" ht="12.75">
      <c r="A197" s="21" t="s">
        <v>68</v>
      </c>
      <c r="B197" s="22">
        <v>29867.13297635332</v>
      </c>
      <c r="C197" s="22">
        <v>25664.57798088751</v>
      </c>
      <c r="D197" s="58">
        <v>16.3749234395963</v>
      </c>
      <c r="E197" s="22">
        <v>106164.36809895167</v>
      </c>
      <c r="F197" s="22">
        <v>102187.84884344939</v>
      </c>
      <c r="G197" s="58">
        <v>3.8913817058565</v>
      </c>
    </row>
    <row r="198" spans="1:7" ht="12.75">
      <c r="A198" s="21" t="s">
        <v>69</v>
      </c>
      <c r="B198" s="22">
        <v>15591.808870709523</v>
      </c>
      <c r="C198" s="22">
        <v>13514.0515978612</v>
      </c>
      <c r="D198" s="58">
        <v>15.3747916219083</v>
      </c>
      <c r="E198" s="22">
        <v>67655.22151047547</v>
      </c>
      <c r="F198" s="22">
        <v>63848.60670776022</v>
      </c>
      <c r="G198" s="58">
        <v>5.96193871565343</v>
      </c>
    </row>
    <row r="199" spans="1:7" ht="12.75">
      <c r="A199" s="21" t="s">
        <v>70</v>
      </c>
      <c r="B199" s="22">
        <v>7984.202882928063</v>
      </c>
      <c r="C199" s="22">
        <v>6621.457217198012</v>
      </c>
      <c r="D199" s="58">
        <v>20.5807516537383</v>
      </c>
      <c r="E199" s="22">
        <v>23415.377994162645</v>
      </c>
      <c r="F199" s="22">
        <v>23289.111884245798</v>
      </c>
      <c r="G199" s="58">
        <v>0.542167990537507</v>
      </c>
    </row>
    <row r="200" spans="1:7" ht="12.75">
      <c r="A200" s="21" t="s">
        <v>71</v>
      </c>
      <c r="B200" s="22">
        <v>7889.117437171473</v>
      </c>
      <c r="C200" s="22">
        <v>6731.86010032988</v>
      </c>
      <c r="D200" s="58">
        <v>17.190751435623</v>
      </c>
      <c r="E200" s="22">
        <v>18815.58266609963</v>
      </c>
      <c r="F200" s="22">
        <v>18772.37672020859</v>
      </c>
      <c r="G200" s="58">
        <v>0.230157036240005</v>
      </c>
    </row>
    <row r="201" spans="1:7" ht="12.75">
      <c r="A201" s="17"/>
      <c r="B201" s="22"/>
      <c r="C201" s="22"/>
      <c r="D201" s="58"/>
      <c r="E201" s="22"/>
      <c r="F201" s="22"/>
      <c r="G201" s="58"/>
    </row>
    <row r="202" spans="1:7" ht="12.75">
      <c r="A202" s="21" t="s">
        <v>72</v>
      </c>
      <c r="B202" s="22">
        <v>20600.49988218462</v>
      </c>
      <c r="C202" s="22">
        <v>19951.990020185494</v>
      </c>
      <c r="D202" s="58">
        <v>3.25035177615379</v>
      </c>
      <c r="E202" s="22">
        <v>62170.737875993946</v>
      </c>
      <c r="F202" s="22">
        <v>63275.91480684631</v>
      </c>
      <c r="G202" s="58">
        <v>-1.74659968840591</v>
      </c>
    </row>
    <row r="203" spans="1:7" ht="12.75">
      <c r="A203" s="21" t="s">
        <v>73</v>
      </c>
      <c r="B203" s="22">
        <v>56894.08212198953</v>
      </c>
      <c r="C203" s="22">
        <v>56333.92071627955</v>
      </c>
      <c r="D203" s="58">
        <v>0.994358991150606</v>
      </c>
      <c r="E203" s="22">
        <v>154097.8670200699</v>
      </c>
      <c r="F203" s="22">
        <v>154234.75883139815</v>
      </c>
      <c r="G203" s="58">
        <v>-0.0887554870026963</v>
      </c>
    </row>
    <row r="204" spans="1:7" ht="12.75">
      <c r="A204" s="21" t="s">
        <v>74</v>
      </c>
      <c r="B204" s="22">
        <v>6737.299485461266</v>
      </c>
      <c r="C204" s="22">
        <v>6267.949637654152</v>
      </c>
      <c r="D204" s="58">
        <v>7.48809219824513</v>
      </c>
      <c r="E204" s="22">
        <v>19491.434781870652</v>
      </c>
      <c r="F204" s="22">
        <v>20426.456476260515</v>
      </c>
      <c r="G204" s="58">
        <v>-4.57750317817747</v>
      </c>
    </row>
    <row r="205" spans="1:7" ht="12.75">
      <c r="A205" s="21" t="s">
        <v>75</v>
      </c>
      <c r="B205" s="22">
        <v>899.4316006314614</v>
      </c>
      <c r="C205" s="22">
        <v>885.3042942280497</v>
      </c>
      <c r="D205" s="58">
        <v>1.5957571306858</v>
      </c>
      <c r="E205" s="22">
        <v>3480.0530538491685</v>
      </c>
      <c r="F205" s="22">
        <v>3708.1713905465713</v>
      </c>
      <c r="G205" s="58">
        <v>-6.15177435646466</v>
      </c>
    </row>
    <row r="206" spans="1:7" ht="12.75">
      <c r="A206" s="21" t="s">
        <v>76</v>
      </c>
      <c r="B206" s="22">
        <v>5052.879571441045</v>
      </c>
      <c r="C206" s="22">
        <v>3556.9892253905095</v>
      </c>
      <c r="D206" s="58">
        <v>42.05495859736</v>
      </c>
      <c r="E206" s="22">
        <v>13874.76899111283</v>
      </c>
      <c r="F206" s="22">
        <v>17342.804975004066</v>
      </c>
      <c r="G206" s="58">
        <v>-19.9969727439689</v>
      </c>
    </row>
    <row r="207" spans="1:7" ht="12.75">
      <c r="A207" s="21" t="s">
        <v>77</v>
      </c>
      <c r="B207" s="22">
        <v>17424.83384554113</v>
      </c>
      <c r="C207" s="22">
        <v>17529.712697949184</v>
      </c>
      <c r="D207" s="58">
        <v>-0.598291907090556</v>
      </c>
      <c r="E207" s="22">
        <v>45093.10471907789</v>
      </c>
      <c r="F207" s="22">
        <v>44850.043834510085</v>
      </c>
      <c r="G207" s="58">
        <v>0.541941241940956</v>
      </c>
    </row>
    <row r="208" spans="1:7" ht="12.75">
      <c r="A208" s="17"/>
      <c r="B208" s="41"/>
      <c r="C208" s="41"/>
      <c r="D208" s="58"/>
      <c r="E208" s="41"/>
      <c r="F208" s="41"/>
      <c r="G208" s="58"/>
    </row>
    <row r="209" spans="1:7" ht="12.75">
      <c r="A209" s="21" t="s">
        <v>78</v>
      </c>
      <c r="B209" s="22"/>
      <c r="C209" s="22"/>
      <c r="D209" s="58"/>
      <c r="E209" s="22"/>
      <c r="F209" s="22"/>
      <c r="G209" s="58"/>
    </row>
    <row r="210" spans="1:7" ht="12.75">
      <c r="A210" s="21" t="s">
        <v>79</v>
      </c>
      <c r="B210" s="25">
        <v>27.660705546127</v>
      </c>
      <c r="C210" s="25">
        <v>27.258836217579585</v>
      </c>
      <c r="D210" s="58">
        <v>0.401869328547416</v>
      </c>
      <c r="E210" s="25">
        <v>26.41101683066288</v>
      </c>
      <c r="F210" s="25">
        <v>26.3955037878661</v>
      </c>
      <c r="G210" s="58">
        <v>0.0155130427967798</v>
      </c>
    </row>
    <row r="211" spans="1:7" ht="12.75">
      <c r="A211" s="21" t="s">
        <v>80</v>
      </c>
      <c r="B211" s="25">
        <v>72.33929445391102</v>
      </c>
      <c r="C211" s="25">
        <v>72.74116378232453</v>
      </c>
      <c r="D211" s="58">
        <v>-0.401869328413511</v>
      </c>
      <c r="E211" s="25">
        <v>73.58898316936252</v>
      </c>
      <c r="F211" s="25">
        <v>73.60449621210999</v>
      </c>
      <c r="G211" s="58">
        <v>-0.0155130427474717</v>
      </c>
    </row>
    <row r="212" spans="1:7" ht="12.75">
      <c r="A212" s="55" t="s">
        <v>81</v>
      </c>
      <c r="B212" s="25">
        <v>5.75855120643592</v>
      </c>
      <c r="C212" s="25">
        <v>5.805496347919236</v>
      </c>
      <c r="D212" s="58">
        <v>-0.808632693398255</v>
      </c>
      <c r="E212" s="25">
        <v>6.053584939886735</v>
      </c>
      <c r="F212" s="25">
        <v>6.087663178342689</v>
      </c>
      <c r="G212" s="58">
        <v>-0.559791786398261</v>
      </c>
    </row>
    <row r="213" spans="1:7" ht="12.75">
      <c r="A213" s="17"/>
      <c r="B213" s="41"/>
      <c r="C213" s="41"/>
      <c r="D213" s="58"/>
      <c r="E213" s="41"/>
      <c r="F213" s="41"/>
      <c r="G213" s="58"/>
    </row>
    <row r="214" spans="1:7" ht="12.75">
      <c r="A214" s="21" t="s">
        <v>82</v>
      </c>
      <c r="B214" s="22">
        <v>19973.171759031353</v>
      </c>
      <c r="C214" s="22">
        <v>19000.88362362411</v>
      </c>
      <c r="D214" s="58">
        <v>5.11706799887127</v>
      </c>
      <c r="E214" s="22">
        <v>49123.07198532477</v>
      </c>
      <c r="F214" s="22">
        <v>50879.21873885469</v>
      </c>
      <c r="G214" s="58">
        <v>-3.45159929153709</v>
      </c>
    </row>
    <row r="215" spans="1:7" ht="12.75">
      <c r="A215" s="21" t="s">
        <v>83</v>
      </c>
      <c r="B215" s="22">
        <v>514879.40532198286</v>
      </c>
      <c r="C215" s="22">
        <v>507491.99034172535</v>
      </c>
      <c r="D215" s="58">
        <v>1.45567124621674</v>
      </c>
      <c r="E215" s="22">
        <v>1402018.5554863466</v>
      </c>
      <c r="F215" s="22">
        <v>1376984.3421319937</v>
      </c>
      <c r="G215" s="58">
        <v>1.81804633417924</v>
      </c>
    </row>
    <row r="216" spans="1:7" ht="12.75">
      <c r="A216" s="17"/>
      <c r="B216" s="41"/>
      <c r="C216" s="41"/>
      <c r="D216" s="58"/>
      <c r="E216" s="41"/>
      <c r="F216" s="41"/>
      <c r="G216" s="58"/>
    </row>
    <row r="217" spans="1:7" ht="12.75">
      <c r="A217" s="21" t="s">
        <v>84</v>
      </c>
      <c r="B217" s="22">
        <v>98788.94822548651</v>
      </c>
      <c r="C217" s="22">
        <v>101721.55813617379</v>
      </c>
      <c r="D217" s="58">
        <v>-2.88297777228443</v>
      </c>
      <c r="E217" s="22">
        <v>246742.14496725524</v>
      </c>
      <c r="F217" s="22">
        <v>255047.01519295212</v>
      </c>
      <c r="G217" s="58">
        <v>-3.25621149473714</v>
      </c>
    </row>
    <row r="218" spans="1:7" ht="12.75">
      <c r="A218" s="21" t="s">
        <v>85</v>
      </c>
      <c r="B218" s="22">
        <v>436063.62885557546</v>
      </c>
      <c r="C218" s="22">
        <v>424771.31582889555</v>
      </c>
      <c r="D218" s="58">
        <v>2.65844528711742</v>
      </c>
      <c r="E218" s="22">
        <v>1204399.4825045867</v>
      </c>
      <c r="F218" s="22">
        <v>1172816.5456776996</v>
      </c>
      <c r="G218" s="58">
        <v>2.69291364819868</v>
      </c>
    </row>
    <row r="219" spans="1:7" ht="12.75">
      <c r="A219" s="17"/>
      <c r="B219" s="41"/>
      <c r="C219" s="41"/>
      <c r="D219" s="58"/>
      <c r="E219" s="41"/>
      <c r="F219" s="41"/>
      <c r="G219" s="58"/>
    </row>
    <row r="220" spans="1:7" ht="12.75">
      <c r="A220" s="21" t="s">
        <v>86</v>
      </c>
      <c r="B220" s="22">
        <v>429261.99605385616</v>
      </c>
      <c r="C220" s="22">
        <v>418752.0270253128</v>
      </c>
      <c r="D220" s="58">
        <v>2.50983120086677</v>
      </c>
      <c r="E220" s="22">
        <v>1186531.983618752</v>
      </c>
      <c r="F220" s="22">
        <v>1155168.6458178947</v>
      </c>
      <c r="G220" s="58">
        <v>2.71504406862179</v>
      </c>
    </row>
    <row r="221" spans="1:7" ht="12.75">
      <c r="A221" s="17"/>
      <c r="B221" s="41"/>
      <c r="C221" s="41"/>
      <c r="D221" s="58"/>
      <c r="E221" s="41"/>
      <c r="F221" s="41"/>
      <c r="G221" s="58"/>
    </row>
    <row r="222" spans="1:7" ht="12.75">
      <c r="A222" s="45" t="s">
        <v>100</v>
      </c>
      <c r="B222" s="22">
        <v>46.32868760667906</v>
      </c>
      <c r="C222" s="22">
        <v>46.097114432193784</v>
      </c>
      <c r="D222" s="58">
        <v>0.502359371812541</v>
      </c>
      <c r="E222" s="22">
        <v>47.540016996051456</v>
      </c>
      <c r="F222" s="22">
        <v>47.49732218275346</v>
      </c>
      <c r="G222" s="58">
        <v>0.0898888849643432</v>
      </c>
    </row>
    <row r="223" spans="1:7" ht="12.75">
      <c r="A223" s="46" t="s">
        <v>88</v>
      </c>
      <c r="B223" s="57">
        <v>2.069239249610383</v>
      </c>
      <c r="C223" s="57">
        <v>2.136561968739549</v>
      </c>
      <c r="D223" s="59">
        <v>-3.15098368847605</v>
      </c>
      <c r="E223" s="57">
        <v>1.9731022526098396</v>
      </c>
      <c r="F223" s="57">
        <v>1.9814013053259787</v>
      </c>
      <c r="G223" s="59">
        <v>-0.418847645544158</v>
      </c>
    </row>
    <row r="224" spans="1:7" ht="12.75">
      <c r="A224" s="11" t="s">
        <v>89</v>
      </c>
      <c r="B224" s="33"/>
      <c r="C224" s="35"/>
      <c r="D224" s="36"/>
      <c r="E224" s="33"/>
      <c r="F224" s="35"/>
      <c r="G224" s="36"/>
    </row>
    <row r="225" spans="1:7" ht="12.75">
      <c r="A225" s="11" t="s">
        <v>90</v>
      </c>
      <c r="B225" s="33"/>
      <c r="C225" s="35"/>
      <c r="D225" s="36"/>
      <c r="E225" s="33"/>
      <c r="F225" s="35"/>
      <c r="G225" s="36"/>
    </row>
    <row r="226" spans="1:7" ht="12.75">
      <c r="A226" s="11" t="s">
        <v>91</v>
      </c>
      <c r="B226" s="33"/>
      <c r="C226" s="35"/>
      <c r="D226" s="36"/>
      <c r="E226" s="33"/>
      <c r="F226" s="35"/>
      <c r="G226" s="36"/>
    </row>
    <row r="227" spans="1:7" ht="12.75">
      <c r="A227" s="11" t="s">
        <v>92</v>
      </c>
      <c r="B227" s="2"/>
      <c r="C227" s="2"/>
      <c r="D227" s="3"/>
      <c r="E227" s="2"/>
      <c r="F227" s="2"/>
      <c r="G227" s="3"/>
    </row>
    <row r="228" spans="2:7" ht="12.75">
      <c r="B228" s="2"/>
      <c r="C228" s="2"/>
      <c r="D228" s="3"/>
      <c r="E228" s="2"/>
      <c r="F228" s="2"/>
      <c r="G228" s="3"/>
    </row>
    <row r="229" spans="1:7" ht="12.75">
      <c r="A229" s="1" t="s">
        <v>101</v>
      </c>
      <c r="B229" s="2"/>
      <c r="C229" s="2"/>
      <c r="D229" s="3"/>
      <c r="E229" s="2"/>
      <c r="F229" s="2"/>
      <c r="G229" s="3"/>
    </row>
    <row r="230" spans="1:7" ht="12.75">
      <c r="A230" s="37"/>
      <c r="B230" s="38"/>
      <c r="C230" s="38"/>
      <c r="D230" s="39"/>
      <c r="E230" s="38"/>
      <c r="F230" s="38"/>
      <c r="G230" s="39"/>
    </row>
    <row r="231" spans="1:7" ht="12.75">
      <c r="A231" s="8"/>
      <c r="B231" s="40" t="str">
        <f>+B3</f>
        <v>MARCH</v>
      </c>
      <c r="C231" s="9"/>
      <c r="D231" s="10"/>
      <c r="E231" s="9" t="s">
        <v>2</v>
      </c>
      <c r="F231" s="9"/>
      <c r="G231" s="10"/>
    </row>
    <row r="232" spans="1:7" ht="12.75">
      <c r="A232" s="12"/>
      <c r="B232" s="13" t="str">
        <f>+B4</f>
        <v>2017P</v>
      </c>
      <c r="C232" s="16" t="str">
        <f>+C4</f>
        <v>2016P</v>
      </c>
      <c r="D232" s="15" t="s">
        <v>5</v>
      </c>
      <c r="E232" s="13" t="str">
        <f>+B232</f>
        <v>2017P</v>
      </c>
      <c r="F232" s="13" t="str">
        <f>+C232</f>
        <v>2016P</v>
      </c>
      <c r="G232" s="15" t="s">
        <v>5</v>
      </c>
    </row>
    <row r="233" spans="1:7" ht="12.75">
      <c r="A233" s="17"/>
      <c r="B233" s="41"/>
      <c r="C233" s="22"/>
      <c r="D233" s="20"/>
      <c r="E233" s="41"/>
      <c r="F233" s="22"/>
      <c r="G233" s="20"/>
    </row>
    <row r="234" spans="1:7" ht="12.75">
      <c r="A234" s="21" t="s">
        <v>102</v>
      </c>
      <c r="B234" s="22">
        <v>257817.9999999978</v>
      </c>
      <c r="C234" s="22">
        <v>252894.9999999915</v>
      </c>
      <c r="D234" s="23">
        <v>1.94665770379266</v>
      </c>
      <c r="E234" s="22">
        <v>772797.0000000016</v>
      </c>
      <c r="F234" s="22">
        <v>745481.9999999764</v>
      </c>
      <c r="G234" s="23">
        <v>3.66407237197224</v>
      </c>
    </row>
    <row r="235" spans="1:7" ht="12.75">
      <c r="A235" s="21" t="s">
        <v>103</v>
      </c>
      <c r="B235" s="22">
        <v>2101327.5484399744</v>
      </c>
      <c r="C235" s="22">
        <v>2066967.3583058661</v>
      </c>
      <c r="D235" s="23">
        <v>1.66234798029277</v>
      </c>
      <c r="E235" s="22">
        <v>6507642.73580749</v>
      </c>
      <c r="F235" s="22">
        <v>6170161.498684278</v>
      </c>
      <c r="G235" s="23">
        <v>5.46956894394379</v>
      </c>
    </row>
    <row r="236" spans="1:7" ht="12.75">
      <c r="A236" s="21" t="s">
        <v>104</v>
      </c>
      <c r="B236" s="22">
        <v>67784.75962709577</v>
      </c>
      <c r="C236" s="22">
        <v>66676.36639696339</v>
      </c>
      <c r="D236" s="23">
        <v>1.66234798029255</v>
      </c>
      <c r="E236" s="22">
        <v>72307.14150897211</v>
      </c>
      <c r="F236" s="22">
        <v>67803.97251301404</v>
      </c>
      <c r="G236" s="23">
        <v>6.64145304332095</v>
      </c>
    </row>
    <row r="237" spans="1:7" ht="12.75">
      <c r="A237" s="21" t="s">
        <v>105</v>
      </c>
      <c r="B237" s="22">
        <v>331104</v>
      </c>
      <c r="C237" s="22">
        <v>338498</v>
      </c>
      <c r="D237" s="23">
        <v>-2.18435559442006</v>
      </c>
      <c r="E237" s="22">
        <v>991394</v>
      </c>
      <c r="F237" s="22">
        <v>994439</v>
      </c>
      <c r="G237" s="23">
        <v>-0.306202793735966</v>
      </c>
    </row>
    <row r="238" spans="1:7" ht="12.75">
      <c r="A238" s="21" t="s">
        <v>106</v>
      </c>
      <c r="B238" s="25">
        <v>78.0999984741211</v>
      </c>
      <c r="C238" s="25">
        <v>81.0999984741211</v>
      </c>
      <c r="D238" s="23">
        <v>-3.69913693766258</v>
      </c>
      <c r="E238" s="25">
        <v>81.9000015258789</v>
      </c>
      <c r="F238" s="25">
        <v>81.5</v>
      </c>
      <c r="G238" s="23">
        <v>0.490799418256327</v>
      </c>
    </row>
    <row r="239" spans="1:7" ht="12.75">
      <c r="A239" s="17"/>
      <c r="B239" s="22"/>
      <c r="C239" s="22"/>
      <c r="D239" s="23"/>
      <c r="E239" s="22"/>
      <c r="F239" s="22"/>
      <c r="G239" s="23"/>
    </row>
    <row r="240" spans="1:7" ht="12.75">
      <c r="A240" s="21" t="s">
        <v>13</v>
      </c>
      <c r="B240" s="22"/>
      <c r="C240" s="22"/>
      <c r="D240" s="23"/>
      <c r="E240" s="22"/>
      <c r="F240" s="22"/>
      <c r="G240" s="23"/>
    </row>
    <row r="241" spans="1:7" ht="12.75">
      <c r="A241" s="21" t="s">
        <v>14</v>
      </c>
      <c r="B241" s="22">
        <v>214741.7364799375</v>
      </c>
      <c r="C241" s="22">
        <v>207891.79200717597</v>
      </c>
      <c r="D241" s="23">
        <v>3.29495667271226</v>
      </c>
      <c r="E241" s="22">
        <v>646217.5269672764</v>
      </c>
      <c r="F241" s="22">
        <v>617938.3191832723</v>
      </c>
      <c r="G241" s="23">
        <v>4.57638034510962</v>
      </c>
    </row>
    <row r="242" spans="1:7" ht="12.75">
      <c r="A242" s="21" t="s">
        <v>15</v>
      </c>
      <c r="B242" s="22">
        <v>173791.36900373068</v>
      </c>
      <c r="C242" s="22">
        <v>171096.3804968644</v>
      </c>
      <c r="D242" s="23">
        <v>1.57512888293722</v>
      </c>
      <c r="E242" s="22">
        <v>511883.2513312781</v>
      </c>
      <c r="F242" s="22">
        <v>494569.77976520464</v>
      </c>
      <c r="G242" s="23">
        <v>3.50071360492204</v>
      </c>
    </row>
    <row r="243" spans="1:7" ht="12.75">
      <c r="A243" s="21" t="s">
        <v>16</v>
      </c>
      <c r="B243" s="22">
        <v>3858.7586030792595</v>
      </c>
      <c r="C243" s="22">
        <v>2130.210596713366</v>
      </c>
      <c r="D243" s="23">
        <v>81.1444656708034</v>
      </c>
      <c r="E243" s="22">
        <v>9428.402387919657</v>
      </c>
      <c r="F243" s="22">
        <v>8875.621605268152</v>
      </c>
      <c r="G243" s="23">
        <v>6.22807964597545</v>
      </c>
    </row>
    <row r="244" spans="1:7" ht="12.75">
      <c r="A244" s="17"/>
      <c r="B244" s="22"/>
      <c r="C244" s="22"/>
      <c r="D244" s="23"/>
      <c r="E244" s="22"/>
      <c r="F244" s="22"/>
      <c r="G244" s="23"/>
    </row>
    <row r="245" spans="1:7" ht="12.75">
      <c r="A245" s="21" t="s">
        <v>17</v>
      </c>
      <c r="B245" s="22">
        <v>13502.91232360627</v>
      </c>
      <c r="C245" s="22">
        <v>14391.33800803806</v>
      </c>
      <c r="D245" s="23">
        <v>-6.17333623833707</v>
      </c>
      <c r="E245" s="22">
        <v>42647.49951452324</v>
      </c>
      <c r="F245" s="22">
        <v>42511.748715632966</v>
      </c>
      <c r="G245" s="23">
        <v>0.319325370024952</v>
      </c>
    </row>
    <row r="246" spans="1:7" ht="12.75">
      <c r="A246" s="21" t="s">
        <v>18</v>
      </c>
      <c r="B246" s="22">
        <v>4162.094673879553</v>
      </c>
      <c r="C246" s="22">
        <v>5736.205632085808</v>
      </c>
      <c r="D246" s="23">
        <v>-27.4416758946257</v>
      </c>
      <c r="E246" s="22">
        <v>12684.85598930818</v>
      </c>
      <c r="F246" s="22">
        <v>14978.0811083264</v>
      </c>
      <c r="G246" s="23">
        <v>-15.3105401314952</v>
      </c>
    </row>
    <row r="247" spans="1:7" ht="12.75">
      <c r="A247" s="21" t="s">
        <v>19</v>
      </c>
      <c r="B247" s="22">
        <v>3342.0335651539644</v>
      </c>
      <c r="C247" s="22">
        <v>2797.3308350302163</v>
      </c>
      <c r="D247" s="23">
        <v>19.4722312892913</v>
      </c>
      <c r="E247" s="22">
        <v>10286.518827603244</v>
      </c>
      <c r="F247" s="22">
        <v>10156.436874930592</v>
      </c>
      <c r="G247" s="23">
        <v>1.28078335221811</v>
      </c>
    </row>
    <row r="248" spans="1:7" ht="12.75">
      <c r="A248" s="17"/>
      <c r="B248" s="22"/>
      <c r="C248" s="22"/>
      <c r="D248" s="23"/>
      <c r="E248" s="22"/>
      <c r="F248" s="22"/>
      <c r="G248" s="23"/>
    </row>
    <row r="249" spans="1:7" ht="12.75">
      <c r="A249" s="21" t="s">
        <v>20</v>
      </c>
      <c r="B249" s="22">
        <v>46855.90828028649</v>
      </c>
      <c r="C249" s="22">
        <v>47426.21398076491</v>
      </c>
      <c r="D249" s="23">
        <v>-1.20251154922407</v>
      </c>
      <c r="E249" s="22">
        <v>147541.06789032157</v>
      </c>
      <c r="F249" s="22">
        <v>149885.90199547264</v>
      </c>
      <c r="G249" s="23">
        <v>-1.56441271255911</v>
      </c>
    </row>
    <row r="250" spans="1:7" ht="12.75">
      <c r="A250" s="21" t="s">
        <v>21</v>
      </c>
      <c r="B250" s="22">
        <v>45982.298897029184</v>
      </c>
      <c r="C250" s="22">
        <v>44825.14534570962</v>
      </c>
      <c r="D250" s="23">
        <v>2.58148309926299</v>
      </c>
      <c r="E250" s="22">
        <v>145394.08415772204</v>
      </c>
      <c r="F250" s="22">
        <v>146464.78269694909</v>
      </c>
      <c r="G250" s="23">
        <v>-0.731027977860337</v>
      </c>
    </row>
    <row r="251" spans="1:7" ht="12.75">
      <c r="A251" s="21" t="s">
        <v>22</v>
      </c>
      <c r="B251" s="22">
        <v>25154.644171896216</v>
      </c>
      <c r="C251" s="22">
        <v>26558.30927195267</v>
      </c>
      <c r="D251" s="23">
        <v>-5.28522010073441</v>
      </c>
      <c r="E251" s="22">
        <v>72574.47276986214</v>
      </c>
      <c r="F251" s="22">
        <v>74553.0141085625</v>
      </c>
      <c r="G251" s="23">
        <v>-2.65387169433451</v>
      </c>
    </row>
    <row r="252" spans="1:7" ht="12.75">
      <c r="A252" s="21" t="s">
        <v>23</v>
      </c>
      <c r="B252" s="22">
        <v>5525.264937120899</v>
      </c>
      <c r="C252" s="22">
        <v>4219.859755151272</v>
      </c>
      <c r="D252" s="23">
        <v>30.934800152448</v>
      </c>
      <c r="E252" s="22">
        <v>17838.98562630756</v>
      </c>
      <c r="F252" s="22">
        <v>18251.44899338654</v>
      </c>
      <c r="G252" s="23">
        <v>-2.25989381570985</v>
      </c>
    </row>
    <row r="253" spans="1:7" ht="12.75">
      <c r="A253" s="17"/>
      <c r="B253" s="22"/>
      <c r="C253" s="22"/>
      <c r="D253" s="23"/>
      <c r="E253" s="22"/>
      <c r="F253" s="22"/>
      <c r="G253" s="23"/>
    </row>
    <row r="254" spans="1:7" ht="12.75">
      <c r="A254" s="21" t="s">
        <v>24</v>
      </c>
      <c r="B254" s="22">
        <v>1794.0937432458677</v>
      </c>
      <c r="C254" s="22">
        <v>3056.373812863117</v>
      </c>
      <c r="D254" s="23">
        <v>-41.2999242535318</v>
      </c>
      <c r="E254" s="22">
        <v>4537.684815021323</v>
      </c>
      <c r="F254" s="22">
        <v>5439.826274256737</v>
      </c>
      <c r="G254" s="23">
        <v>-16.5840123149645</v>
      </c>
    </row>
    <row r="255" spans="1:7" ht="12.75">
      <c r="A255" s="21" t="s">
        <v>25</v>
      </c>
      <c r="B255" s="22">
        <v>94.71420834085575</v>
      </c>
      <c r="C255" s="22">
        <v>67.63090252875261</v>
      </c>
      <c r="D255" s="23">
        <v>40.0457554157124</v>
      </c>
      <c r="E255" s="22">
        <v>306.3619900175395</v>
      </c>
      <c r="F255" s="22">
        <v>245.84698165917055</v>
      </c>
      <c r="G255" s="23">
        <v>24.6149080008897</v>
      </c>
    </row>
    <row r="256" spans="1:7" ht="12.75">
      <c r="A256" s="21" t="s">
        <v>26</v>
      </c>
      <c r="B256" s="22">
        <v>1179.3338648999536</v>
      </c>
      <c r="C256" s="22">
        <v>928.7343435421105</v>
      </c>
      <c r="D256" s="23">
        <v>26.9829066945106</v>
      </c>
      <c r="E256" s="22">
        <v>2432.1025862318543</v>
      </c>
      <c r="F256" s="22">
        <v>2634.045541078266</v>
      </c>
      <c r="G256" s="23">
        <v>-7.66664629358477</v>
      </c>
    </row>
    <row r="257" spans="1:7" ht="12.75">
      <c r="A257" s="17"/>
      <c r="B257" s="22"/>
      <c r="C257" s="22"/>
      <c r="D257" s="23"/>
      <c r="E257" s="22"/>
      <c r="F257" s="22"/>
      <c r="G257" s="23"/>
    </row>
    <row r="258" spans="1:7" ht="12.75">
      <c r="A258" s="21" t="s">
        <v>27</v>
      </c>
      <c r="B258" s="22">
        <v>1545.2206007980594</v>
      </c>
      <c r="C258" s="22">
        <v>1349.3406200327427</v>
      </c>
      <c r="D258" s="23">
        <v>14.5167185999754</v>
      </c>
      <c r="E258" s="22">
        <v>3488.303196796556</v>
      </c>
      <c r="F258" s="22">
        <v>2990.1687157046845</v>
      </c>
      <c r="G258" s="23">
        <v>16.6590760740562</v>
      </c>
    </row>
    <row r="259" spans="1:7" ht="12.75">
      <c r="A259" s="21" t="s">
        <v>28</v>
      </c>
      <c r="B259" s="22">
        <v>45.10754530488944</v>
      </c>
      <c r="C259" s="22">
        <v>80.20997548356044</v>
      </c>
      <c r="D259" s="23">
        <v>-43.7631728061873</v>
      </c>
      <c r="E259" s="22">
        <v>89.12789147830382</v>
      </c>
      <c r="F259" s="22">
        <v>171.3274132018787</v>
      </c>
      <c r="G259" s="23">
        <v>-47.9780323460073</v>
      </c>
    </row>
    <row r="260" spans="1:7" ht="12.75">
      <c r="A260" s="21" t="s">
        <v>29</v>
      </c>
      <c r="B260" s="22">
        <v>1337.0653328993385</v>
      </c>
      <c r="C260" s="22">
        <v>869.7273001042353</v>
      </c>
      <c r="D260" s="23">
        <v>53.7338580425259</v>
      </c>
      <c r="E260" s="22">
        <v>2981.369808390888</v>
      </c>
      <c r="F260" s="22">
        <v>2082.9944726780122</v>
      </c>
      <c r="G260" s="23">
        <v>43.1290311854681</v>
      </c>
    </row>
    <row r="261" spans="1:7" ht="12.75">
      <c r="A261" s="17"/>
      <c r="B261" s="22"/>
      <c r="C261" s="22"/>
      <c r="D261" s="23"/>
      <c r="E261" s="22"/>
      <c r="F261" s="22"/>
      <c r="G261" s="23"/>
    </row>
    <row r="262" spans="1:7" ht="12.75">
      <c r="A262" s="21" t="s">
        <v>30</v>
      </c>
      <c r="B262" s="22">
        <v>38484.110692899136</v>
      </c>
      <c r="C262" s="22">
        <v>33468.39904343976</v>
      </c>
      <c r="D262" s="23">
        <v>14.9864104433239</v>
      </c>
      <c r="E262" s="22">
        <v>117911.04907904683</v>
      </c>
      <c r="F262" s="22">
        <v>103251.93981970866</v>
      </c>
      <c r="G262" s="23">
        <v>14.1974177772688</v>
      </c>
    </row>
    <row r="263" spans="1:7" ht="12.75">
      <c r="A263" s="21" t="s">
        <v>31</v>
      </c>
      <c r="B263" s="22">
        <v>29314.569912884115</v>
      </c>
      <c r="C263" s="22">
        <v>27292.32086635325</v>
      </c>
      <c r="D263" s="23">
        <v>7.40958988586402</v>
      </c>
      <c r="E263" s="22">
        <v>93453.8312115934</v>
      </c>
      <c r="F263" s="22">
        <v>83796.40199923034</v>
      </c>
      <c r="G263" s="23">
        <v>11.5248733620469</v>
      </c>
    </row>
    <row r="264" spans="1:7" ht="12.75">
      <c r="A264" s="21" t="s">
        <v>32</v>
      </c>
      <c r="B264" s="22">
        <v>17366.112974499505</v>
      </c>
      <c r="C264" s="22">
        <v>13731.545688763701</v>
      </c>
      <c r="D264" s="23">
        <v>26.4687411607996</v>
      </c>
      <c r="E264" s="22">
        <v>51399.370938330925</v>
      </c>
      <c r="F264" s="22">
        <v>41923.01655636278</v>
      </c>
      <c r="G264" s="23">
        <v>22.6041806157431</v>
      </c>
    </row>
    <row r="265" spans="1:7" ht="12.75">
      <c r="A265" s="21" t="s">
        <v>33</v>
      </c>
      <c r="B265" s="22">
        <v>10507.587858557905</v>
      </c>
      <c r="C265" s="22">
        <v>10362.34576587009</v>
      </c>
      <c r="D265" s="23">
        <v>1.40163333640334</v>
      </c>
      <c r="E265" s="22">
        <v>30956.51773389094</v>
      </c>
      <c r="F265" s="22">
        <v>27987.599446566437</v>
      </c>
      <c r="G265" s="23">
        <v>10.6079776259222</v>
      </c>
    </row>
    <row r="266" spans="1:7" ht="12.75">
      <c r="A266" s="21" t="s">
        <v>34</v>
      </c>
      <c r="B266" s="22">
        <v>7700.348669887122</v>
      </c>
      <c r="C266" s="22">
        <v>5674.993342443309</v>
      </c>
      <c r="D266" s="23">
        <v>35.6891225280595</v>
      </c>
      <c r="E266" s="22">
        <v>20324.17532459696</v>
      </c>
      <c r="F266" s="22">
        <v>18642.1558017552</v>
      </c>
      <c r="G266" s="23">
        <v>9.02266637361432</v>
      </c>
    </row>
    <row r="267" spans="1:7" ht="12.75">
      <c r="A267" s="17"/>
      <c r="B267" s="22"/>
      <c r="C267" s="22"/>
      <c r="D267" s="23"/>
      <c r="E267" s="22"/>
      <c r="F267" s="22"/>
      <c r="G267" s="23"/>
    </row>
    <row r="268" spans="1:7" ht="12.75">
      <c r="A268" s="21" t="s">
        <v>35</v>
      </c>
      <c r="B268" s="22">
        <v>84026.63099627398</v>
      </c>
      <c r="C268" s="22">
        <v>81798.61950313837</v>
      </c>
      <c r="D268" s="23">
        <v>2.72377639949061</v>
      </c>
      <c r="E268" s="22">
        <v>260913.74866871387</v>
      </c>
      <c r="F268" s="22">
        <v>250912.2202347882</v>
      </c>
      <c r="G268" s="23">
        <v>3.98606669080002</v>
      </c>
    </row>
    <row r="269" spans="1:7" ht="12.75">
      <c r="A269" s="21" t="s">
        <v>36</v>
      </c>
      <c r="B269" s="22">
        <v>43076.26352006309</v>
      </c>
      <c r="C269" s="22">
        <v>45003.20799282387</v>
      </c>
      <c r="D269" s="23">
        <v>-4.28179358473299</v>
      </c>
      <c r="E269" s="22">
        <v>126579.47303271412</v>
      </c>
      <c r="F269" s="22">
        <v>127543.68081671344</v>
      </c>
      <c r="G269" s="23">
        <v>-0.755982403695047</v>
      </c>
    </row>
    <row r="270" spans="1:7" ht="12.75">
      <c r="A270" s="21" t="s">
        <v>37</v>
      </c>
      <c r="B270" s="22">
        <v>40950.36747620755</v>
      </c>
      <c r="C270" s="22">
        <v>36795.41151031501</v>
      </c>
      <c r="D270" s="23">
        <v>11.2920491858822</v>
      </c>
      <c r="E270" s="22">
        <v>134334.27563599963</v>
      </c>
      <c r="F270" s="22">
        <v>123368.53941807705</v>
      </c>
      <c r="G270" s="23">
        <v>8.88860018092731</v>
      </c>
    </row>
    <row r="271" spans="1:7" ht="12.75">
      <c r="A271" s="21" t="s">
        <v>38</v>
      </c>
      <c r="B271" s="22">
        <v>213755.51746170828</v>
      </c>
      <c r="C271" s="22">
        <v>213901.0820447744</v>
      </c>
      <c r="D271" s="23">
        <v>-0.0680522892519325</v>
      </c>
      <c r="E271" s="22">
        <v>628494.5877058441</v>
      </c>
      <c r="F271" s="22">
        <v>612505.6488235081</v>
      </c>
      <c r="G271" s="23">
        <v>2.61041492646596</v>
      </c>
    </row>
    <row r="272" spans="1:7" ht="12.75">
      <c r="A272" s="21" t="s">
        <v>39</v>
      </c>
      <c r="B272" s="22">
        <v>44062.48253829052</v>
      </c>
      <c r="C272" s="22">
        <v>38993.91795521853</v>
      </c>
      <c r="D272" s="23">
        <v>12.998346534177</v>
      </c>
      <c r="E272" s="22">
        <v>144302.4122941575</v>
      </c>
      <c r="F272" s="22">
        <v>132976.35117647526</v>
      </c>
      <c r="G272" s="23">
        <v>8.51734990280431</v>
      </c>
    </row>
    <row r="273" spans="1:7" ht="12.75">
      <c r="A273" s="55" t="s">
        <v>40</v>
      </c>
      <c r="B273" s="27">
        <v>1.2258662030483365</v>
      </c>
      <c r="C273" s="27">
        <v>1.2059644865942791</v>
      </c>
      <c r="D273" s="23">
        <v>1.65027384100348</v>
      </c>
      <c r="E273" s="27">
        <v>1.2424946625444908</v>
      </c>
      <c r="F273" s="27">
        <v>1.2322185987126946</v>
      </c>
      <c r="G273" s="23">
        <v>0.833948119475855</v>
      </c>
    </row>
    <row r="274" spans="1:7" ht="12.75">
      <c r="A274" s="17"/>
      <c r="B274" s="56"/>
      <c r="C274" s="56"/>
      <c r="D274" s="43"/>
      <c r="E274" s="56"/>
      <c r="F274" s="56"/>
      <c r="G274" s="23"/>
    </row>
    <row r="275" spans="1:7" ht="12.75">
      <c r="A275" s="21" t="s">
        <v>41</v>
      </c>
      <c r="B275" s="27"/>
      <c r="C275" s="27"/>
      <c r="D275" s="23"/>
      <c r="E275" s="27"/>
      <c r="F275" s="27"/>
      <c r="G275" s="23"/>
    </row>
    <row r="276" spans="1:7" ht="12.75">
      <c r="A276" s="21" t="s">
        <v>42</v>
      </c>
      <c r="B276" s="27">
        <v>8.150429948413192</v>
      </c>
      <c r="C276" s="27">
        <v>8.173223505035432</v>
      </c>
      <c r="D276" s="23">
        <v>-0.27888086760624</v>
      </c>
      <c r="E276" s="27">
        <v>8.420895443185566</v>
      </c>
      <c r="F276" s="27">
        <v>8.27674108655135</v>
      </c>
      <c r="G276" s="23">
        <v>1.74168015075944</v>
      </c>
    </row>
    <row r="277" spans="1:7" ht="12.75">
      <c r="A277" s="17"/>
      <c r="B277" s="22"/>
      <c r="C277" s="22"/>
      <c r="D277" s="23"/>
      <c r="E277" s="22"/>
      <c r="F277" s="22"/>
      <c r="G277" s="23"/>
    </row>
    <row r="278" spans="1:7" ht="12.75">
      <c r="A278" s="21" t="s">
        <v>43</v>
      </c>
      <c r="B278" s="22"/>
      <c r="C278" s="22"/>
      <c r="D278" s="23"/>
      <c r="E278" s="22"/>
      <c r="F278" s="22"/>
      <c r="G278" s="23"/>
    </row>
    <row r="279" spans="1:7" ht="12.75">
      <c r="A279" s="21" t="s">
        <v>44</v>
      </c>
      <c r="B279" s="22">
        <v>194290.10614224777</v>
      </c>
      <c r="C279" s="22">
        <v>182352.14832333743</v>
      </c>
      <c r="D279" s="23">
        <v>6.54665049393472</v>
      </c>
      <c r="E279" s="22">
        <v>568404.0143751707</v>
      </c>
      <c r="F279" s="22">
        <v>556646.0704024204</v>
      </c>
      <c r="G279" s="23">
        <v>2.1122836570552</v>
      </c>
    </row>
    <row r="280" spans="1:7" ht="12.75">
      <c r="A280" s="21" t="s">
        <v>45</v>
      </c>
      <c r="B280" s="22">
        <v>181576.77402924257</v>
      </c>
      <c r="C280" s="22">
        <v>169383.10812968347</v>
      </c>
      <c r="D280" s="23">
        <v>7.19886772311638</v>
      </c>
      <c r="E280" s="22">
        <v>521147.87155681395</v>
      </c>
      <c r="F280" s="22">
        <v>512420.03991455055</v>
      </c>
      <c r="G280" s="23">
        <v>1.70325728160804</v>
      </c>
    </row>
    <row r="281" spans="1:7" ht="12.75">
      <c r="A281" s="21" t="s">
        <v>46</v>
      </c>
      <c r="B281" s="22">
        <v>43294.85593071093</v>
      </c>
      <c r="C281" s="22">
        <v>45623.69989784524</v>
      </c>
      <c r="D281" s="23">
        <v>-5.10446099800927</v>
      </c>
      <c r="E281" s="22">
        <v>131118.89838750838</v>
      </c>
      <c r="F281" s="22">
        <v>121949.57891491364</v>
      </c>
      <c r="G281" s="23">
        <v>7.51894311910034</v>
      </c>
    </row>
    <row r="282" spans="1:7" ht="12.75">
      <c r="A282" s="21" t="s">
        <v>47</v>
      </c>
      <c r="B282" s="22">
        <v>35640.48695483726</v>
      </c>
      <c r="C282" s="22">
        <v>38201.985517676934</v>
      </c>
      <c r="D282" s="23">
        <v>-6.70514510732541</v>
      </c>
      <c r="E282" s="22">
        <v>101874.41923920446</v>
      </c>
      <c r="F282" s="22">
        <v>95222.47268248771</v>
      </c>
      <c r="G282" s="23">
        <v>6.98568979498902</v>
      </c>
    </row>
    <row r="283" spans="1:7" ht="12.75">
      <c r="A283" s="21" t="s">
        <v>48</v>
      </c>
      <c r="B283" s="22">
        <v>13169.568541185934</v>
      </c>
      <c r="C283" s="22">
        <v>14985.16864179489</v>
      </c>
      <c r="D283" s="23">
        <v>-12.115980433781</v>
      </c>
      <c r="E283" s="22">
        <v>38241.57868605536</v>
      </c>
      <c r="F283" s="22">
        <v>38706.51213154315</v>
      </c>
      <c r="G283" s="23">
        <v>-1.20117628761725</v>
      </c>
    </row>
    <row r="284" spans="1:7" ht="12.75">
      <c r="A284" s="29" t="s">
        <v>49</v>
      </c>
      <c r="B284" s="30">
        <v>10225.329071647508</v>
      </c>
      <c r="C284" s="30">
        <v>11966.060187296122</v>
      </c>
      <c r="D284" s="31">
        <v>-14.5472368382091</v>
      </c>
      <c r="E284" s="30">
        <v>29196.07244757985</v>
      </c>
      <c r="F284" s="30">
        <v>30091.295139602924</v>
      </c>
      <c r="G284" s="31">
        <v>-2.97502213802981</v>
      </c>
    </row>
    <row r="285" spans="1:7" ht="12.75">
      <c r="A285" s="32" t="s">
        <v>50</v>
      </c>
      <c r="B285" s="33"/>
      <c r="C285" s="33"/>
      <c r="D285" s="60"/>
      <c r="E285" s="33"/>
      <c r="F285" s="33"/>
      <c r="G285" s="60"/>
    </row>
    <row r="286" spans="1:7" ht="12.75">
      <c r="A286" s="11" t="s">
        <v>107</v>
      </c>
      <c r="B286" s="2"/>
      <c r="C286" s="2"/>
      <c r="D286" s="3"/>
      <c r="E286" s="2"/>
      <c r="F286" s="2"/>
      <c r="G286" s="3"/>
    </row>
    <row r="287" spans="2:7" ht="12.75">
      <c r="B287" s="2"/>
      <c r="C287" s="2"/>
      <c r="D287" s="3"/>
      <c r="E287" s="2"/>
      <c r="F287" s="2"/>
      <c r="G287" s="3"/>
    </row>
    <row r="288" spans="1:7" ht="12.75">
      <c r="A288" s="1" t="s">
        <v>108</v>
      </c>
      <c r="B288" s="2"/>
      <c r="C288" s="2"/>
      <c r="D288" s="3"/>
      <c r="E288" s="2"/>
      <c r="F288" s="2"/>
      <c r="G288" s="3"/>
    </row>
    <row r="289" spans="1:7" ht="12.75">
      <c r="A289" s="37"/>
      <c r="B289" s="38"/>
      <c r="C289" s="38"/>
      <c r="D289" s="39"/>
      <c r="E289" s="38"/>
      <c r="F289" s="38"/>
      <c r="G289" s="39"/>
    </row>
    <row r="290" spans="1:7" ht="12.75">
      <c r="A290" s="8"/>
      <c r="B290" s="40" t="str">
        <f>+B3</f>
        <v>MARCH</v>
      </c>
      <c r="C290" s="9"/>
      <c r="D290" s="10"/>
      <c r="E290" s="9" t="s">
        <v>2</v>
      </c>
      <c r="F290" s="9"/>
      <c r="G290" s="10"/>
    </row>
    <row r="291" spans="1:7" ht="12.75">
      <c r="A291" s="12"/>
      <c r="B291" s="16" t="str">
        <f>+B4</f>
        <v>2017P</v>
      </c>
      <c r="C291" s="16" t="str">
        <f>+C4</f>
        <v>2016P</v>
      </c>
      <c r="D291" s="61" t="s">
        <v>5</v>
      </c>
      <c r="E291" s="16" t="str">
        <f>+B291</f>
        <v>2017P</v>
      </c>
      <c r="F291" s="16" t="str">
        <f>+C291</f>
        <v>2016P</v>
      </c>
      <c r="G291" s="61" t="s">
        <v>5</v>
      </c>
    </row>
    <row r="292" spans="1:13" s="4" customFormat="1" ht="12.75">
      <c r="A292" s="17"/>
      <c r="B292" s="41"/>
      <c r="C292" s="22"/>
      <c r="D292" s="42"/>
      <c r="E292" s="41"/>
      <c r="F292" s="22"/>
      <c r="G292" s="20"/>
      <c r="I292" s="5"/>
      <c r="J292" s="5"/>
      <c r="K292" s="5"/>
      <c r="L292" s="5"/>
      <c r="M292" s="5"/>
    </row>
    <row r="293" spans="1:13" s="4" customFormat="1" ht="12.75">
      <c r="A293" s="21" t="s">
        <v>52</v>
      </c>
      <c r="B293" s="41"/>
      <c r="C293" s="22"/>
      <c r="D293" s="42"/>
      <c r="E293" s="41"/>
      <c r="F293" s="22"/>
      <c r="G293" s="42"/>
      <c r="I293" s="5"/>
      <c r="J293" s="5"/>
      <c r="K293" s="5"/>
      <c r="L293" s="5"/>
      <c r="M293" s="5"/>
    </row>
    <row r="294" spans="1:7" ht="12.75">
      <c r="A294" s="21" t="s">
        <v>53</v>
      </c>
      <c r="B294" s="22">
        <v>1548.8526603819637</v>
      </c>
      <c r="C294" s="22">
        <v>284.21573430815124</v>
      </c>
      <c r="D294" s="23">
        <v>444.956690787102</v>
      </c>
      <c r="E294" s="22">
        <v>4991.103332297996</v>
      </c>
      <c r="F294" s="22">
        <v>2761.294685459199</v>
      </c>
      <c r="G294" s="23">
        <v>80.7522883588205</v>
      </c>
    </row>
    <row r="295" spans="1:7" ht="12.75">
      <c r="A295" s="21" t="s">
        <v>54</v>
      </c>
      <c r="B295" s="22">
        <v>7319.021717368256</v>
      </c>
      <c r="C295" s="22">
        <v>9650.43853865518</v>
      </c>
      <c r="D295" s="23">
        <v>-24.1586619296973</v>
      </c>
      <c r="E295" s="22">
        <v>30953.069373445942</v>
      </c>
      <c r="F295" s="22">
        <v>27724.739936919832</v>
      </c>
      <c r="G295" s="23">
        <v>11.644219003934</v>
      </c>
    </row>
    <row r="296" spans="1:7" ht="12.75">
      <c r="A296" s="21" t="s">
        <v>55</v>
      </c>
      <c r="B296" s="22">
        <v>1835.3460881196825</v>
      </c>
      <c r="C296" s="22">
        <v>2481.8720059644006</v>
      </c>
      <c r="D296" s="23">
        <v>-26.049929903355</v>
      </c>
      <c r="E296" s="22">
        <v>8306.479776990447</v>
      </c>
      <c r="F296" s="22">
        <v>8041.7679268117445</v>
      </c>
      <c r="G296" s="23">
        <v>3.29171212832613</v>
      </c>
    </row>
    <row r="297" spans="1:7" ht="12.75">
      <c r="A297" s="44" t="s">
        <v>56</v>
      </c>
      <c r="B297" s="22">
        <v>8065.585052638451</v>
      </c>
      <c r="C297" s="22">
        <v>9819.179615574354</v>
      </c>
      <c r="D297" s="23">
        <v>-17.8588704106655</v>
      </c>
      <c r="E297" s="22">
        <v>39161.38612925452</v>
      </c>
      <c r="F297" s="22">
        <v>33209.86323583669</v>
      </c>
      <c r="G297" s="23">
        <v>17.9209497225377</v>
      </c>
    </row>
    <row r="298" spans="1:7" ht="12.75">
      <c r="A298" s="44" t="s">
        <v>57</v>
      </c>
      <c r="B298" s="22">
        <v>1086.3678769489582</v>
      </c>
      <c r="C298" s="22">
        <v>1877.2350875459397</v>
      </c>
      <c r="D298" s="23">
        <v>-42.1293643957434</v>
      </c>
      <c r="E298" s="22">
        <v>5862.395404507237</v>
      </c>
      <c r="F298" s="22">
        <v>5259.541362930992</v>
      </c>
      <c r="G298" s="23">
        <v>11.4621028712719</v>
      </c>
    </row>
    <row r="299" spans="1:7" ht="12.75">
      <c r="A299" s="44" t="s">
        <v>58</v>
      </c>
      <c r="B299" s="22">
        <v>845.7932456486001</v>
      </c>
      <c r="C299" s="22">
        <v>1231.539767659298</v>
      </c>
      <c r="D299" s="23">
        <v>-31.3222952388991</v>
      </c>
      <c r="E299" s="22">
        <v>2849.478995915683</v>
      </c>
      <c r="F299" s="22">
        <v>3141.510253319232</v>
      </c>
      <c r="G299" s="23">
        <v>-9.29588745078891</v>
      </c>
    </row>
    <row r="300" spans="1:7" ht="12.75">
      <c r="A300" s="44" t="s">
        <v>59</v>
      </c>
      <c r="B300" s="22">
        <v>3047.842232149985</v>
      </c>
      <c r="C300" s="22">
        <v>3864.469099184176</v>
      </c>
      <c r="D300" s="23">
        <v>-21.1316702521075</v>
      </c>
      <c r="E300" s="22">
        <v>10814.082886657094</v>
      </c>
      <c r="F300" s="22">
        <v>7120.400343575824</v>
      </c>
      <c r="G300" s="23">
        <v>51.8746469980974</v>
      </c>
    </row>
    <row r="301" spans="1:7" ht="12.75">
      <c r="A301" s="44" t="s">
        <v>60</v>
      </c>
      <c r="B301" s="22">
        <v>751.7868466072426</v>
      </c>
      <c r="C301" s="22">
        <v>482.62817564849877</v>
      </c>
      <c r="D301" s="23">
        <v>55.769365432733</v>
      </c>
      <c r="E301" s="22">
        <v>2674.766515780849</v>
      </c>
      <c r="F301" s="22">
        <v>1274.666794232306</v>
      </c>
      <c r="G301" s="23">
        <v>109.840448333934</v>
      </c>
    </row>
    <row r="302" spans="1:7" ht="12.75">
      <c r="A302" s="44" t="s">
        <v>61</v>
      </c>
      <c r="B302" s="22">
        <v>2184.127625352494</v>
      </c>
      <c r="C302" s="22">
        <v>1198.855341682713</v>
      </c>
      <c r="D302" s="23">
        <v>82.1844178703707</v>
      </c>
      <c r="E302" s="22">
        <v>5674.083979381496</v>
      </c>
      <c r="F302" s="22">
        <v>3516.3847760274753</v>
      </c>
      <c r="G302" s="23">
        <v>61.3612940786194</v>
      </c>
    </row>
    <row r="303" spans="1:7" ht="12.75">
      <c r="A303" s="21"/>
      <c r="B303" s="41"/>
      <c r="C303" s="41"/>
      <c r="D303" s="43"/>
      <c r="E303" s="41"/>
      <c r="F303" s="41"/>
      <c r="G303" s="23"/>
    </row>
    <row r="304" spans="1:7" ht="12.75">
      <c r="A304" s="21" t="s">
        <v>62</v>
      </c>
      <c r="B304" s="22"/>
      <c r="C304" s="22"/>
      <c r="D304" s="23"/>
      <c r="E304" s="22"/>
      <c r="F304" s="22"/>
      <c r="G304" s="23"/>
    </row>
    <row r="305" spans="1:7" ht="12.75">
      <c r="A305" s="21" t="s">
        <v>63</v>
      </c>
      <c r="B305" s="22">
        <v>227272.2459154935</v>
      </c>
      <c r="C305" s="22">
        <v>219346.719954222</v>
      </c>
      <c r="D305" s="23">
        <v>3.6132411567064</v>
      </c>
      <c r="E305" s="22">
        <v>672448.2084755818</v>
      </c>
      <c r="F305" s="22">
        <v>641817.7067076385</v>
      </c>
      <c r="G305" s="23">
        <v>4.7724613153897</v>
      </c>
    </row>
    <row r="306" spans="1:7" ht="12.75">
      <c r="A306" s="21" t="s">
        <v>64</v>
      </c>
      <c r="B306" s="22">
        <v>28093.023597949712</v>
      </c>
      <c r="C306" s="22">
        <v>27916.893250935456</v>
      </c>
      <c r="D306" s="23">
        <v>0.630909555125206</v>
      </c>
      <c r="E306" s="22">
        <v>81466.30282754745</v>
      </c>
      <c r="F306" s="22">
        <v>83830.05943947838</v>
      </c>
      <c r="G306" s="23">
        <v>-2.81970050807069</v>
      </c>
    </row>
    <row r="307" spans="1:7" ht="12.75">
      <c r="A307" s="21" t="s">
        <v>65</v>
      </c>
      <c r="B307" s="22">
        <v>26621.23399799695</v>
      </c>
      <c r="C307" s="22">
        <v>25721.165594921644</v>
      </c>
      <c r="D307" s="23">
        <v>3.49932976308436</v>
      </c>
      <c r="E307" s="22">
        <v>76460.68669189494</v>
      </c>
      <c r="F307" s="22">
        <v>78308.13854411463</v>
      </c>
      <c r="G307" s="23">
        <v>-2.35920797833667</v>
      </c>
    </row>
    <row r="308" spans="1:7" ht="12.75">
      <c r="A308" s="21" t="s">
        <v>66</v>
      </c>
      <c r="B308" s="22">
        <v>3215.8061880524983</v>
      </c>
      <c r="C308" s="22">
        <v>4379.002763155535</v>
      </c>
      <c r="D308" s="23">
        <v>-26.563047296751</v>
      </c>
      <c r="E308" s="22">
        <v>11260.658435694306</v>
      </c>
      <c r="F308" s="22">
        <v>11704.381816185443</v>
      </c>
      <c r="G308" s="23">
        <v>-3.79108770936995</v>
      </c>
    </row>
    <row r="309" spans="1:7" ht="12.75">
      <c r="A309" s="21" t="s">
        <v>67</v>
      </c>
      <c r="B309" s="22">
        <v>200592.42145903074</v>
      </c>
      <c r="C309" s="22">
        <v>192650.21998238453</v>
      </c>
      <c r="D309" s="23">
        <v>4.12260182073627</v>
      </c>
      <c r="E309" s="22">
        <v>595548.5517759634</v>
      </c>
      <c r="F309" s="22">
        <v>561966.4950234101</v>
      </c>
      <c r="G309" s="23">
        <v>5.97581120047991</v>
      </c>
    </row>
    <row r="310" spans="1:7" ht="12.75">
      <c r="A310" s="17"/>
      <c r="B310" s="22"/>
      <c r="C310" s="22"/>
      <c r="D310" s="23"/>
      <c r="E310" s="22"/>
      <c r="F310" s="22"/>
      <c r="G310" s="23"/>
    </row>
    <row r="311" spans="1:7" ht="12.75">
      <c r="A311" s="21" t="s">
        <v>68</v>
      </c>
      <c r="B311" s="22">
        <v>11017.471290924135</v>
      </c>
      <c r="C311" s="22">
        <v>13363.871368254728</v>
      </c>
      <c r="D311" s="23">
        <v>-17.5577870564091</v>
      </c>
      <c r="E311" s="22">
        <v>43286.84813672534</v>
      </c>
      <c r="F311" s="22">
        <v>49910.71781410945</v>
      </c>
      <c r="G311" s="23">
        <v>-13.2714374136122</v>
      </c>
    </row>
    <row r="312" spans="1:7" ht="12.75">
      <c r="A312" s="21" t="s">
        <v>69</v>
      </c>
      <c r="B312" s="22">
        <v>4903.594455508425</v>
      </c>
      <c r="C312" s="22">
        <v>4851.20473624072</v>
      </c>
      <c r="D312" s="23">
        <v>1.07993214296502</v>
      </c>
      <c r="E312" s="22">
        <v>15600.885764171086</v>
      </c>
      <c r="F312" s="22">
        <v>16071.15043089657</v>
      </c>
      <c r="G312" s="23">
        <v>-2.9261419009644</v>
      </c>
    </row>
    <row r="313" spans="1:7" ht="12.75">
      <c r="A313" s="21" t="s">
        <v>70</v>
      </c>
      <c r="B313" s="22">
        <v>493.8347857444859</v>
      </c>
      <c r="C313" s="22">
        <v>749.725382024634</v>
      </c>
      <c r="D313" s="23">
        <v>-34.131243574696</v>
      </c>
      <c r="E313" s="22">
        <v>3391.5284930637663</v>
      </c>
      <c r="F313" s="22">
        <v>2196.7649393345205</v>
      </c>
      <c r="G313" s="23">
        <v>54.3874099743773</v>
      </c>
    </row>
    <row r="314" spans="1:7" ht="12.75">
      <c r="A314" s="21" t="s">
        <v>71</v>
      </c>
      <c r="B314" s="22">
        <v>5638.866242758783</v>
      </c>
      <c r="C314" s="22">
        <v>8045.341951521872</v>
      </c>
      <c r="D314" s="23">
        <v>-29.9114161121253</v>
      </c>
      <c r="E314" s="22">
        <v>24839.23836638175</v>
      </c>
      <c r="F314" s="22">
        <v>32217.73372439832</v>
      </c>
      <c r="G314" s="23">
        <v>-22.9019689005278</v>
      </c>
    </row>
    <row r="315" spans="1:7" ht="12.75">
      <c r="A315" s="17"/>
      <c r="B315" s="22"/>
      <c r="C315" s="22"/>
      <c r="D315" s="23"/>
      <c r="E315" s="22"/>
      <c r="F315" s="22"/>
      <c r="G315" s="23"/>
    </row>
    <row r="316" spans="1:7" ht="12.75">
      <c r="A316" s="21" t="s">
        <v>72</v>
      </c>
      <c r="B316" s="22">
        <v>2773.3622483966064</v>
      </c>
      <c r="C316" s="22">
        <v>2235.3866983853495</v>
      </c>
      <c r="D316" s="23">
        <v>24.0663304653215</v>
      </c>
      <c r="E316" s="22">
        <v>6177.421013122583</v>
      </c>
      <c r="F316" s="22">
        <v>5012.592809984807</v>
      </c>
      <c r="G316" s="23">
        <v>23.238037624311</v>
      </c>
    </row>
    <row r="317" spans="1:7" ht="12.75">
      <c r="A317" s="21" t="s">
        <v>73</v>
      </c>
      <c r="B317" s="22">
        <v>6603.564065708498</v>
      </c>
      <c r="C317" s="22">
        <v>7785.747372551481</v>
      </c>
      <c r="D317" s="23">
        <v>-15.1839412489898</v>
      </c>
      <c r="E317" s="22">
        <v>25338.250677890774</v>
      </c>
      <c r="F317" s="22">
        <v>22142.772770643765</v>
      </c>
      <c r="G317" s="23">
        <v>14.4312455370697</v>
      </c>
    </row>
    <row r="318" spans="1:7" ht="12.75">
      <c r="A318" s="21" t="s">
        <v>74</v>
      </c>
      <c r="B318" s="22">
        <v>1834.880013240462</v>
      </c>
      <c r="C318" s="22">
        <v>1158.618196128695</v>
      </c>
      <c r="D318" s="23">
        <v>58.3679610221356</v>
      </c>
      <c r="E318" s="22">
        <v>4779.1321512621025</v>
      </c>
      <c r="F318" s="22">
        <v>3009.165341977091</v>
      </c>
      <c r="G318" s="23">
        <v>58.8191942993103</v>
      </c>
    </row>
    <row r="319" spans="1:7" ht="12.75">
      <c r="A319" s="21" t="s">
        <v>75</v>
      </c>
      <c r="B319" s="22">
        <v>3326.965712596254</v>
      </c>
      <c r="C319" s="22">
        <v>1316.8228744835574</v>
      </c>
      <c r="D319" s="23">
        <v>152.650965977566</v>
      </c>
      <c r="E319" s="22">
        <v>5274.647866782489</v>
      </c>
      <c r="F319" s="22">
        <v>4273.073014721373</v>
      </c>
      <c r="G319" s="23">
        <v>23.4392168963774</v>
      </c>
    </row>
    <row r="320" spans="1:7" ht="12.75">
      <c r="A320" s="21" t="s">
        <v>76</v>
      </c>
      <c r="B320" s="22">
        <v>500.5465571635862</v>
      </c>
      <c r="C320" s="22">
        <v>723.834377254414</v>
      </c>
      <c r="D320" s="23">
        <v>-30.8479159193549</v>
      </c>
      <c r="E320" s="22">
        <v>3232.1641967327937</v>
      </c>
      <c r="F320" s="22">
        <v>4850.540409417693</v>
      </c>
      <c r="G320" s="23">
        <v>-33.364864037473</v>
      </c>
    </row>
    <row r="321" spans="1:7" ht="12.75">
      <c r="A321" s="21" t="s">
        <v>77</v>
      </c>
      <c r="B321" s="22">
        <v>14142.824200781137</v>
      </c>
      <c r="C321" s="22">
        <v>3126.0317739358934</v>
      </c>
      <c r="D321" s="23">
        <v>352.420999642442</v>
      </c>
      <c r="E321" s="22">
        <v>47506.39759346527</v>
      </c>
      <c r="F321" s="22">
        <v>5507.5080083718</v>
      </c>
      <c r="G321" s="23">
        <v>762.575188656144</v>
      </c>
    </row>
    <row r="322" spans="1:7" ht="12.75">
      <c r="A322" s="17"/>
      <c r="B322" s="41"/>
      <c r="C322" s="41"/>
      <c r="D322" s="43"/>
      <c r="E322" s="41"/>
      <c r="F322" s="41"/>
      <c r="G322" s="23"/>
    </row>
    <row r="323" spans="1:7" ht="12.75">
      <c r="A323" s="21" t="s">
        <v>78</v>
      </c>
      <c r="B323" s="22"/>
      <c r="C323" s="22"/>
      <c r="D323" s="23"/>
      <c r="E323" s="22"/>
      <c r="F323" s="22"/>
      <c r="G323" s="23"/>
    </row>
    <row r="324" spans="1:7" ht="12.75">
      <c r="A324" s="21" t="s">
        <v>79</v>
      </c>
      <c r="B324" s="25">
        <v>43.096094214757656</v>
      </c>
      <c r="C324" s="25">
        <v>41.994522235515</v>
      </c>
      <c r="D324" s="23">
        <v>1.10157197924266</v>
      </c>
      <c r="E324" s="25">
        <v>43.386468929669526</v>
      </c>
      <c r="F324" s="25">
        <v>45.218265689325335</v>
      </c>
      <c r="G324" s="23">
        <v>-1.83179675965581</v>
      </c>
    </row>
    <row r="325" spans="1:7" ht="12.75">
      <c r="A325" s="21" t="s">
        <v>80</v>
      </c>
      <c r="B325" s="25">
        <v>56.90390578524376</v>
      </c>
      <c r="C325" s="25">
        <v>58.005477764485605</v>
      </c>
      <c r="D325" s="23">
        <v>-1.10157197924185</v>
      </c>
      <c r="E325" s="25">
        <v>56.613531070329664</v>
      </c>
      <c r="F325" s="25">
        <v>54.781734310676846</v>
      </c>
      <c r="G325" s="23">
        <v>1.83179675965282</v>
      </c>
    </row>
    <row r="326" spans="1:7" ht="12.75">
      <c r="A326" s="55" t="s">
        <v>81</v>
      </c>
      <c r="B326" s="25">
        <v>3.682638122655142</v>
      </c>
      <c r="C326" s="25">
        <v>3.5976088947804326</v>
      </c>
      <c r="D326" s="23">
        <v>2.36349281874618</v>
      </c>
      <c r="E326" s="25">
        <v>3.719436764062687</v>
      </c>
      <c r="F326" s="25">
        <v>3.47339272745335</v>
      </c>
      <c r="G326" s="23">
        <v>7.08368030671076</v>
      </c>
    </row>
    <row r="327" spans="1:7" ht="12.75">
      <c r="A327" s="17"/>
      <c r="B327" s="41"/>
      <c r="C327" s="41"/>
      <c r="D327" s="43"/>
      <c r="E327" s="41"/>
      <c r="F327" s="41"/>
      <c r="G327" s="23"/>
    </row>
    <row r="328" spans="1:7" ht="12.75">
      <c r="A328" s="21" t="s">
        <v>82</v>
      </c>
      <c r="B328" s="22">
        <v>36415.7225379488</v>
      </c>
      <c r="C328" s="22">
        <v>33343.13832637996</v>
      </c>
      <c r="D328" s="23">
        <v>9.21504203201508</v>
      </c>
      <c r="E328" s="22">
        <v>105926.83880369281</v>
      </c>
      <c r="F328" s="22">
        <v>115275.7064040534</v>
      </c>
      <c r="G328" s="23">
        <v>-8.11000677592192</v>
      </c>
    </row>
    <row r="329" spans="1:7" ht="12.75">
      <c r="A329" s="21" t="s">
        <v>83</v>
      </c>
      <c r="B329" s="22">
        <v>221402.27746204924</v>
      </c>
      <c r="C329" s="22">
        <v>219551.86167361532</v>
      </c>
      <c r="D329" s="23">
        <v>0.842814893177604</v>
      </c>
      <c r="E329" s="22">
        <v>666870.161196311</v>
      </c>
      <c r="F329" s="22">
        <v>630206.2935959272</v>
      </c>
      <c r="G329" s="23">
        <v>5.81775649861913</v>
      </c>
    </row>
    <row r="330" spans="1:7" ht="12.75">
      <c r="A330" s="17"/>
      <c r="B330" s="41"/>
      <c r="C330" s="41"/>
      <c r="D330" s="43"/>
      <c r="E330" s="41"/>
      <c r="F330" s="41"/>
      <c r="G330" s="23"/>
    </row>
    <row r="331" spans="1:7" ht="12.75">
      <c r="A331" s="21" t="s">
        <v>84</v>
      </c>
      <c r="B331" s="22">
        <v>125296.26893642139</v>
      </c>
      <c r="C331" s="22">
        <v>123093.03957089662</v>
      </c>
      <c r="D331" s="23">
        <v>1.78988947970189</v>
      </c>
      <c r="E331" s="22">
        <v>362289.6261825727</v>
      </c>
      <c r="F331" s="22">
        <v>369990.620565624</v>
      </c>
      <c r="G331" s="23">
        <v>-2.08140259644376</v>
      </c>
    </row>
    <row r="332" spans="1:7" ht="12.75">
      <c r="A332" s="21" t="s">
        <v>85</v>
      </c>
      <c r="B332" s="22">
        <v>132521.73106358157</v>
      </c>
      <c r="C332" s="22">
        <v>129801.96042909657</v>
      </c>
      <c r="D332" s="23">
        <v>2.09532323355829</v>
      </c>
      <c r="E332" s="22">
        <v>410507.3738174231</v>
      </c>
      <c r="F332" s="22">
        <v>375491.37943436974</v>
      </c>
      <c r="G332" s="23">
        <v>9.32537903687711</v>
      </c>
    </row>
    <row r="333" spans="1:7" ht="12.75">
      <c r="A333" s="17"/>
      <c r="B333" s="41"/>
      <c r="C333" s="41"/>
      <c r="D333" s="43"/>
      <c r="E333" s="41"/>
      <c r="F333" s="41"/>
      <c r="G333" s="23"/>
    </row>
    <row r="334" spans="1:7" ht="12.75">
      <c r="A334" s="21" t="s">
        <v>86</v>
      </c>
      <c r="B334" s="22">
        <v>125068.23959329582</v>
      </c>
      <c r="C334" s="22">
        <v>124588.50266687434</v>
      </c>
      <c r="D334" s="23">
        <v>0.385057141030263</v>
      </c>
      <c r="E334" s="22">
        <v>389076.1612105592</v>
      </c>
      <c r="F334" s="22">
        <v>355307.6281698589</v>
      </c>
      <c r="G334" s="23">
        <v>9.50402703556842</v>
      </c>
    </row>
    <row r="335" spans="1:7" ht="12.75">
      <c r="A335" s="17"/>
      <c r="B335" s="41"/>
      <c r="C335" s="41"/>
      <c r="D335" s="43"/>
      <c r="E335" s="41"/>
      <c r="F335" s="41"/>
      <c r="G335" s="23"/>
    </row>
    <row r="336" spans="1:7" ht="12.75">
      <c r="A336" s="45" t="s">
        <v>100</v>
      </c>
      <c r="B336" s="22">
        <v>43.991318857121335</v>
      </c>
      <c r="C336" s="22">
        <v>43.026751725421875</v>
      </c>
      <c r="D336" s="23">
        <v>2.24178468747748</v>
      </c>
      <c r="E336" s="22">
        <v>43.847866749047235</v>
      </c>
      <c r="F336" s="22">
        <v>43.10176683549414</v>
      </c>
      <c r="G336" s="23">
        <v>1.73101932549708</v>
      </c>
    </row>
    <row r="337" spans="1:7" ht="12.75">
      <c r="A337" s="46" t="s">
        <v>88</v>
      </c>
      <c r="B337" s="57">
        <v>2.5193848745798118</v>
      </c>
      <c r="C337" s="57">
        <v>2.5477332621593276</v>
      </c>
      <c r="D337" s="31">
        <v>-1.11269056304149</v>
      </c>
      <c r="E337" s="57">
        <v>2.465650843823544</v>
      </c>
      <c r="F337" s="57">
        <v>2.5170841547775513</v>
      </c>
      <c r="G337" s="31">
        <v>-2.04336874698386</v>
      </c>
    </row>
    <row r="338" spans="1:7" ht="12.75">
      <c r="A338" s="11" t="s">
        <v>89</v>
      </c>
      <c r="B338" s="33"/>
      <c r="C338" s="33"/>
      <c r="D338" s="60"/>
      <c r="E338" s="33"/>
      <c r="F338" s="33"/>
      <c r="G338" s="60"/>
    </row>
    <row r="339" spans="1:7" ht="12.75">
      <c r="A339" s="11" t="s">
        <v>90</v>
      </c>
      <c r="B339" s="33"/>
      <c r="C339" s="33"/>
      <c r="D339" s="60"/>
      <c r="E339" s="33"/>
      <c r="F339" s="33"/>
      <c r="G339" s="60"/>
    </row>
    <row r="340" spans="1:7" ht="12.75">
      <c r="A340" s="11" t="s">
        <v>91</v>
      </c>
      <c r="B340" s="33"/>
      <c r="C340" s="33"/>
      <c r="D340" s="60"/>
      <c r="E340" s="33"/>
      <c r="F340" s="33"/>
      <c r="G340" s="60"/>
    </row>
    <row r="341" ht="12.75">
      <c r="A341" s="11" t="s">
        <v>92</v>
      </c>
    </row>
  </sheetData>
  <sheetProtection/>
  <mergeCells count="3">
    <mergeCell ref="B3:D3"/>
    <mergeCell ref="B176:D176"/>
    <mergeCell ref="E176:G176"/>
  </mergeCells>
  <printOptions/>
  <pageMargins left="0.7" right="0.7" top="0.75" bottom="0.75" header="0.3" footer="0.3"/>
  <pageSetup horizontalDpi="300" verticalDpi="300" orientation="portrait" scale="84" r:id="rId2"/>
  <rowBreaks count="5" manualBreakCount="5">
    <brk id="60" max="6" man="1"/>
    <brk id="114" max="6" man="1"/>
    <brk id="173" max="6" man="1"/>
    <brk id="228" max="6" man="1"/>
    <brk id="28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8.7109375" style="70" customWidth="1"/>
    <col min="2" max="4" width="10.00390625" style="70" customWidth="1"/>
    <col min="5" max="6" width="10.421875" style="70" customWidth="1"/>
    <col min="7" max="7" width="10.00390625" style="70" customWidth="1"/>
    <col min="8" max="16384" width="8.8515625" style="70" customWidth="1"/>
  </cols>
  <sheetData>
    <row r="1" spans="1:7" s="65" customFormat="1" ht="12">
      <c r="A1" s="64" t="s">
        <v>109</v>
      </c>
      <c r="B1" s="64"/>
      <c r="C1" s="64"/>
      <c r="D1" s="64"/>
      <c r="E1" s="64"/>
      <c r="F1" s="64"/>
      <c r="G1" s="64"/>
    </row>
    <row r="2" s="65" customFormat="1" ht="4.5" customHeight="1"/>
    <row r="3" spans="1:7" ht="12">
      <c r="A3" s="66"/>
      <c r="B3" s="67" t="str">
        <f>+'HL'!B3</f>
        <v>MARCH</v>
      </c>
      <c r="C3" s="68"/>
      <c r="D3" s="69"/>
      <c r="E3" s="67" t="s">
        <v>2</v>
      </c>
      <c r="F3" s="68"/>
      <c r="G3" s="69"/>
    </row>
    <row r="4" spans="1:7" ht="12">
      <c r="A4" s="71"/>
      <c r="B4" s="72" t="str">
        <f>+'HL'!B4</f>
        <v>2017P</v>
      </c>
      <c r="C4" s="72" t="str">
        <f>+'HL'!C4</f>
        <v>2016P</v>
      </c>
      <c r="D4" s="73" t="s">
        <v>5</v>
      </c>
      <c r="E4" s="74" t="str">
        <f>+B4</f>
        <v>2017P</v>
      </c>
      <c r="F4" s="74" t="str">
        <f>+C4</f>
        <v>2016P</v>
      </c>
      <c r="G4" s="73" t="s">
        <v>5</v>
      </c>
    </row>
    <row r="5" spans="1:7" ht="12">
      <c r="A5" s="75"/>
      <c r="B5" s="76"/>
      <c r="C5" s="77"/>
      <c r="D5" s="78"/>
      <c r="E5" s="76"/>
      <c r="F5" s="77"/>
      <c r="G5" s="78"/>
    </row>
    <row r="6" spans="1:7" ht="12">
      <c r="A6" s="76" t="s">
        <v>6</v>
      </c>
      <c r="B6" s="79">
        <v>320246.74895385385</v>
      </c>
      <c r="C6" s="79">
        <v>316590.88562961604</v>
      </c>
      <c r="D6" s="80">
        <v>1.15475949882994</v>
      </c>
      <c r="E6" s="79">
        <v>848431.6963137266</v>
      </c>
      <c r="F6" s="79">
        <v>833990.5981658881</v>
      </c>
      <c r="G6" s="80">
        <v>1.73156606076823</v>
      </c>
    </row>
    <row r="7" spans="1:7" ht="12">
      <c r="A7" s="76" t="s">
        <v>7</v>
      </c>
      <c r="B7" s="79">
        <v>312348.7489539266</v>
      </c>
      <c r="C7" s="79">
        <v>309948.8856296271</v>
      </c>
      <c r="D7" s="80">
        <v>0.774277126186292</v>
      </c>
      <c r="E7" s="79">
        <v>823937.6963138035</v>
      </c>
      <c r="F7" s="79">
        <v>815319.5981658937</v>
      </c>
      <c r="G7" s="80">
        <v>1.05702085014229</v>
      </c>
    </row>
    <row r="8" spans="1:7" ht="12">
      <c r="A8" s="76" t="s">
        <v>8</v>
      </c>
      <c r="B8" s="79">
        <v>7897.999999999995</v>
      </c>
      <c r="C8" s="79">
        <v>6642</v>
      </c>
      <c r="D8" s="80">
        <v>18.9099668774465</v>
      </c>
      <c r="E8" s="79">
        <v>24493.999999999993</v>
      </c>
      <c r="F8" s="79">
        <v>18671.000000000004</v>
      </c>
      <c r="G8" s="80">
        <v>31.1874029243211</v>
      </c>
    </row>
    <row r="9" spans="1:7" ht="12">
      <c r="A9" s="76" t="s">
        <v>9</v>
      </c>
      <c r="B9" s="79">
        <v>2809305.3387085753</v>
      </c>
      <c r="C9" s="79">
        <v>2792149.100107768</v>
      </c>
      <c r="D9" s="80">
        <v>0.614445646908508</v>
      </c>
      <c r="E9" s="79">
        <v>7978101.777735053</v>
      </c>
      <c r="F9" s="79">
        <v>7840095.29058928</v>
      </c>
      <c r="G9" s="80">
        <v>1.76026543084783</v>
      </c>
    </row>
    <row r="10" spans="1:7" ht="12">
      <c r="A10" s="76" t="s">
        <v>10</v>
      </c>
      <c r="B10" s="79">
        <v>90622.75286156658</v>
      </c>
      <c r="C10" s="79">
        <v>90069.32580992779</v>
      </c>
      <c r="D10" s="80">
        <v>0.61444564690834</v>
      </c>
      <c r="E10" s="79">
        <v>88645.57530816724</v>
      </c>
      <c r="F10" s="79">
        <v>86154.8933031789</v>
      </c>
      <c r="G10" s="80">
        <v>2.89093504674614</v>
      </c>
    </row>
    <row r="11" spans="1:7" ht="12">
      <c r="A11" s="75"/>
      <c r="B11" s="81"/>
      <c r="C11" s="81"/>
      <c r="D11" s="82"/>
      <c r="E11" s="81"/>
      <c r="F11" s="81"/>
      <c r="G11" s="82"/>
    </row>
    <row r="12" spans="1:7" ht="12">
      <c r="A12" s="76" t="s">
        <v>13</v>
      </c>
      <c r="B12" s="81"/>
      <c r="C12" s="81"/>
      <c r="D12" s="82"/>
      <c r="E12" s="81"/>
      <c r="F12" s="81"/>
      <c r="G12" s="82"/>
    </row>
    <row r="13" spans="1:7" ht="12">
      <c r="A13" s="76" t="s">
        <v>14</v>
      </c>
      <c r="B13" s="79">
        <v>135532.0265791545</v>
      </c>
      <c r="C13" s="79">
        <v>131650.8628790248</v>
      </c>
      <c r="D13" s="80">
        <v>2.94807311950257</v>
      </c>
      <c r="E13" s="79">
        <v>361016.1767364654</v>
      </c>
      <c r="F13" s="79">
        <v>356618.3856532804</v>
      </c>
      <c r="G13" s="80">
        <v>1.23319247131042</v>
      </c>
    </row>
    <row r="14" spans="1:7" ht="12">
      <c r="A14" s="76" t="s">
        <v>15</v>
      </c>
      <c r="B14" s="79">
        <v>109160.79203520379</v>
      </c>
      <c r="C14" s="79">
        <v>108373.34244657506</v>
      </c>
      <c r="D14" s="80">
        <v>0.726608196122513</v>
      </c>
      <c r="E14" s="79">
        <v>289170.3156715924</v>
      </c>
      <c r="F14" s="79">
        <v>290844.0841899666</v>
      </c>
      <c r="G14" s="80">
        <v>-0.575486526753954</v>
      </c>
    </row>
    <row r="15" spans="1:7" ht="12">
      <c r="A15" s="76" t="s">
        <v>16</v>
      </c>
      <c r="B15" s="79">
        <v>6147.1910963877335</v>
      </c>
      <c r="C15" s="79">
        <v>5454.244167924516</v>
      </c>
      <c r="D15" s="80">
        <v>12.7047287787063</v>
      </c>
      <c r="E15" s="79">
        <v>16499.256465996405</v>
      </c>
      <c r="F15" s="79">
        <v>15449.3691528175</v>
      </c>
      <c r="G15" s="80">
        <v>6.79566461771959</v>
      </c>
    </row>
    <row r="16" spans="1:7" ht="12">
      <c r="A16" s="75"/>
      <c r="B16" s="81"/>
      <c r="C16" s="81"/>
      <c r="D16" s="82"/>
      <c r="E16" s="81"/>
      <c r="F16" s="81"/>
      <c r="G16" s="82"/>
    </row>
    <row r="17" spans="1:7" ht="12">
      <c r="A17" s="76" t="s">
        <v>17</v>
      </c>
      <c r="B17" s="79">
        <v>50375.939915376206</v>
      </c>
      <c r="C17" s="79">
        <v>49995.54576522175</v>
      </c>
      <c r="D17" s="80">
        <v>0.760856080941248</v>
      </c>
      <c r="E17" s="79">
        <v>137311.1183223072</v>
      </c>
      <c r="F17" s="79">
        <v>132322.52983149257</v>
      </c>
      <c r="G17" s="80">
        <v>3.77002200393794</v>
      </c>
    </row>
    <row r="18" spans="1:7" ht="12">
      <c r="A18" s="76" t="s">
        <v>18</v>
      </c>
      <c r="B18" s="79">
        <v>36036.832215150906</v>
      </c>
      <c r="C18" s="79">
        <v>38233.46315604039</v>
      </c>
      <c r="D18" s="80">
        <v>-5.74530989234346</v>
      </c>
      <c r="E18" s="79">
        <v>98046.26309094255</v>
      </c>
      <c r="F18" s="79">
        <v>98050.12345824111</v>
      </c>
      <c r="G18" s="80">
        <v>-0.00393713660157387</v>
      </c>
    </row>
    <row r="19" spans="1:7" ht="12">
      <c r="A19" s="76" t="s">
        <v>19</v>
      </c>
      <c r="B19" s="79">
        <v>1932.7466262031514</v>
      </c>
      <c r="C19" s="79">
        <v>1746.7483601604613</v>
      </c>
      <c r="D19" s="80">
        <v>10.6482576589111</v>
      </c>
      <c r="E19" s="79">
        <v>4914.173785378291</v>
      </c>
      <c r="F19" s="79">
        <v>5044.8609190186835</v>
      </c>
      <c r="G19" s="80">
        <v>-2.59050022861312</v>
      </c>
    </row>
    <row r="20" spans="1:7" ht="12">
      <c r="A20" s="75"/>
      <c r="B20" s="81"/>
      <c r="C20" s="81"/>
      <c r="D20" s="82"/>
      <c r="E20" s="81"/>
      <c r="F20" s="81"/>
      <c r="G20" s="82"/>
    </row>
    <row r="21" spans="1:7" ht="12">
      <c r="A21" s="76" t="s">
        <v>20</v>
      </c>
      <c r="B21" s="79">
        <v>113381.03478610376</v>
      </c>
      <c r="C21" s="79">
        <v>113631.76626697498</v>
      </c>
      <c r="D21" s="80">
        <v>-0.220652630077172</v>
      </c>
      <c r="E21" s="79">
        <v>293584.7878414493</v>
      </c>
      <c r="F21" s="79">
        <v>292346.50252731855</v>
      </c>
      <c r="G21" s="80">
        <v>0.423567685409563</v>
      </c>
    </row>
    <row r="22" spans="1:7" ht="12">
      <c r="A22" s="76" t="s">
        <v>21</v>
      </c>
      <c r="B22" s="79">
        <v>111253.97666755399</v>
      </c>
      <c r="C22" s="79">
        <v>111516.5675573506</v>
      </c>
      <c r="D22" s="80">
        <v>-0.235472536097894</v>
      </c>
      <c r="E22" s="79">
        <v>288226.1594709764</v>
      </c>
      <c r="F22" s="79">
        <v>287113.3561050903</v>
      </c>
      <c r="G22" s="80">
        <v>0.387583281036492</v>
      </c>
    </row>
    <row r="23" spans="1:7" ht="12">
      <c r="A23" s="76" t="s">
        <v>22</v>
      </c>
      <c r="B23" s="79">
        <v>89614.07740142055</v>
      </c>
      <c r="C23" s="79">
        <v>93334.84569513125</v>
      </c>
      <c r="D23" s="80">
        <v>-3.98647286123364</v>
      </c>
      <c r="E23" s="79">
        <v>228902.7171128657</v>
      </c>
      <c r="F23" s="79">
        <v>233516.23349929586</v>
      </c>
      <c r="G23" s="80">
        <v>-1.97567266193683</v>
      </c>
    </row>
    <row r="24" spans="1:7" ht="12">
      <c r="A24" s="76" t="s">
        <v>23</v>
      </c>
      <c r="B24" s="79">
        <v>2702.074434997989</v>
      </c>
      <c r="C24" s="79">
        <v>2438.427073484949</v>
      </c>
      <c r="D24" s="80">
        <v>10.8121897259056</v>
      </c>
      <c r="E24" s="79">
        <v>7312.342423267806</v>
      </c>
      <c r="F24" s="79">
        <v>7179.2072738439365</v>
      </c>
      <c r="G24" s="80">
        <v>1.85445473776641</v>
      </c>
    </row>
    <row r="25" spans="1:7" ht="12">
      <c r="A25" s="75"/>
      <c r="B25" s="81"/>
      <c r="C25" s="81"/>
      <c r="D25" s="82"/>
      <c r="E25" s="81"/>
      <c r="F25" s="81"/>
      <c r="G25" s="82"/>
    </row>
    <row r="26" spans="1:7" ht="12">
      <c r="A26" s="76" t="s">
        <v>24</v>
      </c>
      <c r="B26" s="79">
        <v>2008.3098464027814</v>
      </c>
      <c r="C26" s="79">
        <v>2374.276441480483</v>
      </c>
      <c r="D26" s="80">
        <v>-15.4138157075552</v>
      </c>
      <c r="E26" s="79">
        <v>5837.554722328665</v>
      </c>
      <c r="F26" s="79">
        <v>6291.249139780293</v>
      </c>
      <c r="G26" s="80">
        <v>-7.21151566837286</v>
      </c>
    </row>
    <row r="27" spans="1:7" ht="12">
      <c r="A27" s="76" t="s">
        <v>25</v>
      </c>
      <c r="B27" s="79">
        <v>560.6976123320139</v>
      </c>
      <c r="C27" s="79">
        <v>604.7049384862695</v>
      </c>
      <c r="D27" s="80">
        <v>-7.27748747420802</v>
      </c>
      <c r="E27" s="79">
        <v>1498.904744372015</v>
      </c>
      <c r="F27" s="79">
        <v>1519.5319974438248</v>
      </c>
      <c r="G27" s="80">
        <v>-1.35747408455427</v>
      </c>
    </row>
    <row r="28" spans="1:7" ht="12">
      <c r="A28" s="76" t="s">
        <v>26</v>
      </c>
      <c r="B28" s="79">
        <v>700.4653392826015</v>
      </c>
      <c r="C28" s="79">
        <v>754.6942039914875</v>
      </c>
      <c r="D28" s="80">
        <v>-7.18554143149318</v>
      </c>
      <c r="E28" s="79">
        <v>1791.5717931570655</v>
      </c>
      <c r="F28" s="79">
        <v>1887.7758540152743</v>
      </c>
      <c r="G28" s="80">
        <v>-5.0961590939721</v>
      </c>
    </row>
    <row r="29" spans="1:7" ht="12">
      <c r="A29" s="75"/>
      <c r="B29" s="81"/>
      <c r="C29" s="81"/>
      <c r="D29" s="82"/>
      <c r="E29" s="81"/>
      <c r="F29" s="81"/>
      <c r="G29" s="82"/>
    </row>
    <row r="30" spans="1:7" ht="12">
      <c r="A30" s="83" t="s">
        <v>27</v>
      </c>
      <c r="B30" s="79">
        <v>2454.048186849945</v>
      </c>
      <c r="C30" s="79">
        <v>2171.4515942663975</v>
      </c>
      <c r="D30" s="80">
        <v>13.0141787792889</v>
      </c>
      <c r="E30" s="79">
        <v>5669.582109602543</v>
      </c>
      <c r="F30" s="79">
        <v>5213.526359648811</v>
      </c>
      <c r="G30" s="80">
        <v>8.74754855913785</v>
      </c>
    </row>
    <row r="31" spans="1:7" ht="12">
      <c r="A31" s="83" t="s">
        <v>28</v>
      </c>
      <c r="B31" s="79">
        <v>787.8522427781185</v>
      </c>
      <c r="C31" s="79">
        <v>528.9507424918253</v>
      </c>
      <c r="D31" s="80">
        <v>48.946240072684</v>
      </c>
      <c r="E31" s="79">
        <v>1480.9322998860343</v>
      </c>
      <c r="F31" s="79">
        <v>1241.9492901117428</v>
      </c>
      <c r="G31" s="80">
        <v>19.2425738858299</v>
      </c>
    </row>
    <row r="32" spans="1:7" ht="12">
      <c r="A32" s="83" t="s">
        <v>29</v>
      </c>
      <c r="B32" s="79">
        <v>897.2649425525927</v>
      </c>
      <c r="C32" s="79">
        <v>1038.84331544771</v>
      </c>
      <c r="D32" s="80">
        <v>-13.6284626170118</v>
      </c>
      <c r="E32" s="79">
        <v>2315.4119241722933</v>
      </c>
      <c r="F32" s="79">
        <v>2350.2343006119354</v>
      </c>
      <c r="G32" s="80">
        <v>-1.48165552815629</v>
      </c>
    </row>
    <row r="33" spans="1:7" ht="12">
      <c r="A33" s="75"/>
      <c r="B33" s="81"/>
      <c r="C33" s="81"/>
      <c r="D33" s="82"/>
      <c r="E33" s="81"/>
      <c r="F33" s="81"/>
      <c r="G33" s="82"/>
    </row>
    <row r="34" spans="1:7" ht="12">
      <c r="A34" s="76" t="s">
        <v>30</v>
      </c>
      <c r="B34" s="79">
        <v>64063.03715216708</v>
      </c>
      <c r="C34" s="79">
        <v>57257.54924613542</v>
      </c>
      <c r="D34" s="80">
        <v>11.885747810785</v>
      </c>
      <c r="E34" s="79">
        <v>174063.92146883384</v>
      </c>
      <c r="F34" s="79">
        <v>157618.53500066348</v>
      </c>
      <c r="G34" s="80">
        <v>10.4336628100884</v>
      </c>
    </row>
    <row r="35" spans="1:7" ht="12">
      <c r="A35" s="76" t="s">
        <v>31</v>
      </c>
      <c r="B35" s="79">
        <v>57185.49127783633</v>
      </c>
      <c r="C35" s="79">
        <v>50776.02999760534</v>
      </c>
      <c r="D35" s="80">
        <v>12.6230059351494</v>
      </c>
      <c r="E35" s="79">
        <v>154967.68135055454</v>
      </c>
      <c r="F35" s="79">
        <v>139805.11424559235</v>
      </c>
      <c r="G35" s="80">
        <v>10.8455024601793</v>
      </c>
    </row>
    <row r="36" spans="1:7" ht="12">
      <c r="A36" s="76" t="s">
        <v>32</v>
      </c>
      <c r="B36" s="79">
        <v>18396.75512812101</v>
      </c>
      <c r="C36" s="79">
        <v>15561.172535358746</v>
      </c>
      <c r="D36" s="80">
        <v>18.2221653690886</v>
      </c>
      <c r="E36" s="79">
        <v>50752.646174775306</v>
      </c>
      <c r="F36" s="79">
        <v>42912.53131361056</v>
      </c>
      <c r="G36" s="80">
        <v>18.269989257609</v>
      </c>
    </row>
    <row r="37" spans="1:7" ht="12">
      <c r="A37" s="76" t="s">
        <v>33</v>
      </c>
      <c r="B37" s="79">
        <v>47182.59859943558</v>
      </c>
      <c r="C37" s="79">
        <v>43470.67754551962</v>
      </c>
      <c r="D37" s="80">
        <v>8.53890775000938</v>
      </c>
      <c r="E37" s="79">
        <v>128579.28603551409</v>
      </c>
      <c r="F37" s="79">
        <v>117297.4356667264</v>
      </c>
      <c r="G37" s="80">
        <v>9.61815601906462</v>
      </c>
    </row>
    <row r="38" spans="1:7" ht="12">
      <c r="A38" s="83" t="s">
        <v>34</v>
      </c>
      <c r="B38" s="79">
        <v>1699.640516559195</v>
      </c>
      <c r="C38" s="79">
        <v>1852.9774998954765</v>
      </c>
      <c r="D38" s="80">
        <v>-8.2751670403408</v>
      </c>
      <c r="E38" s="79">
        <v>4414.406639872315</v>
      </c>
      <c r="F38" s="79">
        <v>4824.444548310766</v>
      </c>
      <c r="G38" s="80">
        <v>-8.49917341431609</v>
      </c>
    </row>
    <row r="39" spans="1:7" ht="12">
      <c r="A39" s="84"/>
      <c r="B39" s="81"/>
      <c r="C39" s="81"/>
      <c r="D39" s="82"/>
      <c r="E39" s="81"/>
      <c r="F39" s="81"/>
      <c r="G39" s="82"/>
    </row>
    <row r="40" spans="1:7" ht="12">
      <c r="A40" s="83" t="s">
        <v>35</v>
      </c>
      <c r="B40" s="79">
        <v>211085.95691885854</v>
      </c>
      <c r="C40" s="79">
        <v>208217.54318289386</v>
      </c>
      <c r="D40" s="80">
        <v>1.3776042556823</v>
      </c>
      <c r="E40" s="79">
        <v>559261.3806423114</v>
      </c>
      <c r="F40" s="79">
        <v>543146.5139756894</v>
      </c>
      <c r="G40" s="80">
        <v>2.96694653320435</v>
      </c>
    </row>
    <row r="41" spans="1:7" ht="12">
      <c r="A41" s="83" t="s">
        <v>36</v>
      </c>
      <c r="B41" s="79">
        <v>184714.72237490583</v>
      </c>
      <c r="C41" s="79">
        <v>184940.02275042585</v>
      </c>
      <c r="D41" s="80">
        <v>-0.121823482104822</v>
      </c>
      <c r="E41" s="79">
        <v>487415.51957743114</v>
      </c>
      <c r="F41" s="79">
        <v>477372.2125122603</v>
      </c>
      <c r="G41" s="80">
        <v>2.10387341406322</v>
      </c>
    </row>
    <row r="42" spans="1:7" ht="12">
      <c r="A42" s="83" t="s">
        <v>37</v>
      </c>
      <c r="B42" s="79">
        <v>26371.234543929364</v>
      </c>
      <c r="C42" s="79">
        <v>23277.52043246322</v>
      </c>
      <c r="D42" s="80">
        <v>13.2905655498925</v>
      </c>
      <c r="E42" s="79">
        <v>71845.8610648808</v>
      </c>
      <c r="F42" s="79">
        <v>65774.30146332702</v>
      </c>
      <c r="G42" s="80">
        <v>9.23089940368127</v>
      </c>
    </row>
    <row r="43" spans="1:7" ht="12">
      <c r="A43" s="76" t="s">
        <v>38</v>
      </c>
      <c r="B43" s="79">
        <v>283342.850106332</v>
      </c>
      <c r="C43" s="79">
        <v>284545.9845244562</v>
      </c>
      <c r="D43" s="80">
        <v>-0.422826004779136</v>
      </c>
      <c r="E43" s="79">
        <v>747678.418955034</v>
      </c>
      <c r="F43" s="79">
        <v>742469.3581022285</v>
      </c>
      <c r="G43" s="80">
        <v>0.701585970648001</v>
      </c>
    </row>
    <row r="44" spans="1:7" ht="12">
      <c r="A44" s="76" t="s">
        <v>39</v>
      </c>
      <c r="B44" s="79">
        <v>36903.89884766975</v>
      </c>
      <c r="C44" s="79">
        <v>32044.901105168545</v>
      </c>
      <c r="D44" s="80">
        <v>15.1630917085823</v>
      </c>
      <c r="E44" s="79">
        <v>100753.27735885217</v>
      </c>
      <c r="F44" s="79">
        <v>91521.24006364148</v>
      </c>
      <c r="G44" s="80">
        <v>10.0873166587242</v>
      </c>
    </row>
    <row r="45" spans="1:7" ht="12">
      <c r="A45" s="76" t="s">
        <v>40</v>
      </c>
      <c r="B45" s="85">
        <v>1.141892429952612</v>
      </c>
      <c r="C45" s="85">
        <v>1.1212143798068797</v>
      </c>
      <c r="D45" s="80">
        <v>1.84425481140316</v>
      </c>
      <c r="E45" s="85">
        <v>1.1457899522777357</v>
      </c>
      <c r="F45" s="85">
        <v>1.1333192294602763</v>
      </c>
      <c r="G45" s="80">
        <v>1.10037158933572</v>
      </c>
    </row>
    <row r="46" spans="1:7" ht="12">
      <c r="A46" s="75"/>
      <c r="B46" s="81"/>
      <c r="C46" s="81"/>
      <c r="D46" s="82"/>
      <c r="E46" s="81"/>
      <c r="F46" s="81"/>
      <c r="G46" s="82"/>
    </row>
    <row r="47" spans="1:7" ht="12">
      <c r="A47" s="76" t="s">
        <v>41</v>
      </c>
      <c r="B47" s="81"/>
      <c r="C47" s="81"/>
      <c r="D47" s="82"/>
      <c r="E47" s="81"/>
      <c r="F47" s="81"/>
      <c r="G47" s="82"/>
    </row>
    <row r="48" spans="1:7" ht="12">
      <c r="A48" s="76" t="s">
        <v>42</v>
      </c>
      <c r="B48" s="85">
        <v>8.772314934923457</v>
      </c>
      <c r="C48" s="85">
        <v>8.819423511055657</v>
      </c>
      <c r="D48" s="80">
        <v>-0.534145753099918</v>
      </c>
      <c r="E48" s="85">
        <v>9.40335186957109</v>
      </c>
      <c r="F48" s="85">
        <v>9.40069984941223</v>
      </c>
      <c r="G48" s="80">
        <v>0.0282108800551133</v>
      </c>
    </row>
    <row r="49" spans="1:7" ht="12">
      <c r="A49" s="75"/>
      <c r="B49" s="81"/>
      <c r="C49" s="81"/>
      <c r="D49" s="82"/>
      <c r="E49" s="81"/>
      <c r="F49" s="81"/>
      <c r="G49" s="82"/>
    </row>
    <row r="50" spans="1:7" ht="12">
      <c r="A50" s="76" t="s">
        <v>43</v>
      </c>
      <c r="B50" s="81"/>
      <c r="C50" s="81"/>
      <c r="D50" s="82"/>
      <c r="E50" s="81"/>
      <c r="F50" s="81"/>
      <c r="G50" s="82"/>
    </row>
    <row r="51" spans="1:7" ht="12">
      <c r="A51" s="76" t="s">
        <v>44</v>
      </c>
      <c r="B51" s="79">
        <v>162290.7024290229</v>
      </c>
      <c r="C51" s="79">
        <v>157842.01766105753</v>
      </c>
      <c r="D51" s="80">
        <v>2.81844139721925</v>
      </c>
      <c r="E51" s="79">
        <v>422520.3200689682</v>
      </c>
      <c r="F51" s="79">
        <v>415276.31237660407</v>
      </c>
      <c r="G51" s="80">
        <v>1.74438258972853</v>
      </c>
    </row>
    <row r="52" spans="1:7" ht="12">
      <c r="A52" s="76" t="s">
        <v>45</v>
      </c>
      <c r="B52" s="79">
        <v>138112.40582217564</v>
      </c>
      <c r="C52" s="79">
        <v>136515.08103593643</v>
      </c>
      <c r="D52" s="80">
        <v>1.17007203461919</v>
      </c>
      <c r="E52" s="79">
        <v>357981.46940856276</v>
      </c>
      <c r="F52" s="79">
        <v>357680.6119886048</v>
      </c>
      <c r="G52" s="80">
        <v>0.0841134268601384</v>
      </c>
    </row>
    <row r="53" spans="1:7" ht="12">
      <c r="A53" s="76" t="s">
        <v>46</v>
      </c>
      <c r="B53" s="79">
        <v>66930.80789800892</v>
      </c>
      <c r="C53" s="79">
        <v>69404.62899254479</v>
      </c>
      <c r="D53" s="80">
        <v>-3.56434596718556</v>
      </c>
      <c r="E53" s="79">
        <v>176093.44846211572</v>
      </c>
      <c r="F53" s="79">
        <v>179874.29374685543</v>
      </c>
      <c r="G53" s="80">
        <v>-2.10193752869471</v>
      </c>
    </row>
    <row r="54" spans="1:7" ht="12">
      <c r="A54" s="76" t="s">
        <v>47</v>
      </c>
      <c r="B54" s="79">
        <v>54263.67600960083</v>
      </c>
      <c r="C54" s="79">
        <v>58088.08249054297</v>
      </c>
      <c r="D54" s="80">
        <v>-6.58380569123584</v>
      </c>
      <c r="E54" s="79">
        <v>142297.51570527317</v>
      </c>
      <c r="F54" s="79">
        <v>149022.82698627794</v>
      </c>
      <c r="G54" s="80">
        <v>-4.51294034411523</v>
      </c>
    </row>
    <row r="55" spans="1:7" ht="12">
      <c r="A55" s="76" t="s">
        <v>48</v>
      </c>
      <c r="B55" s="79">
        <v>32314.8528758408</v>
      </c>
      <c r="C55" s="79">
        <v>34010.800661316374</v>
      </c>
      <c r="D55" s="80">
        <v>-4.98649767867574</v>
      </c>
      <c r="E55" s="79">
        <v>84718.38486659355</v>
      </c>
      <c r="F55" s="79">
        <v>86976.1817387041</v>
      </c>
      <c r="G55" s="80">
        <v>-2.59587950054357</v>
      </c>
    </row>
    <row r="56" spans="1:7" ht="12">
      <c r="A56" s="86" t="s">
        <v>49</v>
      </c>
      <c r="B56" s="87">
        <v>24676.07928762599</v>
      </c>
      <c r="C56" s="87">
        <v>27111.74081486074</v>
      </c>
      <c r="D56" s="88">
        <v>-8.98378877205735</v>
      </c>
      <c r="E56" s="87">
        <v>65148.48311812733</v>
      </c>
      <c r="F56" s="87">
        <v>69186.41543824197</v>
      </c>
      <c r="G56" s="88">
        <v>-5.83630803032283</v>
      </c>
    </row>
    <row r="57" spans="1:7" ht="18.75" customHeight="1">
      <c r="A57" s="89" t="s">
        <v>50</v>
      </c>
      <c r="B57" s="90"/>
      <c r="C57" s="90"/>
      <c r="D57" s="91"/>
      <c r="E57" s="90"/>
      <c r="F57" s="90"/>
      <c r="G57" s="91"/>
    </row>
    <row r="58" spans="2:7" ht="12">
      <c r="B58" s="92"/>
      <c r="C58" s="92"/>
      <c r="D58" s="92"/>
      <c r="E58" s="92"/>
      <c r="F58" s="92"/>
      <c r="G58" s="92"/>
    </row>
    <row r="59" spans="1:7" ht="12">
      <c r="A59" s="64" t="s">
        <v>110</v>
      </c>
      <c r="B59" s="64"/>
      <c r="C59" s="64"/>
      <c r="D59" s="64"/>
      <c r="E59" s="64"/>
      <c r="F59" s="64"/>
      <c r="G59" s="64"/>
    </row>
    <row r="60" spans="1:7" ht="5.25" customHeight="1">
      <c r="A60" s="93"/>
      <c r="B60" s="93"/>
      <c r="C60" s="93"/>
      <c r="D60" s="93"/>
      <c r="E60" s="93"/>
      <c r="F60" s="93"/>
      <c r="G60" s="93"/>
    </row>
    <row r="61" spans="1:7" ht="14.25" customHeight="1">
      <c r="A61" s="66"/>
      <c r="B61" s="67" t="str">
        <f>+B3</f>
        <v>MARCH</v>
      </c>
      <c r="C61" s="68"/>
      <c r="D61" s="69"/>
      <c r="E61" s="67" t="s">
        <v>2</v>
      </c>
      <c r="F61" s="68"/>
      <c r="G61" s="69"/>
    </row>
    <row r="62" spans="1:7" ht="12">
      <c r="A62" s="71"/>
      <c r="B62" s="72" t="str">
        <f>+B4</f>
        <v>2017P</v>
      </c>
      <c r="C62" s="72" t="str">
        <f>+C4</f>
        <v>2016P</v>
      </c>
      <c r="D62" s="73" t="s">
        <v>5</v>
      </c>
      <c r="E62" s="72" t="str">
        <f>+B62</f>
        <v>2017P</v>
      </c>
      <c r="F62" s="72" t="str">
        <f>+C62</f>
        <v>2016P</v>
      </c>
      <c r="G62" s="73" t="s">
        <v>5</v>
      </c>
    </row>
    <row r="63" spans="1:7" s="98" customFormat="1" ht="12">
      <c r="A63" s="17"/>
      <c r="B63" s="94"/>
      <c r="C63" s="95"/>
      <c r="D63" s="96"/>
      <c r="E63" s="94"/>
      <c r="F63" s="95"/>
      <c r="G63" s="97"/>
    </row>
    <row r="64" spans="1:7" s="98" customFormat="1" ht="12">
      <c r="A64" s="21" t="s">
        <v>52</v>
      </c>
      <c r="B64" s="94"/>
      <c r="C64" s="95"/>
      <c r="D64" s="96"/>
      <c r="E64" s="94"/>
      <c r="F64" s="95"/>
      <c r="G64" s="97"/>
    </row>
    <row r="65" spans="1:7" s="99" customFormat="1" ht="12">
      <c r="A65" s="83" t="s">
        <v>53</v>
      </c>
      <c r="B65" s="79">
        <v>2102.92316854278</v>
      </c>
      <c r="C65" s="79">
        <v>803.4204021093997</v>
      </c>
      <c r="D65" s="80">
        <v>161.746299075989</v>
      </c>
      <c r="E65" s="79">
        <v>5476.819368879662</v>
      </c>
      <c r="F65" s="79">
        <v>3649.8468842951743</v>
      </c>
      <c r="G65" s="80">
        <v>50.0561405040227</v>
      </c>
    </row>
    <row r="66" spans="1:7" s="99" customFormat="1" ht="12">
      <c r="A66" s="83" t="s">
        <v>54</v>
      </c>
      <c r="B66" s="79">
        <v>40698.136798403015</v>
      </c>
      <c r="C66" s="79">
        <v>38888.34493048652</v>
      </c>
      <c r="D66" s="80">
        <v>4.6538156127537</v>
      </c>
      <c r="E66" s="79">
        <v>111636.9779966854</v>
      </c>
      <c r="F66" s="79">
        <v>106261.03444059241</v>
      </c>
      <c r="G66" s="80">
        <v>5.05918616771844</v>
      </c>
    </row>
    <row r="67" spans="1:7" s="99" customFormat="1" ht="12">
      <c r="A67" s="83" t="s">
        <v>55</v>
      </c>
      <c r="B67" s="79">
        <v>3637.416364659301</v>
      </c>
      <c r="C67" s="79">
        <v>3196.430753938815</v>
      </c>
      <c r="D67" s="80">
        <v>13.7961884572997</v>
      </c>
      <c r="E67" s="79">
        <v>10370.852564075112</v>
      </c>
      <c r="F67" s="79">
        <v>10005.552763175996</v>
      </c>
      <c r="G67" s="80">
        <v>3.65097071141886</v>
      </c>
    </row>
    <row r="68" spans="1:7" s="99" customFormat="1" ht="12">
      <c r="A68" s="100" t="s">
        <v>56</v>
      </c>
      <c r="B68" s="79">
        <v>35352.452344226236</v>
      </c>
      <c r="C68" s="79">
        <v>33855.51389613995</v>
      </c>
      <c r="D68" s="80">
        <v>4.42154992146482</v>
      </c>
      <c r="E68" s="79">
        <v>98725.34078210822</v>
      </c>
      <c r="F68" s="79">
        <v>89476.0027681239</v>
      </c>
      <c r="G68" s="80">
        <v>10.3372275558106</v>
      </c>
    </row>
    <row r="69" spans="1:7" s="99" customFormat="1" ht="12">
      <c r="A69" s="100" t="s">
        <v>57</v>
      </c>
      <c r="B69" s="79">
        <v>1814.5857047074464</v>
      </c>
      <c r="C69" s="79">
        <v>1624.2427393432372</v>
      </c>
      <c r="D69" s="80">
        <v>11.7188743254702</v>
      </c>
      <c r="E69" s="79">
        <v>5213.909477707875</v>
      </c>
      <c r="F69" s="79">
        <v>5519.203585113033</v>
      </c>
      <c r="G69" s="80">
        <v>-5.53148842395719</v>
      </c>
    </row>
    <row r="70" spans="1:7" s="99" customFormat="1" ht="12">
      <c r="A70" s="100" t="s">
        <v>58</v>
      </c>
      <c r="B70" s="79">
        <v>2359.6991698970496</v>
      </c>
      <c r="C70" s="79">
        <v>2064.9269945138494</v>
      </c>
      <c r="D70" s="80">
        <v>14.2751862979349</v>
      </c>
      <c r="E70" s="79">
        <v>6957.862001732674</v>
      </c>
      <c r="F70" s="79">
        <v>6955.389714204533</v>
      </c>
      <c r="G70" s="80">
        <v>0.0355449173910622</v>
      </c>
    </row>
    <row r="71" spans="1:7" s="99" customFormat="1" ht="12">
      <c r="A71" s="100" t="s">
        <v>59</v>
      </c>
      <c r="B71" s="79">
        <v>4436.660510164185</v>
      </c>
      <c r="C71" s="79">
        <v>0</v>
      </c>
      <c r="D71" s="80">
        <v>0</v>
      </c>
      <c r="E71" s="79">
        <v>11957.525236867485</v>
      </c>
      <c r="F71" s="79">
        <v>0</v>
      </c>
      <c r="G71" s="80">
        <v>0</v>
      </c>
    </row>
    <row r="72" spans="1:7" s="99" customFormat="1" ht="12">
      <c r="A72" s="100" t="s">
        <v>60</v>
      </c>
      <c r="B72" s="79">
        <v>1390.0448798443326</v>
      </c>
      <c r="C72" s="79">
        <v>96.26086956521739</v>
      </c>
      <c r="D72" s="80">
        <v>1344.03939640558</v>
      </c>
      <c r="E72" s="79">
        <v>3994.721810339782</v>
      </c>
      <c r="F72" s="79">
        <v>168.70665269774753</v>
      </c>
      <c r="G72" s="80">
        <v>2267.85079098017</v>
      </c>
    </row>
    <row r="73" spans="1:7" s="99" customFormat="1" ht="12">
      <c r="A73" s="100" t="s">
        <v>61</v>
      </c>
      <c r="B73" s="79">
        <v>5066.574594678944</v>
      </c>
      <c r="C73" s="79">
        <v>6195.046687284924</v>
      </c>
      <c r="D73" s="80">
        <v>-18.2157157091668</v>
      </c>
      <c r="E73" s="79">
        <v>14308.693624670457</v>
      </c>
      <c r="F73" s="79">
        <v>17289.75346830969</v>
      </c>
      <c r="G73" s="80">
        <v>-17.2417718338391</v>
      </c>
    </row>
    <row r="74" spans="1:7" ht="12">
      <c r="A74" s="75"/>
      <c r="B74" s="101"/>
      <c r="C74" s="81"/>
      <c r="D74" s="102"/>
      <c r="E74" s="101"/>
      <c r="F74" s="81"/>
      <c r="G74" s="102"/>
    </row>
    <row r="75" spans="1:7" ht="12">
      <c r="A75" s="76" t="s">
        <v>62</v>
      </c>
      <c r="B75" s="101"/>
      <c r="C75" s="81"/>
      <c r="D75" s="102"/>
      <c r="E75" s="101"/>
      <c r="F75" s="81"/>
      <c r="G75" s="102"/>
    </row>
    <row r="76" spans="1:7" ht="12">
      <c r="A76" s="76" t="s">
        <v>63</v>
      </c>
      <c r="B76" s="103">
        <v>265565.2182320035</v>
      </c>
      <c r="C76" s="103">
        <v>266084.6121419769</v>
      </c>
      <c r="D76" s="104">
        <v>-0.1951987774837</v>
      </c>
      <c r="E76" s="103">
        <v>692340.5387554643</v>
      </c>
      <c r="F76" s="103">
        <v>682229.6437070142</v>
      </c>
      <c r="G76" s="80">
        <v>1.48203689794404</v>
      </c>
    </row>
    <row r="77" spans="1:7" ht="12">
      <c r="A77" s="76" t="s">
        <v>64</v>
      </c>
      <c r="B77" s="103">
        <v>8775.71623719477</v>
      </c>
      <c r="C77" s="103">
        <v>7768.172028463053</v>
      </c>
      <c r="D77" s="104">
        <v>12.9701582951564</v>
      </c>
      <c r="E77" s="103">
        <v>23172.769461173306</v>
      </c>
      <c r="F77" s="103">
        <v>21882.62050869897</v>
      </c>
      <c r="G77" s="80">
        <v>5.89576989630408</v>
      </c>
    </row>
    <row r="78" spans="1:7" ht="12">
      <c r="A78" s="76" t="s">
        <v>65</v>
      </c>
      <c r="B78" s="103">
        <v>6878.983807808738</v>
      </c>
      <c r="C78" s="103">
        <v>5950.732480123318</v>
      </c>
      <c r="D78" s="104">
        <v>15.5989423282927</v>
      </c>
      <c r="E78" s="103">
        <v>17894.082813287117</v>
      </c>
      <c r="F78" s="103">
        <v>16938.023523464337</v>
      </c>
      <c r="G78" s="80">
        <v>5.6444560281685</v>
      </c>
    </row>
    <row r="79" spans="1:7" ht="12">
      <c r="A79" s="76" t="s">
        <v>66</v>
      </c>
      <c r="B79" s="103">
        <v>2417.800892705029</v>
      </c>
      <c r="C79" s="103">
        <v>2393.9945816069185</v>
      </c>
      <c r="D79" s="104">
        <v>0.994417918946632</v>
      </c>
      <c r="E79" s="103">
        <v>6559.464856632112</v>
      </c>
      <c r="F79" s="103">
        <v>6443.309843176885</v>
      </c>
      <c r="G79" s="80">
        <v>1.80272276644012</v>
      </c>
    </row>
    <row r="80" spans="1:7" ht="12">
      <c r="A80" s="76" t="s">
        <v>67</v>
      </c>
      <c r="B80" s="103">
        <v>258514.4563828415</v>
      </c>
      <c r="C80" s="103">
        <v>260023.36514323554</v>
      </c>
      <c r="D80" s="104">
        <v>-0.580297374262054</v>
      </c>
      <c r="E80" s="103">
        <v>673743.0392440292</v>
      </c>
      <c r="F80" s="103">
        <v>665153.1760892409</v>
      </c>
      <c r="G80" s="80">
        <v>1.29141128142727</v>
      </c>
    </row>
    <row r="81" spans="1:7" ht="12">
      <c r="A81" s="75"/>
      <c r="B81" s="103"/>
      <c r="C81" s="103"/>
      <c r="D81" s="104"/>
      <c r="E81" s="103"/>
      <c r="F81" s="103"/>
      <c r="G81" s="80"/>
    </row>
    <row r="82" spans="1:7" ht="12">
      <c r="A82" s="76" t="s">
        <v>68</v>
      </c>
      <c r="B82" s="103">
        <v>15531.535965908268</v>
      </c>
      <c r="C82" s="103">
        <v>12833.296229047093</v>
      </c>
      <c r="D82" s="104">
        <v>21.0253054920834</v>
      </c>
      <c r="E82" s="103">
        <v>49036.08093129111</v>
      </c>
      <c r="F82" s="103">
        <v>47324.773563335286</v>
      </c>
      <c r="G82" s="80">
        <v>3.61609203616275</v>
      </c>
    </row>
    <row r="83" spans="1:7" ht="12">
      <c r="A83" s="76" t="s">
        <v>69</v>
      </c>
      <c r="B83" s="103">
        <v>8524.003310949278</v>
      </c>
      <c r="C83" s="103">
        <v>6669.7444343573</v>
      </c>
      <c r="D83" s="104">
        <v>27.8010483736122</v>
      </c>
      <c r="E83" s="103">
        <v>30604.332426917652</v>
      </c>
      <c r="F83" s="103">
        <v>29120.70361383647</v>
      </c>
      <c r="G83" s="80">
        <v>5.09475606343607</v>
      </c>
    </row>
    <row r="84" spans="1:7" ht="12">
      <c r="A84" s="76" t="s">
        <v>70</v>
      </c>
      <c r="B84" s="103">
        <v>4198.679631165496</v>
      </c>
      <c r="C84" s="103">
        <v>3570.9383214653403</v>
      </c>
      <c r="D84" s="104">
        <v>17.5791697640569</v>
      </c>
      <c r="E84" s="103">
        <v>12051.456645601887</v>
      </c>
      <c r="F84" s="103">
        <v>11829.971118314645</v>
      </c>
      <c r="G84" s="80">
        <v>1.87224064261956</v>
      </c>
    </row>
    <row r="85" spans="1:7" ht="12">
      <c r="A85" s="76" t="s">
        <v>71</v>
      </c>
      <c r="B85" s="103">
        <v>3506.958513025149</v>
      </c>
      <c r="C85" s="103">
        <v>3105.8360544308057</v>
      </c>
      <c r="D85" s="104">
        <v>12.915120166182</v>
      </c>
      <c r="E85" s="103">
        <v>7998.067589304481</v>
      </c>
      <c r="F85" s="103">
        <v>7951.644208542826</v>
      </c>
      <c r="G85" s="80">
        <v>0.583821151250453</v>
      </c>
    </row>
    <row r="86" spans="1:7" ht="12">
      <c r="A86" s="75"/>
      <c r="B86" s="103"/>
      <c r="C86" s="103"/>
      <c r="D86" s="104"/>
      <c r="E86" s="103"/>
      <c r="F86" s="103"/>
      <c r="G86" s="80"/>
    </row>
    <row r="87" spans="1:7" ht="12">
      <c r="A87" s="76" t="s">
        <v>72</v>
      </c>
      <c r="B87" s="103">
        <v>13879.037440105967</v>
      </c>
      <c r="C87" s="103">
        <v>12947.775482161074</v>
      </c>
      <c r="D87" s="104">
        <v>7.19244753068161</v>
      </c>
      <c r="E87" s="103">
        <v>39008.29139258652</v>
      </c>
      <c r="F87" s="103">
        <v>38795.61926465808</v>
      </c>
      <c r="G87" s="80">
        <v>0.548185934287119</v>
      </c>
    </row>
    <row r="88" spans="1:7" ht="12">
      <c r="A88" s="76" t="s">
        <v>73</v>
      </c>
      <c r="B88" s="103">
        <v>34527.883368666066</v>
      </c>
      <c r="C88" s="103">
        <v>33064.02380575999</v>
      </c>
      <c r="D88" s="104">
        <v>4.42734850272839</v>
      </c>
      <c r="E88" s="103">
        <v>92490.9694163926</v>
      </c>
      <c r="F88" s="103">
        <v>90084.81312162071</v>
      </c>
      <c r="G88" s="80">
        <v>2.67098993869634</v>
      </c>
    </row>
    <row r="89" spans="1:7" ht="12">
      <c r="A89" s="76" t="s">
        <v>74</v>
      </c>
      <c r="B89" s="103">
        <v>2656.6027589895025</v>
      </c>
      <c r="C89" s="103">
        <v>2543.4046707333873</v>
      </c>
      <c r="D89" s="104">
        <v>4.45065189816903</v>
      </c>
      <c r="E89" s="103">
        <v>8066.818439647226</v>
      </c>
      <c r="F89" s="103">
        <v>8176.704050586983</v>
      </c>
      <c r="G89" s="80">
        <v>-1.3438863661926</v>
      </c>
    </row>
    <row r="90" spans="1:7" ht="12">
      <c r="A90" s="76" t="s">
        <v>75</v>
      </c>
      <c r="B90" s="103">
        <v>454.74836333021375</v>
      </c>
      <c r="C90" s="103">
        <v>579.9328978110415</v>
      </c>
      <c r="D90" s="104">
        <v>-21.5860377904646</v>
      </c>
      <c r="E90" s="103">
        <v>1711.4207588881698</v>
      </c>
      <c r="F90" s="103">
        <v>1975.200236778417</v>
      </c>
      <c r="G90" s="80">
        <v>-13.3545689686872</v>
      </c>
    </row>
    <row r="91" spans="1:7" ht="12">
      <c r="A91" s="76" t="s">
        <v>76</v>
      </c>
      <c r="B91" s="103">
        <v>3396.3366551078466</v>
      </c>
      <c r="C91" s="103">
        <v>2008.6968668112886</v>
      </c>
      <c r="D91" s="104">
        <v>69.0815927093753</v>
      </c>
      <c r="E91" s="103">
        <v>8715.487555338104</v>
      </c>
      <c r="F91" s="103">
        <v>9840.357601676837</v>
      </c>
      <c r="G91" s="80">
        <v>-11.4311907338312</v>
      </c>
    </row>
    <row r="92" spans="1:7" ht="12">
      <c r="A92" s="76" t="s">
        <v>77</v>
      </c>
      <c r="B92" s="103">
        <v>10487.813649424568</v>
      </c>
      <c r="C92" s="103">
        <v>10426.27138247653</v>
      </c>
      <c r="D92" s="104">
        <v>0.59026151047125</v>
      </c>
      <c r="E92" s="103">
        <v>29992.761704776618</v>
      </c>
      <c r="F92" s="103">
        <v>26960.025489673157</v>
      </c>
      <c r="G92" s="80">
        <v>11.2490109338551</v>
      </c>
    </row>
    <row r="93" spans="1:7" ht="12">
      <c r="A93" s="75"/>
      <c r="B93" s="103"/>
      <c r="C93" s="103"/>
      <c r="D93" s="104"/>
      <c r="E93" s="103"/>
      <c r="F93" s="103"/>
      <c r="G93" s="80"/>
    </row>
    <row r="94" spans="1:7" ht="12">
      <c r="A94" s="76" t="s">
        <v>78</v>
      </c>
      <c r="B94" s="103"/>
      <c r="C94" s="103"/>
      <c r="D94" s="104"/>
      <c r="E94" s="103"/>
      <c r="F94" s="103"/>
      <c r="G94" s="80"/>
    </row>
    <row r="95" spans="1:7" ht="12">
      <c r="A95" s="83" t="s">
        <v>79</v>
      </c>
      <c r="B95" s="104">
        <v>18.59822878207892</v>
      </c>
      <c r="C95" s="104">
        <v>18.456499608256046</v>
      </c>
      <c r="D95" s="104">
        <v>0.141729173822874</v>
      </c>
      <c r="E95" s="104">
        <v>17.33471011782181</v>
      </c>
      <c r="F95" s="104">
        <v>17.446789288335996</v>
      </c>
      <c r="G95" s="80">
        <v>-0.112079170514185</v>
      </c>
    </row>
    <row r="96" spans="1:7" ht="12">
      <c r="A96" s="83" t="s">
        <v>80</v>
      </c>
      <c r="B96" s="104">
        <v>81.40177121797088</v>
      </c>
      <c r="C96" s="104">
        <v>81.54350039173131</v>
      </c>
      <c r="D96" s="104">
        <v>-0.141729173760439</v>
      </c>
      <c r="E96" s="104">
        <v>82.66528988219738</v>
      </c>
      <c r="F96" s="104">
        <v>82.55321071165436</v>
      </c>
      <c r="G96" s="80">
        <v>0.112079170543026</v>
      </c>
    </row>
    <row r="97" spans="1:7" ht="12">
      <c r="A97" s="76" t="s">
        <v>81</v>
      </c>
      <c r="B97" s="104">
        <v>6.901771010548349</v>
      </c>
      <c r="C97" s="104">
        <v>6.937435899031843</v>
      </c>
      <c r="D97" s="104">
        <v>-0.514093232752921</v>
      </c>
      <c r="E97" s="104">
        <v>7.232247927348401</v>
      </c>
      <c r="F97" s="104">
        <v>7.268960189678089</v>
      </c>
      <c r="G97" s="80">
        <v>-0.505055212461056</v>
      </c>
    </row>
    <row r="98" spans="1:7" ht="12">
      <c r="A98" s="75"/>
      <c r="B98" s="103"/>
      <c r="C98" s="103"/>
      <c r="D98" s="104"/>
      <c r="E98" s="103"/>
      <c r="F98" s="103"/>
      <c r="G98" s="80"/>
    </row>
    <row r="99" spans="1:7" ht="12">
      <c r="A99" s="76" t="s">
        <v>82</v>
      </c>
      <c r="B99" s="103">
        <v>7621.894070092687</v>
      </c>
      <c r="C99" s="103">
        <v>6088.002991808367</v>
      </c>
      <c r="D99" s="104">
        <v>25.1953075638798</v>
      </c>
      <c r="E99" s="103">
        <v>17730.794116508674</v>
      </c>
      <c r="F99" s="103">
        <v>15803.47799196365</v>
      </c>
      <c r="G99" s="80">
        <v>12.1955187682427</v>
      </c>
    </row>
    <row r="100" spans="1:7" ht="12">
      <c r="A100" s="76" t="s">
        <v>83</v>
      </c>
      <c r="B100" s="103">
        <v>312624.8548838223</v>
      </c>
      <c r="C100" s="103">
        <v>310502.8826378173</v>
      </c>
      <c r="D100" s="104">
        <v>0.683398565571508</v>
      </c>
      <c r="E100" s="103">
        <v>830700.9021972872</v>
      </c>
      <c r="F100" s="103">
        <v>818187.1201739257</v>
      </c>
      <c r="G100" s="80">
        <v>1.52945233612348</v>
      </c>
    </row>
    <row r="101" spans="1:7" ht="12">
      <c r="A101" s="75"/>
      <c r="B101" s="103"/>
      <c r="C101" s="103"/>
      <c r="D101" s="104"/>
      <c r="E101" s="103"/>
      <c r="F101" s="103"/>
      <c r="G101" s="80"/>
    </row>
    <row r="102" spans="1:7" ht="12">
      <c r="A102" s="76" t="s">
        <v>84</v>
      </c>
      <c r="B102" s="103">
        <v>51544.66374886079</v>
      </c>
      <c r="C102" s="103">
        <v>55102.177716477374</v>
      </c>
      <c r="D102" s="104">
        <v>-6.45621301198187</v>
      </c>
      <c r="E102" s="103">
        <v>125219.33459348447</v>
      </c>
      <c r="F102" s="103">
        <v>128897.43856718464</v>
      </c>
      <c r="G102" s="80">
        <v>-2.85351207486024</v>
      </c>
    </row>
    <row r="103" spans="1:7" ht="12">
      <c r="A103" s="76" t="s">
        <v>85</v>
      </c>
      <c r="B103" s="103">
        <v>268702.08520514873</v>
      </c>
      <c r="C103" s="103">
        <v>261488.70791312217</v>
      </c>
      <c r="D103" s="104">
        <v>2.75858080052281</v>
      </c>
      <c r="E103" s="103">
        <v>723212.361720413</v>
      </c>
      <c r="F103" s="103">
        <v>705093.1595986475</v>
      </c>
      <c r="G103" s="80">
        <v>2.56976002037508</v>
      </c>
    </row>
    <row r="104" spans="1:7" ht="12">
      <c r="A104" s="75"/>
      <c r="B104" s="103"/>
      <c r="C104" s="103"/>
      <c r="D104" s="104"/>
      <c r="E104" s="103"/>
      <c r="F104" s="103"/>
      <c r="G104" s="80"/>
    </row>
    <row r="105" spans="1:7" ht="12">
      <c r="A105" s="76" t="s">
        <v>86</v>
      </c>
      <c r="B105" s="103">
        <v>265309.94199032435</v>
      </c>
      <c r="C105" s="103">
        <v>259095.3135110328</v>
      </c>
      <c r="D105" s="104">
        <v>2.39858776103526</v>
      </c>
      <c r="E105" s="103">
        <v>714928.9308337283</v>
      </c>
      <c r="F105" s="103">
        <v>697897.30714722</v>
      </c>
      <c r="G105" s="80">
        <v>2.44041974543907</v>
      </c>
    </row>
    <row r="106" spans="1:7" ht="12">
      <c r="A106" s="76"/>
      <c r="B106" s="103"/>
      <c r="C106" s="103"/>
      <c r="D106" s="104"/>
      <c r="E106" s="103"/>
      <c r="F106" s="103"/>
      <c r="G106" s="80"/>
    </row>
    <row r="107" spans="1:7" ht="12">
      <c r="A107" s="105" t="s">
        <v>87</v>
      </c>
      <c r="B107" s="103">
        <v>46.387811748382525</v>
      </c>
      <c r="C107" s="103">
        <v>46.06378445140803</v>
      </c>
      <c r="D107" s="104">
        <v>0.703431775815779</v>
      </c>
      <c r="E107" s="103">
        <v>47.26526664088912</v>
      </c>
      <c r="F107" s="103">
        <v>47.2951967570953</v>
      </c>
      <c r="G107" s="80">
        <v>-0.0632836276374802</v>
      </c>
    </row>
    <row r="108" spans="1:7" ht="12">
      <c r="A108" s="106" t="s">
        <v>88</v>
      </c>
      <c r="B108" s="107">
        <v>2.1242665170972743</v>
      </c>
      <c r="C108" s="107">
        <v>2.195480873937154</v>
      </c>
      <c r="D108" s="108">
        <v>-3.24367921785495</v>
      </c>
      <c r="E108" s="107">
        <v>2.041334023064506</v>
      </c>
      <c r="F108" s="107">
        <v>2.0504507226730406</v>
      </c>
      <c r="G108" s="88">
        <v>-0.444619297978053</v>
      </c>
    </row>
    <row r="109" spans="1:7" ht="12">
      <c r="A109" s="109" t="s">
        <v>89</v>
      </c>
      <c r="B109" s="92"/>
      <c r="C109" s="92"/>
      <c r="D109" s="110"/>
      <c r="E109" s="92"/>
      <c r="F109" s="92"/>
      <c r="G109" s="92"/>
    </row>
    <row r="110" ht="12">
      <c r="A110" s="99" t="s">
        <v>90</v>
      </c>
    </row>
    <row r="111" ht="12">
      <c r="A111" s="111" t="s">
        <v>91</v>
      </c>
    </row>
    <row r="112" ht="12">
      <c r="A112" s="70" t="s">
        <v>92</v>
      </c>
    </row>
  </sheetData>
  <sheetProtection/>
  <printOptions/>
  <pageMargins left="0.7" right="0.7" top="0.75" bottom="0.75" header="0.3" footer="0.3"/>
  <pageSetup horizontalDpi="600" verticalDpi="600" orientation="portrait" r:id="rId1"/>
  <rowBreaks count="1" manualBreakCount="1">
    <brk id="5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8.7109375" style="70" customWidth="1"/>
    <col min="2" max="4" width="10.00390625" style="70" customWidth="1"/>
    <col min="5" max="6" width="10.421875" style="70" customWidth="1"/>
    <col min="7" max="7" width="10.00390625" style="70" customWidth="1"/>
    <col min="8" max="16384" width="8.8515625" style="70" customWidth="1"/>
  </cols>
  <sheetData>
    <row r="1" spans="1:7" s="65" customFormat="1" ht="12">
      <c r="A1" s="64" t="s">
        <v>111</v>
      </c>
      <c r="B1" s="64"/>
      <c r="C1" s="64"/>
      <c r="D1" s="64"/>
      <c r="E1" s="64"/>
      <c r="F1" s="64"/>
      <c r="G1" s="64"/>
    </row>
    <row r="2" s="65" customFormat="1" ht="4.5" customHeight="1"/>
    <row r="3" spans="1:7" ht="12">
      <c r="A3" s="66"/>
      <c r="B3" s="67" t="str">
        <f>+'HL'!B3</f>
        <v>MARCH</v>
      </c>
      <c r="C3" s="68"/>
      <c r="D3" s="69"/>
      <c r="E3" s="67" t="s">
        <v>2</v>
      </c>
      <c r="F3" s="68"/>
      <c r="G3" s="69"/>
    </row>
    <row r="4" spans="1:7" ht="12">
      <c r="A4" s="71"/>
      <c r="B4" s="72" t="str">
        <f>+'HL'!B4</f>
        <v>2017P</v>
      </c>
      <c r="C4" s="72" t="str">
        <f>+'HL'!C4</f>
        <v>2016P</v>
      </c>
      <c r="D4" s="73" t="s">
        <v>5</v>
      </c>
      <c r="E4" s="74" t="str">
        <f>+B4</f>
        <v>2017P</v>
      </c>
      <c r="F4" s="74" t="str">
        <f>+C4</f>
        <v>2016P</v>
      </c>
      <c r="G4" s="73" t="s">
        <v>5</v>
      </c>
    </row>
    <row r="5" spans="1:7" ht="12">
      <c r="A5" s="75"/>
      <c r="B5" s="76"/>
      <c r="C5" s="77"/>
      <c r="D5" s="78"/>
      <c r="E5" s="76"/>
      <c r="F5" s="77"/>
      <c r="G5" s="78"/>
    </row>
    <row r="6" spans="1:7" ht="12">
      <c r="A6" s="76" t="s">
        <v>6</v>
      </c>
      <c r="B6" s="79">
        <v>185278.33862394738</v>
      </c>
      <c r="C6" s="79">
        <v>176893.60297036043</v>
      </c>
      <c r="D6" s="80">
        <v>4.73998805654485</v>
      </c>
      <c r="E6" s="79">
        <v>517888.0559454387</v>
      </c>
      <c r="F6" s="79">
        <v>492068.949662094</v>
      </c>
      <c r="G6" s="80">
        <v>5.24705049995022</v>
      </c>
    </row>
    <row r="7" spans="1:7" ht="12">
      <c r="A7" s="76" t="s">
        <v>7</v>
      </c>
      <c r="B7" s="79">
        <v>178009.33862394423</v>
      </c>
      <c r="C7" s="79">
        <v>171418.60297035307</v>
      </c>
      <c r="D7" s="80">
        <v>3.84481937163555</v>
      </c>
      <c r="E7" s="79">
        <v>495259.05594543705</v>
      </c>
      <c r="F7" s="79">
        <v>475929.9496620762</v>
      </c>
      <c r="G7" s="80">
        <v>4.06133429868935</v>
      </c>
    </row>
    <row r="8" spans="1:7" ht="12">
      <c r="A8" s="76" t="s">
        <v>8</v>
      </c>
      <c r="B8" s="79">
        <v>7268.999999999995</v>
      </c>
      <c r="C8" s="79">
        <v>5475.000000000004</v>
      </c>
      <c r="D8" s="80">
        <v>32.7671232876711</v>
      </c>
      <c r="E8" s="79">
        <v>22628.999999999993</v>
      </c>
      <c r="F8" s="79">
        <v>16139.000000000004</v>
      </c>
      <c r="G8" s="80">
        <v>40.2131482743664</v>
      </c>
    </row>
    <row r="9" spans="1:7" ht="12">
      <c r="A9" s="76" t="s">
        <v>9</v>
      </c>
      <c r="B9" s="79">
        <v>1746973.1645921797</v>
      </c>
      <c r="C9" s="79">
        <v>1662571.4073092102</v>
      </c>
      <c r="D9" s="80">
        <v>5.07657938251023</v>
      </c>
      <c r="E9" s="79">
        <v>5518300.322459369</v>
      </c>
      <c r="F9" s="79">
        <v>5292994.328121732</v>
      </c>
      <c r="G9" s="80">
        <v>4.25668308655809</v>
      </c>
    </row>
    <row r="10" spans="1:7" ht="12">
      <c r="A10" s="76" t="s">
        <v>10</v>
      </c>
      <c r="B10" s="79">
        <v>56353.9730513604</v>
      </c>
      <c r="C10" s="79">
        <v>53631.33571965183</v>
      </c>
      <c r="D10" s="80">
        <v>5.07657938251002</v>
      </c>
      <c r="E10" s="79">
        <v>61314.448027326325</v>
      </c>
      <c r="F10" s="79">
        <v>58164.77283650255</v>
      </c>
      <c r="G10" s="80">
        <v>5.41509067640875</v>
      </c>
    </row>
    <row r="11" spans="1:7" ht="12">
      <c r="A11" s="75"/>
      <c r="B11" s="81"/>
      <c r="C11" s="81"/>
      <c r="D11" s="82"/>
      <c r="E11" s="81"/>
      <c r="F11" s="81"/>
      <c r="G11" s="82"/>
    </row>
    <row r="12" spans="1:7" ht="12">
      <c r="A12" s="76" t="s">
        <v>13</v>
      </c>
      <c r="B12" s="81"/>
      <c r="C12" s="81"/>
      <c r="D12" s="82"/>
      <c r="E12" s="81"/>
      <c r="F12" s="81"/>
      <c r="G12" s="82"/>
    </row>
    <row r="13" spans="1:7" ht="12">
      <c r="A13" s="76" t="s">
        <v>14</v>
      </c>
      <c r="B13" s="79">
        <v>103065.48206916152</v>
      </c>
      <c r="C13" s="79">
        <v>97456.06980778782</v>
      </c>
      <c r="D13" s="80">
        <v>5.75583672975641</v>
      </c>
      <c r="E13" s="79">
        <v>282834.4354124579</v>
      </c>
      <c r="F13" s="79">
        <v>269088.29976768163</v>
      </c>
      <c r="G13" s="80">
        <v>5.10841075462741</v>
      </c>
    </row>
    <row r="14" spans="1:7" ht="12">
      <c r="A14" s="76" t="s">
        <v>15</v>
      </c>
      <c r="B14" s="79">
        <v>67014.1804197763</v>
      </c>
      <c r="C14" s="79">
        <v>66481.79795312011</v>
      </c>
      <c r="D14" s="80">
        <v>0.800794327240663</v>
      </c>
      <c r="E14" s="79">
        <v>179512.3535266167</v>
      </c>
      <c r="F14" s="79">
        <v>174845.1358702383</v>
      </c>
      <c r="G14" s="80">
        <v>2.66934372131587</v>
      </c>
    </row>
    <row r="15" spans="1:7" ht="12">
      <c r="A15" s="76" t="s">
        <v>16</v>
      </c>
      <c r="B15" s="79">
        <v>9303.444425419526</v>
      </c>
      <c r="C15" s="79">
        <v>6797.997584412662</v>
      </c>
      <c r="D15" s="80">
        <v>36.8556594776038</v>
      </c>
      <c r="E15" s="79">
        <v>25739.67053808819</v>
      </c>
      <c r="F15" s="79">
        <v>21168.21534834909</v>
      </c>
      <c r="G15" s="80">
        <v>21.59584601021</v>
      </c>
    </row>
    <row r="16" spans="1:7" ht="12">
      <c r="A16" s="75"/>
      <c r="B16" s="81"/>
      <c r="C16" s="81"/>
      <c r="D16" s="82"/>
      <c r="E16" s="81"/>
      <c r="F16" s="81"/>
      <c r="G16" s="82"/>
    </row>
    <row r="17" spans="1:7" ht="12">
      <c r="A17" s="76" t="s">
        <v>17</v>
      </c>
      <c r="B17" s="79">
        <v>32845.315356478306</v>
      </c>
      <c r="C17" s="79">
        <v>27786.70850458989</v>
      </c>
      <c r="D17" s="80">
        <v>18.2051316047484</v>
      </c>
      <c r="E17" s="79">
        <v>99657.731047184</v>
      </c>
      <c r="F17" s="79">
        <v>89347.92969184836</v>
      </c>
      <c r="G17" s="80">
        <v>11.5389370418465</v>
      </c>
    </row>
    <row r="18" spans="1:7" ht="12">
      <c r="A18" s="76" t="s">
        <v>18</v>
      </c>
      <c r="B18" s="79">
        <v>14022.805185770709</v>
      </c>
      <c r="C18" s="79">
        <v>13422.381362095082</v>
      </c>
      <c r="D18" s="80">
        <v>4.47330326473385</v>
      </c>
      <c r="E18" s="79">
        <v>42305.256177507</v>
      </c>
      <c r="F18" s="79">
        <v>39808.84381653229</v>
      </c>
      <c r="G18" s="80">
        <v>6.27099941028172</v>
      </c>
    </row>
    <row r="19" spans="1:7" ht="12">
      <c r="A19" s="76" t="s">
        <v>19</v>
      </c>
      <c r="B19" s="79">
        <v>3096.08251967846</v>
      </c>
      <c r="C19" s="79">
        <v>1778.845246927083</v>
      </c>
      <c r="D19" s="80">
        <v>74.0501330864433</v>
      </c>
      <c r="E19" s="79">
        <v>8962.9427167543</v>
      </c>
      <c r="F19" s="79">
        <v>6557.336207770524</v>
      </c>
      <c r="G19" s="80">
        <v>36.6857277522708</v>
      </c>
    </row>
    <row r="20" spans="1:7" ht="12">
      <c r="A20" s="75"/>
      <c r="B20" s="81"/>
      <c r="C20" s="81"/>
      <c r="D20" s="82"/>
      <c r="E20" s="81"/>
      <c r="F20" s="81"/>
      <c r="G20" s="82"/>
    </row>
    <row r="21" spans="1:7" ht="12">
      <c r="A21" s="76" t="s">
        <v>20</v>
      </c>
      <c r="B21" s="79">
        <v>71278.72938182733</v>
      </c>
      <c r="C21" s="79">
        <v>65168.9122059377</v>
      </c>
      <c r="D21" s="80">
        <v>9.37535547099857</v>
      </c>
      <c r="E21" s="79">
        <v>197780.87430632336</v>
      </c>
      <c r="F21" s="79">
        <v>185545.24454664974</v>
      </c>
      <c r="G21" s="80">
        <v>6.59441840698716</v>
      </c>
    </row>
    <row r="22" spans="1:7" ht="12">
      <c r="A22" s="76" t="s">
        <v>21</v>
      </c>
      <c r="B22" s="79">
        <v>70211.71935149886</v>
      </c>
      <c r="C22" s="79">
        <v>63848.213501011625</v>
      </c>
      <c r="D22" s="80">
        <v>9.96661535469025</v>
      </c>
      <c r="E22" s="79">
        <v>194697.43923749874</v>
      </c>
      <c r="F22" s="79">
        <v>182140.44416769865</v>
      </c>
      <c r="G22" s="80">
        <v>6.8941278402938</v>
      </c>
    </row>
    <row r="23" spans="1:7" ht="12">
      <c r="A23" s="76" t="s">
        <v>22</v>
      </c>
      <c r="B23" s="79">
        <v>40365.39679559583</v>
      </c>
      <c r="C23" s="79">
        <v>39086.99708006221</v>
      </c>
      <c r="D23" s="80">
        <v>3.27065216321188</v>
      </c>
      <c r="E23" s="79">
        <v>107650.65314027452</v>
      </c>
      <c r="F23" s="79">
        <v>103372.38901855852</v>
      </c>
      <c r="G23" s="80">
        <v>4.13869134914539</v>
      </c>
    </row>
    <row r="24" spans="1:7" ht="12">
      <c r="A24" s="76" t="s">
        <v>23</v>
      </c>
      <c r="B24" s="79">
        <v>3556.225660274748</v>
      </c>
      <c r="C24" s="79">
        <v>2309.379334955768</v>
      </c>
      <c r="D24" s="80">
        <v>53.9905379097393</v>
      </c>
      <c r="E24" s="79">
        <v>10338.350275363739</v>
      </c>
      <c r="F24" s="79">
        <v>8220.745793112445</v>
      </c>
      <c r="G24" s="80">
        <v>25.7592745907005</v>
      </c>
    </row>
    <row r="25" spans="1:7" ht="12">
      <c r="A25" s="75"/>
      <c r="B25" s="81"/>
      <c r="C25" s="81"/>
      <c r="D25" s="82"/>
      <c r="E25" s="81"/>
      <c r="F25" s="81"/>
      <c r="G25" s="82"/>
    </row>
    <row r="26" spans="1:7" ht="12">
      <c r="A26" s="76" t="s">
        <v>24</v>
      </c>
      <c r="B26" s="79">
        <v>1344.0614384447654</v>
      </c>
      <c r="C26" s="79">
        <v>1352.6727890068867</v>
      </c>
      <c r="D26" s="80">
        <v>-0.636617416429558</v>
      </c>
      <c r="E26" s="79">
        <v>4138.251104021948</v>
      </c>
      <c r="F26" s="79">
        <v>4426.6366421184575</v>
      </c>
      <c r="G26" s="80">
        <v>-6.51477772881979</v>
      </c>
    </row>
    <row r="27" spans="1:7" ht="12">
      <c r="A27" s="76" t="s">
        <v>25</v>
      </c>
      <c r="B27" s="79">
        <v>153.57765952551182</v>
      </c>
      <c r="C27" s="79">
        <v>203.43975015355235</v>
      </c>
      <c r="D27" s="80">
        <v>-24.509512320186</v>
      </c>
      <c r="E27" s="79">
        <v>495.55726051616335</v>
      </c>
      <c r="F27" s="79">
        <v>632.613488535832</v>
      </c>
      <c r="G27" s="80">
        <v>-21.6650815234563</v>
      </c>
    </row>
    <row r="28" spans="1:7" ht="12">
      <c r="A28" s="76" t="s">
        <v>26</v>
      </c>
      <c r="B28" s="79">
        <v>654.286898056889</v>
      </c>
      <c r="C28" s="79">
        <v>548.4361875661508</v>
      </c>
      <c r="D28" s="80">
        <v>19.3004606352623</v>
      </c>
      <c r="E28" s="79">
        <v>1838.958365126521</v>
      </c>
      <c r="F28" s="79">
        <v>1836.4409627036516</v>
      </c>
      <c r="G28" s="80">
        <v>0.137080498311424</v>
      </c>
    </row>
    <row r="29" spans="1:7" ht="12">
      <c r="A29" s="75"/>
      <c r="B29" s="81"/>
      <c r="C29" s="81"/>
      <c r="D29" s="82"/>
      <c r="E29" s="81"/>
      <c r="F29" s="81"/>
      <c r="G29" s="82"/>
    </row>
    <row r="30" spans="1:7" ht="12">
      <c r="A30" s="83" t="s">
        <v>27</v>
      </c>
      <c r="B30" s="79">
        <v>1747.424403516842</v>
      </c>
      <c r="C30" s="79">
        <v>1794.384957691972</v>
      </c>
      <c r="D30" s="80">
        <v>-2.61708358475837</v>
      </c>
      <c r="E30" s="79">
        <v>4972.912902778066</v>
      </c>
      <c r="F30" s="79">
        <v>4884.511257471277</v>
      </c>
      <c r="G30" s="80">
        <v>1.80983604391477</v>
      </c>
    </row>
    <row r="31" spans="1:7" ht="12">
      <c r="A31" s="83" t="s">
        <v>28</v>
      </c>
      <c r="B31" s="79">
        <v>311.03252478985365</v>
      </c>
      <c r="C31" s="79">
        <v>336.3786927524977</v>
      </c>
      <c r="D31" s="80">
        <v>-7.53500994823516</v>
      </c>
      <c r="E31" s="79">
        <v>665.3188917608172</v>
      </c>
      <c r="F31" s="79">
        <v>683.1343084468048</v>
      </c>
      <c r="G31" s="80">
        <v>-2.60789371368175</v>
      </c>
    </row>
    <row r="32" spans="1:7" ht="12">
      <c r="A32" s="83" t="s">
        <v>29</v>
      </c>
      <c r="B32" s="79">
        <v>826.7896740766672</v>
      </c>
      <c r="C32" s="79">
        <v>789.150964455451</v>
      </c>
      <c r="D32" s="80">
        <v>4.76951956172145</v>
      </c>
      <c r="E32" s="79">
        <v>2359.3015420140996</v>
      </c>
      <c r="F32" s="79">
        <v>2359.991445640684</v>
      </c>
      <c r="G32" s="80">
        <v>-0.0292333104791071</v>
      </c>
    </row>
    <row r="33" spans="1:7" ht="12">
      <c r="A33" s="75"/>
      <c r="B33" s="81"/>
      <c r="C33" s="81"/>
      <c r="D33" s="82"/>
      <c r="E33" s="81"/>
      <c r="F33" s="81"/>
      <c r="G33" s="82"/>
    </row>
    <row r="34" spans="1:7" ht="12">
      <c r="A34" s="76" t="s">
        <v>30</v>
      </c>
      <c r="B34" s="79">
        <v>40405.68076946993</v>
      </c>
      <c r="C34" s="79">
        <v>35490.1374016789</v>
      </c>
      <c r="D34" s="80">
        <v>13.8504489632055</v>
      </c>
      <c r="E34" s="79">
        <v>120795.74813272286</v>
      </c>
      <c r="F34" s="79">
        <v>109024.97367801797</v>
      </c>
      <c r="G34" s="80">
        <v>10.7964020147048</v>
      </c>
    </row>
    <row r="35" spans="1:7" ht="12">
      <c r="A35" s="76" t="s">
        <v>31</v>
      </c>
      <c r="B35" s="79">
        <v>33991.28623611327</v>
      </c>
      <c r="C35" s="79">
        <v>29942.675319231534</v>
      </c>
      <c r="D35" s="80">
        <v>13.5212063508614</v>
      </c>
      <c r="E35" s="79">
        <v>102888.2489718058</v>
      </c>
      <c r="F35" s="79">
        <v>93379.59810470016</v>
      </c>
      <c r="G35" s="80">
        <v>10.1827926657429</v>
      </c>
    </row>
    <row r="36" spans="1:7" ht="12">
      <c r="A36" s="76" t="s">
        <v>32</v>
      </c>
      <c r="B36" s="79">
        <v>16669.314651610694</v>
      </c>
      <c r="C36" s="79">
        <v>11995.806556161315</v>
      </c>
      <c r="D36" s="80">
        <v>38.959515340375</v>
      </c>
      <c r="E36" s="79">
        <v>48238.655272036485</v>
      </c>
      <c r="F36" s="79">
        <v>38244.37198833053</v>
      </c>
      <c r="G36" s="80">
        <v>26.132690286444</v>
      </c>
    </row>
    <row r="37" spans="1:7" ht="12">
      <c r="A37" s="76" t="s">
        <v>33</v>
      </c>
      <c r="B37" s="79">
        <v>18224.656718414797</v>
      </c>
      <c r="C37" s="79">
        <v>18264.040278879456</v>
      </c>
      <c r="D37" s="80">
        <v>-0.215634437196256</v>
      </c>
      <c r="E37" s="79">
        <v>54983.408034461594</v>
      </c>
      <c r="F37" s="79">
        <v>52729.312460460686</v>
      </c>
      <c r="G37" s="80">
        <v>4.27484347665476</v>
      </c>
    </row>
    <row r="38" spans="1:7" ht="12">
      <c r="A38" s="83" t="s">
        <v>34</v>
      </c>
      <c r="B38" s="79">
        <v>2736.5012128183394</v>
      </c>
      <c r="C38" s="79">
        <v>1891.031851230785</v>
      </c>
      <c r="D38" s="80">
        <v>44.7094194123318</v>
      </c>
      <c r="E38" s="79">
        <v>6233.352500217385</v>
      </c>
      <c r="F38" s="79">
        <v>4987.0419319604625</v>
      </c>
      <c r="G38" s="80">
        <v>24.9909783246395</v>
      </c>
    </row>
    <row r="39" spans="1:7" ht="12">
      <c r="A39" s="84"/>
      <c r="B39" s="81"/>
      <c r="C39" s="81"/>
      <c r="D39" s="82"/>
      <c r="E39" s="81"/>
      <c r="F39" s="81"/>
      <c r="G39" s="82"/>
    </row>
    <row r="40" spans="1:7" ht="12">
      <c r="A40" s="83" t="s">
        <v>35</v>
      </c>
      <c r="B40" s="79">
        <v>118264.15820411462</v>
      </c>
      <c r="C40" s="79">
        <v>110411.80501722405</v>
      </c>
      <c r="D40" s="80">
        <v>7.11187828662489</v>
      </c>
      <c r="E40" s="79">
        <v>338375.7024188681</v>
      </c>
      <c r="F40" s="79">
        <v>317223.8137917507</v>
      </c>
      <c r="G40" s="80">
        <v>6.66781234809914</v>
      </c>
    </row>
    <row r="41" spans="1:7" ht="12">
      <c r="A41" s="83" t="s">
        <v>36</v>
      </c>
      <c r="B41" s="79">
        <v>82212.85655474603</v>
      </c>
      <c r="C41" s="79">
        <v>79437.53316255585</v>
      </c>
      <c r="D41" s="80">
        <v>3.49371799664391</v>
      </c>
      <c r="E41" s="79">
        <v>235053.6205330753</v>
      </c>
      <c r="F41" s="79">
        <v>222980.64989426994</v>
      </c>
      <c r="G41" s="80">
        <v>5.41435799228766</v>
      </c>
    </row>
    <row r="42" spans="1:7" ht="12">
      <c r="A42" s="83" t="s">
        <v>37</v>
      </c>
      <c r="B42" s="79">
        <v>36051.301649350135</v>
      </c>
      <c r="C42" s="79">
        <v>30974.271854685296</v>
      </c>
      <c r="D42" s="80">
        <v>16.3911191148691</v>
      </c>
      <c r="E42" s="79">
        <v>103322.08188583904</v>
      </c>
      <c r="F42" s="79">
        <v>94243.16389746414</v>
      </c>
      <c r="G42" s="80">
        <v>9.63350296500306</v>
      </c>
    </row>
    <row r="43" spans="1:7" ht="12">
      <c r="A43" s="76" t="s">
        <v>38</v>
      </c>
      <c r="B43" s="79">
        <v>140091.64930388884</v>
      </c>
      <c r="C43" s="79">
        <v>137795.03511703532</v>
      </c>
      <c r="D43" s="80">
        <v>1.66668863279646</v>
      </c>
      <c r="E43" s="79">
        <v>385612.54703105515</v>
      </c>
      <c r="F43" s="79">
        <v>372071.4289627809</v>
      </c>
      <c r="G43" s="80">
        <v>3.63938669142714</v>
      </c>
    </row>
    <row r="44" spans="1:7" ht="12">
      <c r="A44" s="76" t="s">
        <v>39</v>
      </c>
      <c r="B44" s="79">
        <v>45186.689320011115</v>
      </c>
      <c r="C44" s="79">
        <v>39098.56785329379</v>
      </c>
      <c r="D44" s="80">
        <v>15.5712134765684</v>
      </c>
      <c r="E44" s="79">
        <v>132275.50891441503</v>
      </c>
      <c r="F44" s="79">
        <v>119997.52069918142</v>
      </c>
      <c r="G44" s="80">
        <v>10.2318682450223</v>
      </c>
    </row>
    <row r="45" spans="1:7" ht="12">
      <c r="A45" s="76" t="s">
        <v>40</v>
      </c>
      <c r="B45" s="85">
        <v>1.3472685757145846</v>
      </c>
      <c r="C45" s="85">
        <v>1.287373783663314</v>
      </c>
      <c r="D45" s="80">
        <v>4.65247877588712</v>
      </c>
      <c r="E45" s="85">
        <v>1.3653462552745692</v>
      </c>
      <c r="F45" s="85">
        <v>1.339065989954244</v>
      </c>
      <c r="G45" s="80">
        <v>1.96258179339042</v>
      </c>
    </row>
    <row r="46" spans="1:7" ht="12">
      <c r="A46" s="75"/>
      <c r="B46" s="81"/>
      <c r="C46" s="81"/>
      <c r="D46" s="82"/>
      <c r="E46" s="81"/>
      <c r="F46" s="81"/>
      <c r="G46" s="82"/>
    </row>
    <row r="47" spans="1:7" ht="12">
      <c r="A47" s="76" t="s">
        <v>41</v>
      </c>
      <c r="B47" s="81"/>
      <c r="C47" s="81"/>
      <c r="D47" s="82"/>
      <c r="E47" s="81"/>
      <c r="F47" s="81"/>
      <c r="G47" s="82"/>
    </row>
    <row r="48" spans="1:7" ht="12">
      <c r="A48" s="76" t="s">
        <v>42</v>
      </c>
      <c r="B48" s="85">
        <v>9.42891207664565</v>
      </c>
      <c r="C48" s="85">
        <v>9.398708485731866</v>
      </c>
      <c r="D48" s="80">
        <v>0.321358950111452</v>
      </c>
      <c r="E48" s="85">
        <v>10.655392143356828</v>
      </c>
      <c r="F48" s="85">
        <v>10.75661110451382</v>
      </c>
      <c r="G48" s="80">
        <v>-0.940993033712234</v>
      </c>
    </row>
    <row r="49" spans="1:7" ht="12">
      <c r="A49" s="75"/>
      <c r="B49" s="81"/>
      <c r="C49" s="81"/>
      <c r="D49" s="82"/>
      <c r="E49" s="81"/>
      <c r="F49" s="81"/>
      <c r="G49" s="82"/>
    </row>
    <row r="50" spans="1:7" ht="12">
      <c r="A50" s="76" t="s">
        <v>43</v>
      </c>
      <c r="B50" s="81"/>
      <c r="C50" s="81"/>
      <c r="D50" s="82"/>
      <c r="E50" s="81"/>
      <c r="F50" s="81"/>
      <c r="G50" s="82"/>
    </row>
    <row r="51" spans="1:7" ht="12">
      <c r="A51" s="76" t="s">
        <v>44</v>
      </c>
      <c r="B51" s="79">
        <v>115318.93866970392</v>
      </c>
      <c r="C51" s="79">
        <v>107895.47747151848</v>
      </c>
      <c r="D51" s="80">
        <v>6.8802338820411</v>
      </c>
      <c r="E51" s="79">
        <v>311632.4214913442</v>
      </c>
      <c r="F51" s="79">
        <v>293739.8497424789</v>
      </c>
      <c r="G51" s="80">
        <v>6.09129873408449</v>
      </c>
    </row>
    <row r="52" spans="1:7" ht="12">
      <c r="A52" s="76" t="s">
        <v>45</v>
      </c>
      <c r="B52" s="79">
        <v>94512.38053417669</v>
      </c>
      <c r="C52" s="79">
        <v>91641.80115863001</v>
      </c>
      <c r="D52" s="80">
        <v>3.13239082957106</v>
      </c>
      <c r="E52" s="79">
        <v>252308.05689006942</v>
      </c>
      <c r="F52" s="79">
        <v>242245.02263954462</v>
      </c>
      <c r="G52" s="80">
        <v>4.15407265787185</v>
      </c>
    </row>
    <row r="53" spans="1:7" ht="12">
      <c r="A53" s="76" t="s">
        <v>46</v>
      </c>
      <c r="B53" s="79">
        <v>26457.054734738627</v>
      </c>
      <c r="C53" s="79">
        <v>25759.222894825583</v>
      </c>
      <c r="D53" s="80">
        <v>2.70905625826632</v>
      </c>
      <c r="E53" s="79">
        <v>78188.46922966765</v>
      </c>
      <c r="F53" s="79">
        <v>77658.04280475489</v>
      </c>
      <c r="G53" s="80">
        <v>0.683028319740608</v>
      </c>
    </row>
    <row r="54" spans="1:7" ht="12">
      <c r="A54" s="76" t="s">
        <v>47</v>
      </c>
      <c r="B54" s="79">
        <v>18486.21401211465</v>
      </c>
      <c r="C54" s="79">
        <v>18951.608841257974</v>
      </c>
      <c r="D54" s="80">
        <v>-2.4557009013934</v>
      </c>
      <c r="E54" s="79">
        <v>54909.27332961727</v>
      </c>
      <c r="F54" s="79">
        <v>55529.34447375804</v>
      </c>
      <c r="G54" s="80">
        <v>-1.11665489664444</v>
      </c>
    </row>
    <row r="55" spans="1:7" ht="12">
      <c r="A55" s="76" t="s">
        <v>48</v>
      </c>
      <c r="B55" s="79">
        <v>17242.141217914614</v>
      </c>
      <c r="C55" s="79">
        <v>17422.968131276943</v>
      </c>
      <c r="D55" s="80">
        <v>-1.03786514444526</v>
      </c>
      <c r="E55" s="79">
        <v>50412.75436631234</v>
      </c>
      <c r="F55" s="79">
        <v>51164.51469724173</v>
      </c>
      <c r="G55" s="80">
        <v>-1.46930022766328</v>
      </c>
    </row>
    <row r="56" spans="1:7" ht="12">
      <c r="A56" s="86" t="s">
        <v>49</v>
      </c>
      <c r="B56" s="87">
        <v>12606.497022941201</v>
      </c>
      <c r="C56" s="87">
        <v>12988.159743371309</v>
      </c>
      <c r="D56" s="88">
        <v>-2.9385434732191</v>
      </c>
      <c r="E56" s="87">
        <v>36566.173158501195</v>
      </c>
      <c r="F56" s="87">
        <v>38141.9331540134</v>
      </c>
      <c r="G56" s="88">
        <v>-4.13130605926407</v>
      </c>
    </row>
    <row r="57" spans="1:7" ht="12">
      <c r="A57" s="89" t="s">
        <v>50</v>
      </c>
      <c r="B57" s="90"/>
      <c r="C57" s="90"/>
      <c r="D57" s="91"/>
      <c r="E57" s="90"/>
      <c r="F57" s="90"/>
      <c r="G57" s="91"/>
    </row>
    <row r="58" spans="2:7" ht="12">
      <c r="B58" s="92"/>
      <c r="C58" s="92"/>
      <c r="D58" s="92"/>
      <c r="E58" s="92"/>
      <c r="F58" s="92"/>
      <c r="G58" s="92"/>
    </row>
    <row r="59" spans="1:7" ht="12">
      <c r="A59" s="64" t="s">
        <v>112</v>
      </c>
      <c r="B59" s="64"/>
      <c r="C59" s="64"/>
      <c r="D59" s="64"/>
      <c r="E59" s="64"/>
      <c r="F59" s="64"/>
      <c r="G59" s="64"/>
    </row>
    <row r="60" spans="1:7" ht="12">
      <c r="A60" s="93"/>
      <c r="B60" s="93"/>
      <c r="C60" s="93"/>
      <c r="D60" s="93"/>
      <c r="E60" s="93"/>
      <c r="F60" s="93"/>
      <c r="G60" s="93"/>
    </row>
    <row r="61" spans="1:7" ht="12">
      <c r="A61" s="66"/>
      <c r="B61" s="67" t="str">
        <f>+B3</f>
        <v>MARCH</v>
      </c>
      <c r="C61" s="68"/>
      <c r="D61" s="69"/>
      <c r="E61" s="67" t="s">
        <v>2</v>
      </c>
      <c r="F61" s="68"/>
      <c r="G61" s="69"/>
    </row>
    <row r="62" spans="1:7" ht="18.75" customHeight="1">
      <c r="A62" s="71"/>
      <c r="B62" s="72" t="str">
        <f>+B4</f>
        <v>2017P</v>
      </c>
      <c r="C62" s="72" t="str">
        <f>+C4</f>
        <v>2016P</v>
      </c>
      <c r="D62" s="73" t="s">
        <v>5</v>
      </c>
      <c r="E62" s="72" t="str">
        <f>+B62</f>
        <v>2017P</v>
      </c>
      <c r="F62" s="72" t="str">
        <f>+C62</f>
        <v>2016P</v>
      </c>
      <c r="G62" s="73" t="s">
        <v>5</v>
      </c>
    </row>
    <row r="63" spans="1:7" ht="12">
      <c r="A63" s="17"/>
      <c r="B63" s="94"/>
      <c r="C63" s="95"/>
      <c r="D63" s="96"/>
      <c r="E63" s="94"/>
      <c r="F63" s="95"/>
      <c r="G63" s="97"/>
    </row>
    <row r="64" spans="1:7" ht="12">
      <c r="A64" s="21" t="s">
        <v>52</v>
      </c>
      <c r="B64" s="94"/>
      <c r="C64" s="95"/>
      <c r="D64" s="96"/>
      <c r="E64" s="94"/>
      <c r="F64" s="95"/>
      <c r="G64" s="97"/>
    </row>
    <row r="65" spans="1:7" ht="12">
      <c r="A65" s="83" t="s">
        <v>53</v>
      </c>
      <c r="B65" s="79">
        <v>5936.589526034291</v>
      </c>
      <c r="C65" s="79">
        <v>2159.187662172537</v>
      </c>
      <c r="D65" s="80">
        <v>174.945509834055</v>
      </c>
      <c r="E65" s="79">
        <v>16670.51148236048</v>
      </c>
      <c r="F65" s="79">
        <v>10631.411133979576</v>
      </c>
      <c r="G65" s="80">
        <v>56.8043157420471</v>
      </c>
    </row>
    <row r="66" spans="1:7" ht="14.25" customHeight="1">
      <c r="A66" s="83" t="s">
        <v>54</v>
      </c>
      <c r="B66" s="79">
        <v>22712.384318356628</v>
      </c>
      <c r="C66" s="79">
        <v>22155.909229155623</v>
      </c>
      <c r="D66" s="80">
        <v>2.51163282646384</v>
      </c>
      <c r="E66" s="79">
        <v>62830.81979905039</v>
      </c>
      <c r="F66" s="79">
        <v>61997.404144857675</v>
      </c>
      <c r="G66" s="80">
        <v>1.34427508004275</v>
      </c>
    </row>
    <row r="67" spans="1:7" ht="12">
      <c r="A67" s="83" t="s">
        <v>55</v>
      </c>
      <c r="B67" s="79">
        <v>2451.5417279402404</v>
      </c>
      <c r="C67" s="79">
        <v>2055.0781690183485</v>
      </c>
      <c r="D67" s="80">
        <v>19.2918967705871</v>
      </c>
      <c r="E67" s="79">
        <v>7811.062647072329</v>
      </c>
      <c r="F67" s="79">
        <v>6801.855605394328</v>
      </c>
      <c r="G67" s="80">
        <v>14.8372311943469</v>
      </c>
    </row>
    <row r="68" spans="1:7" ht="12">
      <c r="A68" s="100" t="s">
        <v>56</v>
      </c>
      <c r="B68" s="79">
        <v>15643.03124225648</v>
      </c>
      <c r="C68" s="79">
        <v>15806.46274839128</v>
      </c>
      <c r="D68" s="80">
        <v>-1.03395369815699</v>
      </c>
      <c r="E68" s="79">
        <v>47498.687607896114</v>
      </c>
      <c r="F68" s="79">
        <v>43649.81187248814</v>
      </c>
      <c r="G68" s="80">
        <v>8.81762273489628</v>
      </c>
    </row>
    <row r="69" spans="1:7" ht="12">
      <c r="A69" s="100" t="s">
        <v>57</v>
      </c>
      <c r="B69" s="79">
        <v>1202.654520432335</v>
      </c>
      <c r="C69" s="79">
        <v>1091.9157387187017</v>
      </c>
      <c r="D69" s="80">
        <v>10.1416966334397</v>
      </c>
      <c r="E69" s="79">
        <v>3920.1049928543907</v>
      </c>
      <c r="F69" s="79">
        <v>3396.634234598311</v>
      </c>
      <c r="G69" s="80">
        <v>15.4114550493538</v>
      </c>
    </row>
    <row r="70" spans="1:7" ht="12">
      <c r="A70" s="100" t="s">
        <v>58</v>
      </c>
      <c r="B70" s="79">
        <v>1251.4606231955781</v>
      </c>
      <c r="C70" s="79">
        <v>1011.6372961436963</v>
      </c>
      <c r="D70" s="80">
        <v>23.7064536831604</v>
      </c>
      <c r="E70" s="79">
        <v>3881.851328948154</v>
      </c>
      <c r="F70" s="79">
        <v>3195.3502644149694</v>
      </c>
      <c r="G70" s="80">
        <v>21.484375975254</v>
      </c>
    </row>
    <row r="71" spans="1:7" ht="12">
      <c r="A71" s="100" t="s">
        <v>59</v>
      </c>
      <c r="B71" s="79">
        <v>2552.343816322867</v>
      </c>
      <c r="C71" s="79">
        <v>206.60377358490567</v>
      </c>
      <c r="D71" s="80">
        <v>1135.38102525216</v>
      </c>
      <c r="E71" s="79">
        <v>6901.506279854233</v>
      </c>
      <c r="F71" s="79">
        <v>259.6862478117098</v>
      </c>
      <c r="G71" s="80">
        <v>2557.63256160499</v>
      </c>
    </row>
    <row r="72" spans="1:7" ht="12">
      <c r="A72" s="100" t="s">
        <v>60</v>
      </c>
      <c r="B72" s="79">
        <v>971.0438893369741</v>
      </c>
      <c r="C72" s="79">
        <v>0</v>
      </c>
      <c r="D72" s="80">
        <v>0</v>
      </c>
      <c r="E72" s="79">
        <v>2767.231720835268</v>
      </c>
      <c r="F72" s="79">
        <v>0</v>
      </c>
      <c r="G72" s="80">
        <v>0</v>
      </c>
    </row>
    <row r="73" spans="1:7" ht="12">
      <c r="A73" s="100" t="s">
        <v>61</v>
      </c>
      <c r="B73" s="79">
        <v>2617.7640484157046</v>
      </c>
      <c r="C73" s="79">
        <v>3367.1815750079113</v>
      </c>
      <c r="D73" s="80">
        <v>-22.2565225515184</v>
      </c>
      <c r="E73" s="79">
        <v>9556.678317768812</v>
      </c>
      <c r="F73" s="79">
        <v>9923.36130536208</v>
      </c>
      <c r="G73" s="80">
        <v>-3.69514901563778</v>
      </c>
    </row>
    <row r="74" spans="1:7" ht="12">
      <c r="A74" s="75"/>
      <c r="B74" s="101"/>
      <c r="C74" s="81"/>
      <c r="D74" s="102"/>
      <c r="E74" s="101"/>
      <c r="F74" s="81"/>
      <c r="G74" s="102"/>
    </row>
    <row r="75" spans="1:7" ht="12">
      <c r="A75" s="76" t="s">
        <v>62</v>
      </c>
      <c r="B75" s="101"/>
      <c r="C75" s="81"/>
      <c r="D75" s="102"/>
      <c r="E75" s="101"/>
      <c r="F75" s="81"/>
      <c r="G75" s="102"/>
    </row>
    <row r="76" spans="1:7" ht="12">
      <c r="A76" s="76" t="s">
        <v>63</v>
      </c>
      <c r="B76" s="103">
        <v>149606.6974593553</v>
      </c>
      <c r="C76" s="103">
        <v>142918.73541184445</v>
      </c>
      <c r="D76" s="104">
        <v>4.67955585265875</v>
      </c>
      <c r="E76" s="103">
        <v>407764.1033353089</v>
      </c>
      <c r="F76" s="103">
        <v>383270.0700473879</v>
      </c>
      <c r="G76" s="80">
        <v>6.3908025181545</v>
      </c>
    </row>
    <row r="77" spans="1:7" ht="12">
      <c r="A77" s="76" t="s">
        <v>64</v>
      </c>
      <c r="B77" s="103">
        <v>6568.688450341713</v>
      </c>
      <c r="C77" s="103">
        <v>5601.99062948681</v>
      </c>
      <c r="D77" s="104">
        <v>17.2563269878847</v>
      </c>
      <c r="E77" s="103">
        <v>19938.887866508798</v>
      </c>
      <c r="F77" s="103">
        <v>15769.397079190065</v>
      </c>
      <c r="G77" s="80">
        <v>26.4403944322067</v>
      </c>
    </row>
    <row r="78" spans="1:7" ht="12">
      <c r="A78" s="76" t="s">
        <v>65</v>
      </c>
      <c r="B78" s="103">
        <v>5623.513439479286</v>
      </c>
      <c r="C78" s="103">
        <v>4561.74911808648</v>
      </c>
      <c r="D78" s="104">
        <v>23.2753773587221</v>
      </c>
      <c r="E78" s="103">
        <v>17224.945569559357</v>
      </c>
      <c r="F78" s="103">
        <v>13314.234141256922</v>
      </c>
      <c r="G78" s="80">
        <v>29.3724099096641</v>
      </c>
    </row>
    <row r="79" spans="1:7" ht="12">
      <c r="A79" s="76" t="s">
        <v>66</v>
      </c>
      <c r="B79" s="103">
        <v>1362.1018118281506</v>
      </c>
      <c r="C79" s="103">
        <v>1559.7869617686024</v>
      </c>
      <c r="D79" s="104">
        <v>-12.6738557755542</v>
      </c>
      <c r="E79" s="103">
        <v>3749.2670728066832</v>
      </c>
      <c r="F79" s="103">
        <v>3692.357211175499</v>
      </c>
      <c r="G79" s="80">
        <v>1.54128808174187</v>
      </c>
    </row>
    <row r="80" spans="1:7" ht="12">
      <c r="A80" s="76" t="s">
        <v>67</v>
      </c>
      <c r="B80" s="103">
        <v>144173.83404097418</v>
      </c>
      <c r="C80" s="103">
        <v>138437.70969395072</v>
      </c>
      <c r="D80" s="104">
        <v>4.14346955009912</v>
      </c>
      <c r="E80" s="103">
        <v>390957.6239892071</v>
      </c>
      <c r="F80" s="103">
        <v>370545.9807320917</v>
      </c>
      <c r="G80" s="80">
        <v>5.50853182020431</v>
      </c>
    </row>
    <row r="81" spans="1:7" ht="12">
      <c r="A81" s="75"/>
      <c r="B81" s="103"/>
      <c r="C81" s="103"/>
      <c r="D81" s="104"/>
      <c r="E81" s="103"/>
      <c r="F81" s="103"/>
      <c r="G81" s="80"/>
    </row>
    <row r="82" spans="1:7" ht="12">
      <c r="A82" s="76" t="s">
        <v>68</v>
      </c>
      <c r="B82" s="103">
        <v>12579.977449265261</v>
      </c>
      <c r="C82" s="103">
        <v>11426.610591457027</v>
      </c>
      <c r="D82" s="104">
        <v>10.0936918133058</v>
      </c>
      <c r="E82" s="103">
        <v>51156.6721817919</v>
      </c>
      <c r="F82" s="103">
        <v>47087.61892652025</v>
      </c>
      <c r="G82" s="80">
        <v>8.64145044501267</v>
      </c>
    </row>
    <row r="83" spans="1:7" ht="12">
      <c r="A83" s="76" t="s">
        <v>69</v>
      </c>
      <c r="B83" s="103">
        <v>6186.3109401154825</v>
      </c>
      <c r="C83" s="103">
        <v>6027.036762972511</v>
      </c>
      <c r="D83" s="104">
        <v>2.64266145050721</v>
      </c>
      <c r="E83" s="103">
        <v>33004.93470810341</v>
      </c>
      <c r="F83" s="103">
        <v>29794.058514918423</v>
      </c>
      <c r="G83" s="80">
        <v>10.7769010105731</v>
      </c>
    </row>
    <row r="84" spans="1:7" ht="12">
      <c r="A84" s="76" t="s">
        <v>70</v>
      </c>
      <c r="B84" s="103">
        <v>3356.5429507792014</v>
      </c>
      <c r="C84" s="103">
        <v>2801.3017207843827</v>
      </c>
      <c r="D84" s="104">
        <v>19.8208292193298</v>
      </c>
      <c r="E84" s="103">
        <v>10204.903655725513</v>
      </c>
      <c r="F84" s="103">
        <v>9834.9273649992</v>
      </c>
      <c r="G84" s="80">
        <v>3.76186093700087</v>
      </c>
    </row>
    <row r="85" spans="1:7" ht="12">
      <c r="A85" s="76" t="s">
        <v>71</v>
      </c>
      <c r="B85" s="103">
        <v>3855.059544103598</v>
      </c>
      <c r="C85" s="103">
        <v>3273.246030099092</v>
      </c>
      <c r="D85" s="104">
        <v>17.7748176780617</v>
      </c>
      <c r="E85" s="103">
        <v>9810.656092683254</v>
      </c>
      <c r="F85" s="103">
        <v>9282.305289102598</v>
      </c>
      <c r="G85" s="80">
        <v>5.69202140120233</v>
      </c>
    </row>
    <row r="86" spans="1:7" ht="12">
      <c r="A86" s="75"/>
      <c r="B86" s="103"/>
      <c r="C86" s="103"/>
      <c r="D86" s="104"/>
      <c r="E86" s="103"/>
      <c r="F86" s="103"/>
      <c r="G86" s="80"/>
    </row>
    <row r="87" spans="1:7" ht="12">
      <c r="A87" s="76" t="s">
        <v>72</v>
      </c>
      <c r="B87" s="103">
        <v>6930.276999950286</v>
      </c>
      <c r="C87" s="103">
        <v>6257.545657398473</v>
      </c>
      <c r="D87" s="104">
        <v>10.7507220783347</v>
      </c>
      <c r="E87" s="103">
        <v>21567.9964988571</v>
      </c>
      <c r="F87" s="103">
        <v>21470.255056993818</v>
      </c>
      <c r="G87" s="80">
        <v>0.455241177171971</v>
      </c>
    </row>
    <row r="88" spans="1:7" ht="12">
      <c r="A88" s="76" t="s">
        <v>73</v>
      </c>
      <c r="B88" s="103">
        <v>20257.1109397333</v>
      </c>
      <c r="C88" s="103">
        <v>20658.320665331677</v>
      </c>
      <c r="D88" s="104">
        <v>-1.94212168596879</v>
      </c>
      <c r="E88" s="103">
        <v>54768.23082749615</v>
      </c>
      <c r="F88" s="103">
        <v>56279.37576204009</v>
      </c>
      <c r="G88" s="80">
        <v>-2.68507764004588</v>
      </c>
    </row>
    <row r="89" spans="1:7" ht="12">
      <c r="A89" s="76" t="s">
        <v>74</v>
      </c>
      <c r="B89" s="103">
        <v>4693.682989233419</v>
      </c>
      <c r="C89" s="103">
        <v>3665.234437319618</v>
      </c>
      <c r="D89" s="104">
        <v>28.0595571579837</v>
      </c>
      <c r="E89" s="103">
        <v>12747.103403638403</v>
      </c>
      <c r="F89" s="103">
        <v>11858.066789428753</v>
      </c>
      <c r="G89" s="80">
        <v>7.49731495020934</v>
      </c>
    </row>
    <row r="90" spans="1:7" ht="12">
      <c r="A90" s="76" t="s">
        <v>75</v>
      </c>
      <c r="B90" s="103">
        <v>277.24364025865174</v>
      </c>
      <c r="C90" s="103">
        <v>235.84349797227213</v>
      </c>
      <c r="D90" s="104">
        <v>17.554074054332</v>
      </c>
      <c r="E90" s="103">
        <v>1152.2602781039507</v>
      </c>
      <c r="F90" s="103">
        <v>1190.1262690251567</v>
      </c>
      <c r="G90" s="80">
        <v>-3.18167844091219</v>
      </c>
    </row>
    <row r="91" spans="1:7" ht="12">
      <c r="A91" s="76" t="s">
        <v>76</v>
      </c>
      <c r="B91" s="103">
        <v>1323.8145404383827</v>
      </c>
      <c r="C91" s="103">
        <v>1194.3945121438912</v>
      </c>
      <c r="D91" s="104">
        <v>10.8356181294058</v>
      </c>
      <c r="E91" s="103">
        <v>4496.9456505196395</v>
      </c>
      <c r="F91" s="103">
        <v>6170.130854022181</v>
      </c>
      <c r="G91" s="80">
        <v>-27.1174995002225</v>
      </c>
    </row>
    <row r="92" spans="1:7" ht="12">
      <c r="A92" s="76" t="s">
        <v>77</v>
      </c>
      <c r="B92" s="103">
        <v>6720.934561627037</v>
      </c>
      <c r="C92" s="103">
        <v>6038.96516762256</v>
      </c>
      <c r="D92" s="104">
        <v>11.2928188038044</v>
      </c>
      <c r="E92" s="103">
        <v>15722.87497138814</v>
      </c>
      <c r="F92" s="103">
        <v>14651.671873023413</v>
      </c>
      <c r="G92" s="80">
        <v>7.31113218783599</v>
      </c>
    </row>
    <row r="93" spans="1:7" ht="12">
      <c r="A93" s="75"/>
      <c r="B93" s="103"/>
      <c r="C93" s="103"/>
      <c r="D93" s="104"/>
      <c r="E93" s="103"/>
      <c r="F93" s="103"/>
      <c r="G93" s="80"/>
    </row>
    <row r="94" spans="1:7" ht="12">
      <c r="A94" s="76" t="s">
        <v>78</v>
      </c>
      <c r="B94" s="103"/>
      <c r="C94" s="103"/>
      <c r="D94" s="104"/>
      <c r="E94" s="103"/>
      <c r="F94" s="103"/>
      <c r="G94" s="80"/>
    </row>
    <row r="95" spans="1:7" ht="12">
      <c r="A95" s="83" t="s">
        <v>79</v>
      </c>
      <c r="B95" s="104">
        <v>40.11149232627493</v>
      </c>
      <c r="C95" s="104">
        <v>38.76842394137682</v>
      </c>
      <c r="D95" s="104">
        <v>1.34306838489811</v>
      </c>
      <c r="E95" s="104">
        <v>37.446185707985876</v>
      </c>
      <c r="F95" s="104">
        <v>36.485903679139824</v>
      </c>
      <c r="G95" s="80">
        <v>0.960282028846052</v>
      </c>
    </row>
    <row r="96" spans="1:7" ht="12">
      <c r="A96" s="83" t="s">
        <v>80</v>
      </c>
      <c r="B96" s="104">
        <v>59.88850767369429</v>
      </c>
      <c r="C96" s="104">
        <v>61.231576058607075</v>
      </c>
      <c r="D96" s="104">
        <v>-1.34306838491278</v>
      </c>
      <c r="E96" s="104">
        <v>62.553814292023006</v>
      </c>
      <c r="F96" s="104">
        <v>63.514096320835236</v>
      </c>
      <c r="G96" s="80">
        <v>-0.96028202881223</v>
      </c>
    </row>
    <row r="97" spans="1:7" ht="12">
      <c r="A97" s="76" t="s">
        <v>81</v>
      </c>
      <c r="B97" s="104">
        <v>4.077037326278763</v>
      </c>
      <c r="C97" s="104">
        <v>4.1888717056489915</v>
      </c>
      <c r="D97" s="104">
        <v>-2.66979719668692</v>
      </c>
      <c r="E97" s="104">
        <v>4.482544998686916</v>
      </c>
      <c r="F97" s="104">
        <v>4.624706357824844</v>
      </c>
      <c r="G97" s="80">
        <v>-3.07395428246803</v>
      </c>
    </row>
    <row r="98" spans="1:7" ht="12">
      <c r="A98" s="75"/>
      <c r="B98" s="103"/>
      <c r="C98" s="103"/>
      <c r="D98" s="104"/>
      <c r="E98" s="103"/>
      <c r="F98" s="103"/>
      <c r="G98" s="80"/>
    </row>
    <row r="99" spans="1:7" ht="12">
      <c r="A99" s="76" t="s">
        <v>82</v>
      </c>
      <c r="B99" s="103">
        <v>10026.913354897984</v>
      </c>
      <c r="C99" s="103">
        <v>9899.628517162597</v>
      </c>
      <c r="D99" s="104">
        <v>1.28575367767304</v>
      </c>
      <c r="E99" s="103">
        <v>25334.789865555584</v>
      </c>
      <c r="F99" s="103">
        <v>25510.085269423827</v>
      </c>
      <c r="G99" s="80">
        <v>-0.687161183574527</v>
      </c>
    </row>
    <row r="100" spans="1:7" ht="12">
      <c r="A100" s="76" t="s">
        <v>83</v>
      </c>
      <c r="B100" s="103">
        <v>175251.42526904788</v>
      </c>
      <c r="C100" s="103">
        <v>166993.9744531841</v>
      </c>
      <c r="D100" s="104">
        <v>4.94475973932742</v>
      </c>
      <c r="E100" s="103">
        <v>492553.26607988833</v>
      </c>
      <c r="F100" s="103">
        <v>466558.8643926333</v>
      </c>
      <c r="G100" s="80">
        <v>5.57151598032427</v>
      </c>
    </row>
    <row r="101" spans="1:7" ht="12">
      <c r="A101" s="75"/>
      <c r="B101" s="103"/>
      <c r="C101" s="103"/>
      <c r="D101" s="104"/>
      <c r="E101" s="103"/>
      <c r="F101" s="103"/>
      <c r="G101" s="80"/>
    </row>
    <row r="102" spans="1:7" ht="17.25" customHeight="1">
      <c r="A102" s="76" t="s">
        <v>84</v>
      </c>
      <c r="B102" s="103">
        <v>38872.6888738655</v>
      </c>
      <c r="C102" s="103">
        <v>35954.91157167518</v>
      </c>
      <c r="D102" s="104">
        <v>8.11510075994434</v>
      </c>
      <c r="E102" s="103">
        <v>98050.6256287653</v>
      </c>
      <c r="F102" s="103">
        <v>93020.25555651536</v>
      </c>
      <c r="G102" s="80">
        <v>5.40782224490201</v>
      </c>
    </row>
    <row r="103" spans="1:7" ht="17.25" customHeight="1">
      <c r="A103" s="76" t="s">
        <v>85</v>
      </c>
      <c r="B103" s="103">
        <v>146405.64975004405</v>
      </c>
      <c r="C103" s="103">
        <v>140938.69139865707</v>
      </c>
      <c r="D103" s="104">
        <v>3.87896204877</v>
      </c>
      <c r="E103" s="103">
        <v>419837.4303166571</v>
      </c>
      <c r="F103" s="103">
        <v>399048.6941054566</v>
      </c>
      <c r="G103" s="80">
        <v>5.20957379845646</v>
      </c>
    </row>
    <row r="104" spans="1:7" ht="12">
      <c r="A104" s="75"/>
      <c r="B104" s="103"/>
      <c r="C104" s="103"/>
      <c r="D104" s="104"/>
      <c r="E104" s="103"/>
      <c r="F104" s="103"/>
      <c r="G104" s="80"/>
    </row>
    <row r="105" spans="1:7" ht="12">
      <c r="A105" s="76" t="s">
        <v>86</v>
      </c>
      <c r="B105" s="103">
        <v>143715.71081840651</v>
      </c>
      <c r="C105" s="103">
        <v>138131.38895785567</v>
      </c>
      <c r="D105" s="104">
        <v>4.0427609558423</v>
      </c>
      <c r="E105" s="103">
        <v>411733.36281748733</v>
      </c>
      <c r="F105" s="103">
        <v>391236.78413689625</v>
      </c>
      <c r="G105" s="80">
        <v>5.23891911794756</v>
      </c>
    </row>
    <row r="106" spans="1:7" ht="12">
      <c r="A106" s="76"/>
      <c r="B106" s="103"/>
      <c r="C106" s="103"/>
      <c r="D106" s="104"/>
      <c r="E106" s="103"/>
      <c r="F106" s="103"/>
      <c r="G106" s="80"/>
    </row>
    <row r="107" spans="1:7" ht="12">
      <c r="A107" s="105" t="s">
        <v>87</v>
      </c>
      <c r="B107" s="103">
        <v>47.38464601357621</v>
      </c>
      <c r="C107" s="103">
        <v>46.9865790488071</v>
      </c>
      <c r="D107" s="104">
        <v>0.84719290662897</v>
      </c>
      <c r="E107" s="103">
        <v>48.70959795660911</v>
      </c>
      <c r="F107" s="103">
        <v>48.95074170129702</v>
      </c>
      <c r="G107" s="80">
        <v>-0.492625313339269</v>
      </c>
    </row>
    <row r="108" spans="1:7" ht="12">
      <c r="A108" s="106" t="s">
        <v>88</v>
      </c>
      <c r="B108" s="107">
        <v>2.002069674882103</v>
      </c>
      <c r="C108" s="107">
        <v>2.0576855798477287</v>
      </c>
      <c r="D108" s="108">
        <v>-2.70283786358367</v>
      </c>
      <c r="E108" s="107">
        <v>1.878818165419739</v>
      </c>
      <c r="F108" s="107">
        <v>1.8838416801731024</v>
      </c>
      <c r="G108" s="88">
        <v>-0.26666331922871</v>
      </c>
    </row>
    <row r="109" spans="1:7" ht="12">
      <c r="A109" s="109" t="s">
        <v>89</v>
      </c>
      <c r="B109" s="92"/>
      <c r="C109" s="92"/>
      <c r="D109" s="110"/>
      <c r="E109" s="92"/>
      <c r="F109" s="92"/>
      <c r="G109" s="92"/>
    </row>
    <row r="110" ht="12">
      <c r="A110" s="99" t="s">
        <v>90</v>
      </c>
    </row>
    <row r="111" ht="12">
      <c r="A111" s="99" t="s">
        <v>91</v>
      </c>
    </row>
    <row r="112" ht="12">
      <c r="A112" s="70" t="s">
        <v>92</v>
      </c>
    </row>
  </sheetData>
  <sheetProtection/>
  <printOptions/>
  <pageMargins left="0.7" right="0.7" top="0.75" bottom="0.75" header="0.3" footer="0.3"/>
  <pageSetup horizontalDpi="600" verticalDpi="600" orientation="portrait" r:id="rId1"/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8.7109375" style="70" customWidth="1"/>
    <col min="2" max="4" width="10.00390625" style="70" customWidth="1"/>
    <col min="5" max="6" width="10.421875" style="70" customWidth="1"/>
    <col min="7" max="7" width="10.00390625" style="70" customWidth="1"/>
    <col min="8" max="16384" width="8.8515625" style="70" customWidth="1"/>
  </cols>
  <sheetData>
    <row r="1" spans="1:7" s="65" customFormat="1" ht="12">
      <c r="A1" s="64" t="s">
        <v>113</v>
      </c>
      <c r="B1" s="64"/>
      <c r="C1" s="64"/>
      <c r="D1" s="64"/>
      <c r="E1" s="64"/>
      <c r="F1" s="64"/>
      <c r="G1" s="64"/>
    </row>
    <row r="2" s="65" customFormat="1" ht="4.5" customHeight="1"/>
    <row r="3" spans="1:7" ht="12">
      <c r="A3" s="66"/>
      <c r="B3" s="67" t="str">
        <f>+'HL'!B3</f>
        <v>MARCH</v>
      </c>
      <c r="C3" s="68"/>
      <c r="D3" s="69"/>
      <c r="E3" s="67" t="s">
        <v>2</v>
      </c>
      <c r="F3" s="68"/>
      <c r="G3" s="69"/>
    </row>
    <row r="4" spans="1:7" ht="12">
      <c r="A4" s="71"/>
      <c r="B4" s="72" t="str">
        <f>+'HL'!B4</f>
        <v>2017P</v>
      </c>
      <c r="C4" s="72" t="str">
        <f>+'HL'!C4</f>
        <v>2016P</v>
      </c>
      <c r="D4" s="72" t="s">
        <v>5</v>
      </c>
      <c r="E4" s="72" t="str">
        <f>+B4</f>
        <v>2017P</v>
      </c>
      <c r="F4" s="72" t="str">
        <f>+C4</f>
        <v>2016P</v>
      </c>
      <c r="G4" s="72" t="s">
        <v>5</v>
      </c>
    </row>
    <row r="5" spans="1:7" ht="12">
      <c r="A5" s="75"/>
      <c r="B5" s="76"/>
      <c r="C5" s="77"/>
      <c r="D5" s="78"/>
      <c r="E5" s="76"/>
      <c r="F5" s="77"/>
      <c r="G5" s="78"/>
    </row>
    <row r="6" spans="1:7" ht="12">
      <c r="A6" s="76" t="s">
        <v>6</v>
      </c>
      <c r="B6" s="79">
        <v>136734.84317576012</v>
      </c>
      <c r="C6" s="79">
        <v>125307.57268845313</v>
      </c>
      <c r="D6" s="80">
        <v>9.1193774184088</v>
      </c>
      <c r="E6" s="79">
        <v>383701.9416208307</v>
      </c>
      <c r="F6" s="79">
        <v>357533.78340407094</v>
      </c>
      <c r="G6" s="80">
        <v>7.31907289085057</v>
      </c>
    </row>
    <row r="7" spans="1:7" ht="12">
      <c r="A7" s="76" t="s">
        <v>7</v>
      </c>
      <c r="B7" s="79">
        <v>651.8431757615274</v>
      </c>
      <c r="C7" s="79">
        <v>713.5726884485622</v>
      </c>
      <c r="D7" s="80">
        <v>-8.65076728500443</v>
      </c>
      <c r="E7" s="79">
        <v>1754.941620839555</v>
      </c>
      <c r="F7" s="79">
        <v>1901.7834040708585</v>
      </c>
      <c r="G7" s="80">
        <v>-7.7212674648954</v>
      </c>
    </row>
    <row r="8" spans="1:7" ht="12">
      <c r="A8" s="76" t="s">
        <v>8</v>
      </c>
      <c r="B8" s="79">
        <v>136083.0000000013</v>
      </c>
      <c r="C8" s="79">
        <v>124594.00000000502</v>
      </c>
      <c r="D8" s="80">
        <v>9.22115029615858</v>
      </c>
      <c r="E8" s="79">
        <v>381946.9999999945</v>
      </c>
      <c r="F8" s="79">
        <v>355632.0000000005</v>
      </c>
      <c r="G8" s="80">
        <v>7.39950285688407</v>
      </c>
    </row>
    <row r="9" spans="1:7" ht="12">
      <c r="A9" s="76" t="s">
        <v>9</v>
      </c>
      <c r="B9" s="79">
        <v>819564.7420057566</v>
      </c>
      <c r="C9" s="79">
        <v>724839.379862485</v>
      </c>
      <c r="D9" s="80">
        <v>13.0684624449133</v>
      </c>
      <c r="E9" s="79">
        <v>2266143.343674169</v>
      </c>
      <c r="F9" s="79">
        <v>2038577.4521492426</v>
      </c>
      <c r="G9" s="80">
        <v>11.1629750091176</v>
      </c>
    </row>
    <row r="10" spans="1:7" ht="12">
      <c r="A10" s="76" t="s">
        <v>10</v>
      </c>
      <c r="B10" s="79">
        <v>26437.57232276633</v>
      </c>
      <c r="C10" s="79">
        <v>23381.91547943503</v>
      </c>
      <c r="D10" s="80">
        <v>13.0684624449131</v>
      </c>
      <c r="E10" s="79">
        <v>25179.370485268544</v>
      </c>
      <c r="F10" s="79">
        <v>22401.95002361805</v>
      </c>
      <c r="G10" s="80">
        <v>12.3981191758856</v>
      </c>
    </row>
    <row r="11" spans="1:7" ht="12">
      <c r="A11" s="75"/>
      <c r="B11" s="81"/>
      <c r="C11" s="81"/>
      <c r="D11" s="82"/>
      <c r="E11" s="81"/>
      <c r="F11" s="81"/>
      <c r="G11" s="82"/>
    </row>
    <row r="12" spans="1:7" ht="12">
      <c r="A12" s="76" t="s">
        <v>13</v>
      </c>
      <c r="B12" s="81"/>
      <c r="C12" s="81"/>
      <c r="D12" s="82"/>
      <c r="E12" s="81"/>
      <c r="F12" s="81"/>
      <c r="G12" s="82"/>
    </row>
    <row r="13" spans="1:7" ht="12">
      <c r="A13" s="76" t="s">
        <v>14</v>
      </c>
      <c r="B13" s="79">
        <v>131309.1485531713</v>
      </c>
      <c r="C13" s="79">
        <v>120886.5471198767</v>
      </c>
      <c r="D13" s="80">
        <v>8.62180423017548</v>
      </c>
      <c r="E13" s="79">
        <v>368746.64349886123</v>
      </c>
      <c r="F13" s="79">
        <v>345770.1437042881</v>
      </c>
      <c r="G13" s="80">
        <v>6.64502132787475</v>
      </c>
    </row>
    <row r="14" spans="1:7" ht="12">
      <c r="A14" s="76" t="s">
        <v>15</v>
      </c>
      <c r="B14" s="79">
        <v>115893.47336965655</v>
      </c>
      <c r="C14" s="79">
        <v>107958.19525253419</v>
      </c>
      <c r="D14" s="80">
        <v>7.35032490915607</v>
      </c>
      <c r="E14" s="79">
        <v>326339.8647731896</v>
      </c>
      <c r="F14" s="79">
        <v>308575.76306289167</v>
      </c>
      <c r="G14" s="80">
        <v>5.75680394790999</v>
      </c>
    </row>
    <row r="15" spans="1:7" ht="12">
      <c r="A15" s="76" t="s">
        <v>16</v>
      </c>
      <c r="B15" s="79">
        <v>1024.1485757286428</v>
      </c>
      <c r="C15" s="79">
        <v>629.631413005883</v>
      </c>
      <c r="D15" s="80">
        <v>62.6584307220824</v>
      </c>
      <c r="E15" s="79">
        <v>2672.2831081052227</v>
      </c>
      <c r="F15" s="79">
        <v>2060.39522928752</v>
      </c>
      <c r="G15" s="80">
        <v>29.6975973405497</v>
      </c>
    </row>
    <row r="16" spans="1:7" ht="12">
      <c r="A16" s="75"/>
      <c r="B16" s="81"/>
      <c r="C16" s="81"/>
      <c r="D16" s="82"/>
      <c r="E16" s="81"/>
      <c r="F16" s="81"/>
      <c r="G16" s="82"/>
    </row>
    <row r="17" spans="1:7" ht="12">
      <c r="A17" s="76" t="s">
        <v>17</v>
      </c>
      <c r="B17" s="79">
        <v>1968.6860515561164</v>
      </c>
      <c r="C17" s="79">
        <v>1603.210658254881</v>
      </c>
      <c r="D17" s="80">
        <v>22.7964672901477</v>
      </c>
      <c r="E17" s="79">
        <v>6230.640349093034</v>
      </c>
      <c r="F17" s="79">
        <v>5126.153935413947</v>
      </c>
      <c r="G17" s="80">
        <v>21.54610313297</v>
      </c>
    </row>
    <row r="18" spans="1:7" ht="12">
      <c r="A18" s="76" t="s">
        <v>18</v>
      </c>
      <c r="B18" s="79">
        <v>222.58606721160038</v>
      </c>
      <c r="C18" s="79">
        <v>392.16029416981735</v>
      </c>
      <c r="D18" s="80">
        <v>-43.2410495094096</v>
      </c>
      <c r="E18" s="79">
        <v>483.1369517667776</v>
      </c>
      <c r="F18" s="79">
        <v>709.6371798070534</v>
      </c>
      <c r="G18" s="80">
        <v>-31.9177509980325</v>
      </c>
    </row>
    <row r="19" spans="1:7" ht="12">
      <c r="A19" s="76" t="s">
        <v>19</v>
      </c>
      <c r="B19" s="79">
        <v>1134.4962164786573</v>
      </c>
      <c r="C19" s="79">
        <v>913.4863385258626</v>
      </c>
      <c r="D19" s="80">
        <v>24.1941087273893</v>
      </c>
      <c r="E19" s="79">
        <v>3235.512537457823</v>
      </c>
      <c r="F19" s="79">
        <v>3367.225688706231</v>
      </c>
      <c r="G19" s="80">
        <v>-3.91162230943348</v>
      </c>
    </row>
    <row r="20" spans="1:7" ht="12">
      <c r="A20" s="75"/>
      <c r="B20" s="81"/>
      <c r="C20" s="81"/>
      <c r="D20" s="82"/>
      <c r="E20" s="81"/>
      <c r="F20" s="81"/>
      <c r="G20" s="82"/>
    </row>
    <row r="21" spans="1:7" ht="12">
      <c r="A21" s="76" t="s">
        <v>20</v>
      </c>
      <c r="B21" s="79">
        <v>4557.902237273558</v>
      </c>
      <c r="C21" s="79">
        <v>4187.2281396350245</v>
      </c>
      <c r="D21" s="80">
        <v>8.85249347007978</v>
      </c>
      <c r="E21" s="79">
        <v>14992.72095956532</v>
      </c>
      <c r="F21" s="79">
        <v>14645.947453731582</v>
      </c>
      <c r="G21" s="80">
        <v>2.36770961338787</v>
      </c>
    </row>
    <row r="22" spans="1:7" ht="12">
      <c r="A22" s="76" t="s">
        <v>21</v>
      </c>
      <c r="B22" s="79">
        <v>4557.902237273558</v>
      </c>
      <c r="C22" s="79">
        <v>4084.6543847069684</v>
      </c>
      <c r="D22" s="80">
        <v>11.5859949947893</v>
      </c>
      <c r="E22" s="79">
        <v>14783.805423049545</v>
      </c>
      <c r="F22" s="79">
        <v>14385.833643430016</v>
      </c>
      <c r="G22" s="80">
        <v>2.76641444273396</v>
      </c>
    </row>
    <row r="23" spans="1:7" ht="12">
      <c r="A23" s="76" t="s">
        <v>22</v>
      </c>
      <c r="B23" s="79">
        <v>618.396018778918</v>
      </c>
      <c r="C23" s="79">
        <v>783.0468722916332</v>
      </c>
      <c r="D23" s="80">
        <v>-21.0269473436315</v>
      </c>
      <c r="E23" s="79">
        <v>2379.513256636892</v>
      </c>
      <c r="F23" s="79">
        <v>2464.1776519722716</v>
      </c>
      <c r="G23" s="80">
        <v>-3.43580728717413</v>
      </c>
    </row>
    <row r="24" spans="1:7" ht="12">
      <c r="A24" s="76" t="s">
        <v>23</v>
      </c>
      <c r="B24" s="79">
        <v>2041.96971886506</v>
      </c>
      <c r="C24" s="79">
        <v>1495.355220139657</v>
      </c>
      <c r="D24" s="80">
        <v>36.5541572573206</v>
      </c>
      <c r="E24" s="79">
        <v>5038.569889881885</v>
      </c>
      <c r="F24" s="79">
        <v>6091.713160241605</v>
      </c>
      <c r="G24" s="80">
        <v>-17.2881296715217</v>
      </c>
    </row>
    <row r="25" spans="1:7" ht="12">
      <c r="A25" s="75"/>
      <c r="B25" s="81"/>
      <c r="C25" s="81"/>
      <c r="D25" s="82"/>
      <c r="E25" s="81"/>
      <c r="F25" s="81"/>
      <c r="G25" s="82"/>
    </row>
    <row r="26" spans="1:7" ht="12">
      <c r="A26" s="76" t="s">
        <v>24</v>
      </c>
      <c r="B26" s="79">
        <v>355.93113687420544</v>
      </c>
      <c r="C26" s="79">
        <v>162.10490276259424</v>
      </c>
      <c r="D26" s="80">
        <v>119.568397259072</v>
      </c>
      <c r="E26" s="79">
        <v>674.8513214967204</v>
      </c>
      <c r="F26" s="79">
        <v>510.4474680585567</v>
      </c>
      <c r="G26" s="80">
        <v>32.2077909531924</v>
      </c>
    </row>
    <row r="27" spans="1:7" ht="12">
      <c r="A27" s="76" t="s">
        <v>25</v>
      </c>
      <c r="B27" s="79">
        <v>0</v>
      </c>
      <c r="C27" s="79">
        <v>28.695071395670197</v>
      </c>
      <c r="D27" s="80">
        <v>-100</v>
      </c>
      <c r="E27" s="79">
        <v>0</v>
      </c>
      <c r="F27" s="79">
        <v>29.781190711290677</v>
      </c>
      <c r="G27" s="80">
        <v>-100</v>
      </c>
    </row>
    <row r="28" spans="1:7" ht="12">
      <c r="A28" s="76" t="s">
        <v>26</v>
      </c>
      <c r="B28" s="79">
        <v>355.93113687420544</v>
      </c>
      <c r="C28" s="79">
        <v>104.71475997125386</v>
      </c>
      <c r="D28" s="80">
        <v>239.90541254348</v>
      </c>
      <c r="E28" s="79">
        <v>638.4004995171812</v>
      </c>
      <c r="F28" s="79">
        <v>438.3015178998006</v>
      </c>
      <c r="G28" s="80">
        <v>45.6532714228758</v>
      </c>
    </row>
    <row r="29" spans="1:7" ht="12">
      <c r="A29" s="75"/>
      <c r="B29" s="81"/>
      <c r="C29" s="81"/>
      <c r="D29" s="82"/>
      <c r="E29" s="81"/>
      <c r="F29" s="81"/>
      <c r="G29" s="82"/>
    </row>
    <row r="30" spans="1:7" ht="12">
      <c r="A30" s="83" t="s">
        <v>27</v>
      </c>
      <c r="B30" s="79">
        <v>243.01331364557134</v>
      </c>
      <c r="C30" s="79">
        <v>61.67215287774857</v>
      </c>
      <c r="D30" s="80">
        <v>294.040587698133</v>
      </c>
      <c r="E30" s="79">
        <v>417.57459428719835</v>
      </c>
      <c r="F30" s="79">
        <v>264.00504708153596</v>
      </c>
      <c r="G30" s="80">
        <v>58.1691709697632</v>
      </c>
    </row>
    <row r="31" spans="1:7" ht="12">
      <c r="A31" s="83" t="s">
        <v>28</v>
      </c>
      <c r="B31" s="79">
        <v>0</v>
      </c>
      <c r="C31" s="79">
        <v>0</v>
      </c>
      <c r="D31" s="80">
        <v>0</v>
      </c>
      <c r="E31" s="79">
        <v>2.075122786779232</v>
      </c>
      <c r="F31" s="79">
        <v>0</v>
      </c>
      <c r="G31" s="80">
        <v>0</v>
      </c>
    </row>
    <row r="32" spans="1:7" ht="12">
      <c r="A32" s="83" t="s">
        <v>29</v>
      </c>
      <c r="B32" s="79">
        <v>243.01331364557134</v>
      </c>
      <c r="C32" s="79">
        <v>31.90657896047633</v>
      </c>
      <c r="D32" s="80">
        <v>661.640143077073</v>
      </c>
      <c r="E32" s="79">
        <v>384.7042797853361</v>
      </c>
      <c r="F32" s="79">
        <v>205.682623563045</v>
      </c>
      <c r="G32" s="80">
        <v>87.0378124904742</v>
      </c>
    </row>
    <row r="33" spans="1:7" ht="12">
      <c r="A33" s="75"/>
      <c r="B33" s="81"/>
      <c r="C33" s="81"/>
      <c r="D33" s="82"/>
      <c r="E33" s="81"/>
      <c r="F33" s="81"/>
      <c r="G33" s="82"/>
    </row>
    <row r="34" spans="1:7" ht="12">
      <c r="A34" s="76" t="s">
        <v>30</v>
      </c>
      <c r="B34" s="79">
        <v>16439.40200367707</v>
      </c>
      <c r="C34" s="79">
        <v>12990.979705754884</v>
      </c>
      <c r="D34" s="80">
        <v>26.5447439379385</v>
      </c>
      <c r="E34" s="79">
        <v>42972.841678384066</v>
      </c>
      <c r="F34" s="79">
        <v>34468.3914176985</v>
      </c>
      <c r="G34" s="80">
        <v>24.6731858113889</v>
      </c>
    </row>
    <row r="35" spans="1:7" ht="12">
      <c r="A35" s="76" t="s">
        <v>31</v>
      </c>
      <c r="B35" s="79">
        <v>12238.658619504173</v>
      </c>
      <c r="C35" s="79">
        <v>9996.078969002721</v>
      </c>
      <c r="D35" s="80">
        <v>22.434593178541</v>
      </c>
      <c r="E35" s="79">
        <v>32109.742008748</v>
      </c>
      <c r="F35" s="79">
        <v>25996.458398098548</v>
      </c>
      <c r="G35" s="80">
        <v>23.5158324916158</v>
      </c>
    </row>
    <row r="36" spans="1:7" ht="12">
      <c r="A36" s="76" t="s">
        <v>32</v>
      </c>
      <c r="B36" s="79">
        <v>6207.097964488157</v>
      </c>
      <c r="C36" s="79">
        <v>3891.880992489462</v>
      </c>
      <c r="D36" s="80">
        <v>59.488380463498</v>
      </c>
      <c r="E36" s="79">
        <v>16082.732175843796</v>
      </c>
      <c r="F36" s="79">
        <v>11143.846309472421</v>
      </c>
      <c r="G36" s="80">
        <v>44.3194004046274</v>
      </c>
    </row>
    <row r="37" spans="1:7" ht="12">
      <c r="A37" s="76" t="s">
        <v>33</v>
      </c>
      <c r="B37" s="79">
        <v>4422.3488200776665</v>
      </c>
      <c r="C37" s="79">
        <v>2882.982646327804</v>
      </c>
      <c r="D37" s="80">
        <v>53.394916397108</v>
      </c>
      <c r="E37" s="79">
        <v>11548.8191670043</v>
      </c>
      <c r="F37" s="79">
        <v>7817.135133265618</v>
      </c>
      <c r="G37" s="80">
        <v>47.737233271798</v>
      </c>
    </row>
    <row r="38" spans="1:7" ht="12">
      <c r="A38" s="83" t="s">
        <v>34</v>
      </c>
      <c r="B38" s="79">
        <v>3949.6091202032703</v>
      </c>
      <c r="C38" s="79">
        <v>2644.2285784880705</v>
      </c>
      <c r="D38" s="80">
        <v>49.3671595691472</v>
      </c>
      <c r="E38" s="79">
        <v>10407.425045040382</v>
      </c>
      <c r="F38" s="79">
        <v>7953.924675566094</v>
      </c>
      <c r="G38" s="80">
        <v>30.8464119230506</v>
      </c>
    </row>
    <row r="39" spans="1:7" ht="12">
      <c r="A39" s="84"/>
      <c r="B39" s="81"/>
      <c r="C39" s="81"/>
      <c r="D39" s="82"/>
      <c r="E39" s="81"/>
      <c r="F39" s="81"/>
      <c r="G39" s="82"/>
    </row>
    <row r="40" spans="1:7" ht="12">
      <c r="A40" s="83" t="s">
        <v>35</v>
      </c>
      <c r="B40" s="79">
        <v>20841.369806106984</v>
      </c>
      <c r="C40" s="79">
        <v>17349.377435916293</v>
      </c>
      <c r="D40" s="80">
        <v>20.1274794043137</v>
      </c>
      <c r="E40" s="79">
        <v>57362.076847647375</v>
      </c>
      <c r="F40" s="79">
        <v>48958.0203411789</v>
      </c>
      <c r="G40" s="80">
        <v>17.1658421805094</v>
      </c>
    </row>
    <row r="41" spans="1:7" ht="12">
      <c r="A41" s="83" t="s">
        <v>36</v>
      </c>
      <c r="B41" s="79">
        <v>5425.694622591654</v>
      </c>
      <c r="C41" s="79">
        <v>4421.025568575854</v>
      </c>
      <c r="D41" s="80">
        <v>22.7247962815884</v>
      </c>
      <c r="E41" s="79">
        <v>14955.298121972875</v>
      </c>
      <c r="F41" s="79">
        <v>11763.639699782718</v>
      </c>
      <c r="G41" s="80">
        <v>27.1315553998913</v>
      </c>
    </row>
    <row r="42" spans="1:7" ht="12">
      <c r="A42" s="83" t="s">
        <v>37</v>
      </c>
      <c r="B42" s="79">
        <v>15415.675183515405</v>
      </c>
      <c r="C42" s="79">
        <v>12928.351867340518</v>
      </c>
      <c r="D42" s="80">
        <v>19.2392916103896</v>
      </c>
      <c r="E42" s="79">
        <v>42406.778725674434</v>
      </c>
      <c r="F42" s="79">
        <v>37194.3806413963</v>
      </c>
      <c r="G42" s="80">
        <v>14.0139397252844</v>
      </c>
    </row>
    <row r="43" spans="1:7" ht="12">
      <c r="A43" s="76" t="s">
        <v>38</v>
      </c>
      <c r="B43" s="79">
        <v>121156.80427572486</v>
      </c>
      <c r="C43" s="79">
        <v>112045.08013671961</v>
      </c>
      <c r="D43" s="80">
        <v>8.13219476293555</v>
      </c>
      <c r="E43" s="79">
        <v>340753.4092713839</v>
      </c>
      <c r="F43" s="79">
        <v>319596.49421864783</v>
      </c>
      <c r="G43" s="80">
        <v>6.61988333271949</v>
      </c>
    </row>
    <row r="44" spans="1:7" ht="12">
      <c r="A44" s="76" t="s">
        <v>39</v>
      </c>
      <c r="B44" s="79">
        <v>15578.038900038868</v>
      </c>
      <c r="C44" s="79">
        <v>13262.492551731444</v>
      </c>
      <c r="D44" s="80">
        <v>17.4593602166067</v>
      </c>
      <c r="E44" s="79">
        <v>42948.53234945255</v>
      </c>
      <c r="F44" s="79">
        <v>37937.28918542278</v>
      </c>
      <c r="G44" s="80">
        <v>13.2092810836767</v>
      </c>
    </row>
    <row r="45" spans="1:7" ht="12">
      <c r="A45" s="76" t="s">
        <v>40</v>
      </c>
      <c r="B45" s="85">
        <v>1.1326599694645405</v>
      </c>
      <c r="C45" s="85">
        <v>1.1155684044075003</v>
      </c>
      <c r="D45" s="80">
        <v>1.53209475900475</v>
      </c>
      <c r="E45" s="85">
        <v>1.1306337284419299</v>
      </c>
      <c r="F45" s="85">
        <v>1.120243719076227</v>
      </c>
      <c r="G45" s="80">
        <v>0.927477582670186</v>
      </c>
    </row>
    <row r="46" spans="1:7" ht="12">
      <c r="A46" s="75"/>
      <c r="B46" s="81"/>
      <c r="C46" s="81"/>
      <c r="D46" s="82"/>
      <c r="E46" s="81"/>
      <c r="F46" s="81"/>
      <c r="G46" s="82"/>
    </row>
    <row r="47" spans="1:7" ht="12">
      <c r="A47" s="76" t="s">
        <v>41</v>
      </c>
      <c r="B47" s="81"/>
      <c r="C47" s="81"/>
      <c r="D47" s="82"/>
      <c r="E47" s="81"/>
      <c r="F47" s="81"/>
      <c r="G47" s="82"/>
    </row>
    <row r="48" spans="1:7" ht="12">
      <c r="A48" s="76" t="s">
        <v>42</v>
      </c>
      <c r="B48" s="85">
        <v>5.993825150713642</v>
      </c>
      <c r="C48" s="85">
        <v>5.784481849828998</v>
      </c>
      <c r="D48" s="80">
        <v>3.61905018149262</v>
      </c>
      <c r="E48" s="85">
        <v>5.905999156797447</v>
      </c>
      <c r="F48" s="85">
        <v>5.701775739176291</v>
      </c>
      <c r="G48" s="80">
        <v>3.58175114145507</v>
      </c>
    </row>
    <row r="49" spans="1:7" ht="12">
      <c r="A49" s="75"/>
      <c r="B49" s="81"/>
      <c r="C49" s="81"/>
      <c r="D49" s="82"/>
      <c r="E49" s="81"/>
      <c r="F49" s="81"/>
      <c r="G49" s="82"/>
    </row>
    <row r="50" spans="1:7" ht="12">
      <c r="A50" s="76" t="s">
        <v>43</v>
      </c>
      <c r="B50" s="81"/>
      <c r="C50" s="81"/>
      <c r="D50" s="82"/>
      <c r="E50" s="81"/>
      <c r="F50" s="81"/>
      <c r="G50" s="82"/>
    </row>
    <row r="51" spans="1:7" ht="12">
      <c r="A51" s="76" t="s">
        <v>44</v>
      </c>
      <c r="B51" s="79">
        <v>115564.84563761676</v>
      </c>
      <c r="C51" s="79">
        <v>105283.39265195232</v>
      </c>
      <c r="D51" s="80">
        <v>9.76550311182794</v>
      </c>
      <c r="E51" s="79">
        <v>324777.12735649315</v>
      </c>
      <c r="F51" s="79">
        <v>308971.8412520358</v>
      </c>
      <c r="G51" s="80">
        <v>5.1154454853912</v>
      </c>
    </row>
    <row r="52" spans="1:7" ht="12">
      <c r="A52" s="76" t="s">
        <v>45</v>
      </c>
      <c r="B52" s="79">
        <v>112960.02816304693</v>
      </c>
      <c r="C52" s="79">
        <v>102469.79709130619</v>
      </c>
      <c r="D52" s="80">
        <v>10.2373883519974</v>
      </c>
      <c r="E52" s="79">
        <v>315830.6302566389</v>
      </c>
      <c r="F52" s="79">
        <v>301229.1889702256</v>
      </c>
      <c r="G52" s="80">
        <v>4.84728632584693</v>
      </c>
    </row>
    <row r="53" spans="1:7" ht="12">
      <c r="A53" s="76" t="s">
        <v>46</v>
      </c>
      <c r="B53" s="79">
        <v>14610.177882277172</v>
      </c>
      <c r="C53" s="79">
        <v>14679.001042314989</v>
      </c>
      <c r="D53" s="80">
        <v>-0.468854521090509</v>
      </c>
      <c r="E53" s="79">
        <v>43010.73609028048</v>
      </c>
      <c r="F53" s="79">
        <v>35180.55869727549</v>
      </c>
      <c r="G53" s="80">
        <v>22.2571149605176</v>
      </c>
    </row>
    <row r="54" spans="1:7" ht="12">
      <c r="A54" s="76" t="s">
        <v>47</v>
      </c>
      <c r="B54" s="79">
        <v>12527.458340767249</v>
      </c>
      <c r="C54" s="79">
        <v>12747.926944359795</v>
      </c>
      <c r="D54" s="80">
        <v>-1.72944671360931</v>
      </c>
      <c r="E54" s="79">
        <v>35459.941434926186</v>
      </c>
      <c r="F54" s="79">
        <v>29550.212883714878</v>
      </c>
      <c r="G54" s="80">
        <v>19.9989373155012</v>
      </c>
    </row>
    <row r="55" spans="1:7" ht="12">
      <c r="A55" s="76" t="s">
        <v>48</v>
      </c>
      <c r="B55" s="79">
        <v>6607.443844790069</v>
      </c>
      <c r="C55" s="79">
        <v>6024.869702837116</v>
      </c>
      <c r="D55" s="80">
        <v>9.66948947756693</v>
      </c>
      <c r="E55" s="79">
        <v>16815.348658650815</v>
      </c>
      <c r="F55" s="79">
        <v>15033.376736443199</v>
      </c>
      <c r="G55" s="80">
        <v>11.853437543994</v>
      </c>
    </row>
    <row r="56" spans="1:7" ht="12">
      <c r="A56" s="86" t="s">
        <v>49</v>
      </c>
      <c r="B56" s="87">
        <v>5413.74114208737</v>
      </c>
      <c r="C56" s="87">
        <v>5082.7312260477465</v>
      </c>
      <c r="D56" s="88">
        <v>6.51244186084991</v>
      </c>
      <c r="E56" s="87">
        <v>13558.972034584523</v>
      </c>
      <c r="F56" s="87">
        <v>12374.89586871148</v>
      </c>
      <c r="G56" s="88">
        <v>9.56837276398298</v>
      </c>
    </row>
    <row r="57" spans="1:7" ht="12">
      <c r="A57" s="89" t="s">
        <v>50</v>
      </c>
      <c r="B57" s="90"/>
      <c r="C57" s="90"/>
      <c r="D57" s="91"/>
      <c r="E57" s="90"/>
      <c r="F57" s="90"/>
      <c r="G57" s="91"/>
    </row>
    <row r="58" spans="2:7" ht="12">
      <c r="B58" s="92"/>
      <c r="C58" s="92"/>
      <c r="D58" s="92"/>
      <c r="E58" s="92"/>
      <c r="F58" s="92"/>
      <c r="G58" s="92"/>
    </row>
    <row r="59" spans="1:7" ht="12">
      <c r="A59" s="64" t="s">
        <v>114</v>
      </c>
      <c r="B59" s="64"/>
      <c r="C59" s="64"/>
      <c r="D59" s="64"/>
      <c r="E59" s="64"/>
      <c r="F59" s="64"/>
      <c r="G59" s="64"/>
    </row>
    <row r="60" spans="1:7" ht="12">
      <c r="A60" s="93"/>
      <c r="B60" s="93"/>
      <c r="C60" s="93"/>
      <c r="D60" s="93"/>
      <c r="E60" s="93"/>
      <c r="F60" s="93"/>
      <c r="G60" s="93"/>
    </row>
    <row r="61" spans="1:7" ht="12">
      <c r="A61" s="66"/>
      <c r="B61" s="67" t="str">
        <f>+B3</f>
        <v>MARCH</v>
      </c>
      <c r="C61" s="68"/>
      <c r="D61" s="69"/>
      <c r="E61" s="67" t="s">
        <v>2</v>
      </c>
      <c r="F61" s="68"/>
      <c r="G61" s="69"/>
    </row>
    <row r="62" spans="1:7" ht="18.75" customHeight="1">
      <c r="A62" s="71"/>
      <c r="B62" s="72" t="str">
        <f>+B4</f>
        <v>2017P</v>
      </c>
      <c r="C62" s="72" t="str">
        <f>+C4</f>
        <v>2016P</v>
      </c>
      <c r="D62" s="73" t="s">
        <v>5</v>
      </c>
      <c r="E62" s="72" t="str">
        <f>+B62</f>
        <v>2017P</v>
      </c>
      <c r="F62" s="72" t="str">
        <f>+C62</f>
        <v>2016P</v>
      </c>
      <c r="G62" s="73" t="s">
        <v>5</v>
      </c>
    </row>
    <row r="63" spans="1:7" ht="12">
      <c r="A63" s="17"/>
      <c r="B63" s="94"/>
      <c r="C63" s="95"/>
      <c r="D63" s="96"/>
      <c r="E63" s="94"/>
      <c r="F63" s="95"/>
      <c r="G63" s="97"/>
    </row>
    <row r="64" spans="1:7" ht="12">
      <c r="A64" s="21" t="s">
        <v>52</v>
      </c>
      <c r="B64" s="94"/>
      <c r="C64" s="95"/>
      <c r="D64" s="96"/>
      <c r="E64" s="94"/>
      <c r="F64" s="95"/>
      <c r="G64" s="97"/>
    </row>
    <row r="65" spans="1:7" ht="12">
      <c r="A65" s="83" t="s">
        <v>53</v>
      </c>
      <c r="B65" s="79">
        <v>132.2005713820556</v>
      </c>
      <c r="C65" s="79">
        <v>86.08521418701059</v>
      </c>
      <c r="D65" s="80">
        <v>53.5694284210811</v>
      </c>
      <c r="E65" s="79">
        <v>865.5187460406135</v>
      </c>
      <c r="F65" s="79">
        <v>473.4288940499051</v>
      </c>
      <c r="G65" s="80">
        <v>82.8191639586276</v>
      </c>
    </row>
    <row r="66" spans="1:7" ht="14.25" customHeight="1">
      <c r="A66" s="83" t="s">
        <v>54</v>
      </c>
      <c r="B66" s="79">
        <v>1726.1216585351592</v>
      </c>
      <c r="C66" s="79">
        <v>1212.651406643745</v>
      </c>
      <c r="D66" s="80">
        <v>42.3427746076299</v>
      </c>
      <c r="E66" s="79">
        <v>5393.483909319647</v>
      </c>
      <c r="F66" s="79">
        <v>3727.055740382072</v>
      </c>
      <c r="G66" s="80">
        <v>44.7116513681854</v>
      </c>
    </row>
    <row r="67" spans="1:7" ht="12">
      <c r="A67" s="83" t="s">
        <v>55</v>
      </c>
      <c r="B67" s="79">
        <v>155.81602682144842</v>
      </c>
      <c r="C67" s="79">
        <v>133.40398401773578</v>
      </c>
      <c r="D67" s="80">
        <v>16.8001300476401</v>
      </c>
      <c r="E67" s="79">
        <v>822.5089493430363</v>
      </c>
      <c r="F67" s="79">
        <v>354.9579697280017</v>
      </c>
      <c r="G67" s="80">
        <v>131.720096318252</v>
      </c>
    </row>
    <row r="68" spans="1:7" ht="12">
      <c r="A68" s="100" t="s">
        <v>56</v>
      </c>
      <c r="B68" s="79">
        <v>593.1632919372436</v>
      </c>
      <c r="C68" s="79">
        <v>283.90476994731387</v>
      </c>
      <c r="D68" s="80">
        <v>108.930371986114</v>
      </c>
      <c r="E68" s="79">
        <v>1168.8111016891216</v>
      </c>
      <c r="F68" s="79">
        <v>1112.5132491818172</v>
      </c>
      <c r="G68" s="80">
        <v>5.06042085779275</v>
      </c>
    </row>
    <row r="69" spans="1:7" ht="12">
      <c r="A69" s="100" t="s">
        <v>57</v>
      </c>
      <c r="B69" s="79">
        <v>109.13346484553318</v>
      </c>
      <c r="C69" s="79">
        <v>65.95416296415674</v>
      </c>
      <c r="D69" s="80">
        <v>65.4686526835957</v>
      </c>
      <c r="E69" s="79">
        <v>743.8067065098662</v>
      </c>
      <c r="F69" s="79">
        <v>231.97253991607107</v>
      </c>
      <c r="G69" s="80">
        <v>220.644291250585</v>
      </c>
    </row>
    <row r="70" spans="1:7" ht="12">
      <c r="A70" s="100" t="s">
        <v>58</v>
      </c>
      <c r="B70" s="79">
        <v>224.55065916804733</v>
      </c>
      <c r="C70" s="79">
        <v>159.96389771939016</v>
      </c>
      <c r="D70" s="80">
        <v>40.3758362789807</v>
      </c>
      <c r="E70" s="79">
        <v>400.59701407485704</v>
      </c>
      <c r="F70" s="79">
        <v>163.09959864676094</v>
      </c>
      <c r="G70" s="80">
        <v>145.614960060365</v>
      </c>
    </row>
    <row r="71" spans="1:7" ht="12">
      <c r="A71" s="100" t="s">
        <v>59</v>
      </c>
      <c r="B71" s="79">
        <v>212.8561594025085</v>
      </c>
      <c r="C71" s="79">
        <v>301.2982496545371</v>
      </c>
      <c r="D71" s="80">
        <v>-29.3536687828205</v>
      </c>
      <c r="E71" s="79">
        <v>1013.2910404455644</v>
      </c>
      <c r="F71" s="79">
        <v>755.7728962787792</v>
      </c>
      <c r="G71" s="80">
        <v>34.0734823165444</v>
      </c>
    </row>
    <row r="72" spans="1:7" ht="12">
      <c r="A72" s="100" t="s">
        <v>60</v>
      </c>
      <c r="B72" s="79">
        <v>130.10148131528376</v>
      </c>
      <c r="C72" s="79">
        <v>229.56057116536158</v>
      </c>
      <c r="D72" s="80">
        <v>-43.3258592035971</v>
      </c>
      <c r="E72" s="79">
        <v>647.3250522547639</v>
      </c>
      <c r="F72" s="79">
        <v>301.5614319172224</v>
      </c>
      <c r="G72" s="80">
        <v>114.657772427759</v>
      </c>
    </row>
    <row r="73" spans="1:7" ht="12">
      <c r="A73" s="100" t="s">
        <v>61</v>
      </c>
      <c r="B73" s="79">
        <v>474.0920135324524</v>
      </c>
      <c r="C73" s="79">
        <v>257.80971321214855</v>
      </c>
      <c r="D73" s="80">
        <v>83.8922233090294</v>
      </c>
      <c r="E73" s="79">
        <v>961.3976846014689</v>
      </c>
      <c r="F73" s="79">
        <v>719.613043376394</v>
      </c>
      <c r="G73" s="80">
        <v>33.5992577470013</v>
      </c>
    </row>
    <row r="74" spans="1:7" ht="12">
      <c r="A74" s="75"/>
      <c r="B74" s="101"/>
      <c r="C74" s="81"/>
      <c r="D74" s="102"/>
      <c r="E74" s="101"/>
      <c r="F74" s="81"/>
      <c r="G74" s="102"/>
    </row>
    <row r="75" spans="1:7" ht="12">
      <c r="A75" s="76" t="s">
        <v>62</v>
      </c>
      <c r="B75" s="101"/>
      <c r="C75" s="81"/>
      <c r="D75" s="102"/>
      <c r="E75" s="101"/>
      <c r="F75" s="81"/>
      <c r="G75" s="102"/>
    </row>
    <row r="76" spans="1:7" ht="12">
      <c r="A76" s="76" t="s">
        <v>63</v>
      </c>
      <c r="B76" s="103">
        <v>119150.77031678692</v>
      </c>
      <c r="C76" s="103">
        <v>109454.41346085434</v>
      </c>
      <c r="D76" s="104">
        <v>8.8588084750008</v>
      </c>
      <c r="E76" s="103">
        <v>323044.20582950395</v>
      </c>
      <c r="F76" s="103">
        <v>296953.7550588732</v>
      </c>
      <c r="G76" s="80">
        <v>8.7860316046376</v>
      </c>
    </row>
    <row r="77" spans="1:7" ht="12">
      <c r="A77" s="76" t="s">
        <v>64</v>
      </c>
      <c r="B77" s="103">
        <v>16815.425081601083</v>
      </c>
      <c r="C77" s="103">
        <v>15916.948245331021</v>
      </c>
      <c r="D77" s="104">
        <v>5.64478078600033</v>
      </c>
      <c r="E77" s="103">
        <v>51168.997710610936</v>
      </c>
      <c r="F77" s="103">
        <v>53723.13693759091</v>
      </c>
      <c r="G77" s="80">
        <v>-4.75426300952431</v>
      </c>
    </row>
    <row r="78" spans="1:7" ht="12">
      <c r="A78" s="76" t="s">
        <v>65</v>
      </c>
      <c r="B78" s="103">
        <v>15960.475848584316</v>
      </c>
      <c r="C78" s="103">
        <v>15225.084877133879</v>
      </c>
      <c r="D78" s="104">
        <v>4.83012723662973</v>
      </c>
      <c r="E78" s="103">
        <v>48520.769954964664</v>
      </c>
      <c r="F78" s="103">
        <v>50830.70475159734</v>
      </c>
      <c r="G78" s="80">
        <v>-4.54436901459661</v>
      </c>
    </row>
    <row r="79" spans="1:7" ht="12">
      <c r="A79" s="76" t="s">
        <v>66</v>
      </c>
      <c r="B79" s="103">
        <v>2265.712266153904</v>
      </c>
      <c r="C79" s="103">
        <v>2284.439830656842</v>
      </c>
      <c r="D79" s="104">
        <v>-0.819788039571757</v>
      </c>
      <c r="E79" s="103">
        <v>7912.577849598631</v>
      </c>
      <c r="F79" s="103">
        <v>7934.048849294069</v>
      </c>
      <c r="G79" s="80">
        <v>-0.270618445931919</v>
      </c>
    </row>
    <row r="80" spans="1:7" ht="12">
      <c r="A80" s="76" t="s">
        <v>67</v>
      </c>
      <c r="B80" s="103">
        <v>102920.27563086303</v>
      </c>
      <c r="C80" s="103">
        <v>94500.86125945496</v>
      </c>
      <c r="D80" s="104">
        <v>8.90935199870011</v>
      </c>
      <c r="E80" s="103">
        <v>274625.38955928077</v>
      </c>
      <c r="F80" s="103">
        <v>245977.5393374181</v>
      </c>
      <c r="G80" s="80">
        <v>11.6465309389754</v>
      </c>
    </row>
    <row r="81" spans="1:7" ht="12">
      <c r="A81" s="75"/>
      <c r="B81" s="103"/>
      <c r="C81" s="103"/>
      <c r="D81" s="104"/>
      <c r="E81" s="103"/>
      <c r="F81" s="103"/>
      <c r="G81" s="80"/>
    </row>
    <row r="82" spans="1:7" ht="12">
      <c r="A82" s="76" t="s">
        <v>68</v>
      </c>
      <c r="B82" s="103">
        <v>5591.161652190333</v>
      </c>
      <c r="C82" s="103">
        <v>6980.934573707464</v>
      </c>
      <c r="D82" s="104">
        <v>-19.9081212815184</v>
      </c>
      <c r="E82" s="103">
        <v>26129.403178148</v>
      </c>
      <c r="F82" s="103">
        <v>29121.957931525125</v>
      </c>
      <c r="G82" s="80">
        <v>-10.2759394145598</v>
      </c>
    </row>
    <row r="83" spans="1:7" ht="12">
      <c r="A83" s="76" t="s">
        <v>69</v>
      </c>
      <c r="B83" s="103">
        <v>1330.8842388097185</v>
      </c>
      <c r="C83" s="103">
        <v>1372.5645477244198</v>
      </c>
      <c r="D83" s="104">
        <v>-3.03667386599801</v>
      </c>
      <c r="E83" s="103">
        <v>4130.060230956433</v>
      </c>
      <c r="F83" s="103">
        <v>2922.6588965400906</v>
      </c>
      <c r="G83" s="80">
        <v>41.311743079074</v>
      </c>
    </row>
    <row r="84" spans="1:7" ht="12">
      <c r="A84" s="76" t="s">
        <v>70</v>
      </c>
      <c r="B84" s="103">
        <v>98.44907152524848</v>
      </c>
      <c r="C84" s="103">
        <v>178.57851707175877</v>
      </c>
      <c r="D84" s="104">
        <v>-44.870708336273</v>
      </c>
      <c r="E84" s="103">
        <v>1998.537397469597</v>
      </c>
      <c r="F84" s="103">
        <v>537.8007086919827</v>
      </c>
      <c r="G84" s="80">
        <v>271.61300927445</v>
      </c>
    </row>
    <row r="85" spans="1:7" ht="12">
      <c r="A85" s="76" t="s">
        <v>71</v>
      </c>
      <c r="B85" s="103">
        <v>4181.117080907136</v>
      </c>
      <c r="C85" s="103">
        <v>5472.834116004789</v>
      </c>
      <c r="D85" s="104">
        <v>-23.6023421817253</v>
      </c>
      <c r="E85" s="103">
        <v>20452.02594997967</v>
      </c>
      <c r="F85" s="103">
        <v>25706.713172017797</v>
      </c>
      <c r="G85" s="80">
        <v>-20.4409143513452</v>
      </c>
    </row>
    <row r="86" spans="1:7" ht="12">
      <c r="A86" s="75"/>
      <c r="B86" s="103"/>
      <c r="C86" s="103"/>
      <c r="D86" s="104"/>
      <c r="E86" s="103"/>
      <c r="F86" s="103"/>
      <c r="G86" s="80"/>
    </row>
    <row r="87" spans="1:7" ht="12">
      <c r="A87" s="76" t="s">
        <v>72</v>
      </c>
      <c r="B87" s="103">
        <v>833.5549587919778</v>
      </c>
      <c r="C87" s="103">
        <v>413.655318237092</v>
      </c>
      <c r="D87" s="104">
        <v>101.509547210563</v>
      </c>
      <c r="E87" s="103">
        <v>1971.8325574146265</v>
      </c>
      <c r="F87" s="103">
        <v>1317.1205148622084</v>
      </c>
      <c r="G87" s="80">
        <v>49.7078312246098</v>
      </c>
    </row>
    <row r="88" spans="1:7" ht="12">
      <c r="A88" s="76" t="s">
        <v>73</v>
      </c>
      <c r="B88" s="103">
        <v>2236.061113252305</v>
      </c>
      <c r="C88" s="103">
        <v>1645.966159576633</v>
      </c>
      <c r="D88" s="104">
        <v>35.8509772659879</v>
      </c>
      <c r="E88" s="103">
        <v>7155.693006901136</v>
      </c>
      <c r="F88" s="103">
        <v>5286.447192020542</v>
      </c>
      <c r="G88" s="80">
        <v>35.3592071760797</v>
      </c>
    </row>
    <row r="89" spans="1:7" ht="12">
      <c r="A89" s="76" t="s">
        <v>74</v>
      </c>
      <c r="B89" s="103">
        <v>183.75753654035125</v>
      </c>
      <c r="C89" s="103">
        <v>7.49351765121431</v>
      </c>
      <c r="D89" s="104">
        <v>2352.21997322678</v>
      </c>
      <c r="E89" s="103">
        <v>419.2831311926635</v>
      </c>
      <c r="F89" s="103">
        <v>164.03580381401895</v>
      </c>
      <c r="G89" s="80">
        <v>155.604643281439</v>
      </c>
    </row>
    <row r="90" spans="1:7" ht="12">
      <c r="A90" s="76" t="s">
        <v>75</v>
      </c>
      <c r="B90" s="103">
        <v>1953.9703110600788</v>
      </c>
      <c r="C90" s="103">
        <v>1163.2208940462456</v>
      </c>
      <c r="D90" s="104">
        <v>67.979299637855</v>
      </c>
      <c r="E90" s="103">
        <v>3510.4438517879917</v>
      </c>
      <c r="F90" s="103">
        <v>3042.1341921709404</v>
      </c>
      <c r="G90" s="80">
        <v>15.3941157764265</v>
      </c>
    </row>
    <row r="91" spans="1:7" ht="12">
      <c r="A91" s="76" t="s">
        <v>76</v>
      </c>
      <c r="B91" s="103">
        <v>383.7567542438348</v>
      </c>
      <c r="C91" s="103">
        <v>403.8661572333986</v>
      </c>
      <c r="D91" s="104">
        <v>-4.97922458453046</v>
      </c>
      <c r="E91" s="103">
        <v>1665.581590652767</v>
      </c>
      <c r="F91" s="103">
        <v>3293.8668644418713</v>
      </c>
      <c r="G91" s="80">
        <v>-49.4338520893743</v>
      </c>
    </row>
    <row r="92" spans="1:7" ht="12">
      <c r="A92" s="76" t="s">
        <v>77</v>
      </c>
      <c r="B92" s="103">
        <v>10995.44185206568</v>
      </c>
      <c r="C92" s="103">
        <v>946.0324170909325</v>
      </c>
      <c r="D92" s="104">
        <v>1062.26903575639</v>
      </c>
      <c r="E92" s="103">
        <v>36721.2306588943</v>
      </c>
      <c r="F92" s="103">
        <v>1746.1395106310756</v>
      </c>
      <c r="G92" s="80">
        <v>2002.9952323582</v>
      </c>
    </row>
    <row r="93" spans="1:7" ht="12">
      <c r="A93" s="75"/>
      <c r="B93" s="103"/>
      <c r="C93" s="103"/>
      <c r="D93" s="104"/>
      <c r="E93" s="103"/>
      <c r="F93" s="103"/>
      <c r="G93" s="80"/>
    </row>
    <row r="94" spans="1:7" ht="12">
      <c r="A94" s="76" t="s">
        <v>78</v>
      </c>
      <c r="B94" s="103"/>
      <c r="C94" s="103"/>
      <c r="D94" s="104"/>
      <c r="E94" s="103"/>
      <c r="F94" s="103"/>
      <c r="G94" s="80"/>
    </row>
    <row r="95" spans="1:7" ht="12">
      <c r="A95" s="83" t="s">
        <v>79</v>
      </c>
      <c r="B95" s="104">
        <v>40.50490769217454</v>
      </c>
      <c r="C95" s="104">
        <v>39.1785153942773</v>
      </c>
      <c r="D95" s="104">
        <v>1.32639229789724</v>
      </c>
      <c r="E95" s="104">
        <v>38.26474410464214</v>
      </c>
      <c r="F95" s="104">
        <v>41.88673201048664</v>
      </c>
      <c r="G95" s="80">
        <v>-3.6219879058445</v>
      </c>
    </row>
    <row r="96" spans="1:7" ht="12">
      <c r="A96" s="83" t="s">
        <v>80</v>
      </c>
      <c r="B96" s="104">
        <v>59.4950923078281</v>
      </c>
      <c r="C96" s="104">
        <v>60.821484605718204</v>
      </c>
      <c r="D96" s="104">
        <v>-1.3263922978901</v>
      </c>
      <c r="E96" s="104">
        <v>61.735255895360694</v>
      </c>
      <c r="F96" s="104">
        <v>58.113267989512764</v>
      </c>
      <c r="G96" s="80">
        <v>3.62198790584793</v>
      </c>
    </row>
    <row r="97" spans="1:7" ht="12">
      <c r="A97" s="76" t="s">
        <v>81</v>
      </c>
      <c r="B97" s="104">
        <v>3.956087238150542</v>
      </c>
      <c r="C97" s="104">
        <v>3.8881808028778893</v>
      </c>
      <c r="D97" s="104">
        <v>1.74648347685866</v>
      </c>
      <c r="E97" s="104">
        <v>4.22209437074221</v>
      </c>
      <c r="F97" s="104">
        <v>3.7257050092119277</v>
      </c>
      <c r="G97" s="80">
        <v>13.323367263456</v>
      </c>
    </row>
    <row r="98" spans="1:7" ht="12">
      <c r="A98" s="75"/>
      <c r="B98" s="103"/>
      <c r="C98" s="103"/>
      <c r="D98" s="104"/>
      <c r="E98" s="103"/>
      <c r="F98" s="103"/>
      <c r="G98" s="80"/>
    </row>
    <row r="99" spans="1:7" ht="12">
      <c r="A99" s="76" t="s">
        <v>82</v>
      </c>
      <c r="B99" s="103">
        <v>26615.036029603703</v>
      </c>
      <c r="C99" s="103">
        <v>25168.775112025447</v>
      </c>
      <c r="D99" s="104">
        <v>5.74625070604745</v>
      </c>
      <c r="E99" s="103">
        <v>80021.97494920183</v>
      </c>
      <c r="F99" s="103">
        <v>82871.66179517811</v>
      </c>
      <c r="G99" s="80">
        <v>-3.43867467388241</v>
      </c>
    </row>
    <row r="100" spans="1:7" ht="12">
      <c r="A100" s="76" t="s">
        <v>83</v>
      </c>
      <c r="B100" s="103">
        <v>110119.80714615999</v>
      </c>
      <c r="C100" s="103">
        <v>100138.79757642421</v>
      </c>
      <c r="D100" s="104">
        <v>9.96717537188165</v>
      </c>
      <c r="E100" s="103">
        <v>303679.96667163627</v>
      </c>
      <c r="F100" s="103">
        <v>274662.12160889193</v>
      </c>
      <c r="G100" s="80">
        <v>10.5649242395588</v>
      </c>
    </row>
    <row r="101" spans="1:7" ht="12">
      <c r="A101" s="75"/>
      <c r="B101" s="103"/>
      <c r="C101" s="103"/>
      <c r="D101" s="104"/>
      <c r="E101" s="103"/>
      <c r="F101" s="103"/>
      <c r="G101" s="80"/>
    </row>
    <row r="102" spans="1:7" ht="17.25" customHeight="1">
      <c r="A102" s="76" t="s">
        <v>84</v>
      </c>
      <c r="B102" s="103">
        <v>87919.25384751265</v>
      </c>
      <c r="C102" s="103">
        <v>84096.38573107323</v>
      </c>
      <c r="D102" s="104">
        <v>4.54581737753195</v>
      </c>
      <c r="E102" s="103">
        <v>249724.95675457013</v>
      </c>
      <c r="F102" s="103">
        <v>249877.42880929692</v>
      </c>
      <c r="G102" s="80">
        <v>-0.0610187384484247</v>
      </c>
    </row>
    <row r="103" spans="1:7" ht="17.25" customHeight="1">
      <c r="A103" s="76" t="s">
        <v>85</v>
      </c>
      <c r="B103" s="103">
        <v>48815.58932825106</v>
      </c>
      <c r="C103" s="103">
        <v>41211.18695737359</v>
      </c>
      <c r="D103" s="104">
        <v>18.4522769963967</v>
      </c>
      <c r="E103" s="103">
        <v>133976.98486627074</v>
      </c>
      <c r="F103" s="103">
        <v>107656.35459476996</v>
      </c>
      <c r="G103" s="80">
        <v>24.4487474711311</v>
      </c>
    </row>
    <row r="104" spans="1:7" ht="12">
      <c r="A104" s="75"/>
      <c r="B104" s="103"/>
      <c r="C104" s="103"/>
      <c r="D104" s="104"/>
      <c r="E104" s="103"/>
      <c r="F104" s="103"/>
      <c r="G104" s="80"/>
    </row>
    <row r="105" spans="1:7" ht="12">
      <c r="A105" s="76" t="s">
        <v>86</v>
      </c>
      <c r="B105" s="103">
        <v>42644.261985951984</v>
      </c>
      <c r="C105" s="103">
        <v>37308.01774795783</v>
      </c>
      <c r="D105" s="104">
        <v>14.30321030199</v>
      </c>
      <c r="E105" s="103">
        <v>117138.5172035475</v>
      </c>
      <c r="F105" s="103">
        <v>91354.11461546597</v>
      </c>
      <c r="G105" s="80">
        <v>28.2246756991899</v>
      </c>
    </row>
    <row r="106" spans="1:7" ht="12">
      <c r="A106" s="76"/>
      <c r="B106" s="103"/>
      <c r="C106" s="103"/>
      <c r="D106" s="104"/>
      <c r="E106" s="103"/>
      <c r="F106" s="103"/>
      <c r="G106" s="80"/>
    </row>
    <row r="107" spans="1:7" ht="12">
      <c r="A107" s="105" t="s">
        <v>87</v>
      </c>
      <c r="B107" s="103">
        <v>42.84196830570219</v>
      </c>
      <c r="C107" s="103">
        <v>42.40726601969326</v>
      </c>
      <c r="D107" s="104">
        <v>1.0250655767506</v>
      </c>
      <c r="E107" s="103">
        <v>43.52391931972499</v>
      </c>
      <c r="F107" s="103">
        <v>42.12205628264641</v>
      </c>
      <c r="G107" s="80">
        <v>3.32809734565623</v>
      </c>
    </row>
    <row r="108" spans="1:7" ht="12">
      <c r="A108" s="106" t="s">
        <v>88</v>
      </c>
      <c r="B108" s="107">
        <v>2.6659083185904886</v>
      </c>
      <c r="C108" s="107">
        <v>2.876232896125674</v>
      </c>
      <c r="D108" s="108">
        <v>-7.31250163429031</v>
      </c>
      <c r="E108" s="107">
        <v>2.6303717863439293</v>
      </c>
      <c r="F108" s="107">
        <v>2.756083542588401</v>
      </c>
      <c r="G108" s="88">
        <v>-4.56124621412631</v>
      </c>
    </row>
    <row r="109" spans="1:7" ht="12">
      <c r="A109" s="109" t="s">
        <v>89</v>
      </c>
      <c r="B109" s="92"/>
      <c r="C109" s="92"/>
      <c r="D109" s="110"/>
      <c r="E109" s="92"/>
      <c r="F109" s="92"/>
      <c r="G109" s="92"/>
    </row>
    <row r="110" ht="12">
      <c r="A110" s="99" t="s">
        <v>90</v>
      </c>
    </row>
    <row r="111" ht="12">
      <c r="A111" s="70" t="s">
        <v>92</v>
      </c>
    </row>
    <row r="112" ht="12">
      <c r="A112" s="70" t="s">
        <v>91</v>
      </c>
    </row>
  </sheetData>
  <sheetProtection/>
  <printOptions/>
  <pageMargins left="0.7" right="0.7" top="0.75" bottom="0.75" header="0.3" footer="0.3"/>
  <pageSetup horizontalDpi="600" verticalDpi="600" orientation="portrait" r:id="rId1"/>
  <rowBreaks count="1" manualBreakCount="1">
    <brk id="5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8.7109375" style="70" customWidth="1"/>
    <col min="2" max="4" width="10.00390625" style="70" customWidth="1"/>
    <col min="5" max="6" width="10.421875" style="70" customWidth="1"/>
    <col min="7" max="7" width="10.00390625" style="70" customWidth="1"/>
    <col min="8" max="16384" width="8.8515625" style="70" customWidth="1"/>
  </cols>
  <sheetData>
    <row r="1" spans="1:7" s="65" customFormat="1" ht="12">
      <c r="A1" s="64" t="s">
        <v>115</v>
      </c>
      <c r="B1" s="64"/>
      <c r="C1" s="64"/>
      <c r="D1" s="64"/>
      <c r="E1" s="64"/>
      <c r="F1" s="64"/>
      <c r="G1" s="64"/>
    </row>
    <row r="2" s="65" customFormat="1" ht="4.5" customHeight="1"/>
    <row r="3" spans="1:7" ht="12">
      <c r="A3" s="66"/>
      <c r="B3" s="67" t="str">
        <f>+'HL'!B3</f>
        <v>MARCH</v>
      </c>
      <c r="C3" s="68"/>
      <c r="D3" s="69"/>
      <c r="E3" s="67" t="s">
        <v>2</v>
      </c>
      <c r="F3" s="68"/>
      <c r="G3" s="69"/>
    </row>
    <row r="4" spans="1:7" ht="12">
      <c r="A4" s="71"/>
      <c r="B4" s="72" t="str">
        <f>+'HL'!B4</f>
        <v>2017P</v>
      </c>
      <c r="C4" s="72" t="str">
        <f>+'HL'!C4</f>
        <v>2016P</v>
      </c>
      <c r="D4" s="73" t="s">
        <v>5</v>
      </c>
      <c r="E4" s="72" t="str">
        <f>+B4</f>
        <v>2017P</v>
      </c>
      <c r="F4" s="72" t="str">
        <f>+C4</f>
        <v>2016P</v>
      </c>
      <c r="G4" s="73" t="s">
        <v>5</v>
      </c>
    </row>
    <row r="5" spans="1:7" ht="12">
      <c r="A5" s="75"/>
      <c r="B5" s="76"/>
      <c r="C5" s="77"/>
      <c r="D5" s="78"/>
      <c r="E5" s="76"/>
      <c r="F5" s="77"/>
      <c r="G5" s="78"/>
    </row>
    <row r="6" spans="1:7" ht="12">
      <c r="A6" s="76" t="s">
        <v>6</v>
      </c>
      <c r="B6" s="79">
        <v>69469.16391638781</v>
      </c>
      <c r="C6" s="79">
        <v>66547.87331472442</v>
      </c>
      <c r="D6" s="80">
        <v>4.38975801352472</v>
      </c>
      <c r="E6" s="79">
        <v>195309.4739147689</v>
      </c>
      <c r="F6" s="79">
        <v>188695.08652917435</v>
      </c>
      <c r="G6" s="80">
        <v>3.50533101166462</v>
      </c>
    </row>
    <row r="7" spans="1:7" ht="12">
      <c r="A7" s="76" t="s">
        <v>7</v>
      </c>
      <c r="B7" s="79">
        <v>16699.16391638259</v>
      </c>
      <c r="C7" s="79">
        <v>12225.873314728016</v>
      </c>
      <c r="D7" s="80">
        <v>36.5887203842181</v>
      </c>
      <c r="E7" s="79">
        <v>43175.473914766015</v>
      </c>
      <c r="F7" s="79">
        <v>33693.08652917987</v>
      </c>
      <c r="G7" s="80">
        <v>28.1434215810829</v>
      </c>
    </row>
    <row r="8" spans="1:7" ht="12">
      <c r="A8" s="76" t="s">
        <v>8</v>
      </c>
      <c r="B8" s="79">
        <v>52770.000000003674</v>
      </c>
      <c r="C8" s="79">
        <v>54321.999999999265</v>
      </c>
      <c r="D8" s="80">
        <v>-2.85703766429</v>
      </c>
      <c r="E8" s="79">
        <v>152133.99999999898</v>
      </c>
      <c r="F8" s="79">
        <v>155001.99999999732</v>
      </c>
      <c r="G8" s="80">
        <v>-1.85029870582211</v>
      </c>
    </row>
    <row r="9" spans="1:7" ht="12">
      <c r="A9" s="76" t="s">
        <v>9</v>
      </c>
      <c r="B9" s="79">
        <v>865026.7884777812</v>
      </c>
      <c r="C9" s="79">
        <v>858663.1526563285</v>
      </c>
      <c r="D9" s="80">
        <v>0.741109689144853</v>
      </c>
      <c r="E9" s="79">
        <v>2599210.3261822006</v>
      </c>
      <c r="F9" s="79">
        <v>2589070.711195242</v>
      </c>
      <c r="G9" s="80">
        <v>0.391631443015996</v>
      </c>
    </row>
    <row r="10" spans="1:7" ht="12">
      <c r="A10" s="76" t="s">
        <v>10</v>
      </c>
      <c r="B10" s="79">
        <v>27904.08995089626</v>
      </c>
      <c r="C10" s="79">
        <v>27698.811376010657</v>
      </c>
      <c r="D10" s="80">
        <v>0.74110968914497</v>
      </c>
      <c r="E10" s="79">
        <v>28880.114735357784</v>
      </c>
      <c r="F10" s="79">
        <v>28451.326496651014</v>
      </c>
      <c r="G10" s="80">
        <v>1.50709401460505</v>
      </c>
    </row>
    <row r="11" spans="1:7" ht="12">
      <c r="A11" s="75"/>
      <c r="B11" s="81"/>
      <c r="C11" s="81"/>
      <c r="D11" s="82"/>
      <c r="E11" s="81"/>
      <c r="F11" s="81"/>
      <c r="G11" s="82"/>
    </row>
    <row r="12" spans="1:7" ht="12">
      <c r="A12" s="76" t="s">
        <v>13</v>
      </c>
      <c r="B12" s="81"/>
      <c r="C12" s="81"/>
      <c r="D12" s="82"/>
      <c r="E12" s="81"/>
      <c r="F12" s="81"/>
      <c r="G12" s="82"/>
    </row>
    <row r="13" spans="1:7" ht="12">
      <c r="A13" s="76" t="s">
        <v>14</v>
      </c>
      <c r="B13" s="79">
        <v>24812.25616664385</v>
      </c>
      <c r="C13" s="79">
        <v>23095.16551542529</v>
      </c>
      <c r="D13" s="80">
        <v>7.43484886510863</v>
      </c>
      <c r="E13" s="79">
        <v>71579.71417231744</v>
      </c>
      <c r="F13" s="79">
        <v>66101.43700164779</v>
      </c>
      <c r="G13" s="80">
        <v>8.28768241533552</v>
      </c>
    </row>
    <row r="14" spans="1:7" ht="12">
      <c r="A14" s="76" t="s">
        <v>15</v>
      </c>
      <c r="B14" s="79">
        <v>17528.93731964997</v>
      </c>
      <c r="C14" s="79">
        <v>16818.755814065076</v>
      </c>
      <c r="D14" s="80">
        <v>4.2225567303319</v>
      </c>
      <c r="E14" s="79">
        <v>48241.57765263086</v>
      </c>
      <c r="F14" s="79">
        <v>44866.88264921071</v>
      </c>
      <c r="G14" s="80">
        <v>7.5215722692504</v>
      </c>
    </row>
    <row r="15" spans="1:7" ht="12">
      <c r="A15" s="76" t="s">
        <v>16</v>
      </c>
      <c r="B15" s="79">
        <v>1067.6714107332903</v>
      </c>
      <c r="C15" s="79">
        <v>720.8816267555151</v>
      </c>
      <c r="D15" s="80">
        <v>48.106342443291</v>
      </c>
      <c r="E15" s="79">
        <v>2899.864446722592</v>
      </c>
      <c r="F15" s="79">
        <v>2613.212811050317</v>
      </c>
      <c r="G15" s="80">
        <v>10.9693184749489</v>
      </c>
    </row>
    <row r="16" spans="1:7" ht="12">
      <c r="A16" s="75"/>
      <c r="B16" s="81"/>
      <c r="C16" s="81"/>
      <c r="D16" s="82"/>
      <c r="E16" s="81"/>
      <c r="F16" s="81"/>
      <c r="G16" s="82"/>
    </row>
    <row r="17" spans="1:7" ht="12">
      <c r="A17" s="76" t="s">
        <v>17</v>
      </c>
      <c r="B17" s="79">
        <v>9452.882457862288</v>
      </c>
      <c r="C17" s="79">
        <v>9017.358640235321</v>
      </c>
      <c r="D17" s="80">
        <v>4.82983803797784</v>
      </c>
      <c r="E17" s="79">
        <v>29231.443245057686</v>
      </c>
      <c r="F17" s="79">
        <v>27882.32544189449</v>
      </c>
      <c r="G17" s="80">
        <v>4.83861292694075</v>
      </c>
    </row>
    <row r="18" spans="1:7" ht="12">
      <c r="A18" s="76" t="s">
        <v>18</v>
      </c>
      <c r="B18" s="79">
        <v>5461.702691762137</v>
      </c>
      <c r="C18" s="79">
        <v>5825.526515959323</v>
      </c>
      <c r="D18" s="80">
        <v>-6.24533805142715</v>
      </c>
      <c r="E18" s="79">
        <v>15287.249686022693</v>
      </c>
      <c r="F18" s="79">
        <v>15703.627525563064</v>
      </c>
      <c r="G18" s="80">
        <v>-2.65147551966941</v>
      </c>
    </row>
    <row r="19" spans="1:7" ht="12">
      <c r="A19" s="76" t="s">
        <v>19</v>
      </c>
      <c r="B19" s="79">
        <v>1032.0927840834333</v>
      </c>
      <c r="C19" s="79">
        <v>635.4166710989197</v>
      </c>
      <c r="D19" s="80">
        <v>62.42771570637</v>
      </c>
      <c r="E19" s="79">
        <v>2655.4451151137514</v>
      </c>
      <c r="F19" s="79">
        <v>2525.8631823985197</v>
      </c>
      <c r="G19" s="80">
        <v>5.13020394842537</v>
      </c>
    </row>
    <row r="20" spans="1:7" ht="12">
      <c r="A20" s="75"/>
      <c r="B20" s="81"/>
      <c r="C20" s="81"/>
      <c r="D20" s="82"/>
      <c r="E20" s="81"/>
      <c r="F20" s="81"/>
      <c r="G20" s="82"/>
    </row>
    <row r="21" spans="1:7" ht="12">
      <c r="A21" s="76" t="s">
        <v>20</v>
      </c>
      <c r="B21" s="79">
        <v>35460.281560728596</v>
      </c>
      <c r="C21" s="79">
        <v>33320.727009997776</v>
      </c>
      <c r="D21" s="80">
        <v>6.42109204306633</v>
      </c>
      <c r="E21" s="79">
        <v>98114.55810925698</v>
      </c>
      <c r="F21" s="79">
        <v>96757.63695196014</v>
      </c>
      <c r="G21" s="80">
        <v>1.40239179050078</v>
      </c>
    </row>
    <row r="22" spans="1:7" ht="12">
      <c r="A22" s="76" t="s">
        <v>21</v>
      </c>
      <c r="B22" s="79">
        <v>35109.08582168138</v>
      </c>
      <c r="C22" s="79">
        <v>33075.509624664606</v>
      </c>
      <c r="D22" s="80">
        <v>6.14828379091799</v>
      </c>
      <c r="E22" s="79">
        <v>97025.07174306718</v>
      </c>
      <c r="F22" s="79">
        <v>95921.27800842427</v>
      </c>
      <c r="G22" s="80">
        <v>1.15072876171017</v>
      </c>
    </row>
    <row r="23" spans="1:7" ht="12">
      <c r="A23" s="76" t="s">
        <v>22</v>
      </c>
      <c r="B23" s="79">
        <v>27825.309956856043</v>
      </c>
      <c r="C23" s="79">
        <v>26841.2194313194</v>
      </c>
      <c r="D23" s="80">
        <v>3.6663405999668</v>
      </c>
      <c r="E23" s="79">
        <v>74033.78263808688</v>
      </c>
      <c r="F23" s="79">
        <v>74422.70415665657</v>
      </c>
      <c r="G23" s="80">
        <v>-0.522584502910607</v>
      </c>
    </row>
    <row r="24" spans="1:7" ht="12">
      <c r="A24" s="76" t="s">
        <v>23</v>
      </c>
      <c r="B24" s="79">
        <v>1111.4699244191333</v>
      </c>
      <c r="C24" s="79">
        <v>838.9411432512902</v>
      </c>
      <c r="D24" s="80">
        <v>32.4848510959501</v>
      </c>
      <c r="E24" s="79">
        <v>3131.2267375847055</v>
      </c>
      <c r="F24" s="79">
        <v>2311.5987020398393</v>
      </c>
      <c r="G24" s="80">
        <v>35.4571939680359</v>
      </c>
    </row>
    <row r="25" spans="1:7" ht="12">
      <c r="A25" s="75"/>
      <c r="B25" s="81"/>
      <c r="C25" s="81"/>
      <c r="D25" s="82"/>
      <c r="E25" s="81"/>
      <c r="F25" s="81"/>
      <c r="G25" s="82"/>
    </row>
    <row r="26" spans="1:7" ht="12">
      <c r="A26" s="76" t="s">
        <v>24</v>
      </c>
      <c r="B26" s="79">
        <v>650.9221373018015</v>
      </c>
      <c r="C26" s="79">
        <v>359.66963711885717</v>
      </c>
      <c r="D26" s="80">
        <v>80.977783533809</v>
      </c>
      <c r="E26" s="79">
        <v>1780.6920014033828</v>
      </c>
      <c r="F26" s="79">
        <v>1809.5289349494951</v>
      </c>
      <c r="G26" s="80">
        <v>-1.59361549788742</v>
      </c>
    </row>
    <row r="27" spans="1:7" ht="12">
      <c r="A27" s="76" t="s">
        <v>25</v>
      </c>
      <c r="B27" s="79">
        <v>116.7037314060152</v>
      </c>
      <c r="C27" s="79">
        <v>55.931379755299936</v>
      </c>
      <c r="D27" s="80">
        <v>108.655198417408</v>
      </c>
      <c r="E27" s="79">
        <v>369.26496757672703</v>
      </c>
      <c r="F27" s="79">
        <v>281.91092707675386</v>
      </c>
      <c r="G27" s="80">
        <v>30.9863975142013</v>
      </c>
    </row>
    <row r="28" spans="1:7" ht="12">
      <c r="A28" s="76" t="s">
        <v>26</v>
      </c>
      <c r="B28" s="79">
        <v>313.8073872221814</v>
      </c>
      <c r="C28" s="79">
        <v>203.9662854840669</v>
      </c>
      <c r="D28" s="80">
        <v>53.852577389166</v>
      </c>
      <c r="E28" s="79">
        <v>786.4986580995808</v>
      </c>
      <c r="F28" s="79">
        <v>984.6931884801114</v>
      </c>
      <c r="G28" s="80">
        <v>-20.1275415224966</v>
      </c>
    </row>
    <row r="29" spans="1:7" ht="12">
      <c r="A29" s="75"/>
      <c r="B29" s="81"/>
      <c r="C29" s="81"/>
      <c r="D29" s="82"/>
      <c r="E29" s="81"/>
      <c r="F29" s="81"/>
      <c r="G29" s="82"/>
    </row>
    <row r="30" spans="1:7" ht="12">
      <c r="A30" s="83" t="s">
        <v>27</v>
      </c>
      <c r="B30" s="79">
        <v>673.0146695582866</v>
      </c>
      <c r="C30" s="79">
        <v>541.4846717758934</v>
      </c>
      <c r="D30" s="80">
        <v>24.2906225491144</v>
      </c>
      <c r="E30" s="79">
        <v>1661.9122659002046</v>
      </c>
      <c r="F30" s="79">
        <v>1691.7689843420044</v>
      </c>
      <c r="G30" s="80">
        <v>-1.76482242659226</v>
      </c>
    </row>
    <row r="31" spans="1:7" ht="12">
      <c r="A31" s="83" t="s">
        <v>28</v>
      </c>
      <c r="B31" s="79">
        <v>58.40373458001156</v>
      </c>
      <c r="C31" s="79">
        <v>101.26445766667547</v>
      </c>
      <c r="D31" s="80">
        <v>-42.3255346192099</v>
      </c>
      <c r="E31" s="79">
        <v>121.32610387187407</v>
      </c>
      <c r="F31" s="79">
        <v>216.19399227361666</v>
      </c>
      <c r="G31" s="80">
        <v>-43.88090871724</v>
      </c>
    </row>
    <row r="32" spans="1:7" ht="12">
      <c r="A32" s="83" t="s">
        <v>29</v>
      </c>
      <c r="B32" s="79">
        <v>431.60675046289174</v>
      </c>
      <c r="C32" s="79">
        <v>317.175126017853</v>
      </c>
      <c r="D32" s="80">
        <v>36.0783728162207</v>
      </c>
      <c r="E32" s="79">
        <v>1052.1669358275792</v>
      </c>
      <c r="F32" s="79">
        <v>1087.6509659398766</v>
      </c>
      <c r="G32" s="80">
        <v>-3.26244643028791</v>
      </c>
    </row>
    <row r="33" spans="1:7" ht="12">
      <c r="A33" s="75"/>
      <c r="B33" s="81"/>
      <c r="C33" s="81"/>
      <c r="D33" s="82"/>
      <c r="E33" s="81"/>
      <c r="F33" s="81"/>
      <c r="G33" s="82"/>
    </row>
    <row r="34" spans="1:7" ht="12">
      <c r="A34" s="76" t="s">
        <v>30</v>
      </c>
      <c r="B34" s="79">
        <v>13623.858567181358</v>
      </c>
      <c r="C34" s="79">
        <v>11849.970872856798</v>
      </c>
      <c r="D34" s="80">
        <v>14.9695532027659</v>
      </c>
      <c r="E34" s="79">
        <v>41263.439809551404</v>
      </c>
      <c r="F34" s="79">
        <v>36949.43623812506</v>
      </c>
      <c r="G34" s="80">
        <v>11.6754246089825</v>
      </c>
    </row>
    <row r="35" spans="1:7" ht="12">
      <c r="A35" s="76" t="s">
        <v>31</v>
      </c>
      <c r="B35" s="79">
        <v>12563.38208976951</v>
      </c>
      <c r="C35" s="79">
        <v>10958.027406848827</v>
      </c>
      <c r="D35" s="80">
        <v>14.6500334715108</v>
      </c>
      <c r="E35" s="79">
        <v>37325.5636027247</v>
      </c>
      <c r="F35" s="79">
        <v>34107.61101936336</v>
      </c>
      <c r="G35" s="80">
        <v>9.43470529652302</v>
      </c>
    </row>
    <row r="36" spans="1:7" ht="12">
      <c r="A36" s="76" t="s">
        <v>32</v>
      </c>
      <c r="B36" s="79">
        <v>4486.813928837168</v>
      </c>
      <c r="C36" s="79">
        <v>3265.144828752439</v>
      </c>
      <c r="D36" s="80">
        <v>37.4154643716527</v>
      </c>
      <c r="E36" s="79">
        <v>13659.187422934549</v>
      </c>
      <c r="F36" s="79">
        <v>10565.202325663704</v>
      </c>
      <c r="G36" s="80">
        <v>29.2846743668629</v>
      </c>
    </row>
    <row r="37" spans="1:7" ht="12">
      <c r="A37" s="76" t="s">
        <v>33</v>
      </c>
      <c r="B37" s="79">
        <v>8594.01420594734</v>
      </c>
      <c r="C37" s="79">
        <v>8261.524689080243</v>
      </c>
      <c r="D37" s="80">
        <v>4.02455393381041</v>
      </c>
      <c r="E37" s="79">
        <v>24391.0550015166</v>
      </c>
      <c r="F37" s="79">
        <v>23027.600059470817</v>
      </c>
      <c r="G37" s="80">
        <v>5.92095979834868</v>
      </c>
    </row>
    <row r="38" spans="1:7" ht="12">
      <c r="A38" s="83" t="s">
        <v>34</v>
      </c>
      <c r="B38" s="79">
        <v>415.69431052520054</v>
      </c>
      <c r="C38" s="79">
        <v>425.3490745422032</v>
      </c>
      <c r="D38" s="80">
        <v>-2.26984483918155</v>
      </c>
      <c r="E38" s="79">
        <v>1597.0932199190956</v>
      </c>
      <c r="F38" s="79">
        <v>1187.6999532686307</v>
      </c>
      <c r="G38" s="80">
        <v>34.4694184355053</v>
      </c>
    </row>
    <row r="39" spans="1:7" ht="12">
      <c r="A39" s="84"/>
      <c r="B39" s="81"/>
      <c r="C39" s="81"/>
      <c r="D39" s="82"/>
      <c r="E39" s="81"/>
      <c r="F39" s="81"/>
      <c r="G39" s="82"/>
    </row>
    <row r="40" spans="1:7" ht="12">
      <c r="A40" s="83" t="s">
        <v>35</v>
      </c>
      <c r="B40" s="79">
        <v>51940.22659673124</v>
      </c>
      <c r="C40" s="79">
        <v>49729.11750066054</v>
      </c>
      <c r="D40" s="80">
        <v>4.44630672571523</v>
      </c>
      <c r="E40" s="79">
        <v>147067.89626213413</v>
      </c>
      <c r="F40" s="79">
        <v>143828.20387996783</v>
      </c>
      <c r="G40" s="80">
        <v>2.25247364200557</v>
      </c>
    </row>
    <row r="41" spans="1:7" ht="12">
      <c r="A41" s="83" t="s">
        <v>36</v>
      </c>
      <c r="B41" s="79">
        <v>44656.9077497361</v>
      </c>
      <c r="C41" s="79">
        <v>43452.707799300406</v>
      </c>
      <c r="D41" s="80">
        <v>2.77128862946277</v>
      </c>
      <c r="E41" s="79">
        <v>123729.75974244786</v>
      </c>
      <c r="F41" s="79">
        <v>122593.64952753045</v>
      </c>
      <c r="G41" s="80">
        <v>0.926728439275542</v>
      </c>
    </row>
    <row r="42" spans="1:7" ht="12">
      <c r="A42" s="83" t="s">
        <v>37</v>
      </c>
      <c r="B42" s="79">
        <v>7283.3188469936285</v>
      </c>
      <c r="C42" s="79">
        <v>6276.409701361028</v>
      </c>
      <c r="D42" s="80">
        <v>16.0427568234472</v>
      </c>
      <c r="E42" s="79">
        <v>23338.136519684493</v>
      </c>
      <c r="F42" s="79">
        <v>21234.554352439176</v>
      </c>
      <c r="G42" s="80">
        <v>9.90641071308229</v>
      </c>
    </row>
    <row r="43" spans="1:7" ht="12">
      <c r="A43" s="76" t="s">
        <v>38</v>
      </c>
      <c r="B43" s="79">
        <v>59585.071640204646</v>
      </c>
      <c r="C43" s="79">
        <v>57904.22228784287</v>
      </c>
      <c r="D43" s="80">
        <v>2.90280965005668</v>
      </c>
      <c r="E43" s="79">
        <v>162444.25604970558</v>
      </c>
      <c r="F43" s="79">
        <v>158518.91931024747</v>
      </c>
      <c r="G43" s="80">
        <v>2.47625757009836</v>
      </c>
    </row>
    <row r="44" spans="1:7" ht="12">
      <c r="A44" s="76" t="s">
        <v>39</v>
      </c>
      <c r="B44" s="79">
        <v>9884.092276179614</v>
      </c>
      <c r="C44" s="79">
        <v>8643.651026881835</v>
      </c>
      <c r="D44" s="80">
        <v>14.3508946096967</v>
      </c>
      <c r="E44" s="79">
        <v>32865.217865060506</v>
      </c>
      <c r="F44" s="79">
        <v>30176.167218928687</v>
      </c>
      <c r="G44" s="80">
        <v>8.91117359810046</v>
      </c>
    </row>
    <row r="45" spans="1:7" ht="12">
      <c r="A45" s="76" t="s">
        <v>40</v>
      </c>
      <c r="B45" s="85">
        <v>1.2138050188962515</v>
      </c>
      <c r="C45" s="85">
        <v>1.171174300243627</v>
      </c>
      <c r="D45" s="80">
        <v>3.6399977905728</v>
      </c>
      <c r="E45" s="85">
        <v>1.2418356794260905</v>
      </c>
      <c r="F45" s="85">
        <v>1.2207831101832252</v>
      </c>
      <c r="G45" s="80">
        <v>1.72451347559237</v>
      </c>
    </row>
    <row r="46" spans="1:7" ht="12">
      <c r="A46" s="75"/>
      <c r="B46" s="81"/>
      <c r="C46" s="81"/>
      <c r="D46" s="82"/>
      <c r="E46" s="81"/>
      <c r="F46" s="81"/>
      <c r="G46" s="82"/>
    </row>
    <row r="47" spans="1:7" ht="12">
      <c r="A47" s="76" t="s">
        <v>41</v>
      </c>
      <c r="B47" s="81"/>
      <c r="C47" s="81"/>
      <c r="D47" s="82"/>
      <c r="E47" s="81"/>
      <c r="F47" s="81"/>
      <c r="G47" s="82"/>
    </row>
    <row r="48" spans="1:7" ht="12">
      <c r="A48" s="76" t="s">
        <v>42</v>
      </c>
      <c r="B48" s="85">
        <v>12.45195335183415</v>
      </c>
      <c r="C48" s="85">
        <v>12.902939040522881</v>
      </c>
      <c r="D48" s="80">
        <v>-3.49521676629152</v>
      </c>
      <c r="E48" s="85">
        <v>13.308163060827608</v>
      </c>
      <c r="F48" s="85">
        <v>13.720922779804036</v>
      </c>
      <c r="G48" s="80">
        <v>-3.00825043330156</v>
      </c>
    </row>
    <row r="49" spans="1:7" ht="12">
      <c r="A49" s="75"/>
      <c r="B49" s="81"/>
      <c r="C49" s="81"/>
      <c r="D49" s="82"/>
      <c r="E49" s="81"/>
      <c r="F49" s="81"/>
      <c r="G49" s="82"/>
    </row>
    <row r="50" spans="1:7" ht="12">
      <c r="A50" s="76" t="s">
        <v>43</v>
      </c>
      <c r="B50" s="81"/>
      <c r="C50" s="81"/>
      <c r="D50" s="82"/>
      <c r="E50" s="81"/>
      <c r="F50" s="81"/>
      <c r="G50" s="82"/>
    </row>
    <row r="51" spans="1:7" ht="12">
      <c r="A51" s="76" t="s">
        <v>44</v>
      </c>
      <c r="B51" s="79">
        <v>30472.252491879553</v>
      </c>
      <c r="C51" s="79">
        <v>25816.082708518745</v>
      </c>
      <c r="D51" s="80">
        <v>18.0359268132666</v>
      </c>
      <c r="E51" s="79">
        <v>81135.73690193257</v>
      </c>
      <c r="F51" s="79">
        <v>75816.07002446163</v>
      </c>
      <c r="G51" s="80">
        <v>7.01654263503051</v>
      </c>
    </row>
    <row r="52" spans="1:7" ht="12">
      <c r="A52" s="76" t="s">
        <v>45</v>
      </c>
      <c r="B52" s="79">
        <v>24341.76327900235</v>
      </c>
      <c r="C52" s="79">
        <v>20516.99870502397</v>
      </c>
      <c r="D52" s="80">
        <v>18.6419301817366</v>
      </c>
      <c r="E52" s="79">
        <v>61117.61287708403</v>
      </c>
      <c r="F52" s="79">
        <v>58184.1214080222</v>
      </c>
      <c r="G52" s="80">
        <v>5.04173887664371</v>
      </c>
    </row>
    <row r="53" spans="1:7" ht="12">
      <c r="A53" s="76" t="s">
        <v>46</v>
      </c>
      <c r="B53" s="79">
        <v>27542.83633181683</v>
      </c>
      <c r="C53" s="79">
        <v>29268.882832436062</v>
      </c>
      <c r="D53" s="80">
        <v>-5.89720663580097</v>
      </c>
      <c r="E53" s="79">
        <v>76042.27254553685</v>
      </c>
      <c r="F53" s="79">
        <v>76471.32766593639</v>
      </c>
      <c r="G53" s="80">
        <v>-0.561066655301006</v>
      </c>
    </row>
    <row r="54" spans="1:7" ht="12">
      <c r="A54" s="76" t="s">
        <v>47</v>
      </c>
      <c r="B54" s="79">
        <v>23353.760256318372</v>
      </c>
      <c r="C54" s="79">
        <v>25045.448811986567</v>
      </c>
      <c r="D54" s="80">
        <v>-6.75447490826583</v>
      </c>
      <c r="E54" s="79">
        <v>62700.121479935406</v>
      </c>
      <c r="F54" s="79">
        <v>63983.20690743119</v>
      </c>
      <c r="G54" s="80">
        <v>-2.00534716765933</v>
      </c>
    </row>
    <row r="55" spans="1:7" ht="12">
      <c r="A55" s="76" t="s">
        <v>48</v>
      </c>
      <c r="B55" s="79">
        <v>6122.2607696447185</v>
      </c>
      <c r="C55" s="79">
        <v>7336.815715090585</v>
      </c>
      <c r="D55" s="80">
        <v>-16.5542517709384</v>
      </c>
      <c r="E55" s="79">
        <v>19188.907956255196</v>
      </c>
      <c r="F55" s="79">
        <v>20845.614141516497</v>
      </c>
      <c r="G55" s="80">
        <v>-7.94750480371684</v>
      </c>
    </row>
    <row r="56" spans="1:7" ht="12">
      <c r="A56" s="86" t="s">
        <v>49</v>
      </c>
      <c r="B56" s="87">
        <v>4498.931830345224</v>
      </c>
      <c r="C56" s="87">
        <v>5376.282387878047</v>
      </c>
      <c r="D56" s="88">
        <v>-16.3189076435232</v>
      </c>
      <c r="E56" s="87">
        <v>14206.478124144323</v>
      </c>
      <c r="F56" s="87">
        <v>15764.232373811112</v>
      </c>
      <c r="G56" s="88">
        <v>-9.88157375968818</v>
      </c>
    </row>
    <row r="57" spans="1:7" ht="12">
      <c r="A57" s="89" t="s">
        <v>50</v>
      </c>
      <c r="B57" s="90"/>
      <c r="C57" s="90"/>
      <c r="D57" s="91"/>
      <c r="E57" s="90"/>
      <c r="F57" s="90"/>
      <c r="G57" s="91"/>
    </row>
    <row r="58" spans="2:7" ht="12">
      <c r="B58" s="92"/>
      <c r="C58" s="92"/>
      <c r="D58" s="92"/>
      <c r="E58" s="92"/>
      <c r="F58" s="92"/>
      <c r="G58" s="92"/>
    </row>
    <row r="59" spans="1:7" ht="12">
      <c r="A59" s="64" t="s">
        <v>116</v>
      </c>
      <c r="B59" s="64"/>
      <c r="C59" s="64"/>
      <c r="D59" s="64"/>
      <c r="E59" s="64"/>
      <c r="F59" s="64"/>
      <c r="G59" s="64"/>
    </row>
    <row r="60" spans="1:7" ht="12">
      <c r="A60" s="93"/>
      <c r="B60" s="93"/>
      <c r="C60" s="93"/>
      <c r="D60" s="93"/>
      <c r="E60" s="93"/>
      <c r="F60" s="93"/>
      <c r="G60" s="93"/>
    </row>
    <row r="61" spans="1:7" ht="12">
      <c r="A61" s="66"/>
      <c r="B61" s="67" t="str">
        <f>+B3</f>
        <v>MARCH</v>
      </c>
      <c r="C61" s="68"/>
      <c r="D61" s="69"/>
      <c r="E61" s="67" t="s">
        <v>2</v>
      </c>
      <c r="F61" s="68"/>
      <c r="G61" s="69"/>
    </row>
    <row r="62" spans="1:7" ht="18.75" customHeight="1">
      <c r="A62" s="71"/>
      <c r="B62" s="72" t="str">
        <f>+B4</f>
        <v>2017P</v>
      </c>
      <c r="C62" s="72" t="str">
        <f>+C4</f>
        <v>2016P</v>
      </c>
      <c r="D62" s="73" t="s">
        <v>5</v>
      </c>
      <c r="E62" s="72" t="str">
        <f>+B62</f>
        <v>2017P</v>
      </c>
      <c r="F62" s="72" t="str">
        <f>+C62</f>
        <v>2016P</v>
      </c>
      <c r="G62" s="73" t="s">
        <v>5</v>
      </c>
    </row>
    <row r="63" spans="1:7" ht="12">
      <c r="A63" s="17"/>
      <c r="B63" s="94"/>
      <c r="C63" s="95"/>
      <c r="D63" s="96"/>
      <c r="E63" s="94"/>
      <c r="F63" s="95"/>
      <c r="G63" s="97"/>
    </row>
    <row r="64" spans="1:7" ht="12">
      <c r="A64" s="21" t="s">
        <v>52</v>
      </c>
      <c r="B64" s="94"/>
      <c r="C64" s="95"/>
      <c r="D64" s="96"/>
      <c r="E64" s="94"/>
      <c r="F64" s="95"/>
      <c r="G64" s="97"/>
    </row>
    <row r="65" spans="1:7" ht="12">
      <c r="A65" s="83" t="s">
        <v>53</v>
      </c>
      <c r="B65" s="79">
        <v>1047.1404211567883</v>
      </c>
      <c r="C65" s="79">
        <v>137.21567926596515</v>
      </c>
      <c r="D65" s="80">
        <v>663.134670001608</v>
      </c>
      <c r="E65" s="79">
        <v>2811.8715256576697</v>
      </c>
      <c r="F65" s="79">
        <v>1759.1889106094723</v>
      </c>
      <c r="G65" s="80">
        <v>59.8390888380199</v>
      </c>
    </row>
    <row r="66" spans="1:7" ht="12">
      <c r="A66" s="83" t="s">
        <v>54</v>
      </c>
      <c r="B66" s="79">
        <v>3021.660456024489</v>
      </c>
      <c r="C66" s="79">
        <v>3116.3235329079857</v>
      </c>
      <c r="D66" s="80">
        <v>-3.0376524094455</v>
      </c>
      <c r="E66" s="79">
        <v>9814.028292676981</v>
      </c>
      <c r="F66" s="79">
        <v>9110.549661423027</v>
      </c>
      <c r="G66" s="80">
        <v>7.72158275183667</v>
      </c>
    </row>
    <row r="67" spans="1:7" ht="12">
      <c r="A67" s="83" t="s">
        <v>55</v>
      </c>
      <c r="B67" s="79">
        <v>794.0204351192015</v>
      </c>
      <c r="C67" s="79">
        <v>568.5051835962287</v>
      </c>
      <c r="D67" s="80">
        <v>39.6681082301514</v>
      </c>
      <c r="E67" s="79">
        <v>3395.9523960744864</v>
      </c>
      <c r="F67" s="79">
        <v>2818.55221848216</v>
      </c>
      <c r="G67" s="80">
        <v>20.485700914325</v>
      </c>
    </row>
    <row r="68" spans="1:7" ht="12">
      <c r="A68" s="100" t="s">
        <v>56</v>
      </c>
      <c r="B68" s="79">
        <v>7047.647596295739</v>
      </c>
      <c r="C68" s="79">
        <v>6442.242916759233</v>
      </c>
      <c r="D68" s="80">
        <v>9.39742085728514</v>
      </c>
      <c r="E68" s="79">
        <v>24859.616519754905</v>
      </c>
      <c r="F68" s="79">
        <v>22287.03674861609</v>
      </c>
      <c r="G68" s="80">
        <v>11.5429422051748</v>
      </c>
    </row>
    <row r="69" spans="1:7" ht="12">
      <c r="A69" s="100" t="s">
        <v>57</v>
      </c>
      <c r="B69" s="79">
        <v>533.4097805607223</v>
      </c>
      <c r="C69" s="79">
        <v>609.6010026088909</v>
      </c>
      <c r="D69" s="80">
        <v>-12.4985394909285</v>
      </c>
      <c r="E69" s="79">
        <v>2587.6269708705086</v>
      </c>
      <c r="F69" s="79">
        <v>2248.533941018913</v>
      </c>
      <c r="G69" s="80">
        <v>15.0806275887451</v>
      </c>
    </row>
    <row r="70" spans="1:7" ht="12">
      <c r="A70" s="100" t="s">
        <v>58</v>
      </c>
      <c r="B70" s="79">
        <v>583.3544464075743</v>
      </c>
      <c r="C70" s="79">
        <v>448.53863641154135</v>
      </c>
      <c r="D70" s="80">
        <v>30.0566771849588</v>
      </c>
      <c r="E70" s="79">
        <v>2346.446906396862</v>
      </c>
      <c r="F70" s="79">
        <v>1640.6690147549193</v>
      </c>
      <c r="G70" s="80">
        <v>43.017688838804</v>
      </c>
    </row>
    <row r="71" spans="1:7" ht="12">
      <c r="A71" s="100" t="s">
        <v>59</v>
      </c>
      <c r="B71" s="79">
        <v>848.1762343659684</v>
      </c>
      <c r="C71" s="79">
        <v>283.8283445742163</v>
      </c>
      <c r="D71" s="80">
        <v>198.834225185774</v>
      </c>
      <c r="E71" s="79">
        <v>3336.3842950862077</v>
      </c>
      <c r="F71" s="79">
        <v>917.4908769247472</v>
      </c>
      <c r="G71" s="80">
        <v>263.642231110692</v>
      </c>
    </row>
    <row r="72" spans="1:7" ht="12">
      <c r="A72" s="100" t="s">
        <v>60</v>
      </c>
      <c r="B72" s="79">
        <v>226.9053228898077</v>
      </c>
      <c r="C72" s="79">
        <v>101.63879598662207</v>
      </c>
      <c r="D72" s="80">
        <v>123.246763883029</v>
      </c>
      <c r="E72" s="79">
        <v>797.5159901705672</v>
      </c>
      <c r="F72" s="79">
        <v>398.211866070885</v>
      </c>
      <c r="G72" s="80">
        <v>100.27429067837</v>
      </c>
    </row>
    <row r="73" spans="1:7" ht="12">
      <c r="A73" s="100" t="s">
        <v>61</v>
      </c>
      <c r="B73" s="79">
        <v>600.9276978845822</v>
      </c>
      <c r="C73" s="79">
        <v>631.7181755292231</v>
      </c>
      <c r="D73" s="80">
        <v>-4.87408449485344</v>
      </c>
      <c r="E73" s="79">
        <v>2037.4860233791942</v>
      </c>
      <c r="F73" s="79">
        <v>1619.886649826993</v>
      </c>
      <c r="G73" s="80">
        <v>25.7795428832506</v>
      </c>
    </row>
    <row r="74" spans="1:7" ht="12">
      <c r="A74" s="75"/>
      <c r="B74" s="101"/>
      <c r="C74" s="81"/>
      <c r="D74" s="102"/>
      <c r="E74" s="101"/>
      <c r="F74" s="81"/>
      <c r="G74" s="102"/>
    </row>
    <row r="75" spans="1:7" ht="12">
      <c r="A75" s="76" t="s">
        <v>62</v>
      </c>
      <c r="B75" s="101"/>
      <c r="C75" s="81"/>
      <c r="D75" s="102"/>
      <c r="E75" s="101"/>
      <c r="F75" s="81"/>
      <c r="G75" s="102"/>
    </row>
    <row r="76" spans="1:7" ht="12">
      <c r="A76" s="76" t="s">
        <v>63</v>
      </c>
      <c r="B76" s="103">
        <v>66975.51097994242</v>
      </c>
      <c r="C76" s="103">
        <v>63877.61273279146</v>
      </c>
      <c r="D76" s="104">
        <v>4.84974017440177</v>
      </c>
      <c r="E76" s="103">
        <v>185985.32984327554</v>
      </c>
      <c r="F76" s="103">
        <v>177700.36611386098</v>
      </c>
      <c r="G76" s="80">
        <v>4.6623222622434</v>
      </c>
    </row>
    <row r="77" spans="1:7" ht="12">
      <c r="A77" s="76" t="s">
        <v>64</v>
      </c>
      <c r="B77" s="103">
        <v>1198.839208766039</v>
      </c>
      <c r="C77" s="103">
        <v>996.472817352895</v>
      </c>
      <c r="D77" s="104">
        <v>20.3082701192718</v>
      </c>
      <c r="E77" s="103">
        <v>3737.5118953290616</v>
      </c>
      <c r="F77" s="103">
        <v>3561.082292813067</v>
      </c>
      <c r="G77" s="80">
        <v>4.95438150564683</v>
      </c>
    </row>
    <row r="78" spans="1:7" ht="12">
      <c r="A78" s="76" t="s">
        <v>65</v>
      </c>
      <c r="B78" s="103">
        <v>1036.7754483735998</v>
      </c>
      <c r="C78" s="103">
        <v>740.0026692881437</v>
      </c>
      <c r="D78" s="104">
        <v>40.1042849441261</v>
      </c>
      <c r="E78" s="103">
        <v>3341.4748009971527</v>
      </c>
      <c r="F78" s="103">
        <v>2831.2472665527557</v>
      </c>
      <c r="G78" s="80">
        <v>18.0212989685509</v>
      </c>
    </row>
    <row r="79" spans="1:7" ht="12">
      <c r="A79" s="76" t="s">
        <v>66</v>
      </c>
      <c r="B79" s="103">
        <v>254.50600937595493</v>
      </c>
      <c r="C79" s="103">
        <v>289.1945881737321</v>
      </c>
      <c r="D79" s="104">
        <v>-11.994892095608</v>
      </c>
      <c r="E79" s="103">
        <v>598.6594707562056</v>
      </c>
      <c r="F79" s="103">
        <v>981.3357907852447</v>
      </c>
      <c r="G79" s="80">
        <v>-38.9954512637137</v>
      </c>
    </row>
    <row r="80" spans="1:7" ht="12">
      <c r="A80" s="76" t="s">
        <v>67</v>
      </c>
      <c r="B80" s="103">
        <v>66133.54678453004</v>
      </c>
      <c r="C80" s="103">
        <v>63014.44025277929</v>
      </c>
      <c r="D80" s="104">
        <v>4.94982819689997</v>
      </c>
      <c r="E80" s="103">
        <v>183126.54664943495</v>
      </c>
      <c r="F80" s="103">
        <v>174985.31153137574</v>
      </c>
      <c r="G80" s="80">
        <v>4.65252485869332</v>
      </c>
    </row>
    <row r="81" spans="1:7" ht="12">
      <c r="A81" s="75"/>
      <c r="B81" s="103"/>
      <c r="C81" s="103"/>
      <c r="D81" s="104"/>
      <c r="E81" s="103"/>
      <c r="F81" s="103"/>
      <c r="G81" s="80"/>
    </row>
    <row r="82" spans="1:7" ht="12">
      <c r="A82" s="76" t="s">
        <v>68</v>
      </c>
      <c r="B82" s="103">
        <v>1456.281186860611</v>
      </c>
      <c r="C82" s="103">
        <v>1176.4142178232232</v>
      </c>
      <c r="D82" s="104">
        <v>23.7898322544281</v>
      </c>
      <c r="E82" s="103">
        <v>7112.796148000369</v>
      </c>
      <c r="F82" s="103">
        <v>8958.88665729509</v>
      </c>
      <c r="G82" s="80">
        <v>-20.6062491904781</v>
      </c>
    </row>
    <row r="83" spans="1:7" ht="12">
      <c r="A83" s="76" t="s">
        <v>69</v>
      </c>
      <c r="B83" s="103">
        <v>1017.5289236867947</v>
      </c>
      <c r="C83" s="103">
        <v>818.9580162061967</v>
      </c>
      <c r="D83" s="104">
        <v>24.2467749934817</v>
      </c>
      <c r="E83" s="103">
        <v>5456.195538307221</v>
      </c>
      <c r="F83" s="103">
        <v>6645.958422936613</v>
      </c>
      <c r="G83" s="80">
        <v>-17.9020512756033</v>
      </c>
    </row>
    <row r="84" spans="1:7" ht="12">
      <c r="A84" s="76" t="s">
        <v>70</v>
      </c>
      <c r="B84" s="103">
        <v>170.83536030937438</v>
      </c>
      <c r="C84" s="103">
        <v>166.3000912492276</v>
      </c>
      <c r="D84" s="104">
        <v>2.72715969430826</v>
      </c>
      <c r="E84" s="103">
        <v>694.2407438105797</v>
      </c>
      <c r="F84" s="103">
        <v>1093.692573918224</v>
      </c>
      <c r="G84" s="80">
        <v>-36.5232277912048</v>
      </c>
    </row>
    <row r="85" spans="1:7" ht="12">
      <c r="A85" s="76" t="s">
        <v>71</v>
      </c>
      <c r="B85" s="103">
        <v>288.41544364940034</v>
      </c>
      <c r="C85" s="103">
        <v>237.2701792440583</v>
      </c>
      <c r="D85" s="104">
        <v>21.5557069026924</v>
      </c>
      <c r="E85" s="103">
        <v>1076.0587066157286</v>
      </c>
      <c r="F85" s="103">
        <v>1524.2813535267378</v>
      </c>
      <c r="G85" s="80">
        <v>-29.4055061340188</v>
      </c>
    </row>
    <row r="86" spans="1:7" ht="12">
      <c r="A86" s="75"/>
      <c r="B86" s="103"/>
      <c r="C86" s="103"/>
      <c r="D86" s="104"/>
      <c r="E86" s="103"/>
      <c r="F86" s="103"/>
      <c r="G86" s="80"/>
    </row>
    <row r="87" spans="1:7" ht="12">
      <c r="A87" s="76" t="s">
        <v>72</v>
      </c>
      <c r="B87" s="103">
        <v>293.57567559297723</v>
      </c>
      <c r="C87" s="103">
        <v>257.34190595624096</v>
      </c>
      <c r="D87" s="104">
        <v>14.08001137712</v>
      </c>
      <c r="E87" s="103">
        <v>1023.1769099310184</v>
      </c>
      <c r="F87" s="103">
        <v>1174.721765077357</v>
      </c>
      <c r="G87" s="80">
        <v>-12.9004892606514</v>
      </c>
    </row>
    <row r="88" spans="1:7" ht="12">
      <c r="A88" s="76" t="s">
        <v>73</v>
      </c>
      <c r="B88" s="103">
        <v>2157.416761148227</v>
      </c>
      <c r="C88" s="103">
        <v>2104.8480516825302</v>
      </c>
      <c r="D88" s="104">
        <v>2.49750614652091</v>
      </c>
      <c r="E88" s="103">
        <v>7262.231053194283</v>
      </c>
      <c r="F88" s="103">
        <v>6051.945062484037</v>
      </c>
      <c r="G88" s="80">
        <v>19.9982977078361</v>
      </c>
    </row>
    <row r="89" spans="1:7" ht="12">
      <c r="A89" s="76" t="s">
        <v>74</v>
      </c>
      <c r="B89" s="103">
        <v>43.44820735352555</v>
      </c>
      <c r="C89" s="103">
        <v>63.42563044759489</v>
      </c>
      <c r="D89" s="104">
        <v>-31.4973977445531</v>
      </c>
      <c r="E89" s="103">
        <v>139.51190817865816</v>
      </c>
      <c r="F89" s="103">
        <v>114.69063043676844</v>
      </c>
      <c r="G89" s="80">
        <v>21.64194027652</v>
      </c>
    </row>
    <row r="90" spans="1:7" ht="12">
      <c r="A90" s="76" t="s">
        <v>75</v>
      </c>
      <c r="B90" s="103">
        <v>53.93339895497964</v>
      </c>
      <c r="C90" s="103">
        <v>37.00051150820588</v>
      </c>
      <c r="D90" s="104">
        <v>45.7639280014235</v>
      </c>
      <c r="E90" s="103">
        <v>126.87843814900187</v>
      </c>
      <c r="F90" s="103">
        <v>205.61145601854415</v>
      </c>
      <c r="G90" s="80">
        <v>-38.2921357565025</v>
      </c>
    </row>
    <row r="91" spans="1:7" ht="12">
      <c r="A91" s="76" t="s">
        <v>76</v>
      </c>
      <c r="B91" s="103">
        <v>204.50335435882027</v>
      </c>
      <c r="C91" s="103">
        <v>207.64427468027787</v>
      </c>
      <c r="D91" s="104">
        <v>-1.51264479904098</v>
      </c>
      <c r="E91" s="103">
        <v>904.7036691623824</v>
      </c>
      <c r="F91" s="103">
        <v>694.3974772710039</v>
      </c>
      <c r="G91" s="80">
        <v>30.2861399666782</v>
      </c>
    </row>
    <row r="92" spans="1:7" ht="12">
      <c r="A92" s="76" t="s">
        <v>77</v>
      </c>
      <c r="B92" s="103">
        <v>574.7465003551702</v>
      </c>
      <c r="C92" s="103">
        <v>437.77299098410623</v>
      </c>
      <c r="D92" s="104">
        <v>31.2887072048803</v>
      </c>
      <c r="E92" s="103">
        <v>2203.0126701788386</v>
      </c>
      <c r="F92" s="103">
        <v>1458.6471582535937</v>
      </c>
      <c r="G92" s="80">
        <v>51.0312249068142</v>
      </c>
    </row>
    <row r="93" spans="1:7" ht="12">
      <c r="A93" s="75"/>
      <c r="B93" s="103"/>
      <c r="C93" s="103"/>
      <c r="D93" s="104"/>
      <c r="E93" s="103"/>
      <c r="F93" s="103"/>
      <c r="G93" s="80"/>
    </row>
    <row r="94" spans="1:7" ht="12">
      <c r="A94" s="76" t="s">
        <v>78</v>
      </c>
      <c r="B94" s="103"/>
      <c r="C94" s="103"/>
      <c r="D94" s="104"/>
      <c r="E94" s="103"/>
      <c r="F94" s="103"/>
      <c r="G94" s="80"/>
    </row>
    <row r="95" spans="1:7" ht="12">
      <c r="A95" s="83" t="s">
        <v>79</v>
      </c>
      <c r="B95" s="104">
        <v>25.56339629656338</v>
      </c>
      <c r="C95" s="104">
        <v>27.17691013910851</v>
      </c>
      <c r="D95" s="104">
        <v>-1.61351384254513</v>
      </c>
      <c r="E95" s="104">
        <v>29.343162002769525</v>
      </c>
      <c r="F95" s="104">
        <v>29.045210718427562</v>
      </c>
      <c r="G95" s="80">
        <v>0.297951284341963</v>
      </c>
    </row>
    <row r="96" spans="1:7" ht="12">
      <c r="A96" s="83" t="s">
        <v>80</v>
      </c>
      <c r="B96" s="104">
        <v>74.43660370342889</v>
      </c>
      <c r="C96" s="104">
        <v>72.82308986089231</v>
      </c>
      <c r="D96" s="104">
        <v>1.61351384253658</v>
      </c>
      <c r="E96" s="104">
        <v>70.65683799722953</v>
      </c>
      <c r="F96" s="104">
        <v>70.95478928157402</v>
      </c>
      <c r="G96" s="80">
        <v>-0.297951284344492</v>
      </c>
    </row>
    <row r="97" spans="1:7" ht="12">
      <c r="A97" s="76" t="s">
        <v>81</v>
      </c>
      <c r="B97" s="104">
        <v>4.503510723141933</v>
      </c>
      <c r="C97" s="104">
        <v>4.286840818065433</v>
      </c>
      <c r="D97" s="104">
        <v>5.05430255687169</v>
      </c>
      <c r="E97" s="104">
        <v>4.369323891262951</v>
      </c>
      <c r="F97" s="104">
        <v>4.32965342304871</v>
      </c>
      <c r="G97" s="80">
        <v>0.916250432495518</v>
      </c>
    </row>
    <row r="98" spans="1:7" ht="12">
      <c r="A98" s="75"/>
      <c r="B98" s="103"/>
      <c r="C98" s="103"/>
      <c r="D98" s="104"/>
      <c r="E98" s="103"/>
      <c r="F98" s="103"/>
      <c r="G98" s="80"/>
    </row>
    <row r="99" spans="1:7" ht="12">
      <c r="A99" s="76" t="s">
        <v>82</v>
      </c>
      <c r="B99" s="103">
        <v>1057.3606131526305</v>
      </c>
      <c r="C99" s="103">
        <v>710.1001257913737</v>
      </c>
      <c r="D99" s="104">
        <v>48.9030313822647</v>
      </c>
      <c r="E99" s="103">
        <v>2694.4913569199307</v>
      </c>
      <c r="F99" s="103">
        <v>3259.840229566125</v>
      </c>
      <c r="G99" s="80">
        <v>-17.3428399195331</v>
      </c>
    </row>
    <row r="100" spans="1:7" ht="12">
      <c r="A100" s="76" t="s">
        <v>83</v>
      </c>
      <c r="B100" s="103">
        <v>68411.80330323437</v>
      </c>
      <c r="C100" s="103">
        <v>65837.77318893271</v>
      </c>
      <c r="D100" s="104">
        <v>3.90965549049637</v>
      </c>
      <c r="E100" s="103">
        <v>192614.98255784815</v>
      </c>
      <c r="F100" s="103">
        <v>185435.24629960826</v>
      </c>
      <c r="G100" s="80">
        <v>3.87182933207831</v>
      </c>
    </row>
    <row r="101" spans="1:7" ht="12">
      <c r="A101" s="75"/>
      <c r="B101" s="103"/>
      <c r="C101" s="103"/>
      <c r="D101" s="104"/>
      <c r="E101" s="103"/>
      <c r="F101" s="103"/>
      <c r="G101" s="80"/>
    </row>
    <row r="102" spans="1:7" ht="17.25" customHeight="1">
      <c r="A102" s="76" t="s">
        <v>84</v>
      </c>
      <c r="B102" s="103">
        <v>12907.592210668266</v>
      </c>
      <c r="C102" s="103">
        <v>13218.89369992101</v>
      </c>
      <c r="D102" s="104">
        <v>-2.35497384516076</v>
      </c>
      <c r="E102" s="103">
        <v>32611.827348608273</v>
      </c>
      <c r="F102" s="103">
        <v>34957.057517825866</v>
      </c>
      <c r="G102" s="80">
        <v>-6.70888895045493</v>
      </c>
    </row>
    <row r="103" spans="1:7" ht="17.25" customHeight="1">
      <c r="A103" s="76" t="s">
        <v>85</v>
      </c>
      <c r="B103" s="103">
        <v>56561.57170571571</v>
      </c>
      <c r="C103" s="103">
        <v>53328.97961480378</v>
      </c>
      <c r="D103" s="104">
        <v>6.06160499274691</v>
      </c>
      <c r="E103" s="103">
        <v>162697.64656615775</v>
      </c>
      <c r="F103" s="103">
        <v>153738.02901135036</v>
      </c>
      <c r="G103" s="80">
        <v>5.8278472882893</v>
      </c>
    </row>
    <row r="104" spans="1:7" ht="12">
      <c r="A104" s="75"/>
      <c r="B104" s="103"/>
      <c r="C104" s="103"/>
      <c r="D104" s="104"/>
      <c r="E104" s="103"/>
      <c r="F104" s="103"/>
      <c r="G104" s="80"/>
    </row>
    <row r="105" spans="1:7" ht="12">
      <c r="A105" s="76" t="s">
        <v>86</v>
      </c>
      <c r="B105" s="103">
        <v>56230.048714024226</v>
      </c>
      <c r="C105" s="103">
        <v>53039.62440158514</v>
      </c>
      <c r="D105" s="104">
        <v>6.01517139013476</v>
      </c>
      <c r="E105" s="103">
        <v>161868.87152419516</v>
      </c>
      <c r="F105" s="103">
        <v>152635.45296687447</v>
      </c>
      <c r="G105" s="80">
        <v>6.04932758271079</v>
      </c>
    </row>
    <row r="106" spans="1:7" ht="12">
      <c r="A106" s="76"/>
      <c r="B106" s="103"/>
      <c r="C106" s="103"/>
      <c r="D106" s="104"/>
      <c r="E106" s="103"/>
      <c r="F106" s="103"/>
      <c r="G106" s="80"/>
    </row>
    <row r="107" spans="1:7" ht="12">
      <c r="A107" s="105" t="s">
        <v>87</v>
      </c>
      <c r="B107" s="103">
        <v>49.076105570168494</v>
      </c>
      <c r="C107" s="103">
        <v>47.78106945800138</v>
      </c>
      <c r="D107" s="104">
        <v>2.71035396833347</v>
      </c>
      <c r="E107" s="103">
        <v>48.372522659312075</v>
      </c>
      <c r="F107" s="103">
        <v>48.60217454582052</v>
      </c>
      <c r="G107" s="80">
        <v>-0.472513603875757</v>
      </c>
    </row>
    <row r="108" spans="1:7" ht="12">
      <c r="A108" s="106" t="s">
        <v>88</v>
      </c>
      <c r="B108" s="107">
        <v>2.5010916522371467</v>
      </c>
      <c r="C108" s="107">
        <v>2.5247036304428057</v>
      </c>
      <c r="D108" s="108">
        <v>-0.935237622386501</v>
      </c>
      <c r="E108" s="107">
        <v>2.240316323237027</v>
      </c>
      <c r="F108" s="107">
        <v>2.257935737511197</v>
      </c>
      <c r="G108" s="88">
        <v>-0.780332849224082</v>
      </c>
    </row>
    <row r="109" spans="1:7" ht="12">
      <c r="A109" s="109" t="s">
        <v>89</v>
      </c>
      <c r="B109" s="92"/>
      <c r="C109" s="92"/>
      <c r="D109" s="110"/>
      <c r="E109" s="92"/>
      <c r="F109" s="92"/>
      <c r="G109" s="92"/>
    </row>
    <row r="110" ht="12">
      <c r="A110" s="99" t="s">
        <v>90</v>
      </c>
    </row>
    <row r="111" ht="12">
      <c r="A111" s="70" t="s">
        <v>92</v>
      </c>
    </row>
    <row r="112" ht="12">
      <c r="A112" s="70" t="s">
        <v>91</v>
      </c>
    </row>
  </sheetData>
  <sheetProtection/>
  <printOptions/>
  <pageMargins left="0.7" right="0.7" top="0.75" bottom="0.75" header="0.3" footer="0.3"/>
  <pageSetup horizontalDpi="600" verticalDpi="600" orientation="portrait" r:id="rId2"/>
  <rowBreaks count="1" manualBreakCount="1">
    <brk id="5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0"/>
  <sheetViews>
    <sheetView showGridLines="0" zoomScalePageLayoutView="0" workbookViewId="0" topLeftCell="A1">
      <selection activeCell="A1" sqref="A1:G1"/>
    </sheetView>
  </sheetViews>
  <sheetFormatPr defaultColWidth="37.421875" defaultRowHeight="12.75"/>
  <cols>
    <col min="1" max="1" width="27.140625" style="113" customWidth="1"/>
    <col min="2" max="15" width="9.7109375" style="113" customWidth="1"/>
    <col min="16" max="16" width="16.7109375" style="113" customWidth="1"/>
    <col min="17" max="21" width="16.28125" style="113" customWidth="1"/>
    <col min="22" max="24" width="18.140625" style="113" customWidth="1"/>
    <col min="25" max="255" width="11.8515625" style="113" customWidth="1"/>
    <col min="256" max="16384" width="37.421875" style="113" customWidth="1"/>
  </cols>
  <sheetData>
    <row r="1" spans="1:14" ht="12">
      <c r="A1" s="387" t="str">
        <f>CONCATENATE('HL'!B3," 2017 ARRIVALS AT A GLANCE")</f>
        <v>MARCH 2017 ARRIVALS AT A GLANCE</v>
      </c>
      <c r="B1" s="387"/>
      <c r="C1" s="387"/>
      <c r="D1" s="387"/>
      <c r="E1" s="387"/>
      <c r="F1" s="387"/>
      <c r="G1" s="387"/>
      <c r="H1" s="112"/>
      <c r="I1" s="112"/>
      <c r="J1" s="112"/>
      <c r="K1" s="112"/>
      <c r="L1" s="112"/>
      <c r="M1" s="112"/>
      <c r="N1" s="112"/>
    </row>
    <row r="2" spans="1:14" ht="12.75">
      <c r="A2" s="114"/>
      <c r="B2" s="115"/>
      <c r="C2" s="116"/>
      <c r="D2" s="116"/>
      <c r="E2" s="117"/>
      <c r="F2" s="117"/>
      <c r="G2" s="118"/>
      <c r="H2"/>
      <c r="I2" s="112"/>
      <c r="J2" s="112"/>
      <c r="K2" s="112"/>
      <c r="L2" s="112"/>
      <c r="M2" s="112"/>
      <c r="N2" s="112"/>
    </row>
    <row r="3" spans="1:14" ht="12">
      <c r="A3" s="119" t="s">
        <v>117</v>
      </c>
      <c r="B3" s="120" t="str">
        <f>+'HL'!B4</f>
        <v>2017P</v>
      </c>
      <c r="C3" s="120" t="str">
        <f>+'HL'!C4</f>
        <v>2016P</v>
      </c>
      <c r="D3" s="120" t="s">
        <v>118</v>
      </c>
      <c r="E3" s="121" t="s">
        <v>119</v>
      </c>
      <c r="F3" s="121" t="s">
        <v>120</v>
      </c>
      <c r="G3" s="122" t="s">
        <v>118</v>
      </c>
      <c r="H3" s="112"/>
      <c r="I3" s="112"/>
      <c r="J3" s="112"/>
      <c r="K3" s="112"/>
      <c r="L3" s="112"/>
      <c r="M3" s="112"/>
      <c r="N3" s="112"/>
    </row>
    <row r="4" spans="1:14" s="129" customFormat="1" ht="12">
      <c r="A4" s="123" t="s">
        <v>121</v>
      </c>
      <c r="B4" s="124">
        <v>1419.0017949790702</v>
      </c>
      <c r="C4" s="124">
        <v>1263.6466914903442</v>
      </c>
      <c r="D4" s="124">
        <v>12.2941882833959</v>
      </c>
      <c r="E4" s="124">
        <v>4380.062299776457</v>
      </c>
      <c r="F4" s="124">
        <v>3967.4700286369393</v>
      </c>
      <c r="G4" s="124">
        <v>10.399379659114082</v>
      </c>
      <c r="H4" s="125"/>
      <c r="I4" s="126"/>
      <c r="J4" s="127"/>
      <c r="K4" s="127"/>
      <c r="L4" s="128"/>
      <c r="M4" s="128"/>
      <c r="N4" s="128"/>
    </row>
    <row r="5" spans="1:10" ht="12">
      <c r="A5" s="130" t="s">
        <v>122</v>
      </c>
      <c r="B5" s="131">
        <v>1416.5284172551364</v>
      </c>
      <c r="C5" s="131">
        <v>1261.0010715586188</v>
      </c>
      <c r="D5" s="131">
        <v>12.333641041580012</v>
      </c>
      <c r="E5" s="131">
        <v>4367.9133522115335</v>
      </c>
      <c r="F5" s="131">
        <v>3958.840983339981</v>
      </c>
      <c r="G5" s="131">
        <v>10.333134636956999</v>
      </c>
      <c r="H5" s="132"/>
      <c r="J5" s="133"/>
    </row>
    <row r="6" spans="1:10" ht="12.75">
      <c r="A6" s="130" t="s">
        <v>123</v>
      </c>
      <c r="B6" s="131">
        <v>521.2085134690119</v>
      </c>
      <c r="C6" s="131">
        <v>451.64029074391334</v>
      </c>
      <c r="D6" s="131">
        <v>15.403458050766506</v>
      </c>
      <c r="E6" s="131">
        <v>1535.1955365341244</v>
      </c>
      <c r="F6" s="131">
        <v>1320.3182242735488</v>
      </c>
      <c r="G6" s="131">
        <v>16.274660783297378</v>
      </c>
      <c r="H6" s="132"/>
      <c r="I6" s="133"/>
      <c r="J6" s="133"/>
    </row>
    <row r="7" spans="1:10" ht="12.75">
      <c r="A7" s="130" t="s">
        <v>124</v>
      </c>
      <c r="B7" s="131">
        <v>343.8563918846942</v>
      </c>
      <c r="C7" s="131">
        <v>303.20800178878375</v>
      </c>
      <c r="D7" s="131">
        <v>13.4061073111871</v>
      </c>
      <c r="E7" s="131">
        <v>1135.0533594881456</v>
      </c>
      <c r="F7" s="131">
        <v>1033.827514482055</v>
      </c>
      <c r="G7" s="131">
        <v>9.7913668951638</v>
      </c>
      <c r="H7" s="132"/>
      <c r="I7" s="133"/>
      <c r="J7" s="133"/>
    </row>
    <row r="8" spans="1:10" ht="12.75">
      <c r="A8" s="130" t="s">
        <v>125</v>
      </c>
      <c r="B8" s="131">
        <v>187.19941921384537</v>
      </c>
      <c r="C8" s="131">
        <v>154.90882185487968</v>
      </c>
      <c r="D8" s="131">
        <v>20.84490539164767</v>
      </c>
      <c r="E8" s="131">
        <v>563.0829378935374</v>
      </c>
      <c r="F8" s="131">
        <v>472.78001477624616</v>
      </c>
      <c r="G8" s="131">
        <v>19.100410401236843</v>
      </c>
      <c r="H8" s="132"/>
      <c r="I8" s="133"/>
      <c r="J8" s="133"/>
    </row>
    <row r="9" spans="1:10" ht="12.75">
      <c r="A9" s="130" t="s">
        <v>126</v>
      </c>
      <c r="B9" s="131">
        <v>138.2310704324206</v>
      </c>
      <c r="C9" s="131">
        <v>132.26959388951903</v>
      </c>
      <c r="D9" s="131">
        <v>4.5070649781241645</v>
      </c>
      <c r="E9" s="131">
        <v>434.99843525804687</v>
      </c>
      <c r="F9" s="131">
        <v>407.02527481475124</v>
      </c>
      <c r="G9" s="131">
        <v>6.872585604426407</v>
      </c>
      <c r="H9" s="132"/>
      <c r="I9" s="133"/>
      <c r="J9" s="133"/>
    </row>
    <row r="10" spans="1:10" ht="12.75">
      <c r="A10" s="130" t="s">
        <v>127</v>
      </c>
      <c r="B10" s="131">
        <v>226.03302225516427</v>
      </c>
      <c r="C10" s="131">
        <v>218.97436328152298</v>
      </c>
      <c r="D10" s="131">
        <v>3.2235093039482354</v>
      </c>
      <c r="E10" s="131">
        <v>699.5830830376794</v>
      </c>
      <c r="F10" s="131">
        <v>724.8899549933794</v>
      </c>
      <c r="G10" s="131">
        <v>-3.4911329342301567</v>
      </c>
      <c r="H10" s="132"/>
      <c r="I10" s="133"/>
      <c r="J10" s="133"/>
    </row>
    <row r="11" spans="1:10" ht="12.75">
      <c r="A11" s="130" t="s">
        <v>128</v>
      </c>
      <c r="B11" s="131">
        <v>2.47337772393363</v>
      </c>
      <c r="C11" s="131">
        <v>2.6456199317253817</v>
      </c>
      <c r="D11" s="131">
        <v>-6.510466818241012</v>
      </c>
      <c r="E11" s="131">
        <v>12.148947564923352</v>
      </c>
      <c r="F11" s="131">
        <v>8.629045296958232</v>
      </c>
      <c r="G11" s="131">
        <v>40.7913291312296</v>
      </c>
      <c r="H11" s="132"/>
      <c r="I11" s="133"/>
      <c r="J11" s="133"/>
    </row>
    <row r="12" spans="1:10" ht="10.5" customHeight="1">
      <c r="A12" s="134"/>
      <c r="B12" s="135"/>
      <c r="C12" s="135"/>
      <c r="D12" s="136"/>
      <c r="E12" s="135"/>
      <c r="F12" s="135"/>
      <c r="G12" s="136"/>
      <c r="H12" s="112"/>
      <c r="I12" s="133"/>
      <c r="J12" s="133"/>
    </row>
    <row r="13" spans="1:10" s="129" customFormat="1" ht="12.75">
      <c r="A13" s="123" t="s">
        <v>129</v>
      </c>
      <c r="B13" s="137">
        <v>7074793.951787646</v>
      </c>
      <c r="C13" s="137">
        <v>6942667.33075542</v>
      </c>
      <c r="D13" s="124">
        <v>1.903110357123361</v>
      </c>
      <c r="E13" s="137">
        <v>21331855.26324721</v>
      </c>
      <c r="F13" s="137">
        <v>20697899.414204255</v>
      </c>
      <c r="G13" s="124">
        <v>3.0628994583280944</v>
      </c>
      <c r="H13" s="125">
        <f>+E13/365</f>
        <v>58443.439077389616</v>
      </c>
      <c r="I13" s="127"/>
      <c r="J13" s="127"/>
    </row>
    <row r="14" spans="1:10" ht="12.75">
      <c r="A14" s="130" t="s">
        <v>122</v>
      </c>
      <c r="B14" s="138">
        <v>7036231.002187889</v>
      </c>
      <c r="C14" s="138">
        <v>6913832.390535609</v>
      </c>
      <c r="D14" s="131">
        <v>1.7703439241574914</v>
      </c>
      <c r="E14" s="138">
        <v>21155927.44883103</v>
      </c>
      <c r="F14" s="138">
        <v>20603581.93228954</v>
      </c>
      <c r="G14" s="131">
        <v>2.6808227732278977</v>
      </c>
      <c r="H14" s="132"/>
      <c r="I14" s="133"/>
      <c r="J14" s="133"/>
    </row>
    <row r="15" spans="1:12" ht="12.75">
      <c r="A15" s="130" t="s">
        <v>123</v>
      </c>
      <c r="B15" s="138">
        <v>2809305.3387091947</v>
      </c>
      <c r="C15" s="138">
        <v>2792149.100107961</v>
      </c>
      <c r="D15" s="131">
        <v>0.6144456469237447</v>
      </c>
      <c r="E15" s="138">
        <v>7978101.777735693</v>
      </c>
      <c r="F15" s="138">
        <v>7840095.2905895375</v>
      </c>
      <c r="G15" s="131">
        <v>1.760265430852681</v>
      </c>
      <c r="H15" s="132"/>
      <c r="I15" s="133"/>
      <c r="J15" s="133"/>
      <c r="L15" s="139"/>
    </row>
    <row r="16" spans="1:10" ht="12.75">
      <c r="A16" s="130" t="s">
        <v>124</v>
      </c>
      <c r="B16" s="138">
        <v>1746973.1645921739</v>
      </c>
      <c r="C16" s="138">
        <v>1662571.4073091324</v>
      </c>
      <c r="D16" s="131">
        <v>5.076579382514801</v>
      </c>
      <c r="E16" s="138">
        <v>5518300.322459355</v>
      </c>
      <c r="F16" s="138">
        <v>5292994.328121568</v>
      </c>
      <c r="G16" s="131">
        <v>4.256683086561064</v>
      </c>
      <c r="H16" s="132"/>
      <c r="I16" s="133"/>
      <c r="J16" s="133"/>
    </row>
    <row r="17" spans="1:10" ht="12.75">
      <c r="A17" s="130" t="s">
        <v>125</v>
      </c>
      <c r="B17" s="138">
        <v>819564.7420057722</v>
      </c>
      <c r="C17" s="138">
        <v>724839.3798624878</v>
      </c>
      <c r="D17" s="131">
        <v>13.068462444915063</v>
      </c>
      <c r="E17" s="138">
        <v>2266143.343674187</v>
      </c>
      <c r="F17" s="138">
        <v>2038577.4521492445</v>
      </c>
      <c r="G17" s="131">
        <v>11.16297500911838</v>
      </c>
      <c r="H17" s="132"/>
      <c r="I17" s="133"/>
      <c r="J17" s="133"/>
    </row>
    <row r="18" spans="1:10" ht="12.75">
      <c r="A18" s="130" t="s">
        <v>126</v>
      </c>
      <c r="B18" s="138">
        <v>865026.788477761</v>
      </c>
      <c r="C18" s="138">
        <v>858663.1526563652</v>
      </c>
      <c r="D18" s="131">
        <v>0.7411096891381863</v>
      </c>
      <c r="E18" s="138">
        <v>2599210.32618215</v>
      </c>
      <c r="F18" s="138">
        <v>2589070.711195281</v>
      </c>
      <c r="G18" s="131">
        <v>0.39163144301253006</v>
      </c>
      <c r="H18" s="132"/>
      <c r="I18" s="133"/>
      <c r="J18" s="133"/>
    </row>
    <row r="19" spans="1:10" ht="12.75">
      <c r="A19" s="130" t="s">
        <v>127</v>
      </c>
      <c r="B19" s="138">
        <v>795360.9684029873</v>
      </c>
      <c r="C19" s="138">
        <v>875609.3505996624</v>
      </c>
      <c r="D19" s="131">
        <v>-9.16486126395485</v>
      </c>
      <c r="E19" s="138">
        <v>2794171.678779643</v>
      </c>
      <c r="F19" s="138">
        <v>2842844.1502339095</v>
      </c>
      <c r="G19" s="131">
        <v>-1.7121048106088277</v>
      </c>
      <c r="H19" s="132"/>
      <c r="I19" s="133"/>
      <c r="J19" s="133"/>
    </row>
    <row r="20" spans="1:10" ht="12.75">
      <c r="A20" s="130" t="s">
        <v>128</v>
      </c>
      <c r="B20" s="138">
        <v>38562.94959975703</v>
      </c>
      <c r="C20" s="138">
        <v>28834.940219810986</v>
      </c>
      <c r="D20" s="131">
        <v>33.73688069331398</v>
      </c>
      <c r="E20" s="138">
        <v>175927.81441617958</v>
      </c>
      <c r="F20" s="138">
        <v>94317.48191471244</v>
      </c>
      <c r="G20" s="131">
        <v>86.52725968157647</v>
      </c>
      <c r="H20" s="132"/>
      <c r="I20" s="133"/>
      <c r="J20" s="133"/>
    </row>
    <row r="21" spans="1:10" ht="12.75">
      <c r="A21" s="134"/>
      <c r="B21" s="135"/>
      <c r="C21" s="135"/>
      <c r="D21" s="136"/>
      <c r="E21" s="135"/>
      <c r="F21" s="135"/>
      <c r="G21" s="136"/>
      <c r="H21" s="116"/>
      <c r="I21" s="133"/>
      <c r="J21" s="133"/>
    </row>
    <row r="22" spans="1:10" s="129" customFormat="1" ht="12.75">
      <c r="A22" s="123" t="s">
        <v>130</v>
      </c>
      <c r="B22" s="137">
        <v>802801.5770814227</v>
      </c>
      <c r="C22" s="137">
        <v>786261.5755777358</v>
      </c>
      <c r="D22" s="124">
        <v>2.1036258183586565</v>
      </c>
      <c r="E22" s="137">
        <v>2264903.2400078187</v>
      </c>
      <c r="F22" s="137">
        <v>2196052.2624836885</v>
      </c>
      <c r="G22" s="124">
        <v>3.135215800659541</v>
      </c>
      <c r="H22" s="125"/>
      <c r="I22" s="127"/>
      <c r="J22" s="127"/>
    </row>
    <row r="23" spans="1:12" ht="12.75">
      <c r="A23" s="130" t="s">
        <v>122</v>
      </c>
      <c r="B23" s="138">
        <v>792670.5770814228</v>
      </c>
      <c r="C23" s="138">
        <v>779387.8739648325</v>
      </c>
      <c r="D23" s="131">
        <v>1.7042481106383844</v>
      </c>
      <c r="E23" s="138">
        <v>2223938.627472206</v>
      </c>
      <c r="F23" s="138">
        <v>2173345.5608707853</v>
      </c>
      <c r="G23" s="131">
        <v>2.327888740396622</v>
      </c>
      <c r="H23" s="140"/>
      <c r="I23" s="141"/>
      <c r="J23" s="141"/>
      <c r="K23" s="142"/>
      <c r="L23" s="142"/>
    </row>
    <row r="24" spans="1:12" ht="12.75">
      <c r="A24" s="130" t="s">
        <v>123</v>
      </c>
      <c r="B24" s="138">
        <v>320246.7489539266</v>
      </c>
      <c r="C24" s="138">
        <v>316590.8856296271</v>
      </c>
      <c r="D24" s="131">
        <v>1.1547594988493781</v>
      </c>
      <c r="E24" s="138">
        <v>848431.6963138035</v>
      </c>
      <c r="F24" s="138">
        <v>833990.5981658937</v>
      </c>
      <c r="G24" s="131">
        <v>1.731566060776779</v>
      </c>
      <c r="H24" s="140"/>
      <c r="I24" s="141"/>
      <c r="J24" s="141"/>
      <c r="K24" s="142"/>
      <c r="L24" s="142"/>
    </row>
    <row r="25" spans="1:12" ht="12.75">
      <c r="A25" s="130" t="s">
        <v>124</v>
      </c>
      <c r="B25" s="138">
        <v>185278.33862394423</v>
      </c>
      <c r="C25" s="138">
        <v>176893.60297035307</v>
      </c>
      <c r="D25" s="131">
        <v>4.739988056547428</v>
      </c>
      <c r="E25" s="138">
        <v>517888.05594543705</v>
      </c>
      <c r="F25" s="138">
        <v>492068.9496620762</v>
      </c>
      <c r="G25" s="131">
        <v>5.247050499953687</v>
      </c>
      <c r="H25" s="140"/>
      <c r="I25" s="141"/>
      <c r="J25" s="141"/>
      <c r="K25" s="142"/>
      <c r="L25" s="142"/>
    </row>
    <row r="26" spans="1:12" ht="12.75">
      <c r="A26" s="130" t="s">
        <v>125</v>
      </c>
      <c r="B26" s="138">
        <v>136734.84317576283</v>
      </c>
      <c r="C26" s="138">
        <v>125307.57268845358</v>
      </c>
      <c r="D26" s="131">
        <v>9.119377418410558</v>
      </c>
      <c r="E26" s="138">
        <v>383701.94162083406</v>
      </c>
      <c r="F26" s="138">
        <v>357533.7834040714</v>
      </c>
      <c r="G26" s="131">
        <v>7.319072890851364</v>
      </c>
      <c r="H26" s="140"/>
      <c r="I26" s="141"/>
      <c r="J26" s="141"/>
      <c r="K26" s="142"/>
      <c r="L26" s="142"/>
    </row>
    <row r="27" spans="1:12" ht="12.75">
      <c r="A27" s="130" t="s">
        <v>126</v>
      </c>
      <c r="B27" s="138">
        <v>69469.16391638626</v>
      </c>
      <c r="C27" s="138">
        <v>66547.87331472729</v>
      </c>
      <c r="D27" s="131">
        <v>4.389758013517886</v>
      </c>
      <c r="E27" s="138">
        <v>195309.473914765</v>
      </c>
      <c r="F27" s="138">
        <v>188695.0865291772</v>
      </c>
      <c r="G27" s="131">
        <v>3.505331011660995</v>
      </c>
      <c r="H27" s="140"/>
      <c r="I27" s="141"/>
      <c r="J27" s="141"/>
      <c r="K27" s="142"/>
      <c r="L27" s="142"/>
    </row>
    <row r="28" spans="1:12" ht="12.75">
      <c r="A28" s="130" t="s">
        <v>127</v>
      </c>
      <c r="B28" s="138">
        <v>80941.48241140298</v>
      </c>
      <c r="C28" s="138">
        <v>94047.93936167145</v>
      </c>
      <c r="D28" s="131">
        <v>-13.935932078071577</v>
      </c>
      <c r="E28" s="138">
        <v>278607.4596773663</v>
      </c>
      <c r="F28" s="138">
        <v>301057.143109567</v>
      </c>
      <c r="G28" s="131">
        <v>-7.456950929754336</v>
      </c>
      <c r="H28" s="140"/>
      <c r="I28" s="141"/>
      <c r="J28" s="141"/>
      <c r="K28" s="142"/>
      <c r="L28" s="142"/>
    </row>
    <row r="29" spans="1:12" ht="12.75">
      <c r="A29" s="130" t="s">
        <v>128</v>
      </c>
      <c r="B29" s="138">
        <v>10130.99999999991</v>
      </c>
      <c r="C29" s="138">
        <v>6873.701612903292</v>
      </c>
      <c r="D29" s="131">
        <v>47.3878351219382</v>
      </c>
      <c r="E29" s="138">
        <v>40964.61253561255</v>
      </c>
      <c r="F29" s="138">
        <v>22706.70161290322</v>
      </c>
      <c r="G29" s="131">
        <v>80.40758730160158</v>
      </c>
      <c r="H29" s="140"/>
      <c r="I29" s="141"/>
      <c r="J29" s="141"/>
      <c r="K29" s="142"/>
      <c r="L29" s="142"/>
    </row>
    <row r="30" spans="1:12" ht="12.75">
      <c r="A30" s="134"/>
      <c r="B30" s="135"/>
      <c r="C30" s="135"/>
      <c r="D30" s="136"/>
      <c r="E30" s="135"/>
      <c r="F30" s="135"/>
      <c r="G30" s="136"/>
      <c r="H30" s="142"/>
      <c r="I30" s="143"/>
      <c r="J30" s="141"/>
      <c r="K30" s="142"/>
      <c r="L30" s="142"/>
    </row>
    <row r="31" spans="1:13" s="129" customFormat="1" ht="12.75">
      <c r="A31" s="123" t="s">
        <v>131</v>
      </c>
      <c r="B31" s="144">
        <v>8.812630858932778</v>
      </c>
      <c r="C31" s="144">
        <v>8.829971534160283</v>
      </c>
      <c r="D31" s="124">
        <v>-0.19638427100721056</v>
      </c>
      <c r="E31" s="144">
        <v>9.418439996215278</v>
      </c>
      <c r="F31" s="144">
        <v>9.425048651071432</v>
      </c>
      <c r="G31" s="124">
        <v>-0.07011799196815494</v>
      </c>
      <c r="H31" s="145"/>
      <c r="I31" s="146"/>
      <c r="J31" s="147"/>
      <c r="K31" s="148"/>
      <c r="L31" s="146"/>
      <c r="M31" s="149"/>
    </row>
    <row r="32" spans="1:13" ht="12.75">
      <c r="A32" s="130" t="s">
        <v>122</v>
      </c>
      <c r="B32" s="150">
        <v>8.876614328356899</v>
      </c>
      <c r="C32" s="150">
        <v>8.870849318406991</v>
      </c>
      <c r="D32" s="131">
        <v>0.06498825245453421</v>
      </c>
      <c r="E32" s="150">
        <v>9.512819817729177</v>
      </c>
      <c r="F32" s="150">
        <v>9.480122398959137</v>
      </c>
      <c r="G32" s="131">
        <v>0.3449050275303289</v>
      </c>
      <c r="H32" s="132"/>
      <c r="I32" s="151"/>
      <c r="J32" s="133"/>
      <c r="L32" s="151"/>
      <c r="M32" s="151"/>
    </row>
    <row r="33" spans="1:13" ht="12.75">
      <c r="A33" s="130" t="s">
        <v>123</v>
      </c>
      <c r="B33" s="150">
        <v>8.772314934923399</v>
      </c>
      <c r="C33" s="150">
        <v>8.819423511055957</v>
      </c>
      <c r="D33" s="131">
        <v>-0.5341457531039651</v>
      </c>
      <c r="E33" s="150">
        <v>9.403351869570992</v>
      </c>
      <c r="F33" s="150">
        <v>9.400699849412476</v>
      </c>
      <c r="G33" s="131">
        <v>0.02821088005147132</v>
      </c>
      <c r="H33" s="132"/>
      <c r="I33" s="151"/>
      <c r="J33" s="133"/>
      <c r="L33" s="151"/>
      <c r="M33" s="151"/>
    </row>
    <row r="34" spans="1:13" ht="12.75">
      <c r="A34" s="130" t="s">
        <v>124</v>
      </c>
      <c r="B34" s="150">
        <v>9.42891207664578</v>
      </c>
      <c r="C34" s="150">
        <v>9.398708485731817</v>
      </c>
      <c r="D34" s="131">
        <v>0.3213589501133596</v>
      </c>
      <c r="E34" s="150">
        <v>10.655392143356835</v>
      </c>
      <c r="F34" s="150">
        <v>10.756611104513876</v>
      </c>
      <c r="G34" s="131">
        <v>-0.9409930337126893</v>
      </c>
      <c r="H34" s="132"/>
      <c r="I34" s="151"/>
      <c r="J34" s="133"/>
      <c r="L34" s="151"/>
      <c r="M34" s="151"/>
    </row>
    <row r="35" spans="1:13" ht="12.75">
      <c r="A35" s="130" t="s">
        <v>125</v>
      </c>
      <c r="B35" s="150">
        <v>5.993825150713637</v>
      </c>
      <c r="C35" s="150">
        <v>5.784481849829</v>
      </c>
      <c r="D35" s="131">
        <v>3.6190501814925113</v>
      </c>
      <c r="E35" s="150">
        <v>5.905999156797441</v>
      </c>
      <c r="F35" s="150">
        <v>5.701775739176289</v>
      </c>
      <c r="G35" s="131">
        <v>3.581751141455025</v>
      </c>
      <c r="H35" s="132"/>
      <c r="I35" s="151"/>
      <c r="J35" s="133"/>
      <c r="L35" s="151"/>
      <c r="M35" s="151"/>
    </row>
    <row r="36" spans="1:13" ht="12.75">
      <c r="A36" s="130" t="s">
        <v>126</v>
      </c>
      <c r="B36" s="150">
        <v>12.451953351834138</v>
      </c>
      <c r="C36" s="150">
        <v>12.902939040522876</v>
      </c>
      <c r="D36" s="131">
        <v>-3.4952167662915756</v>
      </c>
      <c r="E36" s="150">
        <v>13.308163060827614</v>
      </c>
      <c r="F36" s="150">
        <v>13.720922779804035</v>
      </c>
      <c r="G36" s="131">
        <v>-3.008250433301518</v>
      </c>
      <c r="H36" s="132"/>
      <c r="I36" s="151"/>
      <c r="J36" s="133"/>
      <c r="L36" s="151"/>
      <c r="M36" s="151"/>
    </row>
    <row r="37" spans="1:13" ht="12.75">
      <c r="A37" s="130" t="s">
        <v>127</v>
      </c>
      <c r="B37" s="150">
        <v>9.826370171482521</v>
      </c>
      <c r="C37" s="150">
        <v>9.310244929794928</v>
      </c>
      <c r="D37" s="131">
        <v>5.543626892520015</v>
      </c>
      <c r="E37" s="150">
        <v>10.029062689187707</v>
      </c>
      <c r="F37" s="150">
        <v>9.442872276241864</v>
      </c>
      <c r="G37" s="131">
        <v>6.207755392611736</v>
      </c>
      <c r="H37" s="132"/>
      <c r="I37" s="151"/>
      <c r="J37" s="133"/>
      <c r="L37" s="151"/>
      <c r="M37" s="151"/>
    </row>
    <row r="38" spans="1:10" ht="12.75">
      <c r="A38" s="130" t="s">
        <v>128</v>
      </c>
      <c r="B38" s="150">
        <v>3.8064307175754974</v>
      </c>
      <c r="C38" s="150">
        <v>4.194965368540601</v>
      </c>
      <c r="D38" s="131">
        <v>-9.261927497157686</v>
      </c>
      <c r="E38" s="150">
        <v>4.294629035322545</v>
      </c>
      <c r="F38" s="150">
        <v>4.153728864835039</v>
      </c>
      <c r="G38" s="131">
        <v>3.392136922569744</v>
      </c>
      <c r="H38" s="132"/>
      <c r="J38" s="133"/>
    </row>
    <row r="39" spans="1:10" ht="12.75">
      <c r="A39" s="134"/>
      <c r="B39" s="135"/>
      <c r="C39" s="135"/>
      <c r="D39" s="136"/>
      <c r="E39" s="135"/>
      <c r="F39" s="135"/>
      <c r="G39" s="136"/>
      <c r="J39" s="133"/>
    </row>
    <row r="40" spans="1:10" s="129" customFormat="1" ht="12.75">
      <c r="A40" s="123" t="s">
        <v>132</v>
      </c>
      <c r="B40" s="124">
        <v>200.57146605951957</v>
      </c>
      <c r="C40" s="124">
        <v>182.01170116455066</v>
      </c>
      <c r="D40" s="124">
        <v>10.197017431417589</v>
      </c>
      <c r="E40" s="124">
        <v>205.3296464711578</v>
      </c>
      <c r="F40" s="124">
        <v>191.6846704701928</v>
      </c>
      <c r="G40" s="124">
        <v>7.11844925705043</v>
      </c>
      <c r="H40" s="125"/>
      <c r="J40" s="127"/>
    </row>
    <row r="41" spans="1:14" ht="12.75">
      <c r="A41" s="130" t="s">
        <v>122</v>
      </c>
      <c r="B41" s="131">
        <v>201.3192029674228</v>
      </c>
      <c r="C41" s="131">
        <v>182.3881460136077</v>
      </c>
      <c r="D41" s="131">
        <v>10.379543499719922</v>
      </c>
      <c r="E41" s="131">
        <v>206.4628630806201</v>
      </c>
      <c r="F41" s="131">
        <v>192.14333684065684</v>
      </c>
      <c r="G41" s="131">
        <v>7.452522931793548</v>
      </c>
      <c r="H41" s="132"/>
      <c r="I41" s="152"/>
      <c r="J41" s="133"/>
      <c r="K41" s="153"/>
      <c r="L41" s="153"/>
      <c r="M41" s="153"/>
      <c r="N41" s="153"/>
    </row>
    <row r="42" spans="1:14" ht="12.75">
      <c r="A42" s="130" t="s">
        <v>123</v>
      </c>
      <c r="B42" s="131">
        <v>185.5293215327367</v>
      </c>
      <c r="C42" s="131">
        <v>161.75364371711035</v>
      </c>
      <c r="D42" s="131">
        <v>14.69869690058263</v>
      </c>
      <c r="E42" s="131">
        <v>192.42616593565646</v>
      </c>
      <c r="F42" s="131">
        <v>168.40588989502794</v>
      </c>
      <c r="G42" s="131">
        <v>14.263323008239803</v>
      </c>
      <c r="H42" s="132"/>
      <c r="I42" s="153"/>
      <c r="J42" s="133"/>
      <c r="K42" s="153"/>
      <c r="L42" s="153"/>
      <c r="M42" s="153"/>
      <c r="N42" s="153"/>
    </row>
    <row r="43" spans="1:14" ht="12.75">
      <c r="A43" s="130" t="s">
        <v>124</v>
      </c>
      <c r="B43" s="131">
        <v>196.82980760896032</v>
      </c>
      <c r="C43" s="131">
        <v>182.3729197168891</v>
      </c>
      <c r="D43" s="131">
        <v>7.927102288274868</v>
      </c>
      <c r="E43" s="131">
        <v>205.68894281967667</v>
      </c>
      <c r="F43" s="131">
        <v>195.31997398700221</v>
      </c>
      <c r="G43" s="131">
        <v>5.30870889495636</v>
      </c>
      <c r="H43" s="132"/>
      <c r="I43" s="153"/>
      <c r="J43" s="133"/>
      <c r="K43" s="153"/>
      <c r="L43" s="153"/>
      <c r="M43" s="153"/>
      <c r="N43" s="153"/>
    </row>
    <row r="44" spans="1:14" ht="12.75">
      <c r="A44" s="130" t="s">
        <v>125</v>
      </c>
      <c r="B44" s="131">
        <v>228.41321694208136</v>
      </c>
      <c r="C44" s="131">
        <v>213.7146879137114</v>
      </c>
      <c r="D44" s="131">
        <v>6.877641013754077</v>
      </c>
      <c r="E44" s="131">
        <v>248.47631085004045</v>
      </c>
      <c r="F44" s="131">
        <v>231.9166310202247</v>
      </c>
      <c r="G44" s="131">
        <v>7.1403589112898125</v>
      </c>
      <c r="H44" s="132"/>
      <c r="I44" s="153"/>
      <c r="J44" s="133"/>
      <c r="K44" s="153"/>
      <c r="L44" s="153"/>
      <c r="M44" s="153"/>
      <c r="N44" s="153"/>
    </row>
    <row r="45" spans="1:14" ht="12.75">
      <c r="A45" s="130" t="s">
        <v>126</v>
      </c>
      <c r="B45" s="131">
        <v>159.79975680946717</v>
      </c>
      <c r="C45" s="131">
        <v>154.0413065127216</v>
      </c>
      <c r="D45" s="131">
        <v>3.7382507504699625</v>
      </c>
      <c r="E45" s="131">
        <v>167.35792054850535</v>
      </c>
      <c r="F45" s="131">
        <v>157.20902216179425</v>
      </c>
      <c r="G45" s="131">
        <v>6.455671721096379</v>
      </c>
      <c r="H45" s="132"/>
      <c r="I45" s="154"/>
      <c r="J45" s="154"/>
      <c r="K45" s="153"/>
      <c r="L45" s="153"/>
      <c r="M45" s="153"/>
      <c r="N45" s="153"/>
    </row>
    <row r="46" spans="1:14" ht="12.75">
      <c r="A46" s="130" t="s">
        <v>127</v>
      </c>
      <c r="B46" s="131">
        <v>284.18923134865173</v>
      </c>
      <c r="C46" s="131">
        <v>250.08225772321646</v>
      </c>
      <c r="D46" s="131">
        <v>13.638302027480842</v>
      </c>
      <c r="E46" s="131">
        <v>250.37226178715798</v>
      </c>
      <c r="F46" s="131">
        <v>254.98758169129158</v>
      </c>
      <c r="G46" s="131">
        <v>-1.8100175206654856</v>
      </c>
      <c r="H46" s="132"/>
      <c r="I46" s="153"/>
      <c r="J46" s="133"/>
      <c r="K46" s="153"/>
      <c r="L46" s="153"/>
      <c r="M46" s="153"/>
      <c r="N46" s="153"/>
    </row>
    <row r="47" spans="1:14" ht="12.75">
      <c r="A47" s="130" t="s">
        <v>128</v>
      </c>
      <c r="B47" s="131">
        <v>64.13870696107784</v>
      </c>
      <c r="C47" s="131">
        <v>91.75049129832126</v>
      </c>
      <c r="D47" s="131">
        <v>-30.094426685373644</v>
      </c>
      <c r="E47" s="131">
        <v>69.05643434064085</v>
      </c>
      <c r="F47" s="131">
        <v>91.48935193966625</v>
      </c>
      <c r="G47" s="131">
        <v>-24.519703247891687</v>
      </c>
      <c r="H47" s="132"/>
      <c r="I47" s="153"/>
      <c r="J47" s="133"/>
      <c r="K47" s="153"/>
      <c r="L47" s="153"/>
      <c r="M47" s="153"/>
      <c r="N47" s="153"/>
    </row>
    <row r="48" spans="1:14" ht="12.75">
      <c r="A48" s="130"/>
      <c r="B48" s="131"/>
      <c r="C48" s="131"/>
      <c r="D48" s="155"/>
      <c r="E48" s="131"/>
      <c r="F48" s="131"/>
      <c r="G48" s="155"/>
      <c r="H48" s="132"/>
      <c r="I48" s="153"/>
      <c r="J48" s="133"/>
      <c r="K48" s="153"/>
      <c r="L48" s="153"/>
      <c r="M48" s="153"/>
      <c r="N48" s="153"/>
    </row>
    <row r="49" spans="1:14" s="129" customFormat="1" ht="12.75">
      <c r="A49" s="123" t="s">
        <v>133</v>
      </c>
      <c r="B49" s="124">
        <v>1767.5622912175102</v>
      </c>
      <c r="C49" s="124">
        <v>1607.1581401670703</v>
      </c>
      <c r="D49" s="124">
        <v>9.980607822063181</v>
      </c>
      <c r="E49" s="124">
        <v>1933.884954732696</v>
      </c>
      <c r="F49" s="124">
        <v>1806.6373448461627</v>
      </c>
      <c r="G49" s="124">
        <v>7.04333995140396</v>
      </c>
      <c r="H49" s="125"/>
      <c r="I49" s="156"/>
      <c r="J49" s="127"/>
      <c r="K49" s="156"/>
      <c r="L49" s="156"/>
      <c r="M49" s="156"/>
      <c r="N49" s="156"/>
    </row>
    <row r="50" spans="1:10" ht="12.75">
      <c r="A50" s="130" t="s">
        <v>122</v>
      </c>
      <c r="B50" s="131">
        <v>1787.032921634016</v>
      </c>
      <c r="C50" s="131">
        <v>1617.9377607503266</v>
      </c>
      <c r="D50" s="131">
        <v>10.451277236107703</v>
      </c>
      <c r="E50" s="131">
        <v>1964.044015538429</v>
      </c>
      <c r="F50" s="131">
        <v>1821.5423513938615</v>
      </c>
      <c r="G50" s="131">
        <v>7.823132085593509</v>
      </c>
      <c r="H50" s="132"/>
      <c r="J50" s="133"/>
    </row>
    <row r="51" spans="1:10" ht="12.75">
      <c r="A51" s="130" t="s">
        <v>123</v>
      </c>
      <c r="B51" s="131">
        <v>1627.5216381478313</v>
      </c>
      <c r="C51" s="131">
        <v>1426.5738883976517</v>
      </c>
      <c r="D51" s="131">
        <v>14.086038682222558</v>
      </c>
      <c r="E51" s="131">
        <v>1809.4509472054333</v>
      </c>
      <c r="F51" s="131">
        <v>1583.1332237763634</v>
      </c>
      <c r="G51" s="131">
        <v>14.295557697236472</v>
      </c>
      <c r="H51" s="132"/>
      <c r="J51" s="133"/>
    </row>
    <row r="52" spans="1:10" ht="12.75">
      <c r="A52" s="130" t="s">
        <v>124</v>
      </c>
      <c r="B52" s="131">
        <v>1855.8909500079913</v>
      </c>
      <c r="C52" s="131">
        <v>1714.0699081108132</v>
      </c>
      <c r="D52" s="131">
        <v>8.273935691076218</v>
      </c>
      <c r="E52" s="131">
        <v>2191.6963452961563</v>
      </c>
      <c r="F52" s="131">
        <v>2100.9810011219492</v>
      </c>
      <c r="G52" s="131">
        <v>4.317761280362076</v>
      </c>
      <c r="H52" s="132"/>
      <c r="J52" s="133"/>
    </row>
    <row r="53" spans="1:10" ht="12.75">
      <c r="A53" s="130" t="s">
        <v>125</v>
      </c>
      <c r="B53" s="131">
        <v>1369.0688844628576</v>
      </c>
      <c r="C53" s="131">
        <v>1236.2287332787325</v>
      </c>
      <c r="D53" s="131">
        <v>10.745596474837281</v>
      </c>
      <c r="E53" s="131">
        <v>1467.500882364478</v>
      </c>
      <c r="F53" s="131">
        <v>1322.3366202626166</v>
      </c>
      <c r="G53" s="131">
        <v>10.977859939553936</v>
      </c>
      <c r="H53" s="132"/>
      <c r="J53" s="133"/>
    </row>
    <row r="54" spans="1:10" ht="12.75">
      <c r="A54" s="130" t="s">
        <v>126</v>
      </c>
      <c r="B54" s="131">
        <v>1989.8191174259248</v>
      </c>
      <c r="C54" s="131">
        <v>1987.5855876561463</v>
      </c>
      <c r="D54" s="131">
        <v>0.11237401718193762</v>
      </c>
      <c r="E54" s="131">
        <v>2227.2264961805413</v>
      </c>
      <c r="F54" s="131">
        <v>2157.0528533704796</v>
      </c>
      <c r="G54" s="131">
        <v>3.2532185152724713</v>
      </c>
      <c r="H54" s="132"/>
      <c r="J54" s="133"/>
    </row>
    <row r="55" spans="1:10" ht="12.75">
      <c r="A55" s="130" t="s">
        <v>127</v>
      </c>
      <c r="B55" s="131">
        <v>2792.5485859809373</v>
      </c>
      <c r="C55" s="131">
        <v>2328.3270719992447</v>
      </c>
      <c r="D55" s="131">
        <v>19.937985498879396</v>
      </c>
      <c r="E55" s="131">
        <v>2510.999109097123</v>
      </c>
      <c r="F55" s="131">
        <v>2407.815165938655</v>
      </c>
      <c r="G55" s="131">
        <v>4.285376411699904</v>
      </c>
      <c r="H55" s="132"/>
      <c r="J55" s="133"/>
    </row>
    <row r="56" spans="1:14" ht="12.75">
      <c r="A56" s="157" t="s">
        <v>128</v>
      </c>
      <c r="B56" s="158">
        <v>244.1395443622201</v>
      </c>
      <c r="C56" s="158">
        <v>384.89013354304353</v>
      </c>
      <c r="D56" s="158">
        <v>-36.56903020224674</v>
      </c>
      <c r="E56" s="158">
        <v>296.5717679951611</v>
      </c>
      <c r="F56" s="158">
        <v>380.0219619768432</v>
      </c>
      <c r="G56" s="158">
        <v>-21.9593082324982</v>
      </c>
      <c r="H56" s="132"/>
      <c r="I56" s="116"/>
      <c r="J56" s="133"/>
      <c r="K56" s="116"/>
      <c r="L56" s="116"/>
      <c r="M56" s="116"/>
      <c r="N56" s="116"/>
    </row>
    <row r="57" spans="1:7" s="161" customFormat="1" ht="12.75">
      <c r="A57" s="159"/>
      <c r="B57" s="112"/>
      <c r="C57" s="112"/>
      <c r="D57" s="112"/>
      <c r="E57" s="160"/>
      <c r="F57" s="112"/>
      <c r="G57" s="112"/>
    </row>
    <row r="58" spans="1:7" s="161" customFormat="1" ht="12.75">
      <c r="A58" s="112" t="s">
        <v>134</v>
      </c>
      <c r="B58" s="112"/>
      <c r="C58" s="112"/>
      <c r="D58" s="112"/>
      <c r="E58" s="160"/>
      <c r="F58" s="112"/>
      <c r="G58" s="112"/>
    </row>
    <row r="59" spans="1:7" s="161" customFormat="1" ht="12.75">
      <c r="A59" s="112" t="s">
        <v>135</v>
      </c>
      <c r="B59" s="112"/>
      <c r="C59" s="112"/>
      <c r="D59" s="112"/>
      <c r="E59" s="160"/>
      <c r="F59" s="112"/>
      <c r="G59" s="112"/>
    </row>
    <row r="60" spans="1:14" s="161" customFormat="1" ht="12.75">
      <c r="A60" s="112"/>
      <c r="B60" s="112"/>
      <c r="C60" s="112"/>
      <c r="D60" s="112"/>
      <c r="E60" s="160"/>
      <c r="F60" s="112"/>
      <c r="G60" s="112"/>
      <c r="H60" s="112"/>
      <c r="I60" s="112"/>
      <c r="J60" s="112"/>
      <c r="K60" s="112"/>
      <c r="L60" s="112"/>
      <c r="M60" s="112"/>
      <c r="N60" s="112"/>
    </row>
    <row r="61" spans="1:14" s="161" customFormat="1" ht="12.75">
      <c r="A61" s="162" t="s">
        <v>136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</row>
    <row r="62" spans="1:15" s="164" customFormat="1" ht="12.75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</row>
    <row r="63" spans="1:14" s="164" customFormat="1" ht="12.75">
      <c r="A63" s="165" t="str">
        <f>+'HL'!B4</f>
        <v>2017P</v>
      </c>
      <c r="B63" s="166" t="s">
        <v>137</v>
      </c>
      <c r="C63" s="167" t="s">
        <v>138</v>
      </c>
      <c r="D63" s="167" t="s">
        <v>139</v>
      </c>
      <c r="E63" s="167" t="s">
        <v>140</v>
      </c>
      <c r="F63" s="167" t="s">
        <v>141</v>
      </c>
      <c r="G63" s="167" t="s">
        <v>142</v>
      </c>
      <c r="H63" s="167" t="s">
        <v>143</v>
      </c>
      <c r="I63" s="167" t="s">
        <v>144</v>
      </c>
      <c r="J63" s="167" t="s">
        <v>145</v>
      </c>
      <c r="K63" s="167" t="s">
        <v>146</v>
      </c>
      <c r="L63" s="167" t="s">
        <v>147</v>
      </c>
      <c r="M63" s="167" t="s">
        <v>148</v>
      </c>
      <c r="N63" s="167" t="s">
        <v>149</v>
      </c>
    </row>
    <row r="64" spans="1:15" s="164" customFormat="1" ht="12.75">
      <c r="A64" s="168"/>
      <c r="B64" s="169" t="s">
        <v>150</v>
      </c>
      <c r="C64" s="170">
        <v>1609.4967508162863</v>
      </c>
      <c r="D64" s="170">
        <v>1355.4999148346267</v>
      </c>
      <c r="E64" s="170">
        <v>1419.0017949790702</v>
      </c>
      <c r="F64" s="171"/>
      <c r="G64" s="171"/>
      <c r="H64" s="171"/>
      <c r="I64" s="172"/>
      <c r="J64" s="172"/>
      <c r="K64" s="172"/>
      <c r="L64" s="173"/>
      <c r="M64" s="172"/>
      <c r="N64" s="172"/>
      <c r="O64" s="174"/>
    </row>
    <row r="65" spans="1:15" s="164" customFormat="1" ht="12.75">
      <c r="A65" s="175"/>
      <c r="B65" s="169" t="s">
        <v>122</v>
      </c>
      <c r="C65" s="170">
        <v>1603.757341828822</v>
      </c>
      <c r="D65" s="170">
        <v>1351.5637539811012</v>
      </c>
      <c r="E65" s="170">
        <v>1416.5284172551364</v>
      </c>
      <c r="F65" s="171"/>
      <c r="G65" s="171"/>
      <c r="H65" s="171"/>
      <c r="I65" s="172"/>
      <c r="J65" s="172"/>
      <c r="K65" s="172"/>
      <c r="L65" s="173"/>
      <c r="M65" s="172"/>
      <c r="N65" s="172"/>
      <c r="O65" s="174"/>
    </row>
    <row r="66" spans="1:15" s="164" customFormat="1" ht="12.75">
      <c r="A66" s="175" t="s">
        <v>151</v>
      </c>
      <c r="B66" s="176" t="s">
        <v>123</v>
      </c>
      <c r="C66" s="170">
        <v>544.0366187880032</v>
      </c>
      <c r="D66" s="170">
        <v>469.9504042771092</v>
      </c>
      <c r="E66" s="170">
        <v>521.2085134690119</v>
      </c>
      <c r="F66" s="171"/>
      <c r="G66" s="171"/>
      <c r="H66" s="171"/>
      <c r="I66" s="172"/>
      <c r="J66" s="172"/>
      <c r="K66" s="172"/>
      <c r="L66" s="173"/>
      <c r="M66" s="172"/>
      <c r="N66" s="172"/>
      <c r="O66" s="174"/>
    </row>
    <row r="67" spans="1:15" s="164" customFormat="1" ht="12.75">
      <c r="A67" s="385"/>
      <c r="B67" s="176" t="s">
        <v>124</v>
      </c>
      <c r="C67" s="170">
        <v>433.10552623063825</v>
      </c>
      <c r="D67" s="170">
        <v>358.09144137281316</v>
      </c>
      <c r="E67" s="170">
        <v>343.8563918846942</v>
      </c>
      <c r="F67" s="171"/>
      <c r="G67" s="171"/>
      <c r="H67" s="171"/>
      <c r="I67" s="172"/>
      <c r="J67" s="172"/>
      <c r="K67" s="172"/>
      <c r="L67" s="173"/>
      <c r="M67" s="172"/>
      <c r="N67" s="172"/>
      <c r="O67" s="174"/>
    </row>
    <row r="68" spans="1:15" s="164" customFormat="1" ht="12.75">
      <c r="A68" s="385"/>
      <c r="B68" s="176" t="s">
        <v>125</v>
      </c>
      <c r="C68" s="170">
        <v>200.36563756913768</v>
      </c>
      <c r="D68" s="170">
        <v>175.51788111055436</v>
      </c>
      <c r="E68" s="170">
        <v>187.19941921384537</v>
      </c>
      <c r="F68" s="171"/>
      <c r="G68" s="171"/>
      <c r="H68" s="171"/>
      <c r="I68" s="172"/>
      <c r="J68" s="172"/>
      <c r="K68" s="172"/>
      <c r="L68" s="173"/>
      <c r="M68" s="172"/>
      <c r="N68" s="172"/>
      <c r="O68" s="174"/>
    </row>
    <row r="69" spans="1:15" s="164" customFormat="1" ht="12.75">
      <c r="A69" s="385"/>
      <c r="B69" s="176" t="s">
        <v>126</v>
      </c>
      <c r="C69" s="170">
        <v>161.0242643199788</v>
      </c>
      <c r="D69" s="170">
        <v>135.74310050564745</v>
      </c>
      <c r="E69" s="170">
        <v>138.2310704324206</v>
      </c>
      <c r="F69" s="171"/>
      <c r="G69" s="171"/>
      <c r="H69" s="171"/>
      <c r="I69" s="172"/>
      <c r="J69" s="172"/>
      <c r="K69" s="172"/>
      <c r="L69" s="173"/>
      <c r="M69" s="172"/>
      <c r="N69" s="172"/>
      <c r="O69" s="174"/>
    </row>
    <row r="70" spans="1:15" s="164" customFormat="1" ht="12.75">
      <c r="A70" s="385"/>
      <c r="B70" s="176" t="s">
        <v>152</v>
      </c>
      <c r="C70" s="170">
        <v>265.225294921064</v>
      </c>
      <c r="D70" s="170">
        <v>212.26092671497713</v>
      </c>
      <c r="E70" s="170">
        <v>226.03302225516427</v>
      </c>
      <c r="F70" s="171"/>
      <c r="G70" s="171"/>
      <c r="H70" s="171"/>
      <c r="I70" s="177"/>
      <c r="J70" s="177"/>
      <c r="K70" s="172"/>
      <c r="L70" s="173"/>
      <c r="M70" s="172"/>
      <c r="N70" s="172"/>
      <c r="O70" s="174"/>
    </row>
    <row r="71" spans="1:15" s="164" customFormat="1" ht="33.75">
      <c r="A71" s="385"/>
      <c r="B71" s="178" t="s">
        <v>128</v>
      </c>
      <c r="C71" s="170">
        <v>5.739408987464126</v>
      </c>
      <c r="D71" s="170">
        <v>3.9361608535255956</v>
      </c>
      <c r="E71" s="170">
        <v>2.47337772393363</v>
      </c>
      <c r="F71" s="171"/>
      <c r="G71" s="171"/>
      <c r="H71" s="171"/>
      <c r="I71" s="172"/>
      <c r="J71" s="172"/>
      <c r="K71" s="172"/>
      <c r="L71" s="173"/>
      <c r="M71" s="172"/>
      <c r="N71" s="172"/>
      <c r="O71" s="174"/>
    </row>
    <row r="72" spans="1:15" s="164" customFormat="1" ht="12.75">
      <c r="A72" s="386"/>
      <c r="B72" s="179"/>
      <c r="C72" s="180"/>
      <c r="D72" s="180"/>
      <c r="E72" s="180"/>
      <c r="F72" s="181"/>
      <c r="G72" s="181"/>
      <c r="H72" s="181"/>
      <c r="I72" s="181"/>
      <c r="J72" s="181"/>
      <c r="K72" s="181"/>
      <c r="L72" s="182"/>
      <c r="M72" s="181"/>
      <c r="N72" s="181"/>
      <c r="O72" s="174"/>
    </row>
    <row r="73" spans="1:15" s="188" customFormat="1" ht="12.75">
      <c r="A73" s="168"/>
      <c r="B73" s="176" t="s">
        <v>153</v>
      </c>
      <c r="C73" s="183">
        <v>7807149.171375552</v>
      </c>
      <c r="D73" s="183">
        <v>6587277.004900433</v>
      </c>
      <c r="E73" s="183">
        <v>7074793.951787646</v>
      </c>
      <c r="F73" s="184"/>
      <c r="G73" s="184"/>
      <c r="H73" s="184"/>
      <c r="I73" s="185"/>
      <c r="J73" s="185"/>
      <c r="K73" s="185"/>
      <c r="L73" s="186"/>
      <c r="M73" s="185"/>
      <c r="N73" s="185"/>
      <c r="O73" s="187"/>
    </row>
    <row r="74" spans="1:15" s="188" customFormat="1" ht="12.75">
      <c r="A74" s="175"/>
      <c r="B74" s="169" t="s">
        <v>122</v>
      </c>
      <c r="C74" s="189">
        <v>7727309.201551542</v>
      </c>
      <c r="D74" s="189">
        <v>6529752.109908021</v>
      </c>
      <c r="E74" s="189">
        <v>7036231.002187889</v>
      </c>
      <c r="F74" s="190"/>
      <c r="G74" s="190"/>
      <c r="H74" s="190"/>
      <c r="I74" s="191"/>
      <c r="J74" s="191"/>
      <c r="K74" s="191"/>
      <c r="L74" s="192"/>
      <c r="M74" s="191"/>
      <c r="N74" s="191"/>
      <c r="O74" s="187"/>
    </row>
    <row r="75" spans="1:15" s="188" customFormat="1" ht="12.75">
      <c r="A75" s="175" t="s">
        <v>154</v>
      </c>
      <c r="B75" s="169" t="s">
        <v>123</v>
      </c>
      <c r="C75" s="189">
        <v>2750838.1125804232</v>
      </c>
      <c r="D75" s="189">
        <v>2417958.326446076</v>
      </c>
      <c r="E75" s="189">
        <v>2809305.3387091947</v>
      </c>
      <c r="F75" s="190"/>
      <c r="G75" s="190"/>
      <c r="H75" s="190"/>
      <c r="I75" s="191"/>
      <c r="J75" s="191"/>
      <c r="K75" s="191"/>
      <c r="L75" s="192"/>
      <c r="M75" s="191"/>
      <c r="N75" s="191"/>
      <c r="O75" s="187"/>
    </row>
    <row r="76" spans="1:15" s="188" customFormat="1" ht="12.75">
      <c r="A76" s="388"/>
      <c r="B76" s="176" t="s">
        <v>124</v>
      </c>
      <c r="C76" s="189">
        <v>2095245.5662775757</v>
      </c>
      <c r="D76" s="189">
        <v>1676081.5915896057</v>
      </c>
      <c r="E76" s="189">
        <v>1746973.1645921739</v>
      </c>
      <c r="F76" s="190"/>
      <c r="G76" s="190"/>
      <c r="H76" s="190"/>
      <c r="I76" s="191"/>
      <c r="J76" s="191"/>
      <c r="K76" s="191"/>
      <c r="L76" s="192"/>
      <c r="M76" s="191"/>
      <c r="N76" s="191"/>
      <c r="O76" s="187"/>
    </row>
    <row r="77" spans="1:15" s="188" customFormat="1" ht="12.75">
      <c r="A77" s="388"/>
      <c r="B77" s="176" t="s">
        <v>125</v>
      </c>
      <c r="C77" s="189">
        <v>733520.5168381055</v>
      </c>
      <c r="D77" s="189">
        <v>713058.0848303094</v>
      </c>
      <c r="E77" s="189">
        <v>819564.7420057722</v>
      </c>
      <c r="F77" s="190"/>
      <c r="G77" s="190"/>
      <c r="H77" s="190"/>
      <c r="I77" s="191"/>
      <c r="J77" s="191"/>
      <c r="K77" s="191"/>
      <c r="L77" s="192"/>
      <c r="M77" s="191"/>
      <c r="N77" s="191"/>
      <c r="O77" s="187"/>
    </row>
    <row r="78" spans="1:15" s="188" customFormat="1" ht="12.75">
      <c r="A78" s="388"/>
      <c r="B78" s="176" t="s">
        <v>126</v>
      </c>
      <c r="C78" s="189">
        <v>925660.7551611327</v>
      </c>
      <c r="D78" s="189">
        <v>808522.7825432562</v>
      </c>
      <c r="E78" s="189">
        <v>865026.788477761</v>
      </c>
      <c r="F78" s="190"/>
      <c r="G78" s="190"/>
      <c r="H78" s="190"/>
      <c r="I78" s="191"/>
      <c r="J78" s="191"/>
      <c r="K78" s="191"/>
      <c r="L78" s="192"/>
      <c r="M78" s="191"/>
      <c r="N78" s="191"/>
      <c r="O78" s="187"/>
    </row>
    <row r="79" spans="1:15" s="188" customFormat="1" ht="12.75">
      <c r="A79" s="388"/>
      <c r="B79" s="176" t="s">
        <v>152</v>
      </c>
      <c r="C79" s="189">
        <v>1222044.2506943047</v>
      </c>
      <c r="D79" s="189">
        <v>914131.3244987745</v>
      </c>
      <c r="E79" s="189">
        <v>795360.9684029873</v>
      </c>
      <c r="F79" s="190"/>
      <c r="G79" s="190"/>
      <c r="H79" s="190"/>
      <c r="I79" s="193"/>
      <c r="J79" s="193"/>
      <c r="K79" s="191"/>
      <c r="L79" s="192"/>
      <c r="M79" s="191"/>
      <c r="N79" s="191"/>
      <c r="O79" s="187"/>
    </row>
    <row r="80" spans="1:15" s="188" customFormat="1" ht="33.75">
      <c r="A80" s="388"/>
      <c r="B80" s="178" t="s">
        <v>128</v>
      </c>
      <c r="C80" s="189">
        <v>79839.96982401062</v>
      </c>
      <c r="D80" s="189">
        <v>57524.89499241193</v>
      </c>
      <c r="E80" s="189">
        <v>38562.94959975703</v>
      </c>
      <c r="F80" s="190"/>
      <c r="G80" s="190"/>
      <c r="H80" s="190"/>
      <c r="I80" s="191"/>
      <c r="J80" s="191"/>
      <c r="K80" s="191"/>
      <c r="L80" s="192"/>
      <c r="M80" s="191"/>
      <c r="N80" s="191"/>
      <c r="O80" s="187"/>
    </row>
    <row r="81" spans="1:15" s="164" customFormat="1" ht="12.75">
      <c r="A81" s="389"/>
      <c r="B81" s="194"/>
      <c r="C81" s="195"/>
      <c r="D81" s="195"/>
      <c r="E81" s="195"/>
      <c r="F81" s="196"/>
      <c r="G81" s="196"/>
      <c r="H81" s="196"/>
      <c r="I81" s="196"/>
      <c r="J81" s="196"/>
      <c r="K81" s="196"/>
      <c r="L81" s="197"/>
      <c r="M81" s="196"/>
      <c r="N81" s="196"/>
      <c r="O81" s="174"/>
    </row>
    <row r="82" spans="1:15" s="188" customFormat="1" ht="12.75">
      <c r="A82" s="198"/>
      <c r="B82" s="199" t="s">
        <v>153</v>
      </c>
      <c r="C82" s="183">
        <v>773418.5156959675</v>
      </c>
      <c r="D82" s="183">
        <v>719516.7597660407</v>
      </c>
      <c r="E82" s="183">
        <v>802801.5770814227</v>
      </c>
      <c r="F82" s="184"/>
      <c r="G82" s="184"/>
      <c r="H82" s="184"/>
      <c r="I82" s="200"/>
      <c r="J82" s="200"/>
      <c r="K82" s="200"/>
      <c r="L82" s="201"/>
      <c r="M82" s="200"/>
      <c r="N82" s="200"/>
      <c r="O82" s="187"/>
    </row>
    <row r="83" spans="1:15" s="188" customFormat="1" ht="12.75">
      <c r="A83" s="175" t="s">
        <v>155</v>
      </c>
      <c r="B83" s="169" t="s">
        <v>122</v>
      </c>
      <c r="C83" s="189">
        <v>755988.9031603549</v>
      </c>
      <c r="D83" s="189">
        <v>706112.7597660406</v>
      </c>
      <c r="E83" s="189">
        <v>792670.5770814228</v>
      </c>
      <c r="F83" s="190"/>
      <c r="G83" s="190"/>
      <c r="H83" s="190"/>
      <c r="I83" s="193"/>
      <c r="J83" s="193"/>
      <c r="K83" s="193"/>
      <c r="L83" s="202"/>
      <c r="M83" s="193"/>
      <c r="N83" s="193"/>
      <c r="O83" s="187"/>
    </row>
    <row r="84" spans="1:15" s="188" customFormat="1" ht="12.75">
      <c r="A84" s="385"/>
      <c r="B84" s="176" t="s">
        <v>123</v>
      </c>
      <c r="C84" s="189">
        <v>266769.9152503447</v>
      </c>
      <c r="D84" s="189">
        <v>261415.03210953224</v>
      </c>
      <c r="E84" s="189">
        <v>320246.7489539266</v>
      </c>
      <c r="F84" s="190"/>
      <c r="G84" s="190"/>
      <c r="H84" s="190"/>
      <c r="I84" s="193"/>
      <c r="J84" s="193"/>
      <c r="K84" s="193"/>
      <c r="L84" s="202"/>
      <c r="M84" s="193"/>
      <c r="N84" s="193"/>
      <c r="O84" s="187"/>
    </row>
    <row r="85" spans="1:15" s="188" customFormat="1" ht="12.75">
      <c r="A85" s="385"/>
      <c r="B85" s="176" t="s">
        <v>124</v>
      </c>
      <c r="C85" s="189">
        <v>172669.69440658603</v>
      </c>
      <c r="D85" s="189">
        <v>159940.02291490685</v>
      </c>
      <c r="E85" s="189">
        <v>185278.33862394423</v>
      </c>
      <c r="F85" s="190"/>
      <c r="G85" s="190"/>
      <c r="H85" s="190"/>
      <c r="I85" s="193"/>
      <c r="J85" s="193"/>
      <c r="K85" s="193"/>
      <c r="L85" s="202"/>
      <c r="M85" s="193"/>
      <c r="N85" s="193"/>
      <c r="O85" s="187"/>
    </row>
    <row r="86" spans="1:15" s="188" customFormat="1" ht="12.75">
      <c r="A86" s="385"/>
      <c r="B86" s="176" t="s">
        <v>125</v>
      </c>
      <c r="C86" s="189">
        <v>123389.6359124496</v>
      </c>
      <c r="D86" s="189">
        <v>123577.46253262166</v>
      </c>
      <c r="E86" s="189">
        <v>136734.84317576283</v>
      </c>
      <c r="F86" s="190"/>
      <c r="G86" s="190"/>
      <c r="H86" s="190"/>
      <c r="I86" s="193"/>
      <c r="J86" s="193"/>
      <c r="K86" s="193"/>
      <c r="L86" s="202"/>
      <c r="M86" s="193"/>
      <c r="N86" s="193"/>
      <c r="O86" s="187"/>
    </row>
    <row r="87" spans="1:15" s="188" customFormat="1" ht="12.75">
      <c r="A87" s="385"/>
      <c r="B87" s="176" t="s">
        <v>126</v>
      </c>
      <c r="C87" s="189">
        <v>64934.83768916399</v>
      </c>
      <c r="D87" s="189">
        <v>60905.472309214754</v>
      </c>
      <c r="E87" s="189">
        <v>69469.16391638626</v>
      </c>
      <c r="F87" s="190"/>
      <c r="G87" s="190"/>
      <c r="H87" s="190"/>
      <c r="I87" s="193"/>
      <c r="J87" s="193"/>
      <c r="K87" s="193"/>
      <c r="L87" s="202"/>
      <c r="M87" s="193"/>
      <c r="N87" s="193"/>
      <c r="O87" s="187"/>
    </row>
    <row r="88" spans="1:15" s="188" customFormat="1" ht="12.75">
      <c r="A88" s="385"/>
      <c r="B88" s="176" t="s">
        <v>152</v>
      </c>
      <c r="C88" s="189">
        <v>128224.81990181061</v>
      </c>
      <c r="D88" s="189">
        <v>100274.76989976503</v>
      </c>
      <c r="E88" s="189">
        <v>80941.48241140298</v>
      </c>
      <c r="F88" s="190"/>
      <c r="G88" s="190"/>
      <c r="H88" s="190"/>
      <c r="I88" s="193"/>
      <c r="J88" s="193"/>
      <c r="K88" s="193"/>
      <c r="L88" s="202"/>
      <c r="M88" s="193"/>
      <c r="N88" s="193"/>
      <c r="O88" s="187"/>
    </row>
    <row r="89" spans="1:15" s="188" customFormat="1" ht="33.75">
      <c r="A89" s="385"/>
      <c r="B89" s="178" t="s">
        <v>128</v>
      </c>
      <c r="C89" s="189">
        <v>17429.61253561251</v>
      </c>
      <c r="D89" s="189">
        <v>13404.000000000127</v>
      </c>
      <c r="E89" s="189">
        <v>10130.99999999991</v>
      </c>
      <c r="F89" s="190"/>
      <c r="G89" s="190"/>
      <c r="H89" s="190"/>
      <c r="I89" s="193"/>
      <c r="J89" s="193"/>
      <c r="K89" s="203"/>
      <c r="L89" s="204"/>
      <c r="M89" s="203"/>
      <c r="N89" s="203"/>
      <c r="O89" s="187"/>
    </row>
    <row r="90" spans="1:15" s="188" customFormat="1" ht="12.75">
      <c r="A90" s="386"/>
      <c r="B90" s="179"/>
      <c r="C90" s="19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187"/>
    </row>
    <row r="91" spans="1:15" s="188" customFormat="1" ht="12.75">
      <c r="A91" s="384" t="s">
        <v>156</v>
      </c>
      <c r="B91" s="176" t="s">
        <v>153</v>
      </c>
      <c r="C91" s="206">
        <f>+C73/C82</f>
        <v>10.094339627168377</v>
      </c>
      <c r="D91" s="206">
        <f aca="true" t="shared" si="0" ref="D91:E98">+D73/D82</f>
        <v>9.155140468225317</v>
      </c>
      <c r="E91" s="206">
        <f t="shared" si="0"/>
        <v>8.812630858932778</v>
      </c>
      <c r="F91" s="206"/>
      <c r="G91" s="206"/>
      <c r="H91" s="206"/>
      <c r="I91" s="206"/>
      <c r="J91" s="206"/>
      <c r="K91" s="206"/>
      <c r="L91" s="206"/>
      <c r="M91" s="206"/>
      <c r="N91" s="206"/>
      <c r="O91" s="187"/>
    </row>
    <row r="92" spans="1:15" s="188" customFormat="1" ht="12.75">
      <c r="A92" s="385"/>
      <c r="B92" s="169" t="s">
        <v>122</v>
      </c>
      <c r="C92" s="207">
        <f aca="true" t="shared" si="1" ref="C92:D98">+C74/C83</f>
        <v>10.221458501901424</v>
      </c>
      <c r="D92" s="207">
        <f t="shared" si="1"/>
        <v>9.247463694143626</v>
      </c>
      <c r="E92" s="207">
        <f t="shared" si="0"/>
        <v>8.876614328356899</v>
      </c>
      <c r="F92" s="207"/>
      <c r="G92" s="207"/>
      <c r="H92" s="207"/>
      <c r="I92" s="207"/>
      <c r="J92" s="207"/>
      <c r="K92" s="207"/>
      <c r="L92" s="207"/>
      <c r="M92" s="207"/>
      <c r="N92" s="207"/>
      <c r="O92" s="187"/>
    </row>
    <row r="93" spans="1:15" s="188" customFormat="1" ht="12.75">
      <c r="A93" s="385"/>
      <c r="B93" s="176" t="s">
        <v>123</v>
      </c>
      <c r="C93" s="207">
        <f t="shared" si="1"/>
        <v>10.31165043479118</v>
      </c>
      <c r="D93" s="207">
        <f t="shared" si="1"/>
        <v>9.249499950075394</v>
      </c>
      <c r="E93" s="207">
        <f t="shared" si="0"/>
        <v>8.772314934923399</v>
      </c>
      <c r="F93" s="207"/>
      <c r="G93" s="207"/>
      <c r="H93" s="207"/>
      <c r="I93" s="207"/>
      <c r="J93" s="207"/>
      <c r="K93" s="207"/>
      <c r="L93" s="207"/>
      <c r="M93" s="207"/>
      <c r="N93" s="207"/>
      <c r="O93" s="187"/>
    </row>
    <row r="94" spans="1:15" s="188" customFormat="1" ht="12.75">
      <c r="A94" s="385"/>
      <c r="B94" s="176" t="s">
        <v>124</v>
      </c>
      <c r="C94" s="207">
        <f t="shared" si="1"/>
        <v>12.134414052670369</v>
      </c>
      <c r="D94" s="207">
        <f t="shared" si="1"/>
        <v>10.479438235927564</v>
      </c>
      <c r="E94" s="207">
        <f t="shared" si="0"/>
        <v>9.42891207664578</v>
      </c>
      <c r="F94" s="207"/>
      <c r="G94" s="207"/>
      <c r="H94" s="207"/>
      <c r="I94" s="207"/>
      <c r="J94" s="207"/>
      <c r="K94" s="207"/>
      <c r="L94" s="207"/>
      <c r="M94" s="207"/>
      <c r="N94" s="207"/>
      <c r="O94" s="187"/>
    </row>
    <row r="95" spans="1:15" s="188" customFormat="1" ht="12.75">
      <c r="A95" s="385"/>
      <c r="B95" s="176" t="s">
        <v>125</v>
      </c>
      <c r="C95" s="207">
        <f t="shared" si="1"/>
        <v>5.944749827761634</v>
      </c>
      <c r="D95" s="207">
        <f t="shared" si="1"/>
        <v>5.7701304931882555</v>
      </c>
      <c r="E95" s="207">
        <f t="shared" si="0"/>
        <v>5.993825150713637</v>
      </c>
      <c r="F95" s="207"/>
      <c r="G95" s="207"/>
      <c r="H95" s="207"/>
      <c r="I95" s="207"/>
      <c r="J95" s="207"/>
      <c r="K95" s="207"/>
      <c r="L95" s="207"/>
      <c r="M95" s="207"/>
      <c r="N95" s="207"/>
      <c r="O95" s="187"/>
    </row>
    <row r="96" spans="1:15" s="188" customFormat="1" ht="12.75">
      <c r="A96" s="385"/>
      <c r="B96" s="176" t="s">
        <v>126</v>
      </c>
      <c r="C96" s="207">
        <f t="shared" si="1"/>
        <v>14.255225516881556</v>
      </c>
      <c r="D96" s="207">
        <f t="shared" si="1"/>
        <v>13.27504330708441</v>
      </c>
      <c r="E96" s="207">
        <f t="shared" si="0"/>
        <v>12.451953351834138</v>
      </c>
      <c r="F96" s="207"/>
      <c r="G96" s="207"/>
      <c r="H96" s="207"/>
      <c r="I96" s="207"/>
      <c r="J96" s="207"/>
      <c r="K96" s="207"/>
      <c r="L96" s="207"/>
      <c r="M96" s="207"/>
      <c r="N96" s="207"/>
      <c r="O96" s="187"/>
    </row>
    <row r="97" spans="1:15" s="188" customFormat="1" ht="12.75">
      <c r="A97" s="385"/>
      <c r="B97" s="176" t="s">
        <v>152</v>
      </c>
      <c r="C97" s="207">
        <f t="shared" si="1"/>
        <v>9.530481318906096</v>
      </c>
      <c r="D97" s="207">
        <f t="shared" si="1"/>
        <v>9.116264494174786</v>
      </c>
      <c r="E97" s="207">
        <f t="shared" si="0"/>
        <v>9.826370171482521</v>
      </c>
      <c r="F97" s="207"/>
      <c r="G97" s="207"/>
      <c r="H97" s="207"/>
      <c r="I97" s="207"/>
      <c r="J97" s="207"/>
      <c r="K97" s="207"/>
      <c r="L97" s="207"/>
      <c r="M97" s="207"/>
      <c r="N97" s="207"/>
      <c r="O97" s="187"/>
    </row>
    <row r="98" spans="1:15" s="188" customFormat="1" ht="33.75">
      <c r="A98" s="385"/>
      <c r="B98" s="178" t="s">
        <v>128</v>
      </c>
      <c r="C98" s="207">
        <f t="shared" si="1"/>
        <v>4.580708243564228</v>
      </c>
      <c r="D98" s="207">
        <f t="shared" si="1"/>
        <v>4.291621530320157</v>
      </c>
      <c r="E98" s="207">
        <f t="shared" si="0"/>
        <v>3.8064307175754974</v>
      </c>
      <c r="F98" s="207"/>
      <c r="G98" s="207"/>
      <c r="H98" s="207"/>
      <c r="I98" s="207"/>
      <c r="J98" s="207"/>
      <c r="K98" s="207"/>
      <c r="L98" s="207"/>
      <c r="M98" s="207"/>
      <c r="N98" s="207"/>
      <c r="O98" s="187"/>
    </row>
    <row r="99" spans="1:15" s="188" customFormat="1" ht="12.75">
      <c r="A99" s="386"/>
      <c r="B99" s="179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187"/>
    </row>
    <row r="100" spans="1:15" s="188" customFormat="1" ht="12.75">
      <c r="A100" s="384" t="s">
        <v>157</v>
      </c>
      <c r="B100" s="209" t="s">
        <v>158</v>
      </c>
      <c r="C100" s="177">
        <f>+C64*1000000/C73</f>
        <v>206.15678213468885</v>
      </c>
      <c r="D100" s="177">
        <f aca="true" t="shared" si="2" ref="D100:E107">+D64*1000000/D73</f>
        <v>205.77545377645995</v>
      </c>
      <c r="E100" s="177">
        <f t="shared" si="2"/>
        <v>200.57146605951957</v>
      </c>
      <c r="F100" s="177"/>
      <c r="G100" s="177"/>
      <c r="H100" s="177"/>
      <c r="I100" s="177"/>
      <c r="J100" s="177"/>
      <c r="K100" s="177"/>
      <c r="L100" s="177"/>
      <c r="M100" s="177"/>
      <c r="N100" s="177"/>
      <c r="O100" s="187"/>
    </row>
    <row r="101" spans="1:15" s="188" customFormat="1" ht="12.75">
      <c r="A101" s="385"/>
      <c r="B101" s="169" t="s">
        <v>122</v>
      </c>
      <c r="C101" s="177">
        <f aca="true" t="shared" si="3" ref="C101:D107">+C65*1000000/C74</f>
        <v>207.54408811631464</v>
      </c>
      <c r="D101" s="177">
        <f t="shared" si="3"/>
        <v>206.9854615047767</v>
      </c>
      <c r="E101" s="177">
        <f t="shared" si="2"/>
        <v>201.31920296742283</v>
      </c>
      <c r="F101" s="177"/>
      <c r="G101" s="177"/>
      <c r="H101" s="177"/>
      <c r="I101" s="177"/>
      <c r="J101" s="177"/>
      <c r="K101" s="177"/>
      <c r="L101" s="177"/>
      <c r="M101" s="177"/>
      <c r="N101" s="177"/>
      <c r="O101" s="187"/>
    </row>
    <row r="102" spans="1:15" s="188" customFormat="1" ht="12.75">
      <c r="A102" s="385"/>
      <c r="B102" s="176" t="s">
        <v>123</v>
      </c>
      <c r="C102" s="177">
        <f t="shared" si="3"/>
        <v>197.77122335914916</v>
      </c>
      <c r="D102" s="177">
        <f t="shared" si="3"/>
        <v>194.35835561642787</v>
      </c>
      <c r="E102" s="177">
        <f t="shared" si="2"/>
        <v>185.52932153273667</v>
      </c>
      <c r="F102" s="177"/>
      <c r="G102" s="177"/>
      <c r="H102" s="177"/>
      <c r="I102" s="177"/>
      <c r="J102" s="177"/>
      <c r="K102" s="177"/>
      <c r="L102" s="177"/>
      <c r="M102" s="177"/>
      <c r="N102" s="177"/>
      <c r="O102" s="187"/>
    </row>
    <row r="103" spans="1:15" s="188" customFormat="1" ht="12.75">
      <c r="A103" s="385"/>
      <c r="B103" s="176" t="s">
        <v>124</v>
      </c>
      <c r="C103" s="177">
        <f t="shared" si="3"/>
        <v>206.70871863487383</v>
      </c>
      <c r="D103" s="177">
        <f t="shared" si="3"/>
        <v>213.6479770255081</v>
      </c>
      <c r="E103" s="177">
        <f t="shared" si="2"/>
        <v>196.82980760896032</v>
      </c>
      <c r="F103" s="177"/>
      <c r="G103" s="177"/>
      <c r="H103" s="177"/>
      <c r="I103" s="177"/>
      <c r="J103" s="177"/>
      <c r="K103" s="177"/>
      <c r="L103" s="177"/>
      <c r="M103" s="177"/>
      <c r="N103" s="177"/>
      <c r="O103" s="187"/>
    </row>
    <row r="104" spans="1:15" s="188" customFormat="1" ht="12.75">
      <c r="A104" s="385"/>
      <c r="B104" s="176" t="s">
        <v>125</v>
      </c>
      <c r="C104" s="177">
        <f t="shared" si="3"/>
        <v>273.1561462422736</v>
      </c>
      <c r="D104" s="177">
        <f t="shared" si="3"/>
        <v>246.14808364780464</v>
      </c>
      <c r="E104" s="177">
        <f t="shared" si="2"/>
        <v>228.41321694208133</v>
      </c>
      <c r="F104" s="177"/>
      <c r="G104" s="177"/>
      <c r="H104" s="177"/>
      <c r="I104" s="177"/>
      <c r="J104" s="177"/>
      <c r="K104" s="177"/>
      <c r="L104" s="177"/>
      <c r="M104" s="177"/>
      <c r="N104" s="177"/>
      <c r="O104" s="187"/>
    </row>
    <row r="105" spans="1:15" s="188" customFormat="1" ht="12.75">
      <c r="A105" s="385"/>
      <c r="B105" s="176" t="s">
        <v>126</v>
      </c>
      <c r="C105" s="177">
        <f t="shared" si="3"/>
        <v>173.95602376158726</v>
      </c>
      <c r="D105" s="177">
        <f t="shared" si="3"/>
        <v>167.89026040634192</v>
      </c>
      <c r="E105" s="177">
        <f t="shared" si="2"/>
        <v>159.79975680946717</v>
      </c>
      <c r="F105" s="177"/>
      <c r="G105" s="177"/>
      <c r="H105" s="177"/>
      <c r="I105" s="177"/>
      <c r="J105" s="177"/>
      <c r="K105" s="177"/>
      <c r="L105" s="177"/>
      <c r="M105" s="177"/>
      <c r="N105" s="177"/>
      <c r="O105" s="187"/>
    </row>
    <row r="106" spans="1:15" s="188" customFormat="1" ht="12.75">
      <c r="A106" s="385"/>
      <c r="B106" s="176" t="s">
        <v>152</v>
      </c>
      <c r="C106" s="177">
        <f t="shared" si="3"/>
        <v>217.03411703003079</v>
      </c>
      <c r="D106" s="177">
        <f t="shared" si="3"/>
        <v>232.1995987079444</v>
      </c>
      <c r="E106" s="177">
        <f t="shared" si="2"/>
        <v>284.18923134865173</v>
      </c>
      <c r="F106" s="177"/>
      <c r="G106" s="177"/>
      <c r="H106" s="177"/>
      <c r="I106" s="177"/>
      <c r="J106" s="177"/>
      <c r="K106" s="177"/>
      <c r="L106" s="177"/>
      <c r="M106" s="177"/>
      <c r="N106" s="177"/>
      <c r="O106" s="187"/>
    </row>
    <row r="107" spans="1:15" s="188" customFormat="1" ht="33.75">
      <c r="A107" s="385"/>
      <c r="B107" s="178" t="s">
        <v>128</v>
      </c>
      <c r="C107" s="177">
        <f t="shared" si="3"/>
        <v>71.88641228341356</v>
      </c>
      <c r="D107" s="177">
        <f t="shared" si="3"/>
        <v>68.42534617481374</v>
      </c>
      <c r="E107" s="177">
        <f t="shared" si="2"/>
        <v>64.13870696107784</v>
      </c>
      <c r="F107" s="177"/>
      <c r="G107" s="177"/>
      <c r="H107" s="177"/>
      <c r="I107" s="177"/>
      <c r="J107" s="177"/>
      <c r="K107" s="177"/>
      <c r="L107" s="177"/>
      <c r="M107" s="177"/>
      <c r="N107" s="177"/>
      <c r="O107" s="187"/>
    </row>
    <row r="108" spans="1:15" s="164" customFormat="1" ht="12.75">
      <c r="A108" s="386"/>
      <c r="B108" s="210"/>
      <c r="C108" s="211"/>
      <c r="D108" s="212"/>
      <c r="E108" s="212"/>
      <c r="F108" s="213"/>
      <c r="G108" s="213"/>
      <c r="H108" s="213"/>
      <c r="I108" s="213"/>
      <c r="J108" s="213"/>
      <c r="K108" s="213"/>
      <c r="L108" s="213"/>
      <c r="M108" s="213"/>
      <c r="N108" s="213"/>
      <c r="O108" s="174"/>
    </row>
    <row r="109" spans="1:15" s="216" customFormat="1" ht="12.75">
      <c r="A109" s="384" t="s">
        <v>159</v>
      </c>
      <c r="B109" s="209" t="s">
        <v>158</v>
      </c>
      <c r="C109" s="214">
        <f>+C64*1000000/C82</f>
        <v>2081.0165753117076</v>
      </c>
      <c r="D109" s="214">
        <f aca="true" t="shared" si="4" ref="D109:E116">+D64*1000000/D82</f>
        <v>1883.9031842362967</v>
      </c>
      <c r="E109" s="214">
        <f t="shared" si="4"/>
        <v>1767.5622912175104</v>
      </c>
      <c r="F109" s="214"/>
      <c r="G109" s="214"/>
      <c r="H109" s="214"/>
      <c r="I109" s="214"/>
      <c r="J109" s="214"/>
      <c r="K109" s="214"/>
      <c r="L109" s="214"/>
      <c r="M109" s="214"/>
      <c r="N109" s="214"/>
      <c r="O109" s="215"/>
    </row>
    <row r="110" spans="1:15" s="216" customFormat="1" ht="12.75">
      <c r="A110" s="385" t="s">
        <v>160</v>
      </c>
      <c r="B110" s="169" t="s">
        <v>122</v>
      </c>
      <c r="C110" s="177">
        <f aca="true" t="shared" si="5" ref="C110:D116">+C65*1000000/C83</f>
        <v>2121.4032839958822</v>
      </c>
      <c r="D110" s="177">
        <f t="shared" si="5"/>
        <v>1914.090540480986</v>
      </c>
      <c r="E110" s="177">
        <f t="shared" si="4"/>
        <v>1787.032921634016</v>
      </c>
      <c r="F110" s="177"/>
      <c r="G110" s="177"/>
      <c r="H110" s="177"/>
      <c r="I110" s="177"/>
      <c r="J110" s="177"/>
      <c r="K110" s="177"/>
      <c r="L110" s="177"/>
      <c r="M110" s="177"/>
      <c r="N110" s="177"/>
      <c r="O110" s="215"/>
    </row>
    <row r="111" spans="1:15" s="216" customFormat="1" ht="12.75">
      <c r="A111" s="385"/>
      <c r="B111" s="176" t="s">
        <v>123</v>
      </c>
      <c r="C111" s="177">
        <f t="shared" si="5"/>
        <v>2039.347721340554</v>
      </c>
      <c r="D111" s="177">
        <f t="shared" si="5"/>
        <v>1797.7176005708852</v>
      </c>
      <c r="E111" s="177">
        <f t="shared" si="4"/>
        <v>1627.5216381478313</v>
      </c>
      <c r="F111" s="177"/>
      <c r="G111" s="177"/>
      <c r="H111" s="177"/>
      <c r="I111" s="177"/>
      <c r="J111" s="177"/>
      <c r="K111" s="177"/>
      <c r="L111" s="177"/>
      <c r="M111" s="177"/>
      <c r="N111" s="177"/>
      <c r="O111" s="215"/>
    </row>
    <row r="112" spans="1:15" s="216" customFormat="1" ht="12.75">
      <c r="A112" s="385"/>
      <c r="B112" s="176" t="s">
        <v>124</v>
      </c>
      <c r="C112" s="177">
        <f t="shared" si="5"/>
        <v>2508.289180212498</v>
      </c>
      <c r="D112" s="177">
        <f t="shared" si="5"/>
        <v>2238.910779469684</v>
      </c>
      <c r="E112" s="177">
        <f t="shared" si="4"/>
        <v>1855.8909500079913</v>
      </c>
      <c r="F112" s="177"/>
      <c r="G112" s="177"/>
      <c r="H112" s="177"/>
      <c r="I112" s="177"/>
      <c r="J112" s="177"/>
      <c r="K112" s="177"/>
      <c r="L112" s="177"/>
      <c r="M112" s="177"/>
      <c r="N112" s="177"/>
      <c r="O112" s="215"/>
    </row>
    <row r="113" spans="1:15" s="216" customFormat="1" ht="12.75">
      <c r="A113" s="385"/>
      <c r="B113" s="176" t="s">
        <v>125</v>
      </c>
      <c r="C113" s="177">
        <f t="shared" si="5"/>
        <v>1623.8449533257879</v>
      </c>
      <c r="D113" s="177">
        <f t="shared" si="5"/>
        <v>1420.3065632960509</v>
      </c>
      <c r="E113" s="177">
        <f t="shared" si="4"/>
        <v>1369.0688844628576</v>
      </c>
      <c r="F113" s="177"/>
      <c r="G113" s="177"/>
      <c r="H113" s="177"/>
      <c r="I113" s="177"/>
      <c r="J113" s="177"/>
      <c r="K113" s="177"/>
      <c r="L113" s="177"/>
      <c r="M113" s="177"/>
      <c r="N113" s="177"/>
      <c r="O113" s="215"/>
    </row>
    <row r="114" spans="1:15" s="216" customFormat="1" ht="12.75">
      <c r="A114" s="385"/>
      <c r="B114" s="176" t="s">
        <v>126</v>
      </c>
      <c r="C114" s="177">
        <f t="shared" si="5"/>
        <v>2479.782348741433</v>
      </c>
      <c r="D114" s="177">
        <f t="shared" si="5"/>
        <v>2228.750477731868</v>
      </c>
      <c r="E114" s="177">
        <f t="shared" si="4"/>
        <v>1989.819117425925</v>
      </c>
      <c r="F114" s="177"/>
      <c r="G114" s="177"/>
      <c r="H114" s="177"/>
      <c r="I114" s="177"/>
      <c r="J114" s="177"/>
      <c r="K114" s="177"/>
      <c r="L114" s="177"/>
      <c r="M114" s="177"/>
      <c r="N114" s="177"/>
      <c r="O114" s="215"/>
    </row>
    <row r="115" spans="1:15" s="216" customFormat="1" ht="12.75">
      <c r="A115" s="385"/>
      <c r="B115" s="176" t="s">
        <v>152</v>
      </c>
      <c r="C115" s="177">
        <f t="shared" si="5"/>
        <v>2068.439597919988</v>
      </c>
      <c r="D115" s="177">
        <f t="shared" si="5"/>
        <v>2116.7929572628673</v>
      </c>
      <c r="E115" s="177">
        <f t="shared" si="4"/>
        <v>2792.548585980937</v>
      </c>
      <c r="F115" s="177"/>
      <c r="G115" s="177"/>
      <c r="H115" s="177"/>
      <c r="I115" s="177"/>
      <c r="J115" s="177"/>
      <c r="K115" s="177"/>
      <c r="L115" s="177"/>
      <c r="M115" s="177"/>
      <c r="N115" s="177"/>
      <c r="O115" s="215"/>
    </row>
    <row r="116" spans="1:15" s="216" customFormat="1" ht="33.75">
      <c r="A116" s="385"/>
      <c r="B116" s="178" t="s">
        <v>128</v>
      </c>
      <c r="C116" s="217">
        <f t="shared" si="5"/>
        <v>329.29068134688924</v>
      </c>
      <c r="D116" s="217">
        <f t="shared" si="5"/>
        <v>293.6556888634406</v>
      </c>
      <c r="E116" s="217">
        <f t="shared" si="4"/>
        <v>244.1395443622201</v>
      </c>
      <c r="F116" s="177"/>
      <c r="G116" s="177"/>
      <c r="H116" s="177"/>
      <c r="I116" s="177"/>
      <c r="J116" s="177"/>
      <c r="K116" s="177"/>
      <c r="L116" s="177"/>
      <c r="M116" s="177"/>
      <c r="N116" s="177"/>
      <c r="O116" s="215"/>
    </row>
    <row r="117" spans="1:14" s="216" customFormat="1" ht="12.75">
      <c r="A117" s="386"/>
      <c r="B117" s="218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</row>
    <row r="118" spans="1:14" s="188" customFormat="1" ht="12.75">
      <c r="A118" s="219" t="s">
        <v>2</v>
      </c>
      <c r="B118" s="220" t="s">
        <v>137</v>
      </c>
      <c r="C118" s="221" t="s">
        <v>138</v>
      </c>
      <c r="D118" s="221" t="s">
        <v>139</v>
      </c>
      <c r="E118" s="221" t="s">
        <v>140</v>
      </c>
      <c r="F118" s="221" t="s">
        <v>141</v>
      </c>
      <c r="G118" s="221" t="s">
        <v>142</v>
      </c>
      <c r="H118" s="221" t="s">
        <v>143</v>
      </c>
      <c r="I118" s="221" t="s">
        <v>144</v>
      </c>
      <c r="J118" s="221" t="s">
        <v>145</v>
      </c>
      <c r="K118" s="222" t="s">
        <v>146</v>
      </c>
      <c r="L118" s="222" t="s">
        <v>147</v>
      </c>
      <c r="M118" s="222" t="s">
        <v>148</v>
      </c>
      <c r="N118" s="222" t="s">
        <v>149</v>
      </c>
    </row>
    <row r="119" spans="1:14" s="188" customFormat="1" ht="12.75">
      <c r="A119" s="168"/>
      <c r="B119" s="209" t="s">
        <v>150</v>
      </c>
      <c r="C119" s="177">
        <f>+C64</f>
        <v>1609.4967508162863</v>
      </c>
      <c r="D119" s="177">
        <f>+C119+D64</f>
        <v>2964.996665650913</v>
      </c>
      <c r="E119" s="177">
        <f>+D119+E64</f>
        <v>4383.998460629983</v>
      </c>
      <c r="F119" s="177"/>
      <c r="G119" s="177"/>
      <c r="H119" s="177"/>
      <c r="I119" s="177"/>
      <c r="J119" s="177"/>
      <c r="K119" s="177"/>
      <c r="L119" s="177"/>
      <c r="M119" s="177"/>
      <c r="N119" s="177"/>
    </row>
    <row r="120" spans="1:14" s="188" customFormat="1" ht="12.75">
      <c r="A120" s="175"/>
      <c r="B120" s="169" t="s">
        <v>122</v>
      </c>
      <c r="C120" s="177">
        <f aca="true" t="shared" si="6" ref="C120:C126">+C65</f>
        <v>1603.757341828822</v>
      </c>
      <c r="D120" s="177">
        <f aca="true" t="shared" si="7" ref="D120:E126">+C120+D65</f>
        <v>2955.3210958099235</v>
      </c>
      <c r="E120" s="177">
        <f t="shared" si="7"/>
        <v>4371.84951306506</v>
      </c>
      <c r="F120" s="177"/>
      <c r="G120" s="177"/>
      <c r="H120" s="177"/>
      <c r="I120" s="177"/>
      <c r="J120" s="177"/>
      <c r="K120" s="177"/>
      <c r="L120" s="177"/>
      <c r="M120" s="177"/>
      <c r="N120" s="177"/>
    </row>
    <row r="121" spans="1:14" s="188" customFormat="1" ht="12.75">
      <c r="A121" s="175" t="s">
        <v>161</v>
      </c>
      <c r="B121" s="176" t="s">
        <v>123</v>
      </c>
      <c r="C121" s="177">
        <f t="shared" si="6"/>
        <v>544.0366187880032</v>
      </c>
      <c r="D121" s="177">
        <f t="shared" si="7"/>
        <v>1013.9870230651125</v>
      </c>
      <c r="E121" s="177">
        <f t="shared" si="7"/>
        <v>1535.1955365341244</v>
      </c>
      <c r="F121" s="177"/>
      <c r="G121" s="177"/>
      <c r="H121" s="177"/>
      <c r="I121" s="177"/>
      <c r="J121" s="177"/>
      <c r="K121" s="177"/>
      <c r="L121" s="177"/>
      <c r="M121" s="177"/>
      <c r="N121" s="177"/>
    </row>
    <row r="122" spans="1:14" s="188" customFormat="1" ht="12.75">
      <c r="A122" s="385"/>
      <c r="B122" s="176" t="s">
        <v>124</v>
      </c>
      <c r="C122" s="177">
        <f t="shared" si="6"/>
        <v>433.10552623063825</v>
      </c>
      <c r="D122" s="177">
        <f t="shared" si="7"/>
        <v>791.1969676034514</v>
      </c>
      <c r="E122" s="177">
        <f t="shared" si="7"/>
        <v>1135.0533594881456</v>
      </c>
      <c r="F122" s="177"/>
      <c r="G122" s="177"/>
      <c r="H122" s="177"/>
      <c r="I122" s="177"/>
      <c r="J122" s="177"/>
      <c r="K122" s="177"/>
      <c r="L122" s="177"/>
      <c r="M122" s="177"/>
      <c r="N122" s="177"/>
    </row>
    <row r="123" spans="1:14" s="188" customFormat="1" ht="12.75">
      <c r="A123" s="385"/>
      <c r="B123" s="176" t="s">
        <v>125</v>
      </c>
      <c r="C123" s="177">
        <f t="shared" si="6"/>
        <v>200.36563756913768</v>
      </c>
      <c r="D123" s="177">
        <f t="shared" si="7"/>
        <v>375.88351867969203</v>
      </c>
      <c r="E123" s="177">
        <f t="shared" si="7"/>
        <v>563.0829378935374</v>
      </c>
      <c r="F123" s="177"/>
      <c r="G123" s="177"/>
      <c r="H123" s="177"/>
      <c r="I123" s="177"/>
      <c r="J123" s="177"/>
      <c r="K123" s="177"/>
      <c r="L123" s="177"/>
      <c r="M123" s="177"/>
      <c r="N123" s="177"/>
    </row>
    <row r="124" spans="1:14" s="188" customFormat="1" ht="12.75">
      <c r="A124" s="385"/>
      <c r="B124" s="176" t="s">
        <v>126</v>
      </c>
      <c r="C124" s="177">
        <f t="shared" si="6"/>
        <v>161.0242643199788</v>
      </c>
      <c r="D124" s="177">
        <f t="shared" si="7"/>
        <v>296.76736482562626</v>
      </c>
      <c r="E124" s="177">
        <f t="shared" si="7"/>
        <v>434.99843525804687</v>
      </c>
      <c r="F124" s="177"/>
      <c r="G124" s="177"/>
      <c r="H124" s="177"/>
      <c r="I124" s="177"/>
      <c r="J124" s="177"/>
      <c r="K124" s="177"/>
      <c r="L124" s="177"/>
      <c r="M124" s="177"/>
      <c r="N124" s="177"/>
    </row>
    <row r="125" spans="1:14" s="188" customFormat="1" ht="12.75">
      <c r="A125" s="385"/>
      <c r="B125" s="176" t="s">
        <v>152</v>
      </c>
      <c r="C125" s="177">
        <f t="shared" si="6"/>
        <v>265.225294921064</v>
      </c>
      <c r="D125" s="177">
        <f t="shared" si="7"/>
        <v>477.48622163604114</v>
      </c>
      <c r="E125" s="177">
        <f t="shared" si="7"/>
        <v>703.5192438912054</v>
      </c>
      <c r="F125" s="177"/>
      <c r="G125" s="177"/>
      <c r="H125" s="177"/>
      <c r="I125" s="177"/>
      <c r="J125" s="177"/>
      <c r="K125" s="177"/>
      <c r="L125" s="177"/>
      <c r="M125" s="177"/>
      <c r="N125" s="177"/>
    </row>
    <row r="126" spans="1:14" s="188" customFormat="1" ht="33.75">
      <c r="A126" s="385"/>
      <c r="B126" s="178" t="s">
        <v>128</v>
      </c>
      <c r="C126" s="177">
        <f t="shared" si="6"/>
        <v>5.739408987464126</v>
      </c>
      <c r="D126" s="177">
        <f t="shared" si="7"/>
        <v>9.675569840989722</v>
      </c>
      <c r="E126" s="177">
        <f t="shared" si="7"/>
        <v>12.148947564923352</v>
      </c>
      <c r="F126" s="177"/>
      <c r="G126" s="177"/>
      <c r="H126" s="177"/>
      <c r="I126" s="177"/>
      <c r="J126" s="177"/>
      <c r="K126" s="177"/>
      <c r="L126" s="177"/>
      <c r="M126" s="177"/>
      <c r="N126" s="177"/>
    </row>
    <row r="127" spans="1:14" s="188" customFormat="1" ht="12.75">
      <c r="A127" s="386"/>
      <c r="B127" s="179"/>
      <c r="C127" s="181"/>
      <c r="D127" s="181"/>
      <c r="E127" s="181"/>
      <c r="F127" s="223"/>
      <c r="G127" s="223"/>
      <c r="H127" s="223"/>
      <c r="I127" s="223"/>
      <c r="J127" s="223"/>
      <c r="K127" s="223"/>
      <c r="L127" s="223"/>
      <c r="M127" s="223"/>
      <c r="N127" s="223"/>
    </row>
    <row r="128" spans="1:14" s="188" customFormat="1" ht="12.75">
      <c r="A128" s="168"/>
      <c r="B128" s="176" t="s">
        <v>153</v>
      </c>
      <c r="C128" s="224">
        <f>+C73</f>
        <v>7807149.171375552</v>
      </c>
      <c r="D128" s="224">
        <f>+C128+D73</f>
        <v>14394426.176275985</v>
      </c>
      <c r="E128" s="224">
        <f>+D128+E73</f>
        <v>21469220.12806363</v>
      </c>
      <c r="F128" s="224"/>
      <c r="G128" s="224"/>
      <c r="H128" s="224"/>
      <c r="I128" s="224"/>
      <c r="J128" s="224"/>
      <c r="K128" s="224"/>
      <c r="L128" s="224"/>
      <c r="M128" s="224"/>
      <c r="N128" s="224"/>
    </row>
    <row r="129" spans="1:14" s="188" customFormat="1" ht="12.75">
      <c r="A129" s="175"/>
      <c r="B129" s="169" t="s">
        <v>122</v>
      </c>
      <c r="C129" s="224">
        <f aca="true" t="shared" si="8" ref="C129:C135">+C74</f>
        <v>7727309.201551542</v>
      </c>
      <c r="D129" s="224">
        <f aca="true" t="shared" si="9" ref="D129:E135">+C129+D74</f>
        <v>14257061.311459564</v>
      </c>
      <c r="E129" s="224">
        <f t="shared" si="9"/>
        <v>21293292.313647453</v>
      </c>
      <c r="F129" s="224"/>
      <c r="G129" s="224"/>
      <c r="H129" s="224"/>
      <c r="I129" s="224"/>
      <c r="J129" s="224"/>
      <c r="K129" s="224"/>
      <c r="L129" s="224"/>
      <c r="M129" s="224"/>
      <c r="N129" s="224"/>
    </row>
    <row r="130" spans="1:14" s="188" customFormat="1" ht="12.75">
      <c r="A130" s="175" t="s">
        <v>154</v>
      </c>
      <c r="B130" s="169" t="s">
        <v>123</v>
      </c>
      <c r="C130" s="224">
        <f t="shared" si="8"/>
        <v>2750838.1125804232</v>
      </c>
      <c r="D130" s="224">
        <f t="shared" si="9"/>
        <v>5168796.439026499</v>
      </c>
      <c r="E130" s="224">
        <f t="shared" si="9"/>
        <v>7978101.777735693</v>
      </c>
      <c r="F130" s="224"/>
      <c r="G130" s="224"/>
      <c r="H130" s="224"/>
      <c r="I130" s="224"/>
      <c r="J130" s="224"/>
      <c r="K130" s="224"/>
      <c r="L130" s="224"/>
      <c r="M130" s="224"/>
      <c r="N130" s="224"/>
    </row>
    <row r="131" spans="1:14" s="188" customFormat="1" ht="12.75">
      <c r="A131" s="388"/>
      <c r="B131" s="176" t="s">
        <v>124</v>
      </c>
      <c r="C131" s="224">
        <f t="shared" si="8"/>
        <v>2095245.5662775757</v>
      </c>
      <c r="D131" s="224">
        <f t="shared" si="9"/>
        <v>3771327.157867181</v>
      </c>
      <c r="E131" s="224">
        <f t="shared" si="9"/>
        <v>5518300.322459355</v>
      </c>
      <c r="F131" s="224"/>
      <c r="G131" s="224"/>
      <c r="H131" s="224"/>
      <c r="I131" s="224"/>
      <c r="J131" s="224"/>
      <c r="K131" s="224"/>
      <c r="L131" s="224"/>
      <c r="M131" s="224"/>
      <c r="N131" s="224"/>
    </row>
    <row r="132" spans="1:14" s="188" customFormat="1" ht="12.75">
      <c r="A132" s="388"/>
      <c r="B132" s="176" t="s">
        <v>125</v>
      </c>
      <c r="C132" s="224">
        <f t="shared" si="8"/>
        <v>733520.5168381055</v>
      </c>
      <c r="D132" s="224">
        <f t="shared" si="9"/>
        <v>1446578.601668415</v>
      </c>
      <c r="E132" s="224">
        <f t="shared" si="9"/>
        <v>2266143.343674187</v>
      </c>
      <c r="F132" s="224"/>
      <c r="G132" s="224"/>
      <c r="H132" s="224"/>
      <c r="I132" s="224"/>
      <c r="J132" s="224"/>
      <c r="K132" s="224"/>
      <c r="L132" s="224"/>
      <c r="M132" s="224"/>
      <c r="N132" s="224"/>
    </row>
    <row r="133" spans="1:14" s="188" customFormat="1" ht="12.75">
      <c r="A133" s="388"/>
      <c r="B133" s="176" t="s">
        <v>126</v>
      </c>
      <c r="C133" s="224">
        <f t="shared" si="8"/>
        <v>925660.7551611327</v>
      </c>
      <c r="D133" s="224">
        <f t="shared" si="9"/>
        <v>1734183.5377043888</v>
      </c>
      <c r="E133" s="224">
        <f t="shared" si="9"/>
        <v>2599210.32618215</v>
      </c>
      <c r="F133" s="224"/>
      <c r="G133" s="224"/>
      <c r="H133" s="224"/>
      <c r="I133" s="224"/>
      <c r="J133" s="224"/>
      <c r="K133" s="224"/>
      <c r="L133" s="224"/>
      <c r="M133" s="224"/>
      <c r="N133" s="224"/>
    </row>
    <row r="134" spans="1:14" s="188" customFormat="1" ht="12.75">
      <c r="A134" s="388"/>
      <c r="B134" s="176" t="s">
        <v>152</v>
      </c>
      <c r="C134" s="224">
        <f t="shared" si="8"/>
        <v>1222044.2506943047</v>
      </c>
      <c r="D134" s="224">
        <f t="shared" si="9"/>
        <v>2136175.575193079</v>
      </c>
      <c r="E134" s="224">
        <f t="shared" si="9"/>
        <v>2931536.5435960665</v>
      </c>
      <c r="F134" s="224"/>
      <c r="G134" s="224"/>
      <c r="H134" s="224"/>
      <c r="I134" s="224"/>
      <c r="J134" s="224"/>
      <c r="K134" s="224"/>
      <c r="L134" s="224"/>
      <c r="M134" s="224"/>
      <c r="N134" s="224"/>
    </row>
    <row r="135" spans="1:14" s="188" customFormat="1" ht="33.75">
      <c r="A135" s="388"/>
      <c r="B135" s="178" t="s">
        <v>128</v>
      </c>
      <c r="C135" s="224">
        <f t="shared" si="8"/>
        <v>79839.96982401062</v>
      </c>
      <c r="D135" s="224">
        <f t="shared" si="9"/>
        <v>137364.86481642255</v>
      </c>
      <c r="E135" s="224">
        <f t="shared" si="9"/>
        <v>175927.81441617958</v>
      </c>
      <c r="F135" s="224"/>
      <c r="G135" s="224"/>
      <c r="H135" s="224"/>
      <c r="I135" s="224"/>
      <c r="J135" s="224"/>
      <c r="K135" s="224"/>
      <c r="L135" s="224"/>
      <c r="M135" s="224"/>
      <c r="N135" s="224"/>
    </row>
    <row r="136" spans="1:14" s="164" customFormat="1" ht="12.75">
      <c r="A136" s="389"/>
      <c r="B136" s="194"/>
      <c r="C136" s="196"/>
      <c r="D136" s="196"/>
      <c r="E136" s="196"/>
      <c r="F136" s="196"/>
      <c r="G136" s="196"/>
      <c r="H136" s="196"/>
      <c r="I136" s="225"/>
      <c r="J136" s="225"/>
      <c r="K136" s="225"/>
      <c r="L136" s="225"/>
      <c r="M136" s="225"/>
      <c r="N136" s="225"/>
    </row>
    <row r="137" spans="1:14" s="164" customFormat="1" ht="12.75">
      <c r="A137" s="175"/>
      <c r="B137" s="176" t="s">
        <v>153</v>
      </c>
      <c r="C137" s="224">
        <f>+C82</f>
        <v>773418.5156959675</v>
      </c>
      <c r="D137" s="224">
        <f>+C137+D82</f>
        <v>1492935.275462008</v>
      </c>
      <c r="E137" s="224">
        <f>+D137+E82</f>
        <v>2295736.852543431</v>
      </c>
      <c r="F137" s="224"/>
      <c r="G137" s="224"/>
      <c r="H137" s="224"/>
      <c r="I137" s="224"/>
      <c r="J137" s="224"/>
      <c r="K137" s="224"/>
      <c r="L137" s="224"/>
      <c r="M137" s="224"/>
      <c r="N137" s="224"/>
    </row>
    <row r="138" spans="1:14" s="164" customFormat="1" ht="12.75">
      <c r="A138" s="175" t="s">
        <v>155</v>
      </c>
      <c r="B138" s="169" t="s">
        <v>122</v>
      </c>
      <c r="C138" s="224">
        <f aca="true" t="shared" si="10" ref="C138:C144">+C83</f>
        <v>755988.9031603549</v>
      </c>
      <c r="D138" s="224">
        <f aca="true" t="shared" si="11" ref="D138:E144">+C138+D83</f>
        <v>1462101.6629263954</v>
      </c>
      <c r="E138" s="224">
        <f t="shared" si="11"/>
        <v>2254772.240007818</v>
      </c>
      <c r="F138" s="224"/>
      <c r="G138" s="224"/>
      <c r="H138" s="224"/>
      <c r="I138" s="224"/>
      <c r="J138" s="224"/>
      <c r="K138" s="224"/>
      <c r="L138" s="224"/>
      <c r="M138" s="224"/>
      <c r="N138" s="224"/>
    </row>
    <row r="139" spans="1:14" s="164" customFormat="1" ht="12.75">
      <c r="A139" s="385"/>
      <c r="B139" s="176" t="s">
        <v>123</v>
      </c>
      <c r="C139" s="224">
        <f t="shared" si="10"/>
        <v>266769.9152503447</v>
      </c>
      <c r="D139" s="224">
        <f t="shared" si="11"/>
        <v>528184.9473598769</v>
      </c>
      <c r="E139" s="224">
        <f t="shared" si="11"/>
        <v>848431.6963138035</v>
      </c>
      <c r="F139" s="224"/>
      <c r="G139" s="224"/>
      <c r="H139" s="224"/>
      <c r="I139" s="224"/>
      <c r="J139" s="224"/>
      <c r="K139" s="224"/>
      <c r="L139" s="224"/>
      <c r="M139" s="224"/>
      <c r="N139" s="224"/>
    </row>
    <row r="140" spans="1:14" s="164" customFormat="1" ht="12.75">
      <c r="A140" s="385"/>
      <c r="B140" s="176" t="s">
        <v>124</v>
      </c>
      <c r="C140" s="224">
        <f t="shared" si="10"/>
        <v>172669.69440658603</v>
      </c>
      <c r="D140" s="224">
        <f t="shared" si="11"/>
        <v>332609.71732149285</v>
      </c>
      <c r="E140" s="224">
        <f t="shared" si="11"/>
        <v>517888.05594543705</v>
      </c>
      <c r="F140" s="224"/>
      <c r="G140" s="224"/>
      <c r="H140" s="224"/>
      <c r="I140" s="224"/>
      <c r="J140" s="224"/>
      <c r="K140" s="224"/>
      <c r="L140" s="224"/>
      <c r="M140" s="224"/>
      <c r="N140" s="224"/>
    </row>
    <row r="141" spans="1:14" s="164" customFormat="1" ht="12.75">
      <c r="A141" s="385"/>
      <c r="B141" s="176" t="s">
        <v>125</v>
      </c>
      <c r="C141" s="224">
        <f t="shared" si="10"/>
        <v>123389.6359124496</v>
      </c>
      <c r="D141" s="224">
        <f t="shared" si="11"/>
        <v>246967.09844507126</v>
      </c>
      <c r="E141" s="224">
        <f t="shared" si="11"/>
        <v>383701.94162083406</v>
      </c>
      <c r="F141" s="224"/>
      <c r="G141" s="224"/>
      <c r="H141" s="224"/>
      <c r="I141" s="224"/>
      <c r="J141" s="224"/>
      <c r="K141" s="224"/>
      <c r="L141" s="224"/>
      <c r="M141" s="224"/>
      <c r="N141" s="224"/>
    </row>
    <row r="142" spans="1:14" s="164" customFormat="1" ht="12.75">
      <c r="A142" s="385"/>
      <c r="B142" s="176" t="s">
        <v>126</v>
      </c>
      <c r="C142" s="224">
        <f t="shared" si="10"/>
        <v>64934.83768916399</v>
      </c>
      <c r="D142" s="224">
        <f t="shared" si="11"/>
        <v>125840.30999837874</v>
      </c>
      <c r="E142" s="224">
        <f t="shared" si="11"/>
        <v>195309.473914765</v>
      </c>
      <c r="F142" s="224"/>
      <c r="G142" s="224"/>
      <c r="H142" s="224"/>
      <c r="I142" s="224"/>
      <c r="J142" s="224"/>
      <c r="K142" s="224"/>
      <c r="L142" s="224"/>
      <c r="M142" s="224"/>
      <c r="N142" s="224"/>
    </row>
    <row r="143" spans="1:14" s="164" customFormat="1" ht="12.75">
      <c r="A143" s="385"/>
      <c r="B143" s="176" t="s">
        <v>152</v>
      </c>
      <c r="C143" s="224">
        <f t="shared" si="10"/>
        <v>128224.81990181061</v>
      </c>
      <c r="D143" s="224">
        <f t="shared" si="11"/>
        <v>228499.58980157564</v>
      </c>
      <c r="E143" s="224">
        <f t="shared" si="11"/>
        <v>309441.0722129786</v>
      </c>
      <c r="F143" s="224"/>
      <c r="G143" s="224"/>
      <c r="H143" s="224"/>
      <c r="I143" s="224"/>
      <c r="J143" s="224"/>
      <c r="K143" s="224"/>
      <c r="L143" s="224"/>
      <c r="M143" s="224"/>
      <c r="N143" s="224"/>
    </row>
    <row r="144" spans="1:14" s="164" customFormat="1" ht="33.75">
      <c r="A144" s="385"/>
      <c r="B144" s="178" t="s">
        <v>128</v>
      </c>
      <c r="C144" s="224">
        <f t="shared" si="10"/>
        <v>17429.61253561251</v>
      </c>
      <c r="D144" s="224">
        <f t="shared" si="11"/>
        <v>30833.612535612636</v>
      </c>
      <c r="E144" s="224">
        <f t="shared" si="11"/>
        <v>40964.61253561255</v>
      </c>
      <c r="F144" s="224"/>
      <c r="G144" s="224"/>
      <c r="H144" s="224"/>
      <c r="I144" s="224"/>
      <c r="J144" s="224"/>
      <c r="K144" s="224"/>
      <c r="L144" s="224"/>
      <c r="M144" s="224"/>
      <c r="N144" s="224"/>
    </row>
    <row r="145" spans="1:14" s="164" customFormat="1" ht="12.75">
      <c r="A145" s="386"/>
      <c r="B145" s="179"/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</row>
    <row r="146" spans="1:14" s="188" customFormat="1" ht="12.75">
      <c r="A146" s="384" t="s">
        <v>156</v>
      </c>
      <c r="B146" s="176" t="s">
        <v>153</v>
      </c>
      <c r="C146" s="206">
        <f>+C128/C137</f>
        <v>10.094339627168377</v>
      </c>
      <c r="D146" s="206">
        <f aca="true" t="shared" si="12" ref="D146:E153">+D128/D137</f>
        <v>9.641694729077551</v>
      </c>
      <c r="E146" s="206">
        <f t="shared" si="12"/>
        <v>9.351777449701185</v>
      </c>
      <c r="F146" s="206"/>
      <c r="G146" s="206"/>
      <c r="H146" s="206"/>
      <c r="I146" s="206"/>
      <c r="J146" s="206"/>
      <c r="K146" s="206"/>
      <c r="L146" s="206"/>
      <c r="M146" s="206"/>
      <c r="N146" s="206"/>
    </row>
    <row r="147" spans="1:14" s="188" customFormat="1" ht="12.75">
      <c r="A147" s="385"/>
      <c r="B147" s="169" t="s">
        <v>122</v>
      </c>
      <c r="C147" s="207">
        <f aca="true" t="shared" si="13" ref="C147:D153">+C129/C138</f>
        <v>10.221458501901424</v>
      </c>
      <c r="D147" s="207">
        <f t="shared" si="13"/>
        <v>9.751073863717565</v>
      </c>
      <c r="E147" s="207">
        <f t="shared" si="12"/>
        <v>9.44365552131049</v>
      </c>
      <c r="F147" s="207"/>
      <c r="G147" s="207"/>
      <c r="H147" s="207"/>
      <c r="I147" s="207"/>
      <c r="J147" s="207"/>
      <c r="K147" s="207"/>
      <c r="L147" s="207"/>
      <c r="M147" s="207"/>
      <c r="N147" s="207"/>
    </row>
    <row r="148" spans="1:14" s="188" customFormat="1" ht="12.75">
      <c r="A148" s="385"/>
      <c r="B148" s="176" t="s">
        <v>123</v>
      </c>
      <c r="C148" s="207">
        <f t="shared" si="13"/>
        <v>10.31165043479118</v>
      </c>
      <c r="D148" s="207">
        <f t="shared" si="13"/>
        <v>9.785959378173565</v>
      </c>
      <c r="E148" s="207">
        <f t="shared" si="12"/>
        <v>9.403351869570992</v>
      </c>
      <c r="F148" s="207"/>
      <c r="G148" s="207"/>
      <c r="H148" s="207"/>
      <c r="I148" s="207"/>
      <c r="J148" s="207"/>
      <c r="K148" s="207"/>
      <c r="L148" s="207"/>
      <c r="M148" s="207"/>
      <c r="N148" s="207"/>
    </row>
    <row r="149" spans="1:14" s="188" customFormat="1" ht="12.75">
      <c r="A149" s="385"/>
      <c r="B149" s="176" t="s">
        <v>124</v>
      </c>
      <c r="C149" s="207">
        <f t="shared" si="13"/>
        <v>12.134414052670369</v>
      </c>
      <c r="D149" s="207">
        <f t="shared" si="13"/>
        <v>11.338595842110962</v>
      </c>
      <c r="E149" s="207">
        <f t="shared" si="12"/>
        <v>10.655392143356835</v>
      </c>
      <c r="F149" s="207"/>
      <c r="G149" s="207"/>
      <c r="H149" s="207"/>
      <c r="I149" s="207"/>
      <c r="J149" s="207"/>
      <c r="K149" s="207"/>
      <c r="L149" s="207"/>
      <c r="M149" s="207"/>
      <c r="N149" s="207"/>
    </row>
    <row r="150" spans="1:14" s="188" customFormat="1" ht="12.75">
      <c r="A150" s="385"/>
      <c r="B150" s="176" t="s">
        <v>125</v>
      </c>
      <c r="C150" s="207">
        <f t="shared" si="13"/>
        <v>5.944749827761634</v>
      </c>
      <c r="D150" s="207">
        <f t="shared" si="13"/>
        <v>5.857373758594622</v>
      </c>
      <c r="E150" s="207">
        <f t="shared" si="12"/>
        <v>5.905999156797441</v>
      </c>
      <c r="F150" s="207"/>
      <c r="G150" s="207"/>
      <c r="H150" s="207"/>
      <c r="I150" s="207"/>
      <c r="J150" s="207"/>
      <c r="K150" s="207"/>
      <c r="L150" s="207"/>
      <c r="M150" s="207"/>
      <c r="N150" s="207"/>
    </row>
    <row r="151" spans="1:14" s="188" customFormat="1" ht="12.75">
      <c r="A151" s="385"/>
      <c r="B151" s="176" t="s">
        <v>126</v>
      </c>
      <c r="C151" s="207">
        <f t="shared" si="13"/>
        <v>14.255225516881556</v>
      </c>
      <c r="D151" s="207">
        <f t="shared" si="13"/>
        <v>13.780826968137086</v>
      </c>
      <c r="E151" s="207">
        <f t="shared" si="12"/>
        <v>13.308163060827614</v>
      </c>
      <c r="F151" s="207"/>
      <c r="G151" s="207"/>
      <c r="H151" s="207"/>
      <c r="I151" s="207"/>
      <c r="J151" s="207"/>
      <c r="K151" s="207"/>
      <c r="L151" s="207"/>
      <c r="M151" s="207"/>
      <c r="N151" s="207"/>
    </row>
    <row r="152" spans="1:14" s="188" customFormat="1" ht="12.75">
      <c r="A152" s="385"/>
      <c r="B152" s="176" t="s">
        <v>152</v>
      </c>
      <c r="C152" s="207">
        <f t="shared" si="13"/>
        <v>9.530481318906096</v>
      </c>
      <c r="D152" s="207">
        <f t="shared" si="13"/>
        <v>9.348706389574224</v>
      </c>
      <c r="E152" s="207">
        <f t="shared" si="12"/>
        <v>9.473650419548642</v>
      </c>
      <c r="F152" s="207"/>
      <c r="G152" s="207"/>
      <c r="H152" s="207"/>
      <c r="I152" s="207"/>
      <c r="J152" s="207"/>
      <c r="K152" s="207"/>
      <c r="L152" s="207"/>
      <c r="M152" s="207"/>
      <c r="N152" s="207"/>
    </row>
    <row r="153" spans="1:14" s="188" customFormat="1" ht="33.75">
      <c r="A153" s="385"/>
      <c r="B153" s="178" t="s">
        <v>128</v>
      </c>
      <c r="C153" s="207">
        <f t="shared" si="13"/>
        <v>4.580708243564228</v>
      </c>
      <c r="D153" s="207">
        <f t="shared" si="13"/>
        <v>4.455036355463277</v>
      </c>
      <c r="E153" s="207">
        <f t="shared" si="12"/>
        <v>4.294629035322545</v>
      </c>
      <c r="F153" s="207"/>
      <c r="G153" s="207"/>
      <c r="H153" s="207"/>
      <c r="I153" s="207"/>
      <c r="J153" s="207"/>
      <c r="K153" s="207"/>
      <c r="L153" s="207"/>
      <c r="M153" s="207"/>
      <c r="N153" s="207"/>
    </row>
    <row r="154" spans="1:14" s="188" customFormat="1" ht="12.75">
      <c r="A154" s="386"/>
      <c r="B154" s="179"/>
      <c r="C154" s="208"/>
      <c r="D154" s="208"/>
      <c r="E154" s="208"/>
      <c r="F154" s="208"/>
      <c r="G154" s="208"/>
      <c r="H154" s="208"/>
      <c r="I154" s="208"/>
      <c r="J154" s="208"/>
      <c r="K154" s="208"/>
      <c r="L154" s="208"/>
      <c r="M154" s="208"/>
      <c r="N154" s="208"/>
    </row>
    <row r="155" spans="1:14" s="188" customFormat="1" ht="12.75">
      <c r="A155" s="384" t="s">
        <v>162</v>
      </c>
      <c r="B155" s="209" t="s">
        <v>158</v>
      </c>
      <c r="C155" s="177">
        <f>+C119*1000000/C128</f>
        <v>206.15678213468885</v>
      </c>
      <c r="D155" s="177">
        <f aca="true" t="shared" si="14" ref="D155:E162">+D119*1000000/D128</f>
        <v>205.98227601025457</v>
      </c>
      <c r="E155" s="177">
        <f t="shared" si="14"/>
        <v>204.1992412616521</v>
      </c>
      <c r="F155" s="177"/>
      <c r="G155" s="177"/>
      <c r="H155" s="177"/>
      <c r="I155" s="177"/>
      <c r="J155" s="177"/>
      <c r="K155" s="177"/>
      <c r="L155" s="177"/>
      <c r="M155" s="177"/>
      <c r="N155" s="177"/>
    </row>
    <row r="156" spans="1:14" s="188" customFormat="1" ht="12.75">
      <c r="A156" s="385"/>
      <c r="B156" s="169" t="s">
        <v>122</v>
      </c>
      <c r="C156" s="177">
        <f aca="true" t="shared" si="15" ref="C156:D162">+C120*1000000/C129</f>
        <v>207.54408811631464</v>
      </c>
      <c r="D156" s="177">
        <f t="shared" si="15"/>
        <v>207.2882364217997</v>
      </c>
      <c r="E156" s="177">
        <f t="shared" si="14"/>
        <v>205.31580784541345</v>
      </c>
      <c r="F156" s="177"/>
      <c r="G156" s="177"/>
      <c r="H156" s="177"/>
      <c r="I156" s="177"/>
      <c r="J156" s="177"/>
      <c r="K156" s="177"/>
      <c r="L156" s="177"/>
      <c r="M156" s="177"/>
      <c r="N156" s="177"/>
    </row>
    <row r="157" spans="1:14" s="188" customFormat="1" ht="12.75">
      <c r="A157" s="385"/>
      <c r="B157" s="176" t="s">
        <v>123</v>
      </c>
      <c r="C157" s="177">
        <f t="shared" si="15"/>
        <v>197.77122335914916</v>
      </c>
      <c r="D157" s="177">
        <f t="shared" si="15"/>
        <v>196.174686897921</v>
      </c>
      <c r="E157" s="177">
        <f t="shared" si="14"/>
        <v>192.42616593565646</v>
      </c>
      <c r="F157" s="177"/>
      <c r="G157" s="177"/>
      <c r="H157" s="177"/>
      <c r="I157" s="177"/>
      <c r="J157" s="177"/>
      <c r="K157" s="177"/>
      <c r="L157" s="177"/>
      <c r="M157" s="177"/>
      <c r="N157" s="177"/>
    </row>
    <row r="158" spans="1:14" s="188" customFormat="1" ht="12.75">
      <c r="A158" s="385"/>
      <c r="B158" s="176" t="s">
        <v>124</v>
      </c>
      <c r="C158" s="177">
        <f t="shared" si="15"/>
        <v>206.70871863487383</v>
      </c>
      <c r="D158" s="177">
        <f t="shared" si="15"/>
        <v>209.79271606096916</v>
      </c>
      <c r="E158" s="177">
        <f t="shared" si="14"/>
        <v>205.68894281967667</v>
      </c>
      <c r="F158" s="177"/>
      <c r="G158" s="177"/>
      <c r="H158" s="177"/>
      <c r="I158" s="177"/>
      <c r="J158" s="177"/>
      <c r="K158" s="177"/>
      <c r="L158" s="177"/>
      <c r="M158" s="177"/>
      <c r="N158" s="177"/>
    </row>
    <row r="159" spans="1:14" s="188" customFormat="1" ht="12.75">
      <c r="A159" s="385"/>
      <c r="B159" s="176" t="s">
        <v>125</v>
      </c>
      <c r="C159" s="177">
        <f t="shared" si="15"/>
        <v>273.1561462422736</v>
      </c>
      <c r="D159" s="177">
        <f t="shared" si="15"/>
        <v>259.84313486053634</v>
      </c>
      <c r="E159" s="177">
        <f t="shared" si="14"/>
        <v>248.47631085004048</v>
      </c>
      <c r="F159" s="177"/>
      <c r="G159" s="177"/>
      <c r="H159" s="177"/>
      <c r="I159" s="177"/>
      <c r="J159" s="177"/>
      <c r="K159" s="177"/>
      <c r="L159" s="177"/>
      <c r="M159" s="177"/>
      <c r="N159" s="177"/>
    </row>
    <row r="160" spans="1:14" s="188" customFormat="1" ht="12.75">
      <c r="A160" s="385"/>
      <c r="B160" s="176" t="s">
        <v>126</v>
      </c>
      <c r="C160" s="177">
        <f t="shared" si="15"/>
        <v>173.95602376158726</v>
      </c>
      <c r="D160" s="177">
        <f t="shared" si="15"/>
        <v>171.12800252876903</v>
      </c>
      <c r="E160" s="177">
        <f t="shared" si="14"/>
        <v>167.35792054850535</v>
      </c>
      <c r="F160" s="177"/>
      <c r="G160" s="177"/>
      <c r="H160" s="177"/>
      <c r="I160" s="177"/>
      <c r="J160" s="177"/>
      <c r="K160" s="177"/>
      <c r="L160" s="177"/>
      <c r="M160" s="177"/>
      <c r="N160" s="177"/>
    </row>
    <row r="161" spans="1:14" s="188" customFormat="1" ht="12.75">
      <c r="A161" s="385"/>
      <c r="B161" s="176" t="s">
        <v>152</v>
      </c>
      <c r="C161" s="177">
        <f t="shared" si="15"/>
        <v>217.03411703003079</v>
      </c>
      <c r="D161" s="177">
        <f t="shared" si="15"/>
        <v>223.5238653512286</v>
      </c>
      <c r="E161" s="177">
        <f t="shared" si="14"/>
        <v>239.9831055928814</v>
      </c>
      <c r="F161" s="177"/>
      <c r="G161" s="177"/>
      <c r="H161" s="177"/>
      <c r="I161" s="177"/>
      <c r="J161" s="177"/>
      <c r="K161" s="177"/>
      <c r="L161" s="177"/>
      <c r="M161" s="177"/>
      <c r="N161" s="177"/>
    </row>
    <row r="162" spans="1:14" s="188" customFormat="1" ht="33.75">
      <c r="A162" s="385"/>
      <c r="B162" s="178" t="s">
        <v>128</v>
      </c>
      <c r="C162" s="177">
        <f t="shared" si="15"/>
        <v>71.88641228341356</v>
      </c>
      <c r="D162" s="177">
        <f t="shared" si="15"/>
        <v>70.4370062455226</v>
      </c>
      <c r="E162" s="177">
        <f t="shared" si="14"/>
        <v>69.05643434064083</v>
      </c>
      <c r="F162" s="177"/>
      <c r="G162" s="177"/>
      <c r="H162" s="177"/>
      <c r="I162" s="177"/>
      <c r="J162" s="177"/>
      <c r="K162" s="177"/>
      <c r="L162" s="177"/>
      <c r="M162" s="177"/>
      <c r="N162" s="177"/>
    </row>
    <row r="163" spans="1:14" s="188" customFormat="1" ht="12.75">
      <c r="A163" s="386"/>
      <c r="B163" s="176"/>
      <c r="C163" s="211"/>
      <c r="D163" s="212"/>
      <c r="E163" s="212"/>
      <c r="F163" s="211"/>
      <c r="G163" s="211"/>
      <c r="H163" s="211"/>
      <c r="I163" s="211"/>
      <c r="J163" s="211"/>
      <c r="K163" s="211"/>
      <c r="L163" s="211"/>
      <c r="M163" s="211"/>
      <c r="N163" s="211"/>
    </row>
    <row r="164" spans="1:14" s="188" customFormat="1" ht="12.75">
      <c r="A164" s="384" t="s">
        <v>163</v>
      </c>
      <c r="B164" s="209" t="s">
        <v>158</v>
      </c>
      <c r="C164" s="214">
        <f>+C119*1000000/C137</f>
        <v>2081.0165753117076</v>
      </c>
      <c r="D164" s="214">
        <f aca="true" t="shared" si="16" ref="D164:E171">+D119*1000000/D137</f>
        <v>1986.0182248914687</v>
      </c>
      <c r="E164" s="214">
        <f t="shared" si="16"/>
        <v>1909.6258596768098</v>
      </c>
      <c r="F164" s="214"/>
      <c r="G164" s="214"/>
      <c r="H164" s="214"/>
      <c r="I164" s="214"/>
      <c r="J164" s="214"/>
      <c r="K164" s="214"/>
      <c r="L164" s="214"/>
      <c r="M164" s="214"/>
      <c r="N164" s="214"/>
    </row>
    <row r="165" spans="1:14" s="188" customFormat="1" ht="12.75">
      <c r="A165" s="385" t="s">
        <v>160</v>
      </c>
      <c r="B165" s="169" t="s">
        <v>122</v>
      </c>
      <c r="C165" s="177">
        <f aca="true" t="shared" si="17" ref="C165:D171">+C120*1000000/C138</f>
        <v>2121.4032839958822</v>
      </c>
      <c r="D165" s="177">
        <f t="shared" si="17"/>
        <v>2021.2829044287184</v>
      </c>
      <c r="E165" s="177">
        <f t="shared" si="16"/>
        <v>1938.9317623716622</v>
      </c>
      <c r="F165" s="177"/>
      <c r="G165" s="177"/>
      <c r="H165" s="177"/>
      <c r="I165" s="177"/>
      <c r="J165" s="177"/>
      <c r="K165" s="177"/>
      <c r="L165" s="177"/>
      <c r="M165" s="177"/>
      <c r="N165" s="177"/>
    </row>
    <row r="166" spans="1:14" s="188" customFormat="1" ht="12.75">
      <c r="A166" s="385"/>
      <c r="B166" s="176" t="s">
        <v>123</v>
      </c>
      <c r="C166" s="177">
        <f t="shared" si="17"/>
        <v>2039.347721340554</v>
      </c>
      <c r="D166" s="177">
        <f t="shared" si="17"/>
        <v>1919.757517008973</v>
      </c>
      <c r="E166" s="177">
        <f t="shared" si="16"/>
        <v>1809.4509472054333</v>
      </c>
      <c r="F166" s="177"/>
      <c r="G166" s="177"/>
      <c r="H166" s="177"/>
      <c r="I166" s="177"/>
      <c r="J166" s="177"/>
      <c r="K166" s="177"/>
      <c r="L166" s="177"/>
      <c r="M166" s="177"/>
      <c r="N166" s="177"/>
    </row>
    <row r="167" spans="1:14" s="188" customFormat="1" ht="12.75">
      <c r="A167" s="385"/>
      <c r="B167" s="176" t="s">
        <v>124</v>
      </c>
      <c r="C167" s="177">
        <f t="shared" si="17"/>
        <v>2508.289180212498</v>
      </c>
      <c r="D167" s="177">
        <f t="shared" si="17"/>
        <v>2378.7548180340705</v>
      </c>
      <c r="E167" s="177">
        <f t="shared" si="16"/>
        <v>2191.696345296156</v>
      </c>
      <c r="F167" s="177"/>
      <c r="G167" s="177"/>
      <c r="H167" s="177"/>
      <c r="I167" s="177"/>
      <c r="J167" s="177"/>
      <c r="K167" s="177"/>
      <c r="L167" s="177"/>
      <c r="M167" s="177"/>
      <c r="N167" s="177"/>
    </row>
    <row r="168" spans="1:14" s="188" customFormat="1" ht="12.75">
      <c r="A168" s="385"/>
      <c r="B168" s="176" t="s">
        <v>125</v>
      </c>
      <c r="C168" s="177">
        <f t="shared" si="17"/>
        <v>1623.8449533257879</v>
      </c>
      <c r="D168" s="177">
        <f t="shared" si="17"/>
        <v>1521.998359483069</v>
      </c>
      <c r="E168" s="177">
        <f t="shared" si="16"/>
        <v>1467.500882364478</v>
      </c>
      <c r="F168" s="177"/>
      <c r="G168" s="177"/>
      <c r="H168" s="177"/>
      <c r="I168" s="177"/>
      <c r="J168" s="177"/>
      <c r="K168" s="177"/>
      <c r="L168" s="177"/>
      <c r="M168" s="177"/>
      <c r="N168" s="177"/>
    </row>
    <row r="169" spans="1:14" s="188" customFormat="1" ht="12.75">
      <c r="A169" s="385"/>
      <c r="B169" s="176" t="s">
        <v>126</v>
      </c>
      <c r="C169" s="177">
        <f t="shared" si="17"/>
        <v>2479.782348741433</v>
      </c>
      <c r="D169" s="177">
        <f t="shared" si="17"/>
        <v>2358.2853922518916</v>
      </c>
      <c r="E169" s="177">
        <f t="shared" si="16"/>
        <v>2227.2264961805413</v>
      </c>
      <c r="F169" s="177"/>
      <c r="G169" s="177"/>
      <c r="H169" s="177"/>
      <c r="I169" s="177"/>
      <c r="J169" s="177"/>
      <c r="K169" s="177"/>
      <c r="L169" s="177"/>
      <c r="M169" s="177"/>
      <c r="N169" s="177"/>
    </row>
    <row r="170" spans="1:14" s="188" customFormat="1" ht="12.75">
      <c r="A170" s="385"/>
      <c r="B170" s="176" t="s">
        <v>152</v>
      </c>
      <c r="C170" s="177">
        <f t="shared" si="17"/>
        <v>2068.439597919988</v>
      </c>
      <c r="D170" s="177">
        <f t="shared" si="17"/>
        <v>2089.658988231359</v>
      </c>
      <c r="E170" s="177">
        <f t="shared" si="16"/>
        <v>2273.516048984587</v>
      </c>
      <c r="F170" s="177"/>
      <c r="G170" s="177"/>
      <c r="H170" s="177"/>
      <c r="I170" s="177"/>
      <c r="J170" s="177"/>
      <c r="K170" s="177"/>
      <c r="L170" s="177"/>
      <c r="M170" s="177"/>
      <c r="N170" s="177"/>
    </row>
    <row r="171" spans="1:14" s="188" customFormat="1" ht="33.75">
      <c r="A171" s="386"/>
      <c r="B171" s="226" t="s">
        <v>128</v>
      </c>
      <c r="C171" s="217">
        <f t="shared" si="17"/>
        <v>329.29068134688924</v>
      </c>
      <c r="D171" s="217">
        <f t="shared" si="17"/>
        <v>313.7994235937971</v>
      </c>
      <c r="E171" s="217">
        <f t="shared" si="16"/>
        <v>296.57176799516105</v>
      </c>
      <c r="F171" s="217"/>
      <c r="G171" s="217"/>
      <c r="H171" s="217"/>
      <c r="I171" s="217"/>
      <c r="J171" s="217"/>
      <c r="K171" s="217"/>
      <c r="L171" s="217"/>
      <c r="M171" s="217"/>
      <c r="N171" s="217"/>
    </row>
    <row r="172" spans="1:14" s="188" customFormat="1" ht="12.75">
      <c r="A172" s="227"/>
      <c r="B172" s="228"/>
      <c r="C172" s="229"/>
      <c r="D172" s="229"/>
      <c r="E172" s="229"/>
      <c r="F172" s="229"/>
      <c r="G172" s="229"/>
      <c r="H172" s="229"/>
      <c r="I172" s="229"/>
      <c r="J172" s="229"/>
      <c r="K172" s="229"/>
      <c r="L172" s="229"/>
      <c r="M172" s="229"/>
      <c r="N172" s="229"/>
    </row>
    <row r="173" spans="1:14" s="188" customFormat="1" ht="12.75">
      <c r="A173" s="230" t="s">
        <v>135</v>
      </c>
      <c r="B173" s="230"/>
      <c r="C173" s="230"/>
      <c r="D173" s="230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</row>
    <row r="174" s="188" customFormat="1" ht="12.75">
      <c r="A174" s="231" t="s">
        <v>164</v>
      </c>
    </row>
    <row r="175" s="164" customFormat="1" ht="12"/>
    <row r="176" s="164" customFormat="1" ht="12"/>
    <row r="177" s="164" customFormat="1" ht="12"/>
    <row r="178" s="164" customFormat="1" ht="12"/>
    <row r="179" s="164" customFormat="1" ht="12"/>
    <row r="180" s="164" customFormat="1" ht="12"/>
    <row r="181" s="164" customFormat="1" ht="12"/>
    <row r="182" s="164" customFormat="1" ht="12"/>
    <row r="183" s="164" customFormat="1" ht="12"/>
    <row r="184" s="164" customFormat="1" ht="12"/>
    <row r="185" s="164" customFormat="1" ht="12"/>
    <row r="186" s="164" customFormat="1" ht="12"/>
    <row r="187" s="164" customFormat="1" ht="12"/>
    <row r="188" s="164" customFormat="1" ht="12"/>
    <row r="189" s="164" customFormat="1" ht="12"/>
    <row r="190" s="164" customFormat="1" ht="12"/>
    <row r="191" s="164" customFormat="1" ht="12"/>
    <row r="192" s="164" customFormat="1" ht="12"/>
    <row r="193" s="164" customFormat="1" ht="12"/>
    <row r="194" s="164" customFormat="1" ht="12"/>
    <row r="195" s="164" customFormat="1" ht="12"/>
    <row r="196" s="164" customFormat="1" ht="12"/>
    <row r="197" s="164" customFormat="1" ht="12"/>
    <row r="198" s="164" customFormat="1" ht="12"/>
    <row r="199" s="164" customFormat="1" ht="12"/>
    <row r="200" s="164" customFormat="1" ht="12"/>
    <row r="201" s="164" customFormat="1" ht="12"/>
    <row r="202" s="164" customFormat="1" ht="12"/>
    <row r="203" s="164" customFormat="1" ht="12"/>
    <row r="204" s="164" customFormat="1" ht="12"/>
    <row r="205" s="164" customFormat="1" ht="12"/>
    <row r="206" s="164" customFormat="1" ht="12"/>
    <row r="207" s="164" customFormat="1" ht="12"/>
    <row r="208" s="164" customFormat="1" ht="12"/>
    <row r="209" s="164" customFormat="1" ht="12"/>
    <row r="210" s="164" customFormat="1" ht="12"/>
    <row r="211" s="164" customFormat="1" ht="12"/>
    <row r="212" s="164" customFormat="1" ht="12"/>
    <row r="213" s="164" customFormat="1" ht="12"/>
    <row r="214" s="164" customFormat="1" ht="12"/>
    <row r="215" s="164" customFormat="1" ht="12"/>
    <row r="216" s="164" customFormat="1" ht="12"/>
    <row r="217" s="164" customFormat="1" ht="12"/>
    <row r="218" s="164" customFormat="1" ht="12"/>
    <row r="219" s="164" customFormat="1" ht="12"/>
    <row r="220" s="164" customFormat="1" ht="12"/>
    <row r="221" s="164" customFormat="1" ht="12"/>
    <row r="222" s="164" customFormat="1" ht="12"/>
    <row r="223" s="164" customFormat="1" ht="12"/>
    <row r="224" s="164" customFormat="1" ht="12"/>
    <row r="225" s="164" customFormat="1" ht="12"/>
    <row r="226" s="164" customFormat="1" ht="12"/>
    <row r="227" s="164" customFormat="1" ht="12"/>
    <row r="228" s="164" customFormat="1" ht="12"/>
    <row r="229" s="164" customFormat="1" ht="12"/>
    <row r="230" s="164" customFormat="1" ht="12"/>
    <row r="231" s="164" customFormat="1" ht="12"/>
    <row r="232" s="164" customFormat="1" ht="12"/>
    <row r="233" s="164" customFormat="1" ht="12"/>
    <row r="234" s="164" customFormat="1" ht="12"/>
    <row r="235" s="164" customFormat="1" ht="12"/>
    <row r="236" s="164" customFormat="1" ht="12"/>
    <row r="237" s="164" customFormat="1" ht="12"/>
    <row r="238" s="164" customFormat="1" ht="12"/>
    <row r="239" s="164" customFormat="1" ht="12"/>
    <row r="240" s="164" customFormat="1" ht="12"/>
    <row r="241" s="164" customFormat="1" ht="12"/>
    <row r="242" s="164" customFormat="1" ht="12"/>
    <row r="243" s="164" customFormat="1" ht="12"/>
    <row r="244" s="164" customFormat="1" ht="12"/>
    <row r="245" s="164" customFormat="1" ht="12"/>
    <row r="246" s="164" customFormat="1" ht="12"/>
    <row r="247" s="164" customFormat="1" ht="12"/>
    <row r="248" s="164" customFormat="1" ht="12"/>
    <row r="249" s="164" customFormat="1" ht="12"/>
    <row r="250" s="164" customFormat="1" ht="12"/>
    <row r="251" s="164" customFormat="1" ht="12"/>
    <row r="252" s="164" customFormat="1" ht="12"/>
    <row r="253" s="164" customFormat="1" ht="12"/>
    <row r="254" s="164" customFormat="1" ht="12"/>
    <row r="255" s="164" customFormat="1" ht="12"/>
    <row r="256" s="164" customFormat="1" ht="12"/>
    <row r="257" s="164" customFormat="1" ht="12"/>
    <row r="258" s="164" customFormat="1" ht="12"/>
    <row r="259" s="164" customFormat="1" ht="12"/>
    <row r="260" s="164" customFormat="1" ht="12"/>
    <row r="261" s="164" customFormat="1" ht="12"/>
    <row r="262" s="164" customFormat="1" ht="12"/>
    <row r="263" s="164" customFormat="1" ht="12"/>
    <row r="264" s="164" customFormat="1" ht="12"/>
    <row r="280" spans="2:7" ht="12">
      <c r="B280" s="139"/>
      <c r="C280" s="139"/>
      <c r="D280" s="139"/>
      <c r="E280" s="139"/>
      <c r="F280" s="139"/>
      <c r="G280" s="139"/>
    </row>
  </sheetData>
  <sheetProtection/>
  <mergeCells count="13">
    <mergeCell ref="A164:A171"/>
    <mergeCell ref="A109:A117"/>
    <mergeCell ref="A122:A127"/>
    <mergeCell ref="A131:A136"/>
    <mergeCell ref="A139:A145"/>
    <mergeCell ref="A146:A154"/>
    <mergeCell ref="A155:A163"/>
    <mergeCell ref="A100:A108"/>
    <mergeCell ref="A1:G1"/>
    <mergeCell ref="A67:A72"/>
    <mergeCell ref="A76:A81"/>
    <mergeCell ref="A84:A90"/>
    <mergeCell ref="A91:A99"/>
  </mergeCells>
  <printOptions/>
  <pageMargins left="0.7" right="0.7" top="0.75" bottom="0.75" header="0.3" footer="0.3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80"/>
  <sheetViews>
    <sheetView showGridLines="0" zoomScalePageLayoutView="0" workbookViewId="0" topLeftCell="A1">
      <selection activeCell="A1" sqref="A1:G1"/>
    </sheetView>
  </sheetViews>
  <sheetFormatPr defaultColWidth="11.8515625" defaultRowHeight="12.75"/>
  <cols>
    <col min="1" max="1" width="30.8515625" style="232" customWidth="1"/>
    <col min="2" max="14" width="9.7109375" style="232" customWidth="1"/>
    <col min="15" max="19" width="16.7109375" style="232" customWidth="1"/>
    <col min="20" max="23" width="12.00390625" style="232" customWidth="1"/>
    <col min="24" max="24" width="18.140625" style="232" customWidth="1"/>
    <col min="25" max="25" width="19.7109375" style="232" customWidth="1"/>
    <col min="26" max="16384" width="11.8515625" style="232" customWidth="1"/>
  </cols>
  <sheetData>
    <row r="1" spans="1:14" ht="12.75">
      <c r="A1" s="387" t="str">
        <f>CONCATENATE('HL'!B3," 2017 ISLAND HIGHLIGHTS")</f>
        <v>MARCH 2017 ISLAND HIGHLIGHTS</v>
      </c>
      <c r="B1" s="387"/>
      <c r="C1" s="387"/>
      <c r="D1" s="387"/>
      <c r="E1" s="387"/>
      <c r="F1" s="387"/>
      <c r="G1" s="387"/>
      <c r="H1"/>
      <c r="I1" s="112"/>
      <c r="J1" s="112"/>
      <c r="K1" s="112"/>
      <c r="L1" s="112"/>
      <c r="M1" s="112"/>
      <c r="N1" s="112"/>
    </row>
    <row r="2" spans="1:14" ht="11.25">
      <c r="A2" s="114"/>
      <c r="B2" s="115"/>
      <c r="C2" s="116"/>
      <c r="D2" s="116"/>
      <c r="E2" s="116"/>
      <c r="F2" s="116"/>
      <c r="G2" s="118"/>
      <c r="H2" s="116"/>
      <c r="I2" s="116"/>
      <c r="J2" s="116"/>
      <c r="K2" s="116"/>
      <c r="L2" s="116"/>
      <c r="M2" s="116"/>
      <c r="N2" s="116"/>
    </row>
    <row r="3" spans="1:14" ht="11.25">
      <c r="A3" s="119" t="s">
        <v>165</v>
      </c>
      <c r="B3" s="121" t="str">
        <f>+Glance!B3</f>
        <v>2017P</v>
      </c>
      <c r="C3" s="120" t="str">
        <f>+Glance!C3</f>
        <v>2016P</v>
      </c>
      <c r="D3" s="120" t="str">
        <f>+Glance!D3</f>
        <v>% change</v>
      </c>
      <c r="E3" s="120" t="str">
        <f>+Glance!E3</f>
        <v>YTD 2017P</v>
      </c>
      <c r="F3" s="120" t="str">
        <f>+Glance!F3</f>
        <v>YTD 2016P</v>
      </c>
      <c r="G3" s="120" t="str">
        <f>+Glance!G3</f>
        <v>% change</v>
      </c>
      <c r="H3" s="116"/>
      <c r="I3" s="116"/>
      <c r="J3" s="116"/>
      <c r="K3" s="116"/>
      <c r="L3" s="116"/>
      <c r="M3" s="116"/>
      <c r="N3" s="116"/>
    </row>
    <row r="4" spans="1:14" s="234" customFormat="1" ht="11.25">
      <c r="A4" s="123" t="s">
        <v>121</v>
      </c>
      <c r="B4" s="233">
        <v>1419.0017949790702</v>
      </c>
      <c r="C4" s="233">
        <v>1263.646691490344</v>
      </c>
      <c r="D4" s="233">
        <v>12.294188283395924</v>
      </c>
      <c r="E4" s="233">
        <v>4380.062299776458</v>
      </c>
      <c r="F4" s="233">
        <v>3967.4700286369384</v>
      </c>
      <c r="G4" s="233">
        <v>10.399379659114128</v>
      </c>
      <c r="H4" s="125"/>
      <c r="I4" s="125"/>
      <c r="J4" s="125"/>
      <c r="K4" s="125"/>
      <c r="L4" s="125"/>
      <c r="M4" s="125"/>
      <c r="N4" s="125"/>
    </row>
    <row r="5" spans="1:14" ht="11.25">
      <c r="A5" s="130" t="s">
        <v>122</v>
      </c>
      <c r="B5" s="235">
        <v>1416.5284172551364</v>
      </c>
      <c r="C5" s="235">
        <v>1261.0010715586186</v>
      </c>
      <c r="D5" s="236">
        <v>12.333641041580034</v>
      </c>
      <c r="E5" s="235">
        <v>4367.913352211534</v>
      </c>
      <c r="F5" s="235">
        <v>3958.84098333998</v>
      </c>
      <c r="G5" s="236">
        <v>10.333134636957041</v>
      </c>
      <c r="H5" s="132"/>
      <c r="I5" s="132"/>
      <c r="J5" s="132"/>
      <c r="K5" s="132"/>
      <c r="L5" s="132"/>
      <c r="M5" s="132"/>
      <c r="N5" s="132"/>
    </row>
    <row r="6" spans="1:14" ht="11.25">
      <c r="A6" s="130" t="s">
        <v>166</v>
      </c>
      <c r="B6" s="235">
        <v>624.1228762055152</v>
      </c>
      <c r="C6" s="235">
        <v>562.7019514607019</v>
      </c>
      <c r="D6" s="236">
        <v>10.915356626251693</v>
      </c>
      <c r="E6" s="235">
        <v>1862.5694889213241</v>
      </c>
      <c r="F6" s="235">
        <v>1702.5866680488457</v>
      </c>
      <c r="G6" s="236">
        <v>9.396456807442167</v>
      </c>
      <c r="H6" s="132"/>
      <c r="I6" s="132"/>
      <c r="J6" s="132"/>
      <c r="K6" s="132"/>
      <c r="L6" s="132"/>
      <c r="M6" s="132"/>
      <c r="N6" s="132"/>
    </row>
    <row r="7" spans="1:14" ht="11.25">
      <c r="A7" s="130" t="s">
        <v>167</v>
      </c>
      <c r="B7" s="235">
        <v>423.700523423761</v>
      </c>
      <c r="C7" s="235">
        <v>396.6873337781042</v>
      </c>
      <c r="D7" s="236">
        <v>6.809693011465612</v>
      </c>
      <c r="E7" s="235">
        <v>1293.7042967109635</v>
      </c>
      <c r="F7" s="235">
        <v>1259.3069079841791</v>
      </c>
      <c r="G7" s="236">
        <v>2.731453985418497</v>
      </c>
      <c r="H7" s="132"/>
      <c r="I7" s="132"/>
      <c r="J7" s="132"/>
      <c r="K7" s="132"/>
      <c r="L7" s="132"/>
      <c r="M7" s="132"/>
      <c r="N7" s="132"/>
    </row>
    <row r="8" spans="1:14" ht="11.25">
      <c r="A8" s="130" t="s">
        <v>168</v>
      </c>
      <c r="B8" s="235">
        <v>2.885403732273801</v>
      </c>
      <c r="C8" s="235">
        <v>1.7041745756360291</v>
      </c>
      <c r="D8" s="236">
        <v>69.31385865775607</v>
      </c>
      <c r="E8" s="235">
        <v>12.510626515517025</v>
      </c>
      <c r="F8" s="235">
        <v>8.549138519584151</v>
      </c>
      <c r="G8" s="236">
        <v>46.33786184254702</v>
      </c>
      <c r="H8" s="132"/>
      <c r="I8" s="132"/>
      <c r="J8" s="132"/>
      <c r="K8" s="132"/>
      <c r="L8" s="132"/>
      <c r="M8" s="132"/>
      <c r="N8" s="132"/>
    </row>
    <row r="9" spans="1:14" ht="11.25">
      <c r="A9" s="130" t="s">
        <v>169</v>
      </c>
      <c r="B9" s="235">
        <v>9.29099086788895</v>
      </c>
      <c r="C9" s="235">
        <v>6.95329140095785</v>
      </c>
      <c r="D9" s="236">
        <v>33.62004167708361</v>
      </c>
      <c r="E9" s="235">
        <v>21.93723637681827</v>
      </c>
      <c r="F9" s="235">
        <v>12.322979705639323</v>
      </c>
      <c r="G9" s="236">
        <v>78.01892805827804</v>
      </c>
      <c r="H9" s="132"/>
      <c r="I9" s="132"/>
      <c r="J9" s="132"/>
      <c r="K9" s="132"/>
      <c r="L9" s="132"/>
      <c r="M9" s="132"/>
      <c r="N9" s="132"/>
    </row>
    <row r="10" spans="1:14" ht="11.25">
      <c r="A10" s="130" t="s">
        <v>170</v>
      </c>
      <c r="B10" s="235">
        <v>153.2756482457936</v>
      </c>
      <c r="C10" s="235">
        <v>130.96134402805055</v>
      </c>
      <c r="D10" s="236">
        <v>17.038847900769525</v>
      </c>
      <c r="E10" s="235">
        <v>497.02305498498635</v>
      </c>
      <c r="F10" s="235">
        <v>412.48102747915834</v>
      </c>
      <c r="G10" s="236">
        <v>20.495979662991815</v>
      </c>
      <c r="H10" s="132"/>
      <c r="I10" s="132"/>
      <c r="J10" s="132"/>
      <c r="K10" s="132"/>
      <c r="L10" s="132"/>
      <c r="M10" s="132"/>
      <c r="N10" s="132"/>
    </row>
    <row r="11" spans="1:14" ht="11.25">
      <c r="A11" s="130" t="s">
        <v>171</v>
      </c>
      <c r="B11" s="235">
        <v>203.25297477990404</v>
      </c>
      <c r="C11" s="235">
        <v>161.99297631516805</v>
      </c>
      <c r="D11" s="236">
        <v>25.470239144481145</v>
      </c>
      <c r="E11" s="235">
        <v>680.1686487019256</v>
      </c>
      <c r="F11" s="235">
        <v>563.5942616025733</v>
      </c>
      <c r="G11" s="236">
        <v>20.68409759316472</v>
      </c>
      <c r="H11" s="132"/>
      <c r="I11" s="132"/>
      <c r="J11" s="132"/>
      <c r="K11" s="132"/>
      <c r="L11" s="132"/>
      <c r="M11" s="132"/>
      <c r="N11" s="132"/>
    </row>
    <row r="12" spans="1:14" ht="11.25">
      <c r="A12" s="130" t="s">
        <v>128</v>
      </c>
      <c r="B12" s="235">
        <v>2.47337772393363</v>
      </c>
      <c r="C12" s="235">
        <v>2.6456199317253817</v>
      </c>
      <c r="D12" s="236">
        <v>-6.510466818241012</v>
      </c>
      <c r="E12" s="235">
        <v>12.148947564923352</v>
      </c>
      <c r="F12" s="235">
        <v>8.629045296958232</v>
      </c>
      <c r="G12" s="236">
        <v>40.7913291312296</v>
      </c>
      <c r="H12" s="132"/>
      <c r="I12" s="132"/>
      <c r="J12" s="132"/>
      <c r="K12" s="132"/>
      <c r="L12" s="132"/>
      <c r="M12" s="132"/>
      <c r="N12" s="132"/>
    </row>
    <row r="13" spans="1:14" ht="6.75" customHeight="1">
      <c r="A13" s="134"/>
      <c r="B13" s="237"/>
      <c r="C13" s="237"/>
      <c r="D13" s="238"/>
      <c r="E13" s="237"/>
      <c r="F13" s="237"/>
      <c r="G13" s="238"/>
      <c r="H13" s="239"/>
      <c r="I13" s="239"/>
      <c r="J13" s="239"/>
      <c r="K13" s="239"/>
      <c r="L13" s="239"/>
      <c r="M13" s="239"/>
      <c r="N13" s="239"/>
    </row>
    <row r="14" spans="1:14" s="234" customFormat="1" ht="11.25">
      <c r="A14" s="123" t="s">
        <v>129</v>
      </c>
      <c r="B14" s="240">
        <v>7074793.951785116</v>
      </c>
      <c r="C14" s="240">
        <v>6942667.3307564715</v>
      </c>
      <c r="D14" s="241">
        <v>1.9031103570714913</v>
      </c>
      <c r="E14" s="240">
        <v>21331855.2632426</v>
      </c>
      <c r="F14" s="240">
        <v>20697899.414200116</v>
      </c>
      <c r="G14" s="241">
        <v>3.062899458326429</v>
      </c>
      <c r="H14" s="125"/>
      <c r="I14" s="125"/>
      <c r="J14" s="125"/>
      <c r="K14" s="125"/>
      <c r="L14" s="125"/>
      <c r="M14" s="125"/>
      <c r="N14" s="125"/>
    </row>
    <row r="15" spans="1:14" ht="11.25">
      <c r="A15" s="130" t="s">
        <v>122</v>
      </c>
      <c r="B15" s="242">
        <v>7036231.00218536</v>
      </c>
      <c r="C15" s="242">
        <v>6913832.39053666</v>
      </c>
      <c r="D15" s="236">
        <v>1.7703439241054442</v>
      </c>
      <c r="E15" s="242">
        <v>21155927.448826417</v>
      </c>
      <c r="F15" s="242">
        <v>20603581.932285402</v>
      </c>
      <c r="G15" s="236">
        <v>2.6808227732261436</v>
      </c>
      <c r="H15" s="132"/>
      <c r="I15" s="132"/>
      <c r="J15" s="132"/>
      <c r="K15" s="132"/>
      <c r="L15" s="132"/>
      <c r="M15" s="132"/>
      <c r="N15" s="132"/>
    </row>
    <row r="16" spans="1:14" ht="11.25">
      <c r="A16" s="243" t="s">
        <v>166</v>
      </c>
      <c r="B16" s="242">
        <v>3171208.3201931277</v>
      </c>
      <c r="C16" s="242">
        <v>3106481.5562562854</v>
      </c>
      <c r="D16" s="236">
        <v>2.0836036771725297</v>
      </c>
      <c r="E16" s="242">
        <v>9356230.953855906</v>
      </c>
      <c r="F16" s="242">
        <v>9042991.9447001</v>
      </c>
      <c r="G16" s="236">
        <v>3.4638868537242073</v>
      </c>
      <c r="H16" s="132"/>
      <c r="I16" s="132"/>
      <c r="J16" s="132"/>
      <c r="K16" s="132"/>
      <c r="L16" s="132"/>
      <c r="M16" s="132"/>
      <c r="N16" s="132"/>
    </row>
    <row r="17" spans="1:14" ht="11.25">
      <c r="A17" s="243" t="s">
        <v>167</v>
      </c>
      <c r="B17" s="242">
        <v>1956644.461135792</v>
      </c>
      <c r="C17" s="242">
        <v>1954971.8443813229</v>
      </c>
      <c r="D17" s="236">
        <v>0.08555707639863463</v>
      </c>
      <c r="E17" s="242">
        <v>5756286.550693556</v>
      </c>
      <c r="F17" s="242">
        <v>5790416.997448572</v>
      </c>
      <c r="G17" s="236">
        <v>-0.589429859197621</v>
      </c>
      <c r="H17" s="132"/>
      <c r="I17" s="132"/>
      <c r="J17" s="132"/>
      <c r="K17" s="132"/>
      <c r="L17" s="132"/>
      <c r="M17" s="132"/>
      <c r="N17" s="132"/>
    </row>
    <row r="18" spans="1:14" ht="11.25">
      <c r="A18" s="243" t="s">
        <v>168</v>
      </c>
      <c r="B18" s="242">
        <v>25133.183009447508</v>
      </c>
      <c r="C18" s="242">
        <v>29652.406038841982</v>
      </c>
      <c r="D18" s="236">
        <v>-15.240662169116048</v>
      </c>
      <c r="E18" s="242">
        <v>91704.7578726713</v>
      </c>
      <c r="F18" s="242">
        <v>96045.5571146252</v>
      </c>
      <c r="G18" s="236">
        <v>-4.519521123474146</v>
      </c>
      <c r="H18" s="132"/>
      <c r="I18" s="132"/>
      <c r="J18" s="132"/>
      <c r="K18" s="132"/>
      <c r="L18" s="132"/>
      <c r="M18" s="132"/>
      <c r="N18" s="132"/>
    </row>
    <row r="19" spans="1:14" ht="11.25">
      <c r="A19" s="243" t="s">
        <v>169</v>
      </c>
      <c r="B19" s="242">
        <v>21361.14100734336</v>
      </c>
      <c r="C19" s="242">
        <v>21366.889810352106</v>
      </c>
      <c r="D19" s="236">
        <v>-0.02690519331437491</v>
      </c>
      <c r="E19" s="242">
        <v>53065.76288714075</v>
      </c>
      <c r="F19" s="242">
        <v>52200.237335742786</v>
      </c>
      <c r="G19" s="236">
        <v>1.6580873872872548</v>
      </c>
      <c r="H19" s="132"/>
      <c r="I19" s="132"/>
      <c r="J19" s="132"/>
      <c r="K19" s="132"/>
      <c r="L19" s="132"/>
      <c r="M19" s="132"/>
      <c r="N19" s="132"/>
    </row>
    <row r="20" spans="1:14" ht="11.25">
      <c r="A20" s="243" t="s">
        <v>170</v>
      </c>
      <c r="B20" s="242">
        <v>765292.7732456669</v>
      </c>
      <c r="C20" s="242">
        <v>767941.1067477379</v>
      </c>
      <c r="D20" s="236">
        <v>-0.34486153675075126</v>
      </c>
      <c r="E20" s="242">
        <v>2391883.8755638003</v>
      </c>
      <c r="F20" s="242">
        <v>2342104.1081060646</v>
      </c>
      <c r="G20" s="236">
        <v>2.1254293216705022</v>
      </c>
      <c r="H20" s="132"/>
      <c r="I20" s="132"/>
      <c r="J20" s="132"/>
      <c r="K20" s="132"/>
      <c r="L20" s="132"/>
      <c r="M20" s="132"/>
      <c r="N20" s="132"/>
    </row>
    <row r="21" spans="1:14" ht="11.25">
      <c r="A21" s="243" t="s">
        <v>171</v>
      </c>
      <c r="B21" s="242">
        <v>1096591.1235939816</v>
      </c>
      <c r="C21" s="242">
        <v>1033418.5873021209</v>
      </c>
      <c r="D21" s="236">
        <v>6.112966910802453</v>
      </c>
      <c r="E21" s="242">
        <v>3506755.5479533467</v>
      </c>
      <c r="F21" s="242">
        <v>3279823.0875802967</v>
      </c>
      <c r="G21" s="236">
        <v>6.919045762936871</v>
      </c>
      <c r="H21" s="132"/>
      <c r="I21" s="132"/>
      <c r="J21" s="132"/>
      <c r="K21" s="132"/>
      <c r="L21" s="132"/>
      <c r="M21" s="132"/>
      <c r="N21" s="132"/>
    </row>
    <row r="22" spans="1:14" ht="11.25">
      <c r="A22" s="243" t="s">
        <v>128</v>
      </c>
      <c r="B22" s="242">
        <v>38562.94959975703</v>
      </c>
      <c r="C22" s="242">
        <v>28834.940219810986</v>
      </c>
      <c r="D22" s="236">
        <v>33.73688069331398</v>
      </c>
      <c r="E22" s="242">
        <v>175927.81441617958</v>
      </c>
      <c r="F22" s="242">
        <v>94317.48191471244</v>
      </c>
      <c r="G22" s="236">
        <v>86.52725968157647</v>
      </c>
      <c r="H22" s="132"/>
      <c r="I22" s="132"/>
      <c r="J22" s="132"/>
      <c r="K22" s="132"/>
      <c r="L22" s="132"/>
      <c r="M22" s="132"/>
      <c r="N22" s="132"/>
    </row>
    <row r="23" spans="1:14" ht="6.75" customHeight="1">
      <c r="A23" s="134"/>
      <c r="B23" s="244"/>
      <c r="C23" s="244"/>
      <c r="D23" s="238"/>
      <c r="E23" s="244"/>
      <c r="F23" s="244"/>
      <c r="G23" s="238"/>
      <c r="H23" s="239"/>
      <c r="I23" s="239"/>
      <c r="J23" s="239"/>
      <c r="K23" s="239"/>
      <c r="L23" s="239"/>
      <c r="M23" s="239"/>
      <c r="N23" s="239"/>
    </row>
    <row r="24" spans="1:14" s="234" customFormat="1" ht="11.25">
      <c r="A24" s="123" t="s">
        <v>130</v>
      </c>
      <c r="B24" s="240">
        <v>802801.5770814227</v>
      </c>
      <c r="C24" s="240">
        <v>786261.5755777358</v>
      </c>
      <c r="D24" s="241">
        <v>2.1036258183586565</v>
      </c>
      <c r="E24" s="240">
        <v>2264903.2400078187</v>
      </c>
      <c r="F24" s="240">
        <v>2196052.2624836885</v>
      </c>
      <c r="G24" s="241">
        <v>3.135215800659541</v>
      </c>
      <c r="H24" s="125"/>
      <c r="I24" s="125"/>
      <c r="J24" s="125"/>
      <c r="K24" s="125"/>
      <c r="L24" s="125"/>
      <c r="M24" s="125"/>
      <c r="N24" s="125"/>
    </row>
    <row r="25" spans="1:14" ht="11.25">
      <c r="A25" s="130" t="s">
        <v>122</v>
      </c>
      <c r="B25" s="242">
        <v>792670.5770814228</v>
      </c>
      <c r="C25" s="242">
        <v>779387.8739648325</v>
      </c>
      <c r="D25" s="236">
        <v>1.7042481106383844</v>
      </c>
      <c r="E25" s="242">
        <v>2223938.627472206</v>
      </c>
      <c r="F25" s="242">
        <v>2173345.5608707853</v>
      </c>
      <c r="G25" s="236">
        <v>2.327888740396622</v>
      </c>
      <c r="H25" s="132"/>
      <c r="I25" s="132"/>
      <c r="J25" s="132"/>
      <c r="K25" s="132"/>
      <c r="L25" s="132"/>
      <c r="M25" s="132"/>
      <c r="N25" s="132"/>
    </row>
    <row r="26" spans="1:14" ht="11.25">
      <c r="A26" s="130" t="s">
        <v>166</v>
      </c>
      <c r="B26" s="242">
        <v>465271.56561581534</v>
      </c>
      <c r="C26" s="242">
        <v>453873.00733717286</v>
      </c>
      <c r="D26" s="236">
        <v>2.5113981431759136</v>
      </c>
      <c r="E26" s="242">
        <v>1331565.0495651353</v>
      </c>
      <c r="F26" s="242">
        <v>1299411.0754660303</v>
      </c>
      <c r="G26" s="236">
        <v>2.4745036198474013</v>
      </c>
      <c r="H26" s="132"/>
      <c r="I26" s="132"/>
      <c r="J26" s="132"/>
      <c r="K26" s="132"/>
      <c r="L26" s="132"/>
      <c r="M26" s="132"/>
      <c r="N26" s="132"/>
    </row>
    <row r="27" spans="1:14" ht="11.25">
      <c r="A27" s="130" t="s">
        <v>167</v>
      </c>
      <c r="B27" s="242">
        <v>239355.86680823992</v>
      </c>
      <c r="C27" s="242">
        <v>233288.5814387555</v>
      </c>
      <c r="D27" s="236">
        <v>2.6007639688431228</v>
      </c>
      <c r="E27" s="242">
        <v>660348.167783237</v>
      </c>
      <c r="F27" s="242">
        <v>652678.8173931428</v>
      </c>
      <c r="G27" s="236">
        <v>1.1750573460812097</v>
      </c>
      <c r="H27" s="132"/>
      <c r="I27" s="132"/>
      <c r="J27" s="132"/>
      <c r="K27" s="132"/>
      <c r="L27" s="132"/>
      <c r="M27" s="132"/>
      <c r="N27" s="132"/>
    </row>
    <row r="28" spans="1:14" ht="11.25">
      <c r="A28" s="130" t="s">
        <v>168</v>
      </c>
      <c r="B28" s="242">
        <v>5516.36043322351</v>
      </c>
      <c r="C28" s="242">
        <v>6788.553687923343</v>
      </c>
      <c r="D28" s="236">
        <v>-18.740269476884762</v>
      </c>
      <c r="E28" s="242">
        <v>15726.661177322821</v>
      </c>
      <c r="F28" s="242">
        <v>17276.143406019957</v>
      </c>
      <c r="G28" s="236">
        <v>-8.968912750268155</v>
      </c>
      <c r="H28" s="132"/>
      <c r="I28" s="132"/>
      <c r="J28" s="132"/>
      <c r="K28" s="132"/>
      <c r="L28" s="132"/>
      <c r="M28" s="132"/>
      <c r="N28" s="132"/>
    </row>
    <row r="29" spans="1:14" ht="11.25">
      <c r="A29" s="130" t="s">
        <v>169</v>
      </c>
      <c r="B29" s="242">
        <v>6150.399746529057</v>
      </c>
      <c r="C29" s="242">
        <v>5510.869724066342</v>
      </c>
      <c r="D29" s="236">
        <v>11.604883702291913</v>
      </c>
      <c r="E29" s="242">
        <v>15149.805003010511</v>
      </c>
      <c r="F29" s="242">
        <v>13968.83230941917</v>
      </c>
      <c r="G29" s="236">
        <v>8.454340831302076</v>
      </c>
      <c r="H29" s="132"/>
      <c r="I29" s="132"/>
      <c r="J29" s="132"/>
      <c r="K29" s="132"/>
      <c r="L29" s="132"/>
      <c r="M29" s="132"/>
      <c r="N29" s="132"/>
    </row>
    <row r="30" spans="1:14" ht="11.25">
      <c r="A30" s="130" t="s">
        <v>170</v>
      </c>
      <c r="B30" s="242">
        <v>102368.4703141431</v>
      </c>
      <c r="C30" s="242">
        <v>97425.53572405915</v>
      </c>
      <c r="D30" s="236">
        <v>5.073551357299122</v>
      </c>
      <c r="E30" s="242">
        <v>296104.76094518445</v>
      </c>
      <c r="F30" s="242">
        <v>280357.0277530594</v>
      </c>
      <c r="G30" s="236">
        <v>5.617028158108361</v>
      </c>
      <c r="H30" s="132"/>
      <c r="I30" s="132"/>
      <c r="J30" s="132"/>
      <c r="K30" s="132"/>
      <c r="L30" s="132"/>
      <c r="M30" s="132"/>
      <c r="N30" s="132"/>
    </row>
    <row r="31" spans="1:14" ht="11.25">
      <c r="A31" s="130" t="s">
        <v>171</v>
      </c>
      <c r="B31" s="242">
        <v>151875.76215169526</v>
      </c>
      <c r="C31" s="242">
        <v>135106.48236030774</v>
      </c>
      <c r="D31" s="236">
        <v>12.411898747142637</v>
      </c>
      <c r="E31" s="242">
        <v>439408.9548733971</v>
      </c>
      <c r="F31" s="242">
        <v>395273.2298750974</v>
      </c>
      <c r="G31" s="236">
        <v>11.165877591114914</v>
      </c>
      <c r="H31" s="132"/>
      <c r="I31" s="132"/>
      <c r="J31" s="132"/>
      <c r="K31" s="132"/>
      <c r="L31" s="132"/>
      <c r="M31" s="132"/>
      <c r="N31" s="132"/>
    </row>
    <row r="32" spans="1:14" ht="11.25">
      <c r="A32" s="130" t="s">
        <v>128</v>
      </c>
      <c r="B32" s="242">
        <v>10130.99999999991</v>
      </c>
      <c r="C32" s="242">
        <v>6873.701612903292</v>
      </c>
      <c r="D32" s="236">
        <v>47.3878351219382</v>
      </c>
      <c r="E32" s="242">
        <v>40964.61253561255</v>
      </c>
      <c r="F32" s="242">
        <v>22706.70161290322</v>
      </c>
      <c r="G32" s="236">
        <v>80.40758730160158</v>
      </c>
      <c r="H32" s="132"/>
      <c r="I32" s="132"/>
      <c r="J32" s="132"/>
      <c r="K32" s="132"/>
      <c r="L32" s="132"/>
      <c r="M32" s="132"/>
      <c r="N32" s="132"/>
    </row>
    <row r="33" spans="1:14" ht="6.75" customHeight="1">
      <c r="A33" s="134"/>
      <c r="B33" s="245"/>
      <c r="C33" s="245"/>
      <c r="D33" s="246"/>
      <c r="E33" s="245"/>
      <c r="F33" s="245"/>
      <c r="G33" s="246"/>
      <c r="H33" s="239"/>
      <c r="I33" s="239"/>
      <c r="J33" s="239"/>
      <c r="K33" s="239"/>
      <c r="L33" s="239"/>
      <c r="M33" s="239"/>
      <c r="N33" s="239"/>
    </row>
    <row r="34" spans="1:14" s="234" customFormat="1" ht="11.25">
      <c r="A34" s="123" t="s">
        <v>131</v>
      </c>
      <c r="B34" s="247">
        <v>8.812630858929626</v>
      </c>
      <c r="C34" s="247">
        <v>8.829971534161619</v>
      </c>
      <c r="D34" s="241">
        <v>-0.19638427105800327</v>
      </c>
      <c r="E34" s="247">
        <v>9.418439996213241</v>
      </c>
      <c r="F34" s="247">
        <v>9.425048651069547</v>
      </c>
      <c r="G34" s="241">
        <v>-0.07011799196979807</v>
      </c>
      <c r="H34" s="125"/>
      <c r="I34" s="125"/>
      <c r="J34" s="125"/>
      <c r="K34" s="125"/>
      <c r="L34" s="125"/>
      <c r="M34" s="125"/>
      <c r="N34" s="125"/>
    </row>
    <row r="35" spans="1:14" ht="11.25">
      <c r="A35" s="130" t="s">
        <v>122</v>
      </c>
      <c r="B35" s="248">
        <v>8.876614328353707</v>
      </c>
      <c r="C35" s="248">
        <v>8.870849318408341</v>
      </c>
      <c r="D35" s="236">
        <v>0.06498825240333073</v>
      </c>
      <c r="E35" s="248">
        <v>9.512819817727104</v>
      </c>
      <c r="F35" s="248">
        <v>9.480122398957233</v>
      </c>
      <c r="G35" s="236">
        <v>0.3449050275286192</v>
      </c>
      <c r="H35" s="132"/>
      <c r="I35" s="132"/>
      <c r="J35" s="132"/>
      <c r="K35" s="132"/>
      <c r="L35" s="132"/>
      <c r="M35" s="132"/>
      <c r="N35" s="132"/>
    </row>
    <row r="36" spans="1:14" ht="11.25">
      <c r="A36" s="130" t="s">
        <v>166</v>
      </c>
      <c r="B36" s="248">
        <v>6.815822316577287</v>
      </c>
      <c r="C36" s="248">
        <v>6.844384896298855</v>
      </c>
      <c r="D36" s="236">
        <v>-0.41731404873232014</v>
      </c>
      <c r="E36" s="248">
        <v>7.026491838991628</v>
      </c>
      <c r="F36" s="248">
        <v>6.9593003441631085</v>
      </c>
      <c r="G36" s="236">
        <v>0.965492096987508</v>
      </c>
      <c r="H36" s="132"/>
      <c r="I36" s="132"/>
      <c r="J36" s="132"/>
      <c r="K36" s="132"/>
      <c r="L36" s="132"/>
      <c r="M36" s="132"/>
      <c r="N36" s="132"/>
    </row>
    <row r="37" spans="1:14" ht="11.25">
      <c r="A37" s="130" t="s">
        <v>167</v>
      </c>
      <c r="B37" s="248">
        <v>8.174625035213191</v>
      </c>
      <c r="C37" s="248">
        <v>8.380058005087383</v>
      </c>
      <c r="D37" s="236">
        <v>-2.4514504523653335</v>
      </c>
      <c r="E37" s="248">
        <v>8.717047811334414</v>
      </c>
      <c r="F37" s="248">
        <v>8.8717709892532</v>
      </c>
      <c r="G37" s="236">
        <v>-1.7439942724649882</v>
      </c>
      <c r="H37" s="132"/>
      <c r="I37" s="132"/>
      <c r="J37" s="132"/>
      <c r="K37" s="132"/>
      <c r="L37" s="132"/>
      <c r="M37" s="132"/>
      <c r="N37" s="132"/>
    </row>
    <row r="38" spans="1:14" ht="11.25">
      <c r="A38" s="130" t="s">
        <v>168</v>
      </c>
      <c r="B38" s="248">
        <v>4.556116902383193</v>
      </c>
      <c r="C38" s="248">
        <v>4.368000519991884</v>
      </c>
      <c r="D38" s="236">
        <v>4.306693223371205</v>
      </c>
      <c r="E38" s="248">
        <v>5.831165104828841</v>
      </c>
      <c r="F38" s="248">
        <v>5.5594327308696485</v>
      </c>
      <c r="G38" s="236">
        <v>4.887771596737833</v>
      </c>
      <c r="H38" s="132"/>
      <c r="I38" s="132"/>
      <c r="J38" s="132"/>
      <c r="K38" s="132"/>
      <c r="L38" s="132"/>
      <c r="M38" s="132"/>
      <c r="N38" s="132"/>
    </row>
    <row r="39" spans="1:14" ht="11.25">
      <c r="A39" s="130" t="s">
        <v>169</v>
      </c>
      <c r="B39" s="248">
        <v>3.4731305098336738</v>
      </c>
      <c r="C39" s="248">
        <v>3.877226441598038</v>
      </c>
      <c r="D39" s="236">
        <v>-10.422293818820961</v>
      </c>
      <c r="E39" s="248">
        <v>3.502735703634187</v>
      </c>
      <c r="F39" s="248">
        <v>3.736907722812609</v>
      </c>
      <c r="G39" s="236">
        <v>-6.266465124329345</v>
      </c>
      <c r="H39" s="132"/>
      <c r="I39" s="132"/>
      <c r="J39" s="132"/>
      <c r="K39" s="132"/>
      <c r="L39" s="132"/>
      <c r="M39" s="132"/>
      <c r="N39" s="132"/>
    </row>
    <row r="40" spans="1:14" ht="11.25">
      <c r="A40" s="130" t="s">
        <v>170</v>
      </c>
      <c r="B40" s="248">
        <v>7.475864110279032</v>
      </c>
      <c r="C40" s="248">
        <v>7.882339070967976</v>
      </c>
      <c r="D40" s="236">
        <v>-5.156780963484087</v>
      </c>
      <c r="E40" s="248">
        <v>8.077829846196195</v>
      </c>
      <c r="F40" s="248">
        <v>8.354005344103618</v>
      </c>
      <c r="G40" s="236">
        <v>-3.305905209916471</v>
      </c>
      <c r="H40" s="132"/>
      <c r="I40" s="132"/>
      <c r="J40" s="132"/>
      <c r="K40" s="132"/>
      <c r="L40" s="132"/>
      <c r="M40" s="132"/>
      <c r="N40" s="132"/>
    </row>
    <row r="41" spans="1:14" ht="11.25">
      <c r="A41" s="130" t="s">
        <v>171</v>
      </c>
      <c r="B41" s="248">
        <v>7.220316843570429</v>
      </c>
      <c r="C41" s="248">
        <v>7.64891935048798</v>
      </c>
      <c r="D41" s="236">
        <v>-5.6034386986994145</v>
      </c>
      <c r="E41" s="248">
        <v>7.980619213742962</v>
      </c>
      <c r="F41" s="248">
        <v>8.297609956071879</v>
      </c>
      <c r="G41" s="236">
        <v>-3.8202656428427906</v>
      </c>
      <c r="H41" s="132"/>
      <c r="I41" s="132"/>
      <c r="J41" s="132"/>
      <c r="K41" s="132"/>
      <c r="L41" s="132"/>
      <c r="M41" s="132"/>
      <c r="N41" s="132"/>
    </row>
    <row r="42" spans="1:14" ht="11.25">
      <c r="A42" s="130" t="s">
        <v>128</v>
      </c>
      <c r="B42" s="248">
        <v>3.8064307175754974</v>
      </c>
      <c r="C42" s="248">
        <v>4.194965368540601</v>
      </c>
      <c r="D42" s="236">
        <v>-9.261927497157686</v>
      </c>
      <c r="E42" s="248">
        <v>4.294629035322545</v>
      </c>
      <c r="F42" s="248">
        <v>4.153728864835039</v>
      </c>
      <c r="G42" s="236">
        <v>3.392136922569744</v>
      </c>
      <c r="H42" s="132"/>
      <c r="I42" s="132"/>
      <c r="J42" s="132"/>
      <c r="K42" s="132"/>
      <c r="L42" s="132"/>
      <c r="M42" s="132"/>
      <c r="N42" s="132"/>
    </row>
    <row r="43" spans="1:14" ht="6.75" customHeight="1">
      <c r="A43" s="134"/>
      <c r="B43" s="237"/>
      <c r="C43" s="237"/>
      <c r="D43" s="238"/>
      <c r="E43" s="237"/>
      <c r="F43" s="237"/>
      <c r="G43" s="238"/>
      <c r="H43" s="239"/>
      <c r="I43" s="239"/>
      <c r="J43" s="239"/>
      <c r="K43" s="239"/>
      <c r="L43" s="239"/>
      <c r="M43" s="239"/>
      <c r="N43" s="239"/>
    </row>
    <row r="44" spans="1:14" s="234" customFormat="1" ht="11.25">
      <c r="A44" s="123" t="s">
        <v>132</v>
      </c>
      <c r="B44" s="249">
        <v>200.57146605959127</v>
      </c>
      <c r="C44" s="249">
        <v>182.01170116452312</v>
      </c>
      <c r="D44" s="249">
        <v>10.197017431473654</v>
      </c>
      <c r="E44" s="249">
        <v>205.3296464712022</v>
      </c>
      <c r="F44" s="249">
        <v>191.68467047023114</v>
      </c>
      <c r="G44" s="249">
        <v>7.118449257052162</v>
      </c>
      <c r="H44" s="125"/>
      <c r="I44" s="125"/>
      <c r="J44" s="125"/>
      <c r="K44" s="125"/>
      <c r="L44" s="125"/>
      <c r="M44" s="125"/>
      <c r="N44" s="125"/>
    </row>
    <row r="45" spans="1:14" ht="11.25">
      <c r="A45" s="130" t="s">
        <v>122</v>
      </c>
      <c r="B45" s="250">
        <v>201.3192029674952</v>
      </c>
      <c r="C45" s="250">
        <v>182.3881460135799</v>
      </c>
      <c r="D45" s="251">
        <v>10.379543499776434</v>
      </c>
      <c r="E45" s="250">
        <v>206.46286308066516</v>
      </c>
      <c r="F45" s="250">
        <v>192.1433368406954</v>
      </c>
      <c r="G45" s="251">
        <v>7.452522931795413</v>
      </c>
      <c r="H45" s="132"/>
      <c r="I45" s="132"/>
      <c r="J45" s="132"/>
      <c r="K45" s="132"/>
      <c r="L45" s="132"/>
      <c r="M45" s="132"/>
      <c r="N45" s="132"/>
    </row>
    <row r="46" spans="1:14" ht="11.25">
      <c r="A46" s="130" t="s">
        <v>166</v>
      </c>
      <c r="B46" s="250">
        <v>196.80916962513075</v>
      </c>
      <c r="C46" s="250">
        <v>181.13803068537482</v>
      </c>
      <c r="D46" s="251">
        <v>8.651490181526643</v>
      </c>
      <c r="E46" s="250">
        <v>199.0726285089958</v>
      </c>
      <c r="F46" s="250">
        <v>188.276919681068</v>
      </c>
      <c r="G46" s="251">
        <v>5.733952332667869</v>
      </c>
      <c r="H46" s="116"/>
      <c r="I46" s="116"/>
      <c r="J46" s="116"/>
      <c r="K46" s="116"/>
      <c r="L46" s="116"/>
      <c r="M46" s="116"/>
      <c r="N46" s="116"/>
    </row>
    <row r="47" spans="1:14" ht="11.25">
      <c r="A47" s="130" t="s">
        <v>167</v>
      </c>
      <c r="B47" s="250">
        <v>216.5444626448954</v>
      </c>
      <c r="C47" s="250">
        <v>202.912044446165</v>
      </c>
      <c r="D47" s="251">
        <v>6.718387878816734</v>
      </c>
      <c r="E47" s="250">
        <v>224.7463334769339</v>
      </c>
      <c r="F47" s="250">
        <v>217.48121224068436</v>
      </c>
      <c r="G47" s="251">
        <v>3.3405741863390404</v>
      </c>
      <c r="H47" s="132"/>
      <c r="I47" s="132"/>
      <c r="J47" s="132"/>
      <c r="K47" s="132"/>
      <c r="L47" s="132"/>
      <c r="M47" s="132"/>
      <c r="N47" s="132"/>
    </row>
    <row r="48" spans="1:14" ht="11.25">
      <c r="A48" s="130" t="s">
        <v>168</v>
      </c>
      <c r="B48" s="250">
        <v>114.80454867929717</v>
      </c>
      <c r="C48" s="250">
        <v>57.4717132027571</v>
      </c>
      <c r="D48" s="251">
        <v>99.75835464356686</v>
      </c>
      <c r="E48" s="250">
        <v>136.4228727683636</v>
      </c>
      <c r="F48" s="250">
        <v>89.01128564834305</v>
      </c>
      <c r="G48" s="251">
        <v>53.26469197100414</v>
      </c>
      <c r="H48" s="132"/>
      <c r="I48" s="132"/>
      <c r="J48" s="132"/>
      <c r="K48" s="132"/>
      <c r="L48" s="132"/>
      <c r="M48" s="132"/>
      <c r="N48" s="132"/>
    </row>
    <row r="49" spans="1:14" ht="11.25">
      <c r="A49" s="130" t="s">
        <v>169</v>
      </c>
      <c r="B49" s="250">
        <v>434.94824853667546</v>
      </c>
      <c r="C49" s="250">
        <v>325.4236560713216</v>
      </c>
      <c r="D49" s="251">
        <v>33.656002082820265</v>
      </c>
      <c r="E49" s="250">
        <v>413.39717330501713</v>
      </c>
      <c r="F49" s="250">
        <v>236.0713348175043</v>
      </c>
      <c r="G49" s="251">
        <v>75.11536232240783</v>
      </c>
      <c r="H49" s="132"/>
      <c r="I49" s="132"/>
      <c r="J49" s="132"/>
      <c r="K49" s="132"/>
      <c r="L49" s="132"/>
      <c r="M49" s="132"/>
      <c r="N49" s="132"/>
    </row>
    <row r="50" spans="1:14" ht="11.25">
      <c r="A50" s="130" t="s">
        <v>170</v>
      </c>
      <c r="B50" s="250">
        <v>200.28367391441515</v>
      </c>
      <c r="C50" s="250">
        <v>170.53566071319872</v>
      </c>
      <c r="D50" s="251">
        <v>17.443866624028658</v>
      </c>
      <c r="E50" s="250">
        <v>207.7956459603755</v>
      </c>
      <c r="F50" s="250">
        <v>176.1155817333457</v>
      </c>
      <c r="G50" s="251">
        <v>17.988223367422542</v>
      </c>
      <c r="H50" s="132"/>
      <c r="I50" s="132"/>
      <c r="J50" s="132"/>
      <c r="K50" s="132"/>
      <c r="L50" s="132"/>
      <c r="M50" s="132"/>
      <c r="N50" s="132"/>
    </row>
    <row r="51" spans="1:14" ht="11.25">
      <c r="A51" s="130" t="s">
        <v>171</v>
      </c>
      <c r="B51" s="250">
        <v>185.3498267556281</v>
      </c>
      <c r="C51" s="250">
        <v>156.75446358873094</v>
      </c>
      <c r="D51" s="251">
        <v>18.242136467591386</v>
      </c>
      <c r="E51" s="250">
        <v>193.95952737535228</v>
      </c>
      <c r="F51" s="250">
        <v>171.83678709279633</v>
      </c>
      <c r="G51" s="251">
        <v>12.874274860952273</v>
      </c>
      <c r="H51" s="132"/>
      <c r="I51" s="132"/>
      <c r="J51" s="132"/>
      <c r="K51" s="132"/>
      <c r="L51" s="132"/>
      <c r="M51" s="132"/>
      <c r="N51" s="132"/>
    </row>
    <row r="52" spans="1:14" ht="11.25">
      <c r="A52" s="130" t="s">
        <v>128</v>
      </c>
      <c r="B52" s="250">
        <v>64.13870696107784</v>
      </c>
      <c r="C52" s="250">
        <v>91.75049129832126</v>
      </c>
      <c r="D52" s="236">
        <v>-30.094426685373644</v>
      </c>
      <c r="E52" s="250">
        <v>69.05643434064085</v>
      </c>
      <c r="F52" s="250">
        <v>91.48935193966625</v>
      </c>
      <c r="G52" s="251">
        <v>-24.519703247891687</v>
      </c>
      <c r="H52" s="132"/>
      <c r="I52" s="132"/>
      <c r="J52" s="132"/>
      <c r="K52" s="132"/>
      <c r="L52" s="132"/>
      <c r="M52" s="132"/>
      <c r="N52" s="132"/>
    </row>
    <row r="53" spans="1:14" ht="6.75" customHeight="1">
      <c r="A53" s="134"/>
      <c r="B53" s="252"/>
      <c r="C53" s="253"/>
      <c r="D53" s="253"/>
      <c r="E53" s="252"/>
      <c r="F53" s="252"/>
      <c r="G53" s="252"/>
      <c r="H53" s="239"/>
      <c r="I53" s="239"/>
      <c r="J53" s="239"/>
      <c r="K53" s="239"/>
      <c r="L53" s="239"/>
      <c r="M53" s="239"/>
      <c r="N53" s="239"/>
    </row>
    <row r="54" spans="1:14" s="234" customFormat="1" ht="11.25">
      <c r="A54" s="123" t="s">
        <v>133</v>
      </c>
      <c r="B54" s="249">
        <v>1767.5622912175102</v>
      </c>
      <c r="C54" s="249">
        <v>1607.15814016707</v>
      </c>
      <c r="D54" s="249">
        <v>9.980607822063202</v>
      </c>
      <c r="E54" s="249">
        <v>1933.8849547326963</v>
      </c>
      <c r="F54" s="249">
        <v>1806.6373448461623</v>
      </c>
      <c r="G54" s="249">
        <v>7.043339951403982</v>
      </c>
      <c r="H54" s="125"/>
      <c r="I54" s="125"/>
      <c r="J54" s="125"/>
      <c r="K54" s="125"/>
      <c r="L54" s="125"/>
      <c r="M54" s="125"/>
      <c r="N54" s="125"/>
    </row>
    <row r="55" spans="1:14" ht="11.25">
      <c r="A55" s="130" t="s">
        <v>122</v>
      </c>
      <c r="B55" s="250">
        <v>1787.032921634016</v>
      </c>
      <c r="C55" s="250">
        <v>1617.9377607503263</v>
      </c>
      <c r="D55" s="251">
        <v>10.451277236107703</v>
      </c>
      <c r="E55" s="250">
        <v>1964.0440155384294</v>
      </c>
      <c r="F55" s="250">
        <v>1821.542351393861</v>
      </c>
      <c r="G55" s="251">
        <v>7.823132085593554</v>
      </c>
      <c r="H55" s="132"/>
      <c r="I55" s="132"/>
      <c r="J55" s="132"/>
      <c r="K55" s="132"/>
      <c r="L55" s="132"/>
      <c r="M55" s="132"/>
      <c r="N55" s="132"/>
    </row>
    <row r="56" spans="1:14" ht="11.25">
      <c r="A56" s="130" t="s">
        <v>166</v>
      </c>
      <c r="B56" s="250">
        <v>1341.4163304380108</v>
      </c>
      <c r="C56" s="250">
        <v>1239.7784013682979</v>
      </c>
      <c r="D56" s="251">
        <v>8.198072248842125</v>
      </c>
      <c r="E56" s="250">
        <v>1398.782199585071</v>
      </c>
      <c r="F56" s="250">
        <v>1310.2756319344264</v>
      </c>
      <c r="G56" s="251">
        <v>6.754805286272325</v>
      </c>
      <c r="H56" s="132"/>
      <c r="I56" s="132"/>
      <c r="J56" s="132"/>
      <c r="K56" s="132"/>
      <c r="L56" s="132"/>
      <c r="M56" s="132"/>
      <c r="N56" s="132"/>
    </row>
    <row r="57" spans="1:14" ht="11.25">
      <c r="A57" s="130" t="s">
        <v>167</v>
      </c>
      <c r="B57" s="250">
        <v>1770.1697855737496</v>
      </c>
      <c r="C57" s="250">
        <v>1700.414702389732</v>
      </c>
      <c r="D57" s="251">
        <v>4.10223947640449</v>
      </c>
      <c r="E57" s="250">
        <v>1959.124534340541</v>
      </c>
      <c r="F57" s="250">
        <v>1929.4435094645214</v>
      </c>
      <c r="G57" s="251">
        <v>1.5383204913968607</v>
      </c>
      <c r="H57" s="132"/>
      <c r="I57" s="132"/>
      <c r="J57" s="132"/>
      <c r="K57" s="132"/>
      <c r="L57" s="132"/>
      <c r="M57" s="132"/>
      <c r="N57" s="132"/>
    </row>
    <row r="58" spans="1:14" ht="11.25">
      <c r="A58" s="130" t="s">
        <v>168</v>
      </c>
      <c r="B58" s="250">
        <v>523.0629447082199</v>
      </c>
      <c r="C58" s="250">
        <v>251.03647315446742</v>
      </c>
      <c r="D58" s="251">
        <v>108.36133416611919</v>
      </c>
      <c r="E58" s="250">
        <v>795.5042951873866</v>
      </c>
      <c r="F58" s="250">
        <v>494.85225485018617</v>
      </c>
      <c r="G58" s="251">
        <v>60.7559200529906</v>
      </c>
      <c r="H58" s="132"/>
      <c r="I58" s="132"/>
      <c r="J58" s="132"/>
      <c r="K58" s="132"/>
      <c r="L58" s="132"/>
      <c r="M58" s="132"/>
      <c r="N58" s="132"/>
    </row>
    <row r="59" spans="1:14" ht="11.25">
      <c r="A59" s="130" t="s">
        <v>169</v>
      </c>
      <c r="B59" s="250">
        <v>1510.6320321914473</v>
      </c>
      <c r="C59" s="250">
        <v>1261.7412040412341</v>
      </c>
      <c r="D59" s="251">
        <v>19.72598083925927</v>
      </c>
      <c r="E59" s="250">
        <v>1448.021038716933</v>
      </c>
      <c r="F59" s="250">
        <v>882.1767942142129</v>
      </c>
      <c r="G59" s="251">
        <v>64.14181921513116</v>
      </c>
      <c r="H59" s="132"/>
      <c r="I59" s="132"/>
      <c r="J59" s="132"/>
      <c r="K59" s="132"/>
      <c r="L59" s="132"/>
      <c r="M59" s="132"/>
      <c r="N59" s="132"/>
    </row>
    <row r="60" spans="1:14" ht="11.25">
      <c r="A60" s="130" t="s">
        <v>170</v>
      </c>
      <c r="B60" s="250">
        <v>1497.293529691605</v>
      </c>
      <c r="C60" s="250">
        <v>1344.219901432985</v>
      </c>
      <c r="D60" s="251">
        <v>11.38754366718111</v>
      </c>
      <c r="E60" s="250">
        <v>1678.537870848339</v>
      </c>
      <c r="F60" s="250">
        <v>1471.2705109802873</v>
      </c>
      <c r="G60" s="251">
        <v>14.087644544031019</v>
      </c>
      <c r="H60" s="132"/>
      <c r="I60" s="132"/>
      <c r="J60" s="132"/>
      <c r="K60" s="132"/>
      <c r="L60" s="132"/>
      <c r="M60" s="132"/>
      <c r="N60" s="132"/>
    </row>
    <row r="61" spans="1:14" ht="11.25">
      <c r="A61" s="130" t="s">
        <v>171</v>
      </c>
      <c r="B61" s="250">
        <v>1338.2844760765224</v>
      </c>
      <c r="C61" s="250">
        <v>1199.0022498192075</v>
      </c>
      <c r="D61" s="251">
        <v>11.616510834597404</v>
      </c>
      <c r="E61" s="250">
        <v>1547.9171308602401</v>
      </c>
      <c r="F61" s="250">
        <v>1425.8346354005903</v>
      </c>
      <c r="G61" s="251">
        <v>8.562177718831364</v>
      </c>
      <c r="H61" s="132"/>
      <c r="I61" s="132"/>
      <c r="J61" s="132"/>
      <c r="K61" s="132"/>
      <c r="L61" s="132"/>
      <c r="M61" s="132"/>
      <c r="N61" s="132"/>
    </row>
    <row r="62" spans="1:14" ht="11.25">
      <c r="A62" s="157" t="s">
        <v>128</v>
      </c>
      <c r="B62" s="254">
        <v>244.1395443622201</v>
      </c>
      <c r="C62" s="254">
        <v>384.89013354304353</v>
      </c>
      <c r="D62" s="255">
        <v>-36.56903020224674</v>
      </c>
      <c r="E62" s="254">
        <v>296.5717679951611</v>
      </c>
      <c r="F62" s="254">
        <v>380.0219619768432</v>
      </c>
      <c r="G62" s="256">
        <v>-21.9593082324982</v>
      </c>
      <c r="H62" s="132"/>
      <c r="I62" s="132"/>
      <c r="J62" s="132"/>
      <c r="K62" s="132"/>
      <c r="L62" s="132"/>
      <c r="M62" s="132"/>
      <c r="N62" s="132"/>
    </row>
    <row r="63" spans="1:14" ht="11.25">
      <c r="A63" s="116" t="s">
        <v>134</v>
      </c>
      <c r="B63" s="159"/>
      <c r="C63" s="257"/>
      <c r="D63" s="257"/>
      <c r="E63" s="159"/>
      <c r="F63" s="257"/>
      <c r="G63" s="257"/>
      <c r="H63" s="257"/>
      <c r="I63" s="257"/>
      <c r="J63" s="257"/>
      <c r="K63" s="257"/>
      <c r="L63" s="257"/>
      <c r="M63" s="257"/>
      <c r="N63" s="257"/>
    </row>
    <row r="64" spans="1:14" ht="11.25">
      <c r="A64" s="116" t="s">
        <v>135</v>
      </c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</row>
    <row r="65" spans="1:14" ht="11.2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</row>
    <row r="66" spans="1:14" ht="11.25">
      <c r="A66" s="162" t="s">
        <v>172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</row>
    <row r="67" spans="1:14" ht="11.25">
      <c r="A67" s="116"/>
      <c r="B67" s="116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</row>
    <row r="68" spans="1:15" s="261" customFormat="1" ht="12">
      <c r="A68" s="259" t="str">
        <f>+'HL'!B4</f>
        <v>2017P</v>
      </c>
      <c r="B68" s="166" t="s">
        <v>173</v>
      </c>
      <c r="C68" s="260" t="s">
        <v>138</v>
      </c>
      <c r="D68" s="260" t="s">
        <v>139</v>
      </c>
      <c r="E68" s="167" t="s">
        <v>140</v>
      </c>
      <c r="F68" s="167" t="s">
        <v>141</v>
      </c>
      <c r="G68" s="167" t="s">
        <v>142</v>
      </c>
      <c r="H68" s="167" t="s">
        <v>143</v>
      </c>
      <c r="I68" s="167" t="s">
        <v>144</v>
      </c>
      <c r="J68" s="167" t="s">
        <v>145</v>
      </c>
      <c r="K68" s="167" t="s">
        <v>146</v>
      </c>
      <c r="L68" s="167" t="s">
        <v>147</v>
      </c>
      <c r="M68" s="167" t="s">
        <v>148</v>
      </c>
      <c r="N68" s="167" t="s">
        <v>149</v>
      </c>
      <c r="O68" s="230"/>
    </row>
    <row r="69" spans="1:16" s="261" customFormat="1" ht="11.25">
      <c r="A69" s="390" t="s">
        <v>151</v>
      </c>
      <c r="B69" s="169" t="s">
        <v>150</v>
      </c>
      <c r="C69" s="170">
        <v>1609.4967508162863</v>
      </c>
      <c r="D69" s="177">
        <v>1355.4999148346267</v>
      </c>
      <c r="E69" s="170">
        <v>1419.0017949790702</v>
      </c>
      <c r="F69" s="171"/>
      <c r="G69" s="171"/>
      <c r="H69" s="171"/>
      <c r="I69" s="177"/>
      <c r="J69" s="177"/>
      <c r="K69" s="177"/>
      <c r="L69" s="262"/>
      <c r="M69" s="177"/>
      <c r="N69" s="177"/>
      <c r="O69" s="263"/>
      <c r="P69" s="263"/>
    </row>
    <row r="70" spans="1:16" s="261" customFormat="1" ht="9.75" customHeight="1">
      <c r="A70" s="391"/>
      <c r="B70" s="169" t="s">
        <v>122</v>
      </c>
      <c r="C70" s="170">
        <v>1603.757341828822</v>
      </c>
      <c r="D70" s="177">
        <v>1351.5637539811012</v>
      </c>
      <c r="E70" s="170">
        <v>1416.5284172551364</v>
      </c>
      <c r="F70" s="171"/>
      <c r="G70" s="171"/>
      <c r="H70" s="171"/>
      <c r="I70" s="177"/>
      <c r="J70" s="177"/>
      <c r="K70" s="177"/>
      <c r="L70" s="262"/>
      <c r="M70" s="177"/>
      <c r="N70" s="177"/>
      <c r="O70" s="263"/>
      <c r="P70" s="263"/>
    </row>
    <row r="71" spans="1:16" s="261" customFormat="1" ht="9.75" customHeight="1">
      <c r="A71" s="391"/>
      <c r="B71" s="176" t="s">
        <v>166</v>
      </c>
      <c r="C71" s="170">
        <v>675.0645572464796</v>
      </c>
      <c r="D71" s="177">
        <v>563.3820554693293</v>
      </c>
      <c r="E71" s="170">
        <v>624.1228762055152</v>
      </c>
      <c r="F71" s="171"/>
      <c r="G71" s="171"/>
      <c r="H71" s="171"/>
      <c r="I71" s="172"/>
      <c r="J71" s="172"/>
      <c r="K71" s="172"/>
      <c r="L71" s="173"/>
      <c r="M71" s="172"/>
      <c r="N71" s="172"/>
      <c r="O71" s="263"/>
      <c r="P71" s="263"/>
    </row>
    <row r="72" spans="1:16" s="261" customFormat="1" ht="9.75" customHeight="1">
      <c r="A72" s="391"/>
      <c r="B72" s="176" t="s">
        <v>167</v>
      </c>
      <c r="C72" s="170">
        <v>464.74250654397605</v>
      </c>
      <c r="D72" s="177">
        <v>405.2612667432265</v>
      </c>
      <c r="E72" s="170">
        <v>423.700523423761</v>
      </c>
      <c r="F72" s="171"/>
      <c r="G72" s="171"/>
      <c r="H72" s="171"/>
      <c r="I72" s="172"/>
      <c r="J72" s="172"/>
      <c r="K72" s="172"/>
      <c r="L72" s="173"/>
      <c r="M72" s="172"/>
      <c r="N72" s="172"/>
      <c r="O72" s="263"/>
      <c r="P72" s="263"/>
    </row>
    <row r="73" spans="1:16" s="261" customFormat="1" ht="9.75" customHeight="1">
      <c r="A73" s="391"/>
      <c r="B73" s="176" t="s">
        <v>174</v>
      </c>
      <c r="C73" s="170">
        <v>5.95879929690818</v>
      </c>
      <c r="D73" s="177">
        <v>3.666423486335044</v>
      </c>
      <c r="E73" s="170">
        <v>2.885403732273801</v>
      </c>
      <c r="F73" s="171"/>
      <c r="G73" s="171"/>
      <c r="H73" s="171"/>
      <c r="I73" s="172"/>
      <c r="J73" s="172"/>
      <c r="K73" s="172"/>
      <c r="L73" s="173"/>
      <c r="M73" s="172"/>
      <c r="N73" s="172"/>
      <c r="O73" s="263"/>
      <c r="P73" s="263"/>
    </row>
    <row r="74" spans="1:16" s="261" customFormat="1" ht="9.75" customHeight="1">
      <c r="A74" s="391"/>
      <c r="B74" s="264" t="s">
        <v>175</v>
      </c>
      <c r="C74" s="170">
        <v>7.745520675699109</v>
      </c>
      <c r="D74" s="177">
        <v>4.9007248332302105</v>
      </c>
      <c r="E74" s="170">
        <v>9.29099086788895</v>
      </c>
      <c r="F74" s="171"/>
      <c r="G74" s="171"/>
      <c r="H74" s="171"/>
      <c r="I74" s="172"/>
      <c r="J74" s="172"/>
      <c r="K74" s="172"/>
      <c r="L74" s="173"/>
      <c r="M74" s="172"/>
      <c r="N74" s="172"/>
      <c r="O74" s="263"/>
      <c r="P74" s="263"/>
    </row>
    <row r="75" spans="1:16" s="261" customFormat="1" ht="9.75" customHeight="1">
      <c r="A75" s="391"/>
      <c r="B75" s="176" t="s">
        <v>176</v>
      </c>
      <c r="C75" s="170">
        <v>186.9535794928635</v>
      </c>
      <c r="D75" s="177">
        <v>156.79382724632924</v>
      </c>
      <c r="E75" s="170">
        <v>153.2756482457936</v>
      </c>
      <c r="F75" s="171"/>
      <c r="G75" s="171"/>
      <c r="H75" s="171"/>
      <c r="I75" s="172"/>
      <c r="J75" s="172"/>
      <c r="K75" s="172"/>
      <c r="L75" s="173"/>
      <c r="M75" s="172"/>
      <c r="N75" s="172"/>
      <c r="O75" s="263"/>
      <c r="P75" s="263"/>
    </row>
    <row r="76" spans="1:16" s="261" customFormat="1" ht="9.75" customHeight="1">
      <c r="A76" s="391"/>
      <c r="B76" s="176" t="s">
        <v>177</v>
      </c>
      <c r="C76" s="170">
        <v>263.2923785728959</v>
      </c>
      <c r="D76" s="177">
        <v>213.62329534912553</v>
      </c>
      <c r="E76" s="170">
        <v>203.25297477990404</v>
      </c>
      <c r="F76" s="171"/>
      <c r="G76" s="171"/>
      <c r="H76" s="171"/>
      <c r="I76" s="172"/>
      <c r="J76" s="172"/>
      <c r="K76" s="172"/>
      <c r="L76" s="173"/>
      <c r="M76" s="172"/>
      <c r="N76" s="172"/>
      <c r="O76" s="263"/>
      <c r="P76" s="263"/>
    </row>
    <row r="77" spans="1:16" s="261" customFormat="1" ht="33.75">
      <c r="A77" s="391"/>
      <c r="B77" s="265" t="s">
        <v>128</v>
      </c>
      <c r="C77" s="170">
        <v>5.739408987464126</v>
      </c>
      <c r="D77" s="177">
        <v>3.9361608535255956</v>
      </c>
      <c r="E77" s="170">
        <v>2.47337772393363</v>
      </c>
      <c r="F77" s="171"/>
      <c r="G77" s="171"/>
      <c r="H77" s="171"/>
      <c r="I77" s="177"/>
      <c r="J77" s="177"/>
      <c r="K77" s="177"/>
      <c r="L77" s="262"/>
      <c r="M77" s="177"/>
      <c r="N77" s="177"/>
      <c r="O77" s="263"/>
      <c r="P77" s="263"/>
    </row>
    <row r="78" spans="1:16" s="271" customFormat="1" ht="9.75" customHeight="1">
      <c r="A78" s="393"/>
      <c r="B78" s="194"/>
      <c r="C78" s="266"/>
      <c r="D78" s="267"/>
      <c r="E78" s="266"/>
      <c r="F78" s="268"/>
      <c r="G78" s="268"/>
      <c r="H78" s="269"/>
      <c r="I78" s="269"/>
      <c r="J78" s="269"/>
      <c r="K78" s="269"/>
      <c r="L78" s="182"/>
      <c r="M78" s="269"/>
      <c r="N78" s="269"/>
      <c r="O78" s="270"/>
      <c r="P78" s="270"/>
    </row>
    <row r="79" spans="1:16" s="261" customFormat="1" ht="9.75" customHeight="1">
      <c r="A79" s="390" t="s">
        <v>154</v>
      </c>
      <c r="B79" s="176" t="s">
        <v>153</v>
      </c>
      <c r="C79" s="272">
        <v>7807149.171375552</v>
      </c>
      <c r="D79" s="185">
        <v>6587277.004900433</v>
      </c>
      <c r="E79" s="272">
        <v>7074793.951785116</v>
      </c>
      <c r="F79" s="273"/>
      <c r="G79" s="273"/>
      <c r="H79" s="273"/>
      <c r="I79" s="185"/>
      <c r="J79" s="185"/>
      <c r="K79" s="185"/>
      <c r="L79" s="186"/>
      <c r="M79" s="185"/>
      <c r="N79" s="185"/>
      <c r="O79" s="263"/>
      <c r="P79" s="263"/>
    </row>
    <row r="80" spans="1:16" s="261" customFormat="1" ht="9.75" customHeight="1">
      <c r="A80" s="391"/>
      <c r="B80" s="274" t="s">
        <v>122</v>
      </c>
      <c r="C80" s="275">
        <v>7727309.201551542</v>
      </c>
      <c r="D80" s="191">
        <v>6529752.109908021</v>
      </c>
      <c r="E80" s="275">
        <v>7036231.00218536</v>
      </c>
      <c r="F80" s="276"/>
      <c r="G80" s="276"/>
      <c r="H80" s="276"/>
      <c r="I80" s="191"/>
      <c r="J80" s="191"/>
      <c r="K80" s="191"/>
      <c r="L80" s="192"/>
      <c r="M80" s="191"/>
      <c r="N80" s="191"/>
      <c r="O80" s="263"/>
      <c r="P80" s="263"/>
    </row>
    <row r="81" spans="1:16" s="261" customFormat="1" ht="9.75" customHeight="1">
      <c r="A81" s="391" t="s">
        <v>154</v>
      </c>
      <c r="B81" s="277" t="s">
        <v>166</v>
      </c>
      <c r="C81" s="275">
        <v>3302021.4422578197</v>
      </c>
      <c r="D81" s="191">
        <v>2883001.191404959</v>
      </c>
      <c r="E81" s="275">
        <v>3171208.3201931277</v>
      </c>
      <c r="F81" s="276"/>
      <c r="G81" s="276"/>
      <c r="H81" s="276"/>
      <c r="I81" s="278"/>
      <c r="J81" s="278"/>
      <c r="K81" s="278"/>
      <c r="L81" s="279"/>
      <c r="M81" s="278"/>
      <c r="N81" s="278"/>
      <c r="O81" s="263"/>
      <c r="P81" s="263"/>
    </row>
    <row r="82" spans="1:16" s="261" customFormat="1" ht="9.75" customHeight="1">
      <c r="A82" s="391"/>
      <c r="B82" s="277" t="s">
        <v>167</v>
      </c>
      <c r="C82" s="275">
        <v>2054584.521316286</v>
      </c>
      <c r="D82" s="191">
        <v>1745057.5682414777</v>
      </c>
      <c r="E82" s="275">
        <v>1956644.461135792</v>
      </c>
      <c r="F82" s="276"/>
      <c r="G82" s="276"/>
      <c r="H82" s="276"/>
      <c r="I82" s="278"/>
      <c r="J82" s="278"/>
      <c r="K82" s="278"/>
      <c r="L82" s="279"/>
      <c r="M82" s="278"/>
      <c r="N82" s="278"/>
      <c r="O82" s="263"/>
      <c r="P82" s="263"/>
    </row>
    <row r="83" spans="1:16" s="261" customFormat="1" ht="9.75" customHeight="1">
      <c r="A83" s="391"/>
      <c r="B83" s="176" t="s">
        <v>174</v>
      </c>
      <c r="C83" s="275">
        <v>38856.889707719034</v>
      </c>
      <c r="D83" s="191">
        <v>27714.685155504747</v>
      </c>
      <c r="E83" s="275">
        <v>25133.183009447508</v>
      </c>
      <c r="F83" s="276"/>
      <c r="G83" s="276"/>
      <c r="H83" s="276"/>
      <c r="I83" s="278"/>
      <c r="J83" s="278"/>
      <c r="K83" s="278"/>
      <c r="L83" s="279"/>
      <c r="M83" s="278"/>
      <c r="N83" s="278"/>
      <c r="O83" s="263"/>
      <c r="P83" s="263"/>
    </row>
    <row r="84" spans="1:16" s="261" customFormat="1" ht="9.75" customHeight="1">
      <c r="A84" s="391"/>
      <c r="B84" s="264" t="s">
        <v>175</v>
      </c>
      <c r="C84" s="275">
        <v>16997.80999499985</v>
      </c>
      <c r="D84" s="191">
        <v>14706.811884797538</v>
      </c>
      <c r="E84" s="275">
        <v>21361.14100734336</v>
      </c>
      <c r="F84" s="276"/>
      <c r="G84" s="276"/>
      <c r="H84" s="276"/>
      <c r="I84" s="278"/>
      <c r="J84" s="278"/>
      <c r="K84" s="278"/>
      <c r="L84" s="279"/>
      <c r="M84" s="278"/>
      <c r="N84" s="278"/>
      <c r="O84" s="263"/>
      <c r="P84" s="263"/>
    </row>
    <row r="85" spans="1:16" s="261" customFormat="1" ht="9.75" customHeight="1">
      <c r="A85" s="391"/>
      <c r="B85" s="277" t="s">
        <v>176</v>
      </c>
      <c r="C85" s="275">
        <v>887404.1330922942</v>
      </c>
      <c r="D85" s="191">
        <v>739186.9692258392</v>
      </c>
      <c r="E85" s="275">
        <v>765292.7732456669</v>
      </c>
      <c r="F85" s="276"/>
      <c r="G85" s="276"/>
      <c r="H85" s="276"/>
      <c r="I85" s="278"/>
      <c r="J85" s="278"/>
      <c r="K85" s="278"/>
      <c r="L85" s="279"/>
      <c r="M85" s="278"/>
      <c r="N85" s="278"/>
      <c r="O85" s="263"/>
      <c r="P85" s="263"/>
    </row>
    <row r="86" spans="1:16" s="261" customFormat="1" ht="9.75" customHeight="1">
      <c r="A86" s="391"/>
      <c r="B86" s="277" t="s">
        <v>177</v>
      </c>
      <c r="C86" s="275">
        <v>1347604.4353574892</v>
      </c>
      <c r="D86" s="191">
        <v>1062559.9890018757</v>
      </c>
      <c r="E86" s="275">
        <v>1096591.1235939816</v>
      </c>
      <c r="F86" s="276"/>
      <c r="G86" s="276"/>
      <c r="H86" s="276"/>
      <c r="I86" s="278"/>
      <c r="J86" s="278"/>
      <c r="K86" s="278"/>
      <c r="L86" s="279"/>
      <c r="M86" s="278"/>
      <c r="N86" s="278"/>
      <c r="O86" s="263"/>
      <c r="P86" s="263"/>
    </row>
    <row r="87" spans="1:16" s="261" customFormat="1" ht="33.75">
      <c r="A87" s="391"/>
      <c r="B87" s="265" t="s">
        <v>128</v>
      </c>
      <c r="C87" s="275">
        <v>79839.96982401062</v>
      </c>
      <c r="D87" s="191">
        <v>57524.89499241193</v>
      </c>
      <c r="E87" s="275">
        <v>38562.94959975703</v>
      </c>
      <c r="F87" s="276"/>
      <c r="G87" s="276"/>
      <c r="H87" s="276"/>
      <c r="I87" s="280"/>
      <c r="J87" s="280"/>
      <c r="K87" s="280"/>
      <c r="L87" s="281"/>
      <c r="M87" s="280"/>
      <c r="N87" s="280"/>
      <c r="O87" s="263"/>
      <c r="P87" s="263"/>
    </row>
    <row r="88" spans="1:16" s="261" customFormat="1" ht="9.75" customHeight="1">
      <c r="A88" s="393"/>
      <c r="B88" s="282"/>
      <c r="C88" s="283"/>
      <c r="D88" s="284"/>
      <c r="E88" s="283"/>
      <c r="F88" s="284"/>
      <c r="G88" s="284"/>
      <c r="H88" s="284"/>
      <c r="I88" s="284"/>
      <c r="J88" s="284"/>
      <c r="K88" s="284"/>
      <c r="L88" s="285"/>
      <c r="M88" s="284"/>
      <c r="N88" s="284"/>
      <c r="O88" s="263"/>
      <c r="P88" s="263"/>
    </row>
    <row r="89" spans="1:16" s="261" customFormat="1" ht="9.75" customHeight="1">
      <c r="A89" s="390" t="s">
        <v>155</v>
      </c>
      <c r="B89" s="176" t="s">
        <v>153</v>
      </c>
      <c r="C89" s="272">
        <v>773418.5156959675</v>
      </c>
      <c r="D89" s="185">
        <v>719516.7597660407</v>
      </c>
      <c r="E89" s="272">
        <v>802801.5770814227</v>
      </c>
      <c r="F89" s="273"/>
      <c r="G89" s="273"/>
      <c r="H89" s="273"/>
      <c r="I89" s="185"/>
      <c r="J89" s="185"/>
      <c r="K89" s="185"/>
      <c r="L89" s="186"/>
      <c r="M89" s="185"/>
      <c r="N89" s="185"/>
      <c r="O89" s="263"/>
      <c r="P89" s="263"/>
    </row>
    <row r="90" spans="1:16" s="261" customFormat="1" ht="9.75" customHeight="1">
      <c r="A90" s="391"/>
      <c r="B90" s="169" t="s">
        <v>122</v>
      </c>
      <c r="C90" s="275">
        <v>755988.9031603549</v>
      </c>
      <c r="D90" s="191">
        <v>706112.7597660406</v>
      </c>
      <c r="E90" s="275">
        <v>792670.5770814228</v>
      </c>
      <c r="F90" s="276"/>
      <c r="G90" s="276"/>
      <c r="H90" s="276"/>
      <c r="I90" s="191"/>
      <c r="J90" s="191"/>
      <c r="K90" s="191"/>
      <c r="L90" s="192"/>
      <c r="M90" s="191"/>
      <c r="N90" s="191"/>
      <c r="O90" s="263"/>
      <c r="P90" s="263"/>
    </row>
    <row r="91" spans="1:16" s="261" customFormat="1" ht="9.75" customHeight="1">
      <c r="A91" s="391"/>
      <c r="B91" s="176" t="s">
        <v>166</v>
      </c>
      <c r="C91" s="275">
        <v>446570.74668772786</v>
      </c>
      <c r="D91" s="191">
        <v>419722.73726159206</v>
      </c>
      <c r="E91" s="275">
        <v>465271.56561581534</v>
      </c>
      <c r="F91" s="276"/>
      <c r="G91" s="276"/>
      <c r="H91" s="276"/>
      <c r="I91" s="278"/>
      <c r="J91" s="278"/>
      <c r="K91" s="278"/>
      <c r="L91" s="279"/>
      <c r="M91" s="278"/>
      <c r="N91" s="278"/>
      <c r="O91" s="263"/>
      <c r="P91" s="263"/>
    </row>
    <row r="92" spans="1:16" s="261" customFormat="1" ht="9.75" customHeight="1">
      <c r="A92" s="391"/>
      <c r="B92" s="176" t="s">
        <v>167</v>
      </c>
      <c r="C92" s="275">
        <v>218414.49204489664</v>
      </c>
      <c r="D92" s="191">
        <v>202577.80893010038</v>
      </c>
      <c r="E92" s="275">
        <v>239355.86680823992</v>
      </c>
      <c r="F92" s="276"/>
      <c r="G92" s="276"/>
      <c r="H92" s="276"/>
      <c r="I92" s="278"/>
      <c r="J92" s="278"/>
      <c r="K92" s="278"/>
      <c r="L92" s="279"/>
      <c r="M92" s="278"/>
      <c r="N92" s="278"/>
      <c r="O92" s="263"/>
      <c r="P92" s="263"/>
    </row>
    <row r="93" spans="1:16" s="261" customFormat="1" ht="9.75" customHeight="1">
      <c r="A93" s="391"/>
      <c r="B93" s="176" t="s">
        <v>174</v>
      </c>
      <c r="C93" s="275">
        <v>5536.369757658153</v>
      </c>
      <c r="D93" s="191">
        <v>4673.930986441159</v>
      </c>
      <c r="E93" s="275">
        <v>5516.36043322351</v>
      </c>
      <c r="F93" s="276"/>
      <c r="G93" s="276"/>
      <c r="H93" s="276"/>
      <c r="I93" s="278"/>
      <c r="J93" s="278"/>
      <c r="K93" s="278"/>
      <c r="L93" s="279"/>
      <c r="M93" s="278"/>
      <c r="N93" s="278"/>
      <c r="O93" s="263"/>
      <c r="P93" s="263"/>
    </row>
    <row r="94" spans="1:16" s="261" customFormat="1" ht="9.75" customHeight="1">
      <c r="A94" s="391"/>
      <c r="B94" s="264" t="s">
        <v>175</v>
      </c>
      <c r="C94" s="275">
        <v>4639.2941369451255</v>
      </c>
      <c r="D94" s="191">
        <v>4360.111119536329</v>
      </c>
      <c r="E94" s="275">
        <v>6150.399746529057</v>
      </c>
      <c r="F94" s="276"/>
      <c r="G94" s="276"/>
      <c r="H94" s="276"/>
      <c r="I94" s="278"/>
      <c r="J94" s="278"/>
      <c r="K94" s="278"/>
      <c r="L94" s="279"/>
      <c r="M94" s="278"/>
      <c r="N94" s="278"/>
      <c r="O94" s="263"/>
      <c r="P94" s="263"/>
    </row>
    <row r="95" spans="1:15" s="261" customFormat="1" ht="9.75" customHeight="1">
      <c r="A95" s="391"/>
      <c r="B95" s="176" t="s">
        <v>176</v>
      </c>
      <c r="C95" s="275">
        <v>99355.4906239457</v>
      </c>
      <c r="D95" s="191">
        <v>94380.80000709562</v>
      </c>
      <c r="E95" s="275">
        <v>102368.4703141431</v>
      </c>
      <c r="F95" s="276"/>
      <c r="G95" s="276"/>
      <c r="H95" s="276"/>
      <c r="I95" s="278"/>
      <c r="J95" s="278"/>
      <c r="K95" s="278"/>
      <c r="L95" s="279"/>
      <c r="M95" s="278"/>
      <c r="N95" s="278"/>
      <c r="O95" s="263"/>
    </row>
    <row r="96" spans="1:15" s="261" customFormat="1" ht="9.75" customHeight="1">
      <c r="A96" s="391"/>
      <c r="B96" s="176" t="s">
        <v>177</v>
      </c>
      <c r="C96" s="275">
        <v>151112.47848869226</v>
      </c>
      <c r="D96" s="191">
        <v>136420.71423300958</v>
      </c>
      <c r="E96" s="275">
        <v>151875.76215169526</v>
      </c>
      <c r="F96" s="276"/>
      <c r="G96" s="276"/>
      <c r="H96" s="276"/>
      <c r="I96" s="278"/>
      <c r="J96" s="278"/>
      <c r="K96" s="278"/>
      <c r="L96" s="279"/>
      <c r="M96" s="278"/>
      <c r="N96" s="278"/>
      <c r="O96" s="263"/>
    </row>
    <row r="97" spans="1:15" s="261" customFormat="1" ht="33.75">
      <c r="A97" s="391" t="s">
        <v>156</v>
      </c>
      <c r="B97" s="178" t="s">
        <v>128</v>
      </c>
      <c r="C97" s="275">
        <v>17429.61253561251</v>
      </c>
      <c r="D97" s="191">
        <v>13404.000000000127</v>
      </c>
      <c r="E97" s="275">
        <v>10130.99999999991</v>
      </c>
      <c r="F97" s="276"/>
      <c r="G97" s="276"/>
      <c r="H97" s="276"/>
      <c r="I97" s="280"/>
      <c r="J97" s="280"/>
      <c r="K97" s="280"/>
      <c r="L97" s="281"/>
      <c r="M97" s="280"/>
      <c r="N97" s="280"/>
      <c r="O97" s="263"/>
    </row>
    <row r="98" spans="1:14" s="261" customFormat="1" ht="9.75" customHeight="1">
      <c r="A98" s="393"/>
      <c r="B98" s="179"/>
      <c r="C98" s="19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</row>
    <row r="99" spans="1:14" s="261" customFormat="1" ht="9.75" customHeight="1">
      <c r="A99" s="390" t="s">
        <v>178</v>
      </c>
      <c r="B99" s="176" t="s">
        <v>153</v>
      </c>
      <c r="C99" s="206">
        <f>+C79/C89</f>
        <v>10.094339627168377</v>
      </c>
      <c r="D99" s="206">
        <f>+D79/D89</f>
        <v>9.155140468225317</v>
      </c>
      <c r="E99" s="206">
        <f>+E79/E89</f>
        <v>8.812630858929626</v>
      </c>
      <c r="F99" s="206"/>
      <c r="G99" s="206"/>
      <c r="H99" s="206"/>
      <c r="I99" s="206"/>
      <c r="J99" s="206"/>
      <c r="K99" s="206"/>
      <c r="L99" s="206"/>
      <c r="M99" s="206"/>
      <c r="N99" s="206"/>
    </row>
    <row r="100" spans="1:14" s="261" customFormat="1" ht="9.75" customHeight="1">
      <c r="A100" s="391"/>
      <c r="B100" s="169" t="s">
        <v>122</v>
      </c>
      <c r="C100" s="207">
        <f aca="true" t="shared" si="0" ref="C100:E107">+C80/C90</f>
        <v>10.221458501901424</v>
      </c>
      <c r="D100" s="207">
        <f t="shared" si="0"/>
        <v>9.247463694143626</v>
      </c>
      <c r="E100" s="207">
        <f t="shared" si="0"/>
        <v>8.876614328353707</v>
      </c>
      <c r="F100" s="207"/>
      <c r="G100" s="207"/>
      <c r="H100" s="207"/>
      <c r="I100" s="207"/>
      <c r="J100" s="207"/>
      <c r="K100" s="207"/>
      <c r="L100" s="207"/>
      <c r="M100" s="207"/>
      <c r="N100" s="207"/>
    </row>
    <row r="101" spans="1:14" s="261" customFormat="1" ht="9.75" customHeight="1">
      <c r="A101" s="391"/>
      <c r="B101" s="176" t="s">
        <v>166</v>
      </c>
      <c r="C101" s="207">
        <f t="shared" si="0"/>
        <v>7.394173189241197</v>
      </c>
      <c r="D101" s="207">
        <f t="shared" si="0"/>
        <v>6.8688230001895985</v>
      </c>
      <c r="E101" s="207">
        <f t="shared" si="0"/>
        <v>6.815822316577287</v>
      </c>
      <c r="F101" s="207"/>
      <c r="G101" s="207"/>
      <c r="H101" s="207"/>
      <c r="I101" s="207"/>
      <c r="J101" s="207"/>
      <c r="K101" s="207"/>
      <c r="L101" s="207"/>
      <c r="M101" s="207"/>
      <c r="N101" s="207"/>
    </row>
    <row r="102" spans="1:14" s="261" customFormat="1" ht="9.75" customHeight="1">
      <c r="A102" s="391"/>
      <c r="B102" s="176" t="s">
        <v>167</v>
      </c>
      <c r="C102" s="207">
        <f t="shared" si="0"/>
        <v>9.406814090403634</v>
      </c>
      <c r="D102" s="207">
        <f t="shared" si="0"/>
        <v>8.614258281585082</v>
      </c>
      <c r="E102" s="207">
        <f t="shared" si="0"/>
        <v>8.174625035213191</v>
      </c>
      <c r="F102" s="207"/>
      <c r="G102" s="207"/>
      <c r="H102" s="207"/>
      <c r="I102" s="207"/>
      <c r="J102" s="207"/>
      <c r="K102" s="207"/>
      <c r="L102" s="207"/>
      <c r="M102" s="207"/>
      <c r="N102" s="207"/>
    </row>
    <row r="103" spans="1:14" s="261" customFormat="1" ht="9.75" customHeight="1">
      <c r="A103" s="391"/>
      <c r="B103" s="176" t="s">
        <v>174</v>
      </c>
      <c r="C103" s="207">
        <f t="shared" si="0"/>
        <v>7.018478065698278</v>
      </c>
      <c r="D103" s="207">
        <f t="shared" si="0"/>
        <v>5.929630804541973</v>
      </c>
      <c r="E103" s="207">
        <f t="shared" si="0"/>
        <v>4.556116902383193</v>
      </c>
      <c r="F103" s="207"/>
      <c r="G103" s="207"/>
      <c r="H103" s="207"/>
      <c r="I103" s="207"/>
      <c r="J103" s="207"/>
      <c r="K103" s="207"/>
      <c r="L103" s="207"/>
      <c r="M103" s="207"/>
      <c r="N103" s="207"/>
    </row>
    <row r="104" spans="1:14" s="261" customFormat="1" ht="9.75" customHeight="1">
      <c r="A104" s="391"/>
      <c r="B104" s="264" t="s">
        <v>175</v>
      </c>
      <c r="C104" s="207">
        <f t="shared" si="0"/>
        <v>3.6638784895394756</v>
      </c>
      <c r="D104" s="207">
        <f t="shared" si="0"/>
        <v>3.3730360262840082</v>
      </c>
      <c r="E104" s="207">
        <f t="shared" si="0"/>
        <v>3.4731305098336738</v>
      </c>
      <c r="F104" s="207"/>
      <c r="G104" s="207"/>
      <c r="H104" s="207"/>
      <c r="I104" s="207"/>
      <c r="J104" s="207"/>
      <c r="K104" s="207"/>
      <c r="L104" s="207"/>
      <c r="M104" s="207"/>
      <c r="N104" s="207"/>
    </row>
    <row r="105" spans="1:14" s="261" customFormat="1" ht="9.75" customHeight="1">
      <c r="A105" s="391"/>
      <c r="B105" s="176" t="s">
        <v>176</v>
      </c>
      <c r="C105" s="207">
        <f t="shared" si="0"/>
        <v>8.931606371419</v>
      </c>
      <c r="D105" s="207">
        <f t="shared" si="0"/>
        <v>7.831963377829671</v>
      </c>
      <c r="E105" s="207">
        <f t="shared" si="0"/>
        <v>7.475864110279032</v>
      </c>
      <c r="F105" s="207"/>
      <c r="G105" s="207"/>
      <c r="H105" s="207"/>
      <c r="I105" s="207"/>
      <c r="J105" s="207"/>
      <c r="K105" s="207"/>
      <c r="L105" s="207"/>
      <c r="M105" s="207"/>
      <c r="N105" s="207"/>
    </row>
    <row r="106" spans="1:14" s="261" customFormat="1" ht="9.75" customHeight="1">
      <c r="A106" s="391" t="s">
        <v>179</v>
      </c>
      <c r="B106" s="176" t="s">
        <v>177</v>
      </c>
      <c r="C106" s="207">
        <f t="shared" si="0"/>
        <v>8.917889831701293</v>
      </c>
      <c r="D106" s="207">
        <f t="shared" si="0"/>
        <v>7.78884640045939</v>
      </c>
      <c r="E106" s="207">
        <f t="shared" si="0"/>
        <v>7.220316843570429</v>
      </c>
      <c r="F106" s="207"/>
      <c r="G106" s="207"/>
      <c r="H106" s="207"/>
      <c r="I106" s="207"/>
      <c r="J106" s="207"/>
      <c r="K106" s="207"/>
      <c r="L106" s="207"/>
      <c r="M106" s="207"/>
      <c r="N106" s="207"/>
    </row>
    <row r="107" spans="1:14" s="261" customFormat="1" ht="33.75">
      <c r="A107" s="391"/>
      <c r="B107" s="178" t="s">
        <v>128</v>
      </c>
      <c r="C107" s="207">
        <f t="shared" si="0"/>
        <v>4.580708243564228</v>
      </c>
      <c r="D107" s="207">
        <f t="shared" si="0"/>
        <v>4.291621530320157</v>
      </c>
      <c r="E107" s="207">
        <f t="shared" si="0"/>
        <v>3.8064307175754974</v>
      </c>
      <c r="F107" s="207"/>
      <c r="G107" s="207"/>
      <c r="H107" s="207"/>
      <c r="I107" s="207"/>
      <c r="J107" s="207"/>
      <c r="K107" s="207"/>
      <c r="L107" s="207"/>
      <c r="M107" s="207"/>
      <c r="N107" s="207"/>
    </row>
    <row r="108" spans="1:14" s="271" customFormat="1" ht="9.75" customHeight="1">
      <c r="A108" s="393"/>
      <c r="B108" s="194"/>
      <c r="C108" s="286"/>
      <c r="D108" s="286"/>
      <c r="E108" s="286"/>
      <c r="F108" s="286"/>
      <c r="G108" s="286"/>
      <c r="H108" s="286"/>
      <c r="I108" s="286"/>
      <c r="J108" s="286"/>
      <c r="K108" s="286"/>
      <c r="L108" s="286"/>
      <c r="M108" s="286"/>
      <c r="N108" s="286"/>
    </row>
    <row r="109" spans="1:14" s="271" customFormat="1" ht="9.75" customHeight="1">
      <c r="A109" s="390" t="s">
        <v>157</v>
      </c>
      <c r="B109" s="209" t="s">
        <v>158</v>
      </c>
      <c r="C109" s="214">
        <f>+C69*1000000/C79</f>
        <v>206.15678213468885</v>
      </c>
      <c r="D109" s="214">
        <f>+D69*1000000/D79</f>
        <v>205.77545377645995</v>
      </c>
      <c r="E109" s="214">
        <f>+E69*1000000/E79</f>
        <v>200.57146605959127</v>
      </c>
      <c r="F109" s="214"/>
      <c r="G109" s="214"/>
      <c r="H109" s="214"/>
      <c r="I109" s="214"/>
      <c r="J109" s="214"/>
      <c r="K109" s="214"/>
      <c r="L109" s="214"/>
      <c r="M109" s="214"/>
      <c r="N109" s="214"/>
    </row>
    <row r="110" spans="1:14" s="271" customFormat="1" ht="9.75" customHeight="1">
      <c r="A110" s="391"/>
      <c r="B110" s="169" t="s">
        <v>122</v>
      </c>
      <c r="C110" s="177">
        <f aca="true" t="shared" si="1" ref="C110:E117">+C70*1000000/C80</f>
        <v>207.54408811631464</v>
      </c>
      <c r="D110" s="177">
        <f t="shared" si="1"/>
        <v>206.9854615047767</v>
      </c>
      <c r="E110" s="177">
        <f t="shared" si="1"/>
        <v>201.3192029674952</v>
      </c>
      <c r="F110" s="177"/>
      <c r="G110" s="177"/>
      <c r="H110" s="177"/>
      <c r="I110" s="177"/>
      <c r="J110" s="177"/>
      <c r="K110" s="177"/>
      <c r="L110" s="177"/>
      <c r="M110" s="177"/>
      <c r="N110" s="177"/>
    </row>
    <row r="111" spans="1:14" s="271" customFormat="1" ht="9.75" customHeight="1">
      <c r="A111" s="391"/>
      <c r="B111" s="176" t="s">
        <v>166</v>
      </c>
      <c r="C111" s="177">
        <f t="shared" si="1"/>
        <v>204.43978606780078</v>
      </c>
      <c r="D111" s="177">
        <f t="shared" si="1"/>
        <v>195.4151309922904</v>
      </c>
      <c r="E111" s="177">
        <f t="shared" si="1"/>
        <v>196.80916962513075</v>
      </c>
      <c r="F111" s="177"/>
      <c r="G111" s="177"/>
      <c r="H111" s="177"/>
      <c r="I111" s="177"/>
      <c r="J111" s="177"/>
      <c r="K111" s="177"/>
      <c r="L111" s="177"/>
      <c r="M111" s="177"/>
      <c r="N111" s="177"/>
    </row>
    <row r="112" spans="1:14" s="271" customFormat="1" ht="9.75" customHeight="1">
      <c r="A112" s="391"/>
      <c r="B112" s="176" t="s">
        <v>167</v>
      </c>
      <c r="C112" s="177">
        <f t="shared" si="1"/>
        <v>226.19780384904053</v>
      </c>
      <c r="D112" s="177">
        <f t="shared" si="1"/>
        <v>232.2337521229255</v>
      </c>
      <c r="E112" s="177">
        <f t="shared" si="1"/>
        <v>216.5444626448954</v>
      </c>
      <c r="F112" s="177"/>
      <c r="G112" s="177"/>
      <c r="H112" s="177"/>
      <c r="I112" s="177"/>
      <c r="J112" s="177"/>
      <c r="K112" s="177"/>
      <c r="L112" s="177"/>
      <c r="M112" s="177"/>
      <c r="N112" s="177"/>
    </row>
    <row r="113" spans="1:14" s="271" customFormat="1" ht="9.75" customHeight="1">
      <c r="A113" s="391"/>
      <c r="B113" s="176" t="s">
        <v>174</v>
      </c>
      <c r="C113" s="177">
        <f t="shared" si="1"/>
        <v>153.35245156599467</v>
      </c>
      <c r="D113" s="177">
        <f t="shared" si="1"/>
        <v>132.29172425243343</v>
      </c>
      <c r="E113" s="177">
        <f t="shared" si="1"/>
        <v>114.80454867929716</v>
      </c>
      <c r="F113" s="177"/>
      <c r="G113" s="177"/>
      <c r="H113" s="177"/>
      <c r="I113" s="177"/>
      <c r="J113" s="177"/>
      <c r="K113" s="177"/>
      <c r="L113" s="177"/>
      <c r="M113" s="177"/>
      <c r="N113" s="177"/>
    </row>
    <row r="114" spans="1:14" s="271" customFormat="1" ht="9.75" customHeight="1">
      <c r="A114" s="391"/>
      <c r="B114" s="264" t="s">
        <v>175</v>
      </c>
      <c r="C114" s="177">
        <f t="shared" si="1"/>
        <v>455.677565402694</v>
      </c>
      <c r="D114" s="177">
        <f t="shared" si="1"/>
        <v>333.2282259145573</v>
      </c>
      <c r="E114" s="177">
        <f t="shared" si="1"/>
        <v>434.9482485366755</v>
      </c>
      <c r="F114" s="177"/>
      <c r="G114" s="177"/>
      <c r="H114" s="177"/>
      <c r="I114" s="177"/>
      <c r="J114" s="177"/>
      <c r="K114" s="177"/>
      <c r="L114" s="177"/>
      <c r="M114" s="177"/>
      <c r="N114" s="177"/>
    </row>
    <row r="115" spans="1:14" s="271" customFormat="1" ht="9.75" customHeight="1">
      <c r="A115" s="391" t="s">
        <v>160</v>
      </c>
      <c r="B115" s="176" t="s">
        <v>176</v>
      </c>
      <c r="C115" s="177">
        <f t="shared" si="1"/>
        <v>210.67467743405186</v>
      </c>
      <c r="D115" s="177">
        <f t="shared" si="1"/>
        <v>212.11660077090048</v>
      </c>
      <c r="E115" s="177">
        <f t="shared" si="1"/>
        <v>200.28367391441517</v>
      </c>
      <c r="F115" s="177"/>
      <c r="G115" s="177"/>
      <c r="H115" s="177"/>
      <c r="I115" s="177"/>
      <c r="J115" s="177"/>
      <c r="K115" s="177"/>
      <c r="L115" s="177"/>
      <c r="M115" s="177"/>
      <c r="N115" s="177"/>
    </row>
    <row r="116" spans="1:14" s="271" customFormat="1" ht="9.75" customHeight="1">
      <c r="A116" s="391" t="s">
        <v>160</v>
      </c>
      <c r="B116" s="176" t="s">
        <v>177</v>
      </c>
      <c r="C116" s="177">
        <f t="shared" si="1"/>
        <v>195.37808845445835</v>
      </c>
      <c r="D116" s="177">
        <f t="shared" si="1"/>
        <v>201.04586805474793</v>
      </c>
      <c r="E116" s="177">
        <f t="shared" si="1"/>
        <v>185.34982675562807</v>
      </c>
      <c r="F116" s="177"/>
      <c r="G116" s="177"/>
      <c r="H116" s="177"/>
      <c r="I116" s="177"/>
      <c r="J116" s="177"/>
      <c r="K116" s="177"/>
      <c r="L116" s="177"/>
      <c r="M116" s="177"/>
      <c r="N116" s="177"/>
    </row>
    <row r="117" spans="1:14" s="271" customFormat="1" ht="33.75">
      <c r="A117" s="392"/>
      <c r="B117" s="178" t="s">
        <v>128</v>
      </c>
      <c r="C117" s="177">
        <f t="shared" si="1"/>
        <v>71.88641228341356</v>
      </c>
      <c r="D117" s="177">
        <f t="shared" si="1"/>
        <v>68.42534617481374</v>
      </c>
      <c r="E117" s="177">
        <f t="shared" si="1"/>
        <v>64.13870696107784</v>
      </c>
      <c r="F117" s="177"/>
      <c r="G117" s="177"/>
      <c r="H117" s="177"/>
      <c r="I117" s="177"/>
      <c r="J117" s="177"/>
      <c r="K117" s="177"/>
      <c r="L117" s="177"/>
      <c r="M117" s="177"/>
      <c r="N117" s="177"/>
    </row>
    <row r="118" spans="1:14" s="271" customFormat="1" ht="9.75" customHeight="1">
      <c r="A118" s="393"/>
      <c r="B118" s="179"/>
      <c r="C118" s="269"/>
      <c r="D118" s="269"/>
      <c r="E118" s="269"/>
      <c r="F118" s="269"/>
      <c r="G118" s="269"/>
      <c r="H118" s="269"/>
      <c r="I118" s="269"/>
      <c r="J118" s="269"/>
      <c r="K118" s="269"/>
      <c r="L118" s="269"/>
      <c r="M118" s="269"/>
      <c r="N118" s="269"/>
    </row>
    <row r="119" spans="1:14" s="261" customFormat="1" ht="9.75" customHeight="1">
      <c r="A119" s="390" t="s">
        <v>159</v>
      </c>
      <c r="B119" s="209" t="s">
        <v>158</v>
      </c>
      <c r="C119" s="177">
        <f>+C69*1000000/C89</f>
        <v>2081.0165753117076</v>
      </c>
      <c r="D119" s="177">
        <f>+D69*1000000/D89</f>
        <v>1883.9031842362967</v>
      </c>
      <c r="E119" s="177">
        <f>+E69*1000000/E89</f>
        <v>1767.5622912175104</v>
      </c>
      <c r="F119" s="177"/>
      <c r="G119" s="177"/>
      <c r="H119" s="177"/>
      <c r="I119" s="177"/>
      <c r="J119" s="177"/>
      <c r="K119" s="177"/>
      <c r="L119" s="177"/>
      <c r="M119" s="177"/>
      <c r="N119" s="177"/>
    </row>
    <row r="120" spans="1:14" s="261" customFormat="1" ht="9.75" customHeight="1">
      <c r="A120" s="391"/>
      <c r="B120" s="169" t="s">
        <v>122</v>
      </c>
      <c r="C120" s="177">
        <f aca="true" t="shared" si="2" ref="C120:E127">+C70*1000000/C90</f>
        <v>2121.4032839958822</v>
      </c>
      <c r="D120" s="177">
        <f t="shared" si="2"/>
        <v>1914.090540480986</v>
      </c>
      <c r="E120" s="177">
        <f t="shared" si="2"/>
        <v>1787.032921634016</v>
      </c>
      <c r="F120" s="177"/>
      <c r="G120" s="177"/>
      <c r="H120" s="177"/>
      <c r="I120" s="177"/>
      <c r="J120" s="177"/>
      <c r="K120" s="177"/>
      <c r="L120" s="177"/>
      <c r="M120" s="177"/>
      <c r="N120" s="177"/>
    </row>
    <row r="121" spans="1:14" s="261" customFormat="1" ht="9.75" customHeight="1">
      <c r="A121" s="391"/>
      <c r="B121" s="176" t="s">
        <v>166</v>
      </c>
      <c r="C121" s="177">
        <f t="shared" si="2"/>
        <v>1511.6631849567386</v>
      </c>
      <c r="D121" s="177">
        <f t="shared" si="2"/>
        <v>1342.2719463449073</v>
      </c>
      <c r="E121" s="177">
        <f t="shared" si="2"/>
        <v>1341.416330438011</v>
      </c>
      <c r="F121" s="177"/>
      <c r="G121" s="177"/>
      <c r="H121" s="177"/>
      <c r="I121" s="177"/>
      <c r="J121" s="177"/>
      <c r="K121" s="177"/>
      <c r="L121" s="177"/>
      <c r="M121" s="177"/>
      <c r="N121" s="177"/>
    </row>
    <row r="122" spans="1:14" s="261" customFormat="1" ht="9.75" customHeight="1">
      <c r="A122" s="391"/>
      <c r="B122" s="176" t="s">
        <v>167</v>
      </c>
      <c r="C122" s="177">
        <f t="shared" si="2"/>
        <v>2127.8006884655115</v>
      </c>
      <c r="D122" s="177">
        <f t="shared" si="2"/>
        <v>2000.5215224884882</v>
      </c>
      <c r="E122" s="177">
        <f t="shared" si="2"/>
        <v>1770.1697855737496</v>
      </c>
      <c r="F122" s="177"/>
      <c r="G122" s="177"/>
      <c r="H122" s="177"/>
      <c r="I122" s="177"/>
      <c r="J122" s="177"/>
      <c r="K122" s="177"/>
      <c r="L122" s="177"/>
      <c r="M122" s="177"/>
      <c r="N122" s="177"/>
    </row>
    <row r="123" spans="1:14" s="261" customFormat="1" ht="9.75" customHeight="1">
      <c r="A123" s="391"/>
      <c r="B123" s="176" t="s">
        <v>174</v>
      </c>
      <c r="C123" s="177">
        <f t="shared" si="2"/>
        <v>1076.3008176369913</v>
      </c>
      <c r="D123" s="177">
        <f t="shared" si="2"/>
        <v>784.4410833132016</v>
      </c>
      <c r="E123" s="177">
        <f t="shared" si="2"/>
        <v>523.0629447082199</v>
      </c>
      <c r="F123" s="177"/>
      <c r="G123" s="177"/>
      <c r="H123" s="177"/>
      <c r="I123" s="177"/>
      <c r="J123" s="177"/>
      <c r="K123" s="177"/>
      <c r="L123" s="177"/>
      <c r="M123" s="177"/>
      <c r="N123" s="177"/>
    </row>
    <row r="124" spans="1:25" s="261" customFormat="1" ht="10.5" customHeight="1">
      <c r="A124" s="391"/>
      <c r="B124" s="264" t="s">
        <v>175</v>
      </c>
      <c r="C124" s="177">
        <f t="shared" si="2"/>
        <v>1669.547230044648</v>
      </c>
      <c r="D124" s="177">
        <f t="shared" si="2"/>
        <v>1123.9908109845082</v>
      </c>
      <c r="E124" s="177">
        <f t="shared" si="2"/>
        <v>1510.6320321914473</v>
      </c>
      <c r="F124" s="177"/>
      <c r="G124" s="177"/>
      <c r="H124" s="177"/>
      <c r="I124" s="177"/>
      <c r="J124" s="177"/>
      <c r="K124" s="177"/>
      <c r="L124" s="177"/>
      <c r="M124" s="177"/>
      <c r="N124" s="177"/>
      <c r="Y124" s="287"/>
    </row>
    <row r="125" spans="1:15" s="261" customFormat="1" ht="10.5" customHeight="1">
      <c r="A125" s="391" t="s">
        <v>160</v>
      </c>
      <c r="B125" s="176" t="s">
        <v>176</v>
      </c>
      <c r="C125" s="177">
        <f t="shared" si="2"/>
        <v>1881.6632912666203</v>
      </c>
      <c r="D125" s="177">
        <f t="shared" si="2"/>
        <v>1661.2894490674096</v>
      </c>
      <c r="E125" s="177">
        <f t="shared" si="2"/>
        <v>1497.293529691605</v>
      </c>
      <c r="F125" s="177"/>
      <c r="G125" s="177"/>
      <c r="H125" s="177"/>
      <c r="I125" s="177"/>
      <c r="J125" s="177"/>
      <c r="K125" s="177"/>
      <c r="L125" s="177"/>
      <c r="M125" s="177"/>
      <c r="N125" s="177"/>
      <c r="O125" s="287"/>
    </row>
    <row r="126" spans="1:15" s="261" customFormat="1" ht="10.5" customHeight="1">
      <c r="A126" s="391" t="s">
        <v>160</v>
      </c>
      <c r="B126" s="176" t="s">
        <v>177</v>
      </c>
      <c r="C126" s="177">
        <f t="shared" si="2"/>
        <v>1742.36026836525</v>
      </c>
      <c r="D126" s="177">
        <f t="shared" si="2"/>
        <v>1565.9153857254569</v>
      </c>
      <c r="E126" s="177">
        <f t="shared" si="2"/>
        <v>1338.2844760765224</v>
      </c>
      <c r="F126" s="177"/>
      <c r="G126" s="177"/>
      <c r="H126" s="177"/>
      <c r="I126" s="177"/>
      <c r="J126" s="177"/>
      <c r="K126" s="177"/>
      <c r="L126" s="177"/>
      <c r="M126" s="177"/>
      <c r="N126" s="177"/>
      <c r="O126" s="287"/>
    </row>
    <row r="127" spans="1:15" s="261" customFormat="1" ht="33.75">
      <c r="A127" s="392"/>
      <c r="B127" s="178" t="s">
        <v>128</v>
      </c>
      <c r="C127" s="177">
        <f t="shared" si="2"/>
        <v>329.29068134688924</v>
      </c>
      <c r="D127" s="177">
        <f t="shared" si="2"/>
        <v>293.6556888634406</v>
      </c>
      <c r="E127" s="177">
        <f t="shared" si="2"/>
        <v>244.1395443622201</v>
      </c>
      <c r="F127" s="177"/>
      <c r="G127" s="177"/>
      <c r="H127" s="177"/>
      <c r="I127" s="177"/>
      <c r="J127" s="177"/>
      <c r="K127" s="177"/>
      <c r="L127" s="177"/>
      <c r="M127" s="177"/>
      <c r="N127" s="177"/>
      <c r="O127" s="287"/>
    </row>
    <row r="128" spans="1:15" s="271" customFormat="1" ht="10.5" customHeight="1">
      <c r="A128" s="393"/>
      <c r="B128" s="194"/>
      <c r="C128" s="288"/>
      <c r="D128" s="289"/>
      <c r="E128" s="288"/>
      <c r="F128" s="288"/>
      <c r="G128" s="288"/>
      <c r="H128" s="288"/>
      <c r="I128" s="288"/>
      <c r="J128" s="288"/>
      <c r="K128" s="288"/>
      <c r="L128" s="288"/>
      <c r="M128" s="288"/>
      <c r="N128" s="288"/>
      <c r="O128" s="290"/>
    </row>
    <row r="129" spans="1:15" s="261" customFormat="1" ht="10.5" customHeight="1">
      <c r="A129" s="291" t="s">
        <v>2</v>
      </c>
      <c r="B129" s="166" t="s">
        <v>173</v>
      </c>
      <c r="C129" s="260" t="s">
        <v>180</v>
      </c>
      <c r="D129" s="260" t="s">
        <v>139</v>
      </c>
      <c r="E129" s="260" t="s">
        <v>140</v>
      </c>
      <c r="F129" s="260" t="s">
        <v>141</v>
      </c>
      <c r="G129" s="167" t="s">
        <v>142</v>
      </c>
      <c r="H129" s="167" t="s">
        <v>143</v>
      </c>
      <c r="I129" s="167" t="s">
        <v>144</v>
      </c>
      <c r="J129" s="167" t="s">
        <v>145</v>
      </c>
      <c r="K129" s="167" t="s">
        <v>146</v>
      </c>
      <c r="L129" s="167" t="s">
        <v>147</v>
      </c>
      <c r="M129" s="167" t="s">
        <v>148</v>
      </c>
      <c r="N129" s="167" t="s">
        <v>149</v>
      </c>
      <c r="O129" s="287"/>
    </row>
    <row r="130" spans="1:15" s="261" customFormat="1" ht="11.25">
      <c r="A130" s="390" t="s">
        <v>151</v>
      </c>
      <c r="B130" s="169" t="s">
        <v>150</v>
      </c>
      <c r="C130" s="214">
        <f>+C69</f>
        <v>1609.4967508162863</v>
      </c>
      <c r="D130" s="292">
        <f>+C130+D69</f>
        <v>2964.996665650913</v>
      </c>
      <c r="E130" s="292">
        <f>+D130+E69</f>
        <v>4383.998460629983</v>
      </c>
      <c r="F130" s="292"/>
      <c r="G130" s="292"/>
      <c r="H130" s="292"/>
      <c r="I130" s="292"/>
      <c r="J130" s="292"/>
      <c r="K130" s="292"/>
      <c r="L130" s="292"/>
      <c r="M130" s="292"/>
      <c r="N130" s="292"/>
      <c r="O130" s="287"/>
    </row>
    <row r="131" spans="1:15" s="261" customFormat="1" ht="10.5" customHeight="1">
      <c r="A131" s="391"/>
      <c r="B131" s="169" t="s">
        <v>122</v>
      </c>
      <c r="C131" s="177">
        <f aca="true" t="shared" si="3" ref="C131:C138">+C70</f>
        <v>1603.757341828822</v>
      </c>
      <c r="D131" s="212">
        <f aca="true" t="shared" si="4" ref="D131:E137">+C131+D70</f>
        <v>2955.3210958099235</v>
      </c>
      <c r="E131" s="212">
        <f t="shared" si="4"/>
        <v>4371.84951306506</v>
      </c>
      <c r="F131" s="212"/>
      <c r="G131" s="212"/>
      <c r="H131" s="212"/>
      <c r="I131" s="212"/>
      <c r="J131" s="212"/>
      <c r="K131" s="212"/>
      <c r="L131" s="212"/>
      <c r="M131" s="212"/>
      <c r="N131" s="212"/>
      <c r="O131" s="287"/>
    </row>
    <row r="132" spans="1:15" s="261" customFormat="1" ht="10.5" customHeight="1">
      <c r="A132" s="391"/>
      <c r="B132" s="176" t="s">
        <v>166</v>
      </c>
      <c r="C132" s="177">
        <f t="shared" si="3"/>
        <v>675.0645572464796</v>
      </c>
      <c r="D132" s="212">
        <f t="shared" si="4"/>
        <v>1238.446612715809</v>
      </c>
      <c r="E132" s="212">
        <f t="shared" si="4"/>
        <v>1862.5694889213241</v>
      </c>
      <c r="F132" s="212"/>
      <c r="G132" s="212"/>
      <c r="H132" s="212"/>
      <c r="I132" s="212"/>
      <c r="J132" s="212"/>
      <c r="K132" s="212"/>
      <c r="L132" s="212"/>
      <c r="M132" s="212"/>
      <c r="N132" s="212"/>
      <c r="O132" s="287"/>
    </row>
    <row r="133" spans="1:15" s="261" customFormat="1" ht="10.5" customHeight="1">
      <c r="A133" s="391"/>
      <c r="B133" s="176" t="s">
        <v>167</v>
      </c>
      <c r="C133" s="177">
        <f t="shared" si="3"/>
        <v>464.74250654397605</v>
      </c>
      <c r="D133" s="212">
        <f t="shared" si="4"/>
        <v>870.0037732872025</v>
      </c>
      <c r="E133" s="212">
        <f t="shared" si="4"/>
        <v>1293.7042967109635</v>
      </c>
      <c r="F133" s="212"/>
      <c r="G133" s="212"/>
      <c r="H133" s="212"/>
      <c r="I133" s="212"/>
      <c r="J133" s="212"/>
      <c r="K133" s="212"/>
      <c r="L133" s="212"/>
      <c r="M133" s="212"/>
      <c r="N133" s="212"/>
      <c r="O133" s="287"/>
    </row>
    <row r="134" spans="1:25" s="261" customFormat="1" ht="10.5" customHeight="1">
      <c r="A134" s="391"/>
      <c r="B134" s="176" t="s">
        <v>174</v>
      </c>
      <c r="C134" s="177">
        <f t="shared" si="3"/>
        <v>5.95879929690818</v>
      </c>
      <c r="D134" s="212">
        <f t="shared" si="4"/>
        <v>9.625222783243224</v>
      </c>
      <c r="E134" s="212">
        <f t="shared" si="4"/>
        <v>12.510626515517025</v>
      </c>
      <c r="F134" s="212"/>
      <c r="G134" s="212"/>
      <c r="H134" s="212"/>
      <c r="I134" s="212"/>
      <c r="J134" s="212"/>
      <c r="K134" s="212"/>
      <c r="L134" s="212"/>
      <c r="M134" s="212"/>
      <c r="N134" s="212"/>
      <c r="O134" s="293"/>
      <c r="Y134" s="287"/>
    </row>
    <row r="135" spans="1:25" s="261" customFormat="1" ht="10.5" customHeight="1">
      <c r="A135" s="391"/>
      <c r="B135" s="264" t="s">
        <v>175</v>
      </c>
      <c r="C135" s="177">
        <f t="shared" si="3"/>
        <v>7.745520675699109</v>
      </c>
      <c r="D135" s="212">
        <f t="shared" si="4"/>
        <v>12.646245508929319</v>
      </c>
      <c r="E135" s="212">
        <f t="shared" si="4"/>
        <v>21.93723637681827</v>
      </c>
      <c r="F135" s="212"/>
      <c r="G135" s="212"/>
      <c r="H135" s="212"/>
      <c r="I135" s="212"/>
      <c r="J135" s="212"/>
      <c r="K135" s="212"/>
      <c r="L135" s="212"/>
      <c r="M135" s="212"/>
      <c r="N135" s="212"/>
      <c r="Y135" s="287"/>
    </row>
    <row r="136" spans="1:25" s="261" customFormat="1" ht="10.5" customHeight="1">
      <c r="A136" s="391"/>
      <c r="B136" s="176" t="s">
        <v>176</v>
      </c>
      <c r="C136" s="177">
        <f t="shared" si="3"/>
        <v>186.9535794928635</v>
      </c>
      <c r="D136" s="212">
        <f t="shared" si="4"/>
        <v>343.74740673919274</v>
      </c>
      <c r="E136" s="212">
        <f t="shared" si="4"/>
        <v>497.02305498498635</v>
      </c>
      <c r="F136" s="212"/>
      <c r="G136" s="212"/>
      <c r="H136" s="212"/>
      <c r="I136" s="212"/>
      <c r="J136" s="212"/>
      <c r="K136" s="212"/>
      <c r="L136" s="212"/>
      <c r="M136" s="212"/>
      <c r="N136" s="212"/>
      <c r="Y136" s="287"/>
    </row>
    <row r="137" spans="1:15" s="261" customFormat="1" ht="9.75" customHeight="1">
      <c r="A137" s="391"/>
      <c r="B137" s="176" t="s">
        <v>177</v>
      </c>
      <c r="C137" s="177">
        <f t="shared" si="3"/>
        <v>263.2923785728959</v>
      </c>
      <c r="D137" s="212">
        <f t="shared" si="4"/>
        <v>476.9156739220215</v>
      </c>
      <c r="E137" s="212">
        <f t="shared" si="4"/>
        <v>680.1686487019256</v>
      </c>
      <c r="F137" s="212"/>
      <c r="G137" s="212"/>
      <c r="H137" s="212"/>
      <c r="I137" s="212"/>
      <c r="J137" s="212"/>
      <c r="K137" s="212"/>
      <c r="L137" s="212"/>
      <c r="M137" s="212"/>
      <c r="N137" s="212"/>
      <c r="O137" s="293"/>
    </row>
    <row r="138" spans="1:15" s="261" customFormat="1" ht="33.75">
      <c r="A138" s="391"/>
      <c r="B138" s="265" t="s">
        <v>128</v>
      </c>
      <c r="C138" s="177">
        <f t="shared" si="3"/>
        <v>5.739408987464126</v>
      </c>
      <c r="D138" s="212">
        <f>+C138+D77</f>
        <v>9.675569840989722</v>
      </c>
      <c r="E138" s="212">
        <f>+D138+E77</f>
        <v>12.148947564923352</v>
      </c>
      <c r="F138" s="212"/>
      <c r="G138" s="212"/>
      <c r="H138" s="212"/>
      <c r="I138" s="212"/>
      <c r="J138" s="212"/>
      <c r="K138" s="212"/>
      <c r="L138" s="212"/>
      <c r="M138" s="212"/>
      <c r="N138" s="212"/>
      <c r="O138" s="293"/>
    </row>
    <row r="139" spans="1:14" s="271" customFormat="1" ht="9.75" customHeight="1">
      <c r="A139" s="393"/>
      <c r="B139" s="194"/>
      <c r="C139" s="268"/>
      <c r="D139" s="294"/>
      <c r="E139" s="294"/>
      <c r="F139" s="268"/>
      <c r="G139" s="268"/>
      <c r="H139" s="269"/>
      <c r="I139" s="269"/>
      <c r="J139" s="269"/>
      <c r="K139" s="269"/>
      <c r="L139" s="269"/>
      <c r="M139" s="269"/>
      <c r="N139" s="269"/>
    </row>
    <row r="140" spans="1:14" s="271" customFormat="1" ht="9.75" customHeight="1">
      <c r="A140" s="390" t="s">
        <v>154</v>
      </c>
      <c r="B140" s="176" t="s">
        <v>153</v>
      </c>
      <c r="C140" s="295">
        <f>+C79</f>
        <v>7807149.171375552</v>
      </c>
      <c r="D140" s="296">
        <f>+C140+D79</f>
        <v>14394426.176275985</v>
      </c>
      <c r="E140" s="296">
        <f>+D140+E79</f>
        <v>21469220.1280611</v>
      </c>
      <c r="F140" s="296"/>
      <c r="G140" s="296"/>
      <c r="H140" s="296"/>
      <c r="I140" s="296"/>
      <c r="J140" s="296"/>
      <c r="K140" s="296"/>
      <c r="L140" s="296"/>
      <c r="M140" s="296"/>
      <c r="N140" s="296"/>
    </row>
    <row r="141" spans="1:14" s="271" customFormat="1" ht="9.75" customHeight="1">
      <c r="A141" s="391"/>
      <c r="B141" s="274" t="s">
        <v>122</v>
      </c>
      <c r="C141" s="297">
        <f aca="true" t="shared" si="5" ref="C141:C148">+C80</f>
        <v>7727309.201551542</v>
      </c>
      <c r="D141" s="298">
        <f aca="true" t="shared" si="6" ref="D141:E147">+C141+D80</f>
        <v>14257061.311459564</v>
      </c>
      <c r="E141" s="298">
        <f t="shared" si="6"/>
        <v>21293292.313644923</v>
      </c>
      <c r="F141" s="298"/>
      <c r="G141" s="298"/>
      <c r="H141" s="298"/>
      <c r="I141" s="298"/>
      <c r="J141" s="298"/>
      <c r="K141" s="298"/>
      <c r="L141" s="298"/>
      <c r="M141" s="298"/>
      <c r="N141" s="298"/>
    </row>
    <row r="142" spans="1:14" s="271" customFormat="1" ht="9.75" customHeight="1">
      <c r="A142" s="391" t="s">
        <v>154</v>
      </c>
      <c r="B142" s="277" t="s">
        <v>166</v>
      </c>
      <c r="C142" s="297">
        <f t="shared" si="5"/>
        <v>3302021.4422578197</v>
      </c>
      <c r="D142" s="298">
        <f t="shared" si="6"/>
        <v>6185022.633662779</v>
      </c>
      <c r="E142" s="298">
        <f t="shared" si="6"/>
        <v>9356230.953855906</v>
      </c>
      <c r="F142" s="298"/>
      <c r="G142" s="298"/>
      <c r="H142" s="298"/>
      <c r="I142" s="298"/>
      <c r="J142" s="298"/>
      <c r="K142" s="298"/>
      <c r="L142" s="298"/>
      <c r="M142" s="298"/>
      <c r="N142" s="298"/>
    </row>
    <row r="143" spans="1:14" s="271" customFormat="1" ht="9.75" customHeight="1">
      <c r="A143" s="391"/>
      <c r="B143" s="277" t="s">
        <v>167</v>
      </c>
      <c r="C143" s="297">
        <f t="shared" si="5"/>
        <v>2054584.521316286</v>
      </c>
      <c r="D143" s="298">
        <f t="shared" si="6"/>
        <v>3799642.0895577637</v>
      </c>
      <c r="E143" s="298">
        <f t="shared" si="6"/>
        <v>5756286.550693556</v>
      </c>
      <c r="F143" s="298"/>
      <c r="G143" s="298"/>
      <c r="H143" s="298"/>
      <c r="I143" s="298"/>
      <c r="J143" s="298"/>
      <c r="K143" s="298"/>
      <c r="L143" s="298"/>
      <c r="M143" s="298"/>
      <c r="N143" s="298"/>
    </row>
    <row r="144" spans="1:14" s="271" customFormat="1" ht="9.75" customHeight="1">
      <c r="A144" s="391"/>
      <c r="B144" s="277" t="s">
        <v>174</v>
      </c>
      <c r="C144" s="297">
        <f t="shared" si="5"/>
        <v>38856.889707719034</v>
      </c>
      <c r="D144" s="298">
        <f t="shared" si="6"/>
        <v>66571.57486322378</v>
      </c>
      <c r="E144" s="298">
        <f t="shared" si="6"/>
        <v>91704.7578726713</v>
      </c>
      <c r="F144" s="298"/>
      <c r="G144" s="298"/>
      <c r="H144" s="298"/>
      <c r="I144" s="298"/>
      <c r="J144" s="298"/>
      <c r="K144" s="298"/>
      <c r="L144" s="298"/>
      <c r="M144" s="298"/>
      <c r="N144" s="298"/>
    </row>
    <row r="145" spans="1:14" s="271" customFormat="1" ht="9.75" customHeight="1">
      <c r="A145" s="391"/>
      <c r="B145" s="264" t="s">
        <v>175</v>
      </c>
      <c r="C145" s="297">
        <f t="shared" si="5"/>
        <v>16997.80999499985</v>
      </c>
      <c r="D145" s="298">
        <f t="shared" si="6"/>
        <v>31704.62187979739</v>
      </c>
      <c r="E145" s="298">
        <f t="shared" si="6"/>
        <v>53065.76288714075</v>
      </c>
      <c r="F145" s="298"/>
      <c r="G145" s="298"/>
      <c r="H145" s="298"/>
      <c r="I145" s="298"/>
      <c r="J145" s="298"/>
      <c r="K145" s="298"/>
      <c r="L145" s="298"/>
      <c r="M145" s="298"/>
      <c r="N145" s="298"/>
    </row>
    <row r="146" spans="1:14" s="271" customFormat="1" ht="9.75" customHeight="1">
      <c r="A146" s="391"/>
      <c r="B146" s="277" t="s">
        <v>176</v>
      </c>
      <c r="C146" s="297">
        <f t="shared" si="5"/>
        <v>887404.1330922942</v>
      </c>
      <c r="D146" s="298">
        <f t="shared" si="6"/>
        <v>1626591.1023181335</v>
      </c>
      <c r="E146" s="298">
        <f t="shared" si="6"/>
        <v>2391883.8755638003</v>
      </c>
      <c r="F146" s="298"/>
      <c r="G146" s="298"/>
      <c r="H146" s="298"/>
      <c r="I146" s="298"/>
      <c r="J146" s="298"/>
      <c r="K146" s="298"/>
      <c r="L146" s="298"/>
      <c r="M146" s="298"/>
      <c r="N146" s="298"/>
    </row>
    <row r="147" spans="1:14" s="271" customFormat="1" ht="9.75" customHeight="1">
      <c r="A147" s="391"/>
      <c r="B147" s="277" t="s">
        <v>177</v>
      </c>
      <c r="C147" s="297">
        <f t="shared" si="5"/>
        <v>1347604.4353574892</v>
      </c>
      <c r="D147" s="298">
        <f t="shared" si="6"/>
        <v>2410164.424359365</v>
      </c>
      <c r="E147" s="298">
        <f t="shared" si="6"/>
        <v>3506755.5479533467</v>
      </c>
      <c r="F147" s="298"/>
      <c r="G147" s="298"/>
      <c r="H147" s="298"/>
      <c r="I147" s="298"/>
      <c r="J147" s="298"/>
      <c r="K147" s="298"/>
      <c r="L147" s="298"/>
      <c r="M147" s="298"/>
      <c r="N147" s="298"/>
    </row>
    <row r="148" spans="1:14" s="271" customFormat="1" ht="33.75">
      <c r="A148" s="391"/>
      <c r="B148" s="265" t="s">
        <v>128</v>
      </c>
      <c r="C148" s="297">
        <f t="shared" si="5"/>
        <v>79839.96982401062</v>
      </c>
      <c r="D148" s="298">
        <f>+C148+D87</f>
        <v>137364.86481642255</v>
      </c>
      <c r="E148" s="298">
        <f>+D148+E87</f>
        <v>175927.81441617958</v>
      </c>
      <c r="F148" s="298"/>
      <c r="G148" s="298"/>
      <c r="H148" s="298"/>
      <c r="I148" s="298"/>
      <c r="J148" s="298"/>
      <c r="K148" s="298"/>
      <c r="L148" s="298"/>
      <c r="M148" s="298"/>
      <c r="N148" s="298"/>
    </row>
    <row r="149" spans="1:14" s="271" customFormat="1" ht="9.75" customHeight="1">
      <c r="A149" s="393"/>
      <c r="B149" s="282"/>
      <c r="C149" s="196"/>
      <c r="D149" s="299"/>
      <c r="E149" s="299"/>
      <c r="F149" s="196"/>
      <c r="G149" s="196"/>
      <c r="H149" s="196"/>
      <c r="I149" s="196"/>
      <c r="J149" s="196"/>
      <c r="K149" s="196"/>
      <c r="L149" s="196"/>
      <c r="M149" s="196"/>
      <c r="N149" s="196"/>
    </row>
    <row r="150" spans="1:14" s="271" customFormat="1" ht="9.75" customHeight="1">
      <c r="A150" s="390" t="s">
        <v>155</v>
      </c>
      <c r="B150" s="176" t="s">
        <v>153</v>
      </c>
      <c r="C150" s="295">
        <f>+C89</f>
        <v>773418.5156959675</v>
      </c>
      <c r="D150" s="296">
        <f>+C150+D89</f>
        <v>1492935.275462008</v>
      </c>
      <c r="E150" s="296">
        <f>+D150+E89</f>
        <v>2295736.852543431</v>
      </c>
      <c r="F150" s="296"/>
      <c r="G150" s="296"/>
      <c r="H150" s="296"/>
      <c r="I150" s="296"/>
      <c r="J150" s="296"/>
      <c r="K150" s="296"/>
      <c r="L150" s="296"/>
      <c r="M150" s="296"/>
      <c r="N150" s="296"/>
    </row>
    <row r="151" spans="1:14" s="271" customFormat="1" ht="9.75" customHeight="1">
      <c r="A151" s="391"/>
      <c r="B151" s="169" t="s">
        <v>122</v>
      </c>
      <c r="C151" s="297">
        <f aca="true" t="shared" si="7" ref="C151:C158">+C90</f>
        <v>755988.9031603549</v>
      </c>
      <c r="D151" s="298">
        <f aca="true" t="shared" si="8" ref="D151:E157">+C151+D90</f>
        <v>1462101.6629263954</v>
      </c>
      <c r="E151" s="298">
        <f t="shared" si="8"/>
        <v>2254772.240007818</v>
      </c>
      <c r="F151" s="298"/>
      <c r="G151" s="298"/>
      <c r="H151" s="298"/>
      <c r="I151" s="298"/>
      <c r="J151" s="298"/>
      <c r="K151" s="298"/>
      <c r="L151" s="298"/>
      <c r="M151" s="298"/>
      <c r="N151" s="298"/>
    </row>
    <row r="152" spans="1:14" s="271" customFormat="1" ht="9.75" customHeight="1">
      <c r="A152" s="391"/>
      <c r="B152" s="176" t="s">
        <v>166</v>
      </c>
      <c r="C152" s="297">
        <f t="shared" si="7"/>
        <v>446570.74668772786</v>
      </c>
      <c r="D152" s="298">
        <f t="shared" si="8"/>
        <v>866293.4839493199</v>
      </c>
      <c r="E152" s="298">
        <f t="shared" si="8"/>
        <v>1331565.0495651353</v>
      </c>
      <c r="F152" s="298"/>
      <c r="G152" s="298"/>
      <c r="H152" s="298"/>
      <c r="I152" s="298"/>
      <c r="J152" s="298"/>
      <c r="K152" s="298"/>
      <c r="L152" s="298"/>
      <c r="M152" s="298"/>
      <c r="N152" s="298"/>
    </row>
    <row r="153" spans="1:14" s="271" customFormat="1" ht="9.75" customHeight="1">
      <c r="A153" s="391"/>
      <c r="B153" s="176" t="s">
        <v>167</v>
      </c>
      <c r="C153" s="297">
        <f t="shared" si="7"/>
        <v>218414.49204489664</v>
      </c>
      <c r="D153" s="298">
        <f t="shared" si="8"/>
        <v>420992.300974997</v>
      </c>
      <c r="E153" s="298">
        <f t="shared" si="8"/>
        <v>660348.167783237</v>
      </c>
      <c r="F153" s="298"/>
      <c r="G153" s="298"/>
      <c r="H153" s="298"/>
      <c r="I153" s="298"/>
      <c r="J153" s="298"/>
      <c r="K153" s="298"/>
      <c r="L153" s="298"/>
      <c r="M153" s="298"/>
      <c r="N153" s="298"/>
    </row>
    <row r="154" spans="1:14" s="271" customFormat="1" ht="9.75" customHeight="1">
      <c r="A154" s="391"/>
      <c r="B154" s="176" t="s">
        <v>174</v>
      </c>
      <c r="C154" s="297">
        <f t="shared" si="7"/>
        <v>5536.369757658153</v>
      </c>
      <c r="D154" s="298">
        <f t="shared" si="8"/>
        <v>10210.300744099311</v>
      </c>
      <c r="E154" s="298">
        <f t="shared" si="8"/>
        <v>15726.661177322821</v>
      </c>
      <c r="F154" s="298"/>
      <c r="G154" s="298"/>
      <c r="H154" s="298"/>
      <c r="I154" s="298"/>
      <c r="J154" s="298"/>
      <c r="K154" s="298"/>
      <c r="L154" s="298"/>
      <c r="M154" s="298"/>
      <c r="N154" s="298"/>
    </row>
    <row r="155" spans="1:14" s="271" customFormat="1" ht="9.75" customHeight="1">
      <c r="A155" s="391"/>
      <c r="B155" s="264" t="s">
        <v>175</v>
      </c>
      <c r="C155" s="297">
        <f t="shared" si="7"/>
        <v>4639.2941369451255</v>
      </c>
      <c r="D155" s="298">
        <f t="shared" si="8"/>
        <v>8999.405256481456</v>
      </c>
      <c r="E155" s="298">
        <f t="shared" si="8"/>
        <v>15149.805003010511</v>
      </c>
      <c r="F155" s="298"/>
      <c r="G155" s="298"/>
      <c r="H155" s="298"/>
      <c r="I155" s="298"/>
      <c r="J155" s="298"/>
      <c r="K155" s="298"/>
      <c r="L155" s="298"/>
      <c r="M155" s="298"/>
      <c r="N155" s="298"/>
    </row>
    <row r="156" spans="1:14" s="271" customFormat="1" ht="9.75" customHeight="1">
      <c r="A156" s="391"/>
      <c r="B156" s="176" t="s">
        <v>176</v>
      </c>
      <c r="C156" s="297">
        <f t="shared" si="7"/>
        <v>99355.4906239457</v>
      </c>
      <c r="D156" s="298">
        <f t="shared" si="8"/>
        <v>193736.29063104134</v>
      </c>
      <c r="E156" s="298">
        <f t="shared" si="8"/>
        <v>296104.76094518445</v>
      </c>
      <c r="F156" s="298"/>
      <c r="G156" s="298"/>
      <c r="H156" s="298"/>
      <c r="I156" s="298"/>
      <c r="J156" s="298"/>
      <c r="K156" s="298"/>
      <c r="L156" s="298"/>
      <c r="M156" s="298"/>
      <c r="N156" s="298"/>
    </row>
    <row r="157" spans="1:14" s="271" customFormat="1" ht="9.75" customHeight="1">
      <c r="A157" s="391"/>
      <c r="B157" s="176" t="s">
        <v>177</v>
      </c>
      <c r="C157" s="297">
        <f t="shared" si="7"/>
        <v>151112.47848869226</v>
      </c>
      <c r="D157" s="298">
        <f t="shared" si="8"/>
        <v>287533.1927217018</v>
      </c>
      <c r="E157" s="298">
        <f t="shared" si="8"/>
        <v>439408.9548733971</v>
      </c>
      <c r="F157" s="298"/>
      <c r="G157" s="298"/>
      <c r="H157" s="298"/>
      <c r="I157" s="298"/>
      <c r="J157" s="298"/>
      <c r="K157" s="298"/>
      <c r="L157" s="298"/>
      <c r="M157" s="298"/>
      <c r="N157" s="298"/>
    </row>
    <row r="158" spans="1:14" s="271" customFormat="1" ht="33.75">
      <c r="A158" s="391" t="s">
        <v>156</v>
      </c>
      <c r="B158" s="178" t="s">
        <v>128</v>
      </c>
      <c r="C158" s="297">
        <f t="shared" si="7"/>
        <v>17429.61253561251</v>
      </c>
      <c r="D158" s="298">
        <f>+C158+D97</f>
        <v>30833.612535612636</v>
      </c>
      <c r="E158" s="298">
        <f>+D158+E97</f>
        <v>40964.61253561255</v>
      </c>
      <c r="F158" s="298"/>
      <c r="G158" s="298"/>
      <c r="H158" s="298"/>
      <c r="I158" s="298"/>
      <c r="J158" s="298"/>
      <c r="K158" s="298"/>
      <c r="L158" s="298"/>
      <c r="M158" s="298"/>
      <c r="N158" s="298"/>
    </row>
    <row r="159" spans="1:14" s="271" customFormat="1" ht="9.75" customHeight="1">
      <c r="A159" s="393"/>
      <c r="B159" s="179"/>
      <c r="C159" s="196"/>
      <c r="D159" s="299"/>
      <c r="E159" s="299"/>
      <c r="F159" s="196"/>
      <c r="G159" s="196"/>
      <c r="H159" s="196"/>
      <c r="I159" s="196"/>
      <c r="J159" s="196"/>
      <c r="K159" s="196"/>
      <c r="L159" s="196"/>
      <c r="M159" s="196"/>
      <c r="N159" s="196"/>
    </row>
    <row r="160" spans="1:14" s="271" customFormat="1" ht="9.75" customHeight="1">
      <c r="A160" s="390" t="s">
        <v>178</v>
      </c>
      <c r="B160" s="176" t="s">
        <v>153</v>
      </c>
      <c r="C160" s="206">
        <f>+C140/C150</f>
        <v>10.094339627168377</v>
      </c>
      <c r="D160" s="206">
        <f aca="true" t="shared" si="9" ref="D160:E168">+D140/D150</f>
        <v>9.641694729077551</v>
      </c>
      <c r="E160" s="206">
        <f t="shared" si="9"/>
        <v>9.351777449700084</v>
      </c>
      <c r="F160" s="206"/>
      <c r="G160" s="206"/>
      <c r="H160" s="206"/>
      <c r="I160" s="206"/>
      <c r="J160" s="206"/>
      <c r="K160" s="206"/>
      <c r="L160" s="206"/>
      <c r="M160" s="206"/>
      <c r="N160" s="206"/>
    </row>
    <row r="161" spans="1:14" s="271" customFormat="1" ht="9.75" customHeight="1">
      <c r="A161" s="391"/>
      <c r="B161" s="169" t="s">
        <v>122</v>
      </c>
      <c r="C161" s="207">
        <f aca="true" t="shared" si="10" ref="C161:D168">+C141/C151</f>
        <v>10.221458501901424</v>
      </c>
      <c r="D161" s="207">
        <f t="shared" si="10"/>
        <v>9.751073863717565</v>
      </c>
      <c r="E161" s="207">
        <f t="shared" si="9"/>
        <v>9.443655521309367</v>
      </c>
      <c r="F161" s="207"/>
      <c r="G161" s="207"/>
      <c r="H161" s="207"/>
      <c r="I161" s="207"/>
      <c r="J161" s="207"/>
      <c r="K161" s="207"/>
      <c r="L161" s="207"/>
      <c r="M161" s="207"/>
      <c r="N161" s="207"/>
    </row>
    <row r="162" spans="1:14" s="271" customFormat="1" ht="9.75" customHeight="1">
      <c r="A162" s="391"/>
      <c r="B162" s="176" t="s">
        <v>166</v>
      </c>
      <c r="C162" s="207">
        <f t="shared" si="10"/>
        <v>7.394173189241197</v>
      </c>
      <c r="D162" s="207">
        <f t="shared" si="10"/>
        <v>7.13963887326736</v>
      </c>
      <c r="E162" s="207">
        <f t="shared" si="9"/>
        <v>7.026491838991628</v>
      </c>
      <c r="F162" s="207"/>
      <c r="G162" s="207"/>
      <c r="H162" s="207"/>
      <c r="I162" s="207"/>
      <c r="J162" s="207"/>
      <c r="K162" s="207"/>
      <c r="L162" s="207"/>
      <c r="M162" s="207"/>
      <c r="N162" s="207"/>
    </row>
    <row r="163" spans="1:14" s="271" customFormat="1" ht="9.75" customHeight="1">
      <c r="A163" s="391"/>
      <c r="B163" s="176" t="s">
        <v>167</v>
      </c>
      <c r="C163" s="207">
        <f t="shared" si="10"/>
        <v>9.406814090403634</v>
      </c>
      <c r="D163" s="207">
        <f t="shared" si="10"/>
        <v>9.025443174989148</v>
      </c>
      <c r="E163" s="207">
        <f t="shared" si="9"/>
        <v>8.717047811334414</v>
      </c>
      <c r="F163" s="207"/>
      <c r="G163" s="207"/>
      <c r="H163" s="207"/>
      <c r="I163" s="207"/>
      <c r="J163" s="207"/>
      <c r="K163" s="207"/>
      <c r="L163" s="207"/>
      <c r="M163" s="207"/>
      <c r="N163" s="207"/>
    </row>
    <row r="164" spans="1:14" s="271" customFormat="1" ht="9.75" customHeight="1">
      <c r="A164" s="391"/>
      <c r="B164" s="176" t="s">
        <v>174</v>
      </c>
      <c r="C164" s="207">
        <f t="shared" si="10"/>
        <v>7.018478065698278</v>
      </c>
      <c r="D164" s="207">
        <f t="shared" si="10"/>
        <v>6.520040548433062</v>
      </c>
      <c r="E164" s="207">
        <f t="shared" si="9"/>
        <v>5.831165104828841</v>
      </c>
      <c r="F164" s="207"/>
      <c r="G164" s="207"/>
      <c r="H164" s="207"/>
      <c r="I164" s="207"/>
      <c r="J164" s="207"/>
      <c r="K164" s="207"/>
      <c r="L164" s="207"/>
      <c r="M164" s="207"/>
      <c r="N164" s="207"/>
    </row>
    <row r="165" spans="1:14" s="271" customFormat="1" ht="9.75" customHeight="1">
      <c r="A165" s="391"/>
      <c r="B165" s="264" t="s">
        <v>175</v>
      </c>
      <c r="C165" s="207">
        <f t="shared" si="10"/>
        <v>3.6638784895394756</v>
      </c>
      <c r="D165" s="207">
        <f t="shared" si="10"/>
        <v>3.522968571391251</v>
      </c>
      <c r="E165" s="207">
        <f t="shared" si="9"/>
        <v>3.502735703634187</v>
      </c>
      <c r="F165" s="207"/>
      <c r="G165" s="207"/>
      <c r="H165" s="207"/>
      <c r="I165" s="207"/>
      <c r="J165" s="207"/>
      <c r="K165" s="207"/>
      <c r="L165" s="207"/>
      <c r="M165" s="207"/>
      <c r="N165" s="207"/>
    </row>
    <row r="166" spans="1:14" s="271" customFormat="1" ht="9.75" customHeight="1">
      <c r="A166" s="391"/>
      <c r="B166" s="176" t="s">
        <v>176</v>
      </c>
      <c r="C166" s="207">
        <f t="shared" si="10"/>
        <v>8.931606371419</v>
      </c>
      <c r="D166" s="207">
        <f t="shared" si="10"/>
        <v>8.395902992774207</v>
      </c>
      <c r="E166" s="207">
        <f t="shared" si="9"/>
        <v>8.077829846196195</v>
      </c>
      <c r="F166" s="207"/>
      <c r="G166" s="207"/>
      <c r="H166" s="207"/>
      <c r="I166" s="207"/>
      <c r="J166" s="207"/>
      <c r="K166" s="207"/>
      <c r="L166" s="207"/>
      <c r="M166" s="207"/>
      <c r="N166" s="207"/>
    </row>
    <row r="167" spans="1:14" s="271" customFormat="1" ht="9.75" customHeight="1">
      <c r="A167" s="391" t="s">
        <v>179</v>
      </c>
      <c r="B167" s="176" t="s">
        <v>177</v>
      </c>
      <c r="C167" s="207">
        <f t="shared" si="10"/>
        <v>8.917889831701293</v>
      </c>
      <c r="D167" s="207">
        <f t="shared" si="10"/>
        <v>8.382212855307177</v>
      </c>
      <c r="E167" s="207">
        <f t="shared" si="9"/>
        <v>7.980619213742962</v>
      </c>
      <c r="F167" s="207"/>
      <c r="G167" s="207"/>
      <c r="H167" s="207"/>
      <c r="I167" s="207"/>
      <c r="J167" s="207"/>
      <c r="K167" s="207"/>
      <c r="L167" s="207"/>
      <c r="M167" s="207"/>
      <c r="N167" s="207"/>
    </row>
    <row r="168" spans="1:14" s="271" customFormat="1" ht="33.75">
      <c r="A168" s="391"/>
      <c r="B168" s="178" t="s">
        <v>128</v>
      </c>
      <c r="C168" s="207">
        <f t="shared" si="10"/>
        <v>4.580708243564228</v>
      </c>
      <c r="D168" s="207">
        <f t="shared" si="10"/>
        <v>4.455036355463277</v>
      </c>
      <c r="E168" s="207">
        <f t="shared" si="9"/>
        <v>4.294629035322545</v>
      </c>
      <c r="F168" s="207"/>
      <c r="G168" s="207"/>
      <c r="H168" s="207"/>
      <c r="I168" s="207"/>
      <c r="J168" s="207"/>
      <c r="K168" s="207"/>
      <c r="L168" s="207"/>
      <c r="M168" s="207"/>
      <c r="N168" s="207"/>
    </row>
    <row r="169" spans="1:14" s="271" customFormat="1" ht="9.75" customHeight="1">
      <c r="A169" s="393"/>
      <c r="B169" s="179"/>
      <c r="C169" s="286"/>
      <c r="D169" s="300"/>
      <c r="E169" s="300"/>
      <c r="F169" s="286"/>
      <c r="G169" s="286"/>
      <c r="H169" s="286"/>
      <c r="I169" s="286"/>
      <c r="J169" s="286"/>
      <c r="K169" s="286"/>
      <c r="L169" s="286"/>
      <c r="M169" s="286"/>
      <c r="N169" s="286"/>
    </row>
    <row r="170" spans="1:14" s="271" customFormat="1" ht="9.75" customHeight="1">
      <c r="A170" s="390" t="s">
        <v>157</v>
      </c>
      <c r="B170" s="209" t="s">
        <v>158</v>
      </c>
      <c r="C170" s="214">
        <f>+C130*1000000/C140</f>
        <v>206.15678213468885</v>
      </c>
      <c r="D170" s="214">
        <f aca="true" t="shared" si="11" ref="D170:E178">+D130*1000000/D140</f>
        <v>205.98227601025457</v>
      </c>
      <c r="E170" s="214">
        <f t="shared" si="11"/>
        <v>204.19924126167618</v>
      </c>
      <c r="F170" s="214"/>
      <c r="G170" s="214"/>
      <c r="H170" s="214"/>
      <c r="I170" s="214"/>
      <c r="J170" s="214"/>
      <c r="K170" s="214"/>
      <c r="L170" s="214"/>
      <c r="M170" s="214"/>
      <c r="N170" s="214"/>
    </row>
    <row r="171" spans="1:14" s="271" customFormat="1" ht="9.75" customHeight="1">
      <c r="A171" s="391"/>
      <c r="B171" s="169" t="s">
        <v>122</v>
      </c>
      <c r="C171" s="177">
        <f aca="true" t="shared" si="12" ref="C171:D178">+C131*1000000/C141</f>
        <v>207.54408811631464</v>
      </c>
      <c r="D171" s="177">
        <f t="shared" si="12"/>
        <v>207.2882364217997</v>
      </c>
      <c r="E171" s="177">
        <f t="shared" si="11"/>
        <v>205.31580784543783</v>
      </c>
      <c r="F171" s="177"/>
      <c r="G171" s="177"/>
      <c r="H171" s="177"/>
      <c r="I171" s="177"/>
      <c r="J171" s="177"/>
      <c r="K171" s="177"/>
      <c r="L171" s="177"/>
      <c r="M171" s="177"/>
      <c r="N171" s="177"/>
    </row>
    <row r="172" spans="1:14" s="271" customFormat="1" ht="9.75" customHeight="1">
      <c r="A172" s="391"/>
      <c r="B172" s="176" t="s">
        <v>166</v>
      </c>
      <c r="C172" s="177">
        <f t="shared" si="12"/>
        <v>204.43978606780078</v>
      </c>
      <c r="D172" s="177">
        <f t="shared" si="12"/>
        <v>200.23315775360373</v>
      </c>
      <c r="E172" s="177">
        <f t="shared" si="11"/>
        <v>199.07262850899582</v>
      </c>
      <c r="F172" s="177"/>
      <c r="G172" s="177"/>
      <c r="H172" s="177"/>
      <c r="I172" s="177"/>
      <c r="J172" s="177"/>
      <c r="K172" s="177"/>
      <c r="L172" s="177"/>
      <c r="M172" s="177"/>
      <c r="N172" s="177"/>
    </row>
    <row r="173" spans="1:14" s="271" customFormat="1" ht="9.75" customHeight="1">
      <c r="A173" s="391"/>
      <c r="B173" s="176" t="s">
        <v>167</v>
      </c>
      <c r="C173" s="177">
        <f t="shared" si="12"/>
        <v>226.19780384904053</v>
      </c>
      <c r="D173" s="177">
        <f t="shared" si="12"/>
        <v>228.9699273724124</v>
      </c>
      <c r="E173" s="177">
        <f t="shared" si="11"/>
        <v>224.7463334769339</v>
      </c>
      <c r="F173" s="177"/>
      <c r="G173" s="177"/>
      <c r="H173" s="177"/>
      <c r="I173" s="177"/>
      <c r="J173" s="177"/>
      <c r="K173" s="177"/>
      <c r="L173" s="177"/>
      <c r="M173" s="177"/>
      <c r="N173" s="177"/>
    </row>
    <row r="174" spans="1:14" s="271" customFormat="1" ht="9.75" customHeight="1">
      <c r="A174" s="391"/>
      <c r="B174" s="176" t="s">
        <v>174</v>
      </c>
      <c r="C174" s="177">
        <f t="shared" si="12"/>
        <v>153.35245156599467</v>
      </c>
      <c r="D174" s="177">
        <f t="shared" si="12"/>
        <v>144.58457386683364</v>
      </c>
      <c r="E174" s="177">
        <f t="shared" si="11"/>
        <v>136.4228727683636</v>
      </c>
      <c r="F174" s="177"/>
      <c r="G174" s="177"/>
      <c r="H174" s="177"/>
      <c r="I174" s="177"/>
      <c r="J174" s="177"/>
      <c r="K174" s="177"/>
      <c r="L174" s="177"/>
      <c r="M174" s="177"/>
      <c r="N174" s="177"/>
    </row>
    <row r="175" spans="1:14" s="271" customFormat="1" ht="9.75" customHeight="1">
      <c r="A175" s="391"/>
      <c r="B175" s="264" t="s">
        <v>175</v>
      </c>
      <c r="C175" s="177">
        <f t="shared" si="12"/>
        <v>455.677565402694</v>
      </c>
      <c r="D175" s="177">
        <f t="shared" si="12"/>
        <v>398.8770330356053</v>
      </c>
      <c r="E175" s="177">
        <f t="shared" si="11"/>
        <v>413.3971733050171</v>
      </c>
      <c r="F175" s="177"/>
      <c r="G175" s="177"/>
      <c r="H175" s="177"/>
      <c r="I175" s="177"/>
      <c r="J175" s="177"/>
      <c r="K175" s="177"/>
      <c r="L175" s="177"/>
      <c r="M175" s="177"/>
      <c r="N175" s="177"/>
    </row>
    <row r="176" spans="1:14" s="271" customFormat="1" ht="9.75" customHeight="1">
      <c r="A176" s="391" t="s">
        <v>160</v>
      </c>
      <c r="B176" s="176" t="s">
        <v>176</v>
      </c>
      <c r="C176" s="177">
        <f t="shared" si="12"/>
        <v>210.67467743405186</v>
      </c>
      <c r="D176" s="177">
        <f t="shared" si="12"/>
        <v>211.3299441078349</v>
      </c>
      <c r="E176" s="177">
        <f t="shared" si="11"/>
        <v>207.79564596037554</v>
      </c>
      <c r="F176" s="177"/>
      <c r="G176" s="177"/>
      <c r="H176" s="177"/>
      <c r="I176" s="177"/>
      <c r="J176" s="177"/>
      <c r="K176" s="177"/>
      <c r="L176" s="177"/>
      <c r="M176" s="177"/>
      <c r="N176" s="177"/>
    </row>
    <row r="177" spans="1:14" s="271" customFormat="1" ht="9.75" customHeight="1">
      <c r="A177" s="391" t="s">
        <v>160</v>
      </c>
      <c r="B177" s="176" t="s">
        <v>177</v>
      </c>
      <c r="C177" s="177">
        <f t="shared" si="12"/>
        <v>195.37808845445835</v>
      </c>
      <c r="D177" s="177">
        <f t="shared" si="12"/>
        <v>197.87682081017704</v>
      </c>
      <c r="E177" s="177">
        <f t="shared" si="11"/>
        <v>193.95952737535228</v>
      </c>
      <c r="F177" s="177"/>
      <c r="G177" s="177"/>
      <c r="H177" s="177"/>
      <c r="I177" s="177"/>
      <c r="J177" s="177"/>
      <c r="K177" s="177"/>
      <c r="L177" s="177"/>
      <c r="M177" s="177"/>
      <c r="N177" s="177"/>
    </row>
    <row r="178" spans="1:14" s="271" customFormat="1" ht="33.75">
      <c r="A178" s="392"/>
      <c r="B178" s="178" t="s">
        <v>128</v>
      </c>
      <c r="C178" s="177">
        <f t="shared" si="12"/>
        <v>71.88641228341356</v>
      </c>
      <c r="D178" s="177">
        <f t="shared" si="12"/>
        <v>70.4370062455226</v>
      </c>
      <c r="E178" s="177">
        <f t="shared" si="11"/>
        <v>69.05643434064083</v>
      </c>
      <c r="F178" s="177"/>
      <c r="G178" s="177"/>
      <c r="H178" s="177"/>
      <c r="I178" s="177"/>
      <c r="J178" s="177"/>
      <c r="K178" s="177"/>
      <c r="L178" s="177"/>
      <c r="M178" s="177"/>
      <c r="N178" s="177"/>
    </row>
    <row r="179" spans="1:14" s="271" customFormat="1" ht="9.75" customHeight="1">
      <c r="A179" s="393"/>
      <c r="B179" s="179"/>
      <c r="C179" s="269"/>
      <c r="D179" s="301"/>
      <c r="E179" s="301"/>
      <c r="F179" s="269"/>
      <c r="G179" s="269"/>
      <c r="H179" s="269"/>
      <c r="I179" s="269"/>
      <c r="J179" s="269"/>
      <c r="K179" s="269"/>
      <c r="L179" s="269"/>
      <c r="M179" s="269"/>
      <c r="N179" s="269"/>
    </row>
    <row r="180" spans="1:14" s="271" customFormat="1" ht="9.75" customHeight="1">
      <c r="A180" s="390" t="s">
        <v>159</v>
      </c>
      <c r="B180" s="176" t="s">
        <v>158</v>
      </c>
      <c r="C180" s="177">
        <f>+C130*1000000/C150</f>
        <v>2081.0165753117076</v>
      </c>
      <c r="D180" s="177">
        <f aca="true" t="shared" si="13" ref="D180:E188">+D130*1000000/D150</f>
        <v>1986.0182248914687</v>
      </c>
      <c r="E180" s="177">
        <f t="shared" si="13"/>
        <v>1909.6258596768098</v>
      </c>
      <c r="F180" s="177"/>
      <c r="G180" s="177"/>
      <c r="H180" s="177"/>
      <c r="I180" s="177"/>
      <c r="J180" s="177"/>
      <c r="K180" s="177"/>
      <c r="L180" s="177"/>
      <c r="M180" s="177"/>
      <c r="N180" s="177"/>
    </row>
    <row r="181" spans="1:14" s="271" customFormat="1" ht="9.75" customHeight="1">
      <c r="A181" s="391"/>
      <c r="B181" s="176" t="s">
        <v>122</v>
      </c>
      <c r="C181" s="177">
        <f aca="true" t="shared" si="14" ref="C181:D188">+C131*1000000/C151</f>
        <v>2121.4032839958822</v>
      </c>
      <c r="D181" s="177">
        <f t="shared" si="14"/>
        <v>2021.2829044287184</v>
      </c>
      <c r="E181" s="177">
        <f t="shared" si="13"/>
        <v>1938.9317623716622</v>
      </c>
      <c r="F181" s="177"/>
      <c r="G181" s="177"/>
      <c r="H181" s="177"/>
      <c r="I181" s="177"/>
      <c r="J181" s="177"/>
      <c r="K181" s="177"/>
      <c r="L181" s="177"/>
      <c r="M181" s="177"/>
      <c r="N181" s="177"/>
    </row>
    <row r="182" spans="1:14" s="271" customFormat="1" ht="9.75" customHeight="1">
      <c r="A182" s="391"/>
      <c r="B182" s="176" t="s">
        <v>166</v>
      </c>
      <c r="C182" s="177">
        <f t="shared" si="14"/>
        <v>1511.6631849567386</v>
      </c>
      <c r="D182" s="177">
        <f t="shared" si="14"/>
        <v>1429.592436814705</v>
      </c>
      <c r="E182" s="177">
        <f t="shared" si="13"/>
        <v>1398.782199585071</v>
      </c>
      <c r="F182" s="177"/>
      <c r="G182" s="177"/>
      <c r="H182" s="177"/>
      <c r="I182" s="177"/>
      <c r="J182" s="177"/>
      <c r="K182" s="177"/>
      <c r="L182" s="177"/>
      <c r="M182" s="177"/>
      <c r="N182" s="177"/>
    </row>
    <row r="183" spans="1:14" s="271" customFormat="1" ht="9.75" customHeight="1">
      <c r="A183" s="391"/>
      <c r="B183" s="176" t="s">
        <v>167</v>
      </c>
      <c r="C183" s="177">
        <f t="shared" si="14"/>
        <v>2127.8006884655115</v>
      </c>
      <c r="D183" s="177">
        <f t="shared" si="14"/>
        <v>2066.5550682811004</v>
      </c>
      <c r="E183" s="177">
        <f t="shared" si="13"/>
        <v>1959.124534340541</v>
      </c>
      <c r="F183" s="177"/>
      <c r="G183" s="177"/>
      <c r="H183" s="177"/>
      <c r="I183" s="177"/>
      <c r="J183" s="177"/>
      <c r="K183" s="177"/>
      <c r="L183" s="177"/>
      <c r="M183" s="177"/>
      <c r="N183" s="177"/>
    </row>
    <row r="184" spans="1:14" s="271" customFormat="1" ht="9.75" customHeight="1">
      <c r="A184" s="391"/>
      <c r="B184" s="176" t="s">
        <v>174</v>
      </c>
      <c r="C184" s="177">
        <f t="shared" si="14"/>
        <v>1076.3008176369913</v>
      </c>
      <c r="D184" s="177">
        <f t="shared" si="14"/>
        <v>942.6972842896706</v>
      </c>
      <c r="E184" s="177">
        <f t="shared" si="13"/>
        <v>795.5042951873864</v>
      </c>
      <c r="F184" s="177"/>
      <c r="G184" s="177"/>
      <c r="H184" s="177"/>
      <c r="I184" s="177"/>
      <c r="J184" s="177"/>
      <c r="K184" s="177"/>
      <c r="L184" s="177"/>
      <c r="M184" s="177"/>
      <c r="N184" s="177"/>
    </row>
    <row r="185" spans="1:14" s="271" customFormat="1" ht="9.75" customHeight="1">
      <c r="A185" s="391"/>
      <c r="B185" s="264" t="s">
        <v>175</v>
      </c>
      <c r="C185" s="177">
        <f t="shared" si="14"/>
        <v>1669.547230044648</v>
      </c>
      <c r="D185" s="177">
        <f t="shared" si="14"/>
        <v>1405.2312512342273</v>
      </c>
      <c r="E185" s="177">
        <f t="shared" si="13"/>
        <v>1448.021038716933</v>
      </c>
      <c r="F185" s="177"/>
      <c r="G185" s="177"/>
      <c r="H185" s="177"/>
      <c r="I185" s="177"/>
      <c r="J185" s="177"/>
      <c r="K185" s="177"/>
      <c r="L185" s="177"/>
      <c r="M185" s="177"/>
      <c r="N185" s="177"/>
    </row>
    <row r="186" spans="1:14" s="271" customFormat="1" ht="9.75" customHeight="1">
      <c r="A186" s="391"/>
      <c r="B186" s="176" t="s">
        <v>176</v>
      </c>
      <c r="C186" s="177">
        <f t="shared" si="14"/>
        <v>1881.6632912666203</v>
      </c>
      <c r="D186" s="177">
        <f t="shared" si="14"/>
        <v>1774.305710197777</v>
      </c>
      <c r="E186" s="177">
        <f t="shared" si="13"/>
        <v>1678.5378708483393</v>
      </c>
      <c r="F186" s="177"/>
      <c r="G186" s="177"/>
      <c r="H186" s="177"/>
      <c r="I186" s="177"/>
      <c r="J186" s="177"/>
      <c r="K186" s="177"/>
      <c r="L186" s="177"/>
      <c r="M186" s="177"/>
      <c r="N186" s="177"/>
    </row>
    <row r="187" spans="1:14" s="271" customFormat="1" ht="9.75" customHeight="1">
      <c r="A187" s="391"/>
      <c r="B187" s="176" t="s">
        <v>177</v>
      </c>
      <c r="C187" s="177">
        <f t="shared" si="14"/>
        <v>1742.36026836525</v>
      </c>
      <c r="D187" s="177">
        <f t="shared" si="14"/>
        <v>1658.6456311623806</v>
      </c>
      <c r="E187" s="177">
        <f t="shared" si="13"/>
        <v>1547.9171308602404</v>
      </c>
      <c r="F187" s="177"/>
      <c r="G187" s="177"/>
      <c r="H187" s="177"/>
      <c r="I187" s="177"/>
      <c r="J187" s="177"/>
      <c r="K187" s="177"/>
      <c r="L187" s="177"/>
      <c r="M187" s="177"/>
      <c r="N187" s="177"/>
    </row>
    <row r="188" spans="1:14" s="271" customFormat="1" ht="33.75">
      <c r="A188" s="393"/>
      <c r="B188" s="226" t="s">
        <v>128</v>
      </c>
      <c r="C188" s="217">
        <f t="shared" si="14"/>
        <v>329.29068134688924</v>
      </c>
      <c r="D188" s="217">
        <f t="shared" si="14"/>
        <v>313.7994235937971</v>
      </c>
      <c r="E188" s="217">
        <f t="shared" si="13"/>
        <v>296.57176799516105</v>
      </c>
      <c r="F188" s="217"/>
      <c r="G188" s="217"/>
      <c r="H188" s="217"/>
      <c r="I188" s="217"/>
      <c r="J188" s="217"/>
      <c r="K188" s="217"/>
      <c r="L188" s="217"/>
      <c r="M188" s="217"/>
      <c r="N188" s="217"/>
    </row>
    <row r="189" spans="1:14" s="271" customFormat="1" ht="9.75" customHeight="1">
      <c r="A189" s="231"/>
      <c r="B189" s="231"/>
      <c r="C189" s="302"/>
      <c r="D189" s="302"/>
      <c r="E189" s="302"/>
      <c r="F189" s="302"/>
      <c r="G189" s="302"/>
      <c r="H189" s="302"/>
      <c r="I189" s="302"/>
      <c r="J189" s="302"/>
      <c r="K189" s="302"/>
      <c r="L189" s="302"/>
      <c r="M189" s="302"/>
      <c r="N189" s="302"/>
    </row>
    <row r="190" spans="1:2" s="271" customFormat="1" ht="11.25">
      <c r="A190" s="230" t="s">
        <v>135</v>
      </c>
      <c r="B190" s="261"/>
    </row>
    <row r="191" spans="1:2" s="271" customFormat="1" ht="11.25">
      <c r="A191" s="231" t="s">
        <v>164</v>
      </c>
      <c r="B191" s="261"/>
    </row>
    <row r="192" s="271" customFormat="1" ht="11.25"/>
    <row r="193" s="271" customFormat="1" ht="11.25"/>
    <row r="194" s="271" customFormat="1" ht="11.25"/>
    <row r="195" s="271" customFormat="1" ht="11.25"/>
    <row r="196" s="271" customFormat="1" ht="11.25"/>
    <row r="197" s="271" customFormat="1" ht="11.25"/>
    <row r="198" s="271" customFormat="1" ht="11.25"/>
    <row r="199" s="271" customFormat="1" ht="11.25"/>
    <row r="200" s="271" customFormat="1" ht="11.25"/>
    <row r="201" s="271" customFormat="1" ht="11.25"/>
    <row r="202" s="271" customFormat="1" ht="11.25"/>
    <row r="203" s="271" customFormat="1" ht="11.25"/>
    <row r="204" s="271" customFormat="1" ht="11.25"/>
    <row r="205" s="271" customFormat="1" ht="11.25"/>
    <row r="206" s="271" customFormat="1" ht="11.25"/>
    <row r="207" s="271" customFormat="1" ht="11.25"/>
    <row r="208" s="271" customFormat="1" ht="11.25"/>
    <row r="209" s="271" customFormat="1" ht="11.25"/>
    <row r="210" s="271" customFormat="1" ht="11.25"/>
    <row r="211" s="271" customFormat="1" ht="11.25"/>
    <row r="212" s="271" customFormat="1" ht="11.25"/>
    <row r="280" spans="2:7" ht="11.25">
      <c r="B280" s="303"/>
      <c r="C280" s="303"/>
      <c r="D280" s="303"/>
      <c r="E280" s="303"/>
      <c r="F280" s="303"/>
      <c r="G280" s="303"/>
    </row>
  </sheetData>
  <sheetProtection/>
  <mergeCells count="13">
    <mergeCell ref="A180:A188"/>
    <mergeCell ref="A119:A128"/>
    <mergeCell ref="A130:A139"/>
    <mergeCell ref="A140:A149"/>
    <mergeCell ref="A150:A159"/>
    <mergeCell ref="A160:A169"/>
    <mergeCell ref="A170:A179"/>
    <mergeCell ref="A109:A118"/>
    <mergeCell ref="A1:G1"/>
    <mergeCell ref="A69:A78"/>
    <mergeCell ref="A79:A88"/>
    <mergeCell ref="A89:A98"/>
    <mergeCell ref="A99:A108"/>
  </mergeCells>
  <printOptions/>
  <pageMargins left="0.7" right="0.7" top="0.75" bottom="0.75" header="0.3" footer="0.3"/>
  <pageSetup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00390625" style="99" customWidth="1"/>
    <col min="2" max="4" width="10.7109375" style="99" customWidth="1"/>
    <col min="5" max="6" width="10.7109375" style="98" customWidth="1"/>
    <col min="7" max="7" width="10.28125" style="98" customWidth="1"/>
    <col min="8" max="16384" width="9.00390625" style="306" customWidth="1"/>
  </cols>
  <sheetData>
    <row r="1" spans="1:7" ht="12">
      <c r="A1" s="304" t="s">
        <v>181</v>
      </c>
      <c r="B1" s="305"/>
      <c r="C1" s="305"/>
      <c r="D1" s="305"/>
      <c r="E1" s="305"/>
      <c r="F1" s="305"/>
      <c r="G1" s="305"/>
    </row>
    <row r="2" ht="12">
      <c r="A2" s="307"/>
    </row>
    <row r="3" spans="1:7" ht="12">
      <c r="A3" s="308"/>
      <c r="B3" s="394" t="str">
        <f>+'HL'!B3</f>
        <v>MARCH</v>
      </c>
      <c r="C3" s="395"/>
      <c r="D3" s="396"/>
      <c r="E3" s="309" t="s">
        <v>2</v>
      </c>
      <c r="F3" s="310"/>
      <c r="G3" s="311"/>
    </row>
    <row r="4" spans="1:7" ht="12">
      <c r="A4" s="312"/>
      <c r="B4" s="313" t="str">
        <f>+'HL'!B4</f>
        <v>2017P</v>
      </c>
      <c r="C4" s="313" t="str">
        <f>+'HL'!C4</f>
        <v>2016P</v>
      </c>
      <c r="D4" s="313" t="str">
        <f>+'HL'!D4</f>
        <v>% CHANGE</v>
      </c>
      <c r="E4" s="313" t="str">
        <f>+'HL'!E4</f>
        <v>2017P</v>
      </c>
      <c r="F4" s="313" t="str">
        <f>+'HL'!F4</f>
        <v>2016P</v>
      </c>
      <c r="G4" s="313" t="str">
        <f>+'HL'!G4</f>
        <v>% CHANGE</v>
      </c>
    </row>
    <row r="5" spans="1:7" ht="12">
      <c r="A5" s="84"/>
      <c r="B5" s="314"/>
      <c r="C5" s="314"/>
      <c r="D5" s="314"/>
      <c r="E5" s="314"/>
      <c r="F5" s="314"/>
      <c r="G5" s="314"/>
    </row>
    <row r="6" spans="1:7" ht="12">
      <c r="A6" s="315" t="s">
        <v>9</v>
      </c>
      <c r="B6" s="316">
        <v>141403.8812314279</v>
      </c>
      <c r="C6" s="316">
        <v>76991.8573222444</v>
      </c>
      <c r="D6" s="317">
        <v>83.6608261567079</v>
      </c>
      <c r="E6" s="316">
        <v>487910.44795750827</v>
      </c>
      <c r="F6" s="316">
        <v>316022.38701024797</v>
      </c>
      <c r="G6" s="317">
        <v>54.3911026599791</v>
      </c>
    </row>
    <row r="7" spans="1:7" ht="12">
      <c r="A7" s="84" t="s">
        <v>6</v>
      </c>
      <c r="B7" s="316">
        <v>19326.10263810258</v>
      </c>
      <c r="C7" s="316">
        <v>11452.219903403686</v>
      </c>
      <c r="D7" s="317">
        <v>68.7542048713081</v>
      </c>
      <c r="E7" s="316">
        <v>68492.18194811665</v>
      </c>
      <c r="F7" s="316">
        <v>43126.28965521298</v>
      </c>
      <c r="G7" s="317">
        <v>58.8177014431324</v>
      </c>
    </row>
    <row r="8" spans="1:7" ht="12">
      <c r="A8" s="84" t="s">
        <v>182</v>
      </c>
      <c r="B8" s="316">
        <v>10130.99999999991</v>
      </c>
      <c r="C8" s="316">
        <v>6873.701612903292</v>
      </c>
      <c r="D8" s="317">
        <v>47.3878351219382</v>
      </c>
      <c r="E8" s="316">
        <v>40964.61253561255</v>
      </c>
      <c r="F8" s="316">
        <v>22706.70161290322</v>
      </c>
      <c r="G8" s="317">
        <v>80.4075873016016</v>
      </c>
    </row>
    <row r="9" spans="1:7" ht="12">
      <c r="A9" s="84" t="s">
        <v>183</v>
      </c>
      <c r="B9" s="316">
        <v>9195.102638102671</v>
      </c>
      <c r="C9" s="316">
        <v>4578.518290500395</v>
      </c>
      <c r="D9" s="317">
        <v>100.831405592086</v>
      </c>
      <c r="E9" s="316">
        <v>27527.569412504097</v>
      </c>
      <c r="F9" s="316">
        <v>20419.58804230977</v>
      </c>
      <c r="G9" s="317">
        <v>34.8096217977878</v>
      </c>
    </row>
    <row r="10" spans="1:7" ht="12">
      <c r="A10" s="84" t="s">
        <v>184</v>
      </c>
      <c r="B10" s="316">
        <v>5</v>
      </c>
      <c r="C10" s="316">
        <v>5</v>
      </c>
      <c r="D10" s="317">
        <v>0</v>
      </c>
      <c r="E10" s="316">
        <v>24</v>
      </c>
      <c r="F10" s="316">
        <v>13</v>
      </c>
      <c r="G10" s="317">
        <v>84.6153846153846</v>
      </c>
    </row>
    <row r="11" spans="1:7" ht="12">
      <c r="A11" s="84"/>
      <c r="B11" s="318"/>
      <c r="C11" s="318"/>
      <c r="D11" s="317"/>
      <c r="E11" s="318"/>
      <c r="F11" s="318"/>
      <c r="G11" s="317"/>
    </row>
    <row r="12" spans="1:7" ht="12">
      <c r="A12" s="319" t="s">
        <v>185</v>
      </c>
      <c r="B12" s="318"/>
      <c r="C12" s="318"/>
      <c r="D12" s="317"/>
      <c r="E12" s="318"/>
      <c r="F12" s="318"/>
      <c r="G12" s="317"/>
    </row>
    <row r="13" spans="1:7" ht="12">
      <c r="A13" s="84" t="s">
        <v>186</v>
      </c>
      <c r="B13" s="316">
        <v>19326.10263810258</v>
      </c>
      <c r="C13" s="316">
        <v>11452.219903403686</v>
      </c>
      <c r="D13" s="317">
        <v>68.7542048713081</v>
      </c>
      <c r="E13" s="316">
        <v>68492.18194811665</v>
      </c>
      <c r="F13" s="316">
        <v>43126.28965521298</v>
      </c>
      <c r="G13" s="317">
        <v>58.8177014431324</v>
      </c>
    </row>
    <row r="14" spans="1:7" ht="12">
      <c r="A14" s="84" t="s">
        <v>187</v>
      </c>
      <c r="B14" s="316">
        <v>15273.728926762446</v>
      </c>
      <c r="C14" s="316">
        <v>10590.332119518233</v>
      </c>
      <c r="D14" s="317">
        <v>44.2233232573755</v>
      </c>
      <c r="E14" s="316">
        <v>55547.37928799135</v>
      </c>
      <c r="F14" s="316">
        <v>37490.63395948507</v>
      </c>
      <c r="G14" s="317">
        <v>48.1633502063999</v>
      </c>
    </row>
    <row r="15" spans="1:7" ht="12">
      <c r="A15" s="84" t="s">
        <v>188</v>
      </c>
      <c r="B15" s="316">
        <v>16408.191555628422</v>
      </c>
      <c r="C15" s="316">
        <v>10958.68627111668</v>
      </c>
      <c r="D15" s="317">
        <v>49.7277241969666</v>
      </c>
      <c r="E15" s="316">
        <v>61792.724846448815</v>
      </c>
      <c r="F15" s="316">
        <v>41278.50250436315</v>
      </c>
      <c r="G15" s="317">
        <v>49.697108900492</v>
      </c>
    </row>
    <row r="16" spans="1:7" ht="12">
      <c r="A16" s="84" t="s">
        <v>189</v>
      </c>
      <c r="B16" s="316">
        <v>16391.209596865534</v>
      </c>
      <c r="C16" s="316">
        <v>10958.68627111668</v>
      </c>
      <c r="D16" s="317">
        <v>49.5727607429288</v>
      </c>
      <c r="E16" s="316">
        <v>61767.20425386734</v>
      </c>
      <c r="F16" s="316">
        <v>41272.33930436315</v>
      </c>
      <c r="G16" s="317">
        <v>49.6576285593232</v>
      </c>
    </row>
    <row r="17" spans="1:7" ht="12">
      <c r="A17" s="84" t="s">
        <v>190</v>
      </c>
      <c r="B17" s="316">
        <v>358.94476863464087</v>
      </c>
      <c r="C17" s="316">
        <v>268.0332682889195</v>
      </c>
      <c r="D17" s="317">
        <v>33.9179911979157</v>
      </c>
      <c r="E17" s="316">
        <v>1201.2846221821553</v>
      </c>
      <c r="F17" s="316">
        <v>704.6726817933986</v>
      </c>
      <c r="G17" s="317">
        <v>70.474129793832</v>
      </c>
    </row>
    <row r="18" spans="1:7" ht="12">
      <c r="A18" s="84" t="s">
        <v>191</v>
      </c>
      <c r="B18" s="316">
        <v>415.8344048370198</v>
      </c>
      <c r="C18" s="316">
        <v>337.85026979501356</v>
      </c>
      <c r="D18" s="317">
        <v>23.0824545705771</v>
      </c>
      <c r="E18" s="316">
        <v>1505.0785887669501</v>
      </c>
      <c r="F18" s="316">
        <v>984.6901657156102</v>
      </c>
      <c r="G18" s="317">
        <v>52.8479354389769</v>
      </c>
    </row>
    <row r="19" spans="1:7" ht="12">
      <c r="A19" s="84" t="s">
        <v>192</v>
      </c>
      <c r="B19" s="316">
        <v>17769.81397830882</v>
      </c>
      <c r="C19" s="316">
        <v>10962.036046901434</v>
      </c>
      <c r="D19" s="317">
        <v>62.1032251880954</v>
      </c>
      <c r="E19" s="316">
        <v>61521.83446985009</v>
      </c>
      <c r="F19" s="316">
        <v>38002.0455780294</v>
      </c>
      <c r="G19" s="317">
        <v>61.8908496478897</v>
      </c>
    </row>
    <row r="20" spans="1:7" ht="12">
      <c r="A20" s="320" t="s">
        <v>193</v>
      </c>
      <c r="B20" s="321">
        <v>3.5980165302158467</v>
      </c>
      <c r="C20" s="321">
        <v>3.88995867355387</v>
      </c>
      <c r="D20" s="317">
        <v>-7.50501914899021</v>
      </c>
      <c r="E20" s="321">
        <v>3.650562091888148</v>
      </c>
      <c r="F20" s="321">
        <v>3.7463632288921134</v>
      </c>
      <c r="G20" s="317">
        <v>-2.55717695137361</v>
      </c>
    </row>
    <row r="21" spans="1:7" ht="12">
      <c r="A21" s="84"/>
      <c r="B21" s="318"/>
      <c r="C21" s="318"/>
      <c r="D21" s="317"/>
      <c r="E21" s="318"/>
      <c r="F21" s="318"/>
      <c r="G21" s="317"/>
    </row>
    <row r="22" spans="1:7" ht="12">
      <c r="A22" s="320" t="s">
        <v>194</v>
      </c>
      <c r="B22" s="318"/>
      <c r="C22" s="318"/>
      <c r="D22" s="317"/>
      <c r="E22" s="318"/>
      <c r="F22" s="318"/>
      <c r="G22" s="317"/>
    </row>
    <row r="23" spans="1:7" ht="12">
      <c r="A23" s="84" t="s">
        <v>195</v>
      </c>
      <c r="B23" s="321">
        <v>1.3397722399489929</v>
      </c>
      <c r="C23" s="321">
        <v>1.187385464868444</v>
      </c>
      <c r="D23" s="317">
        <v>12.8338083620918</v>
      </c>
      <c r="E23" s="321">
        <v>1.1431849651165986</v>
      </c>
      <c r="F23" s="321">
        <v>1.2167830449725223</v>
      </c>
      <c r="G23" s="317">
        <v>-6.04857868130351</v>
      </c>
    </row>
    <row r="24" spans="1:7" ht="12">
      <c r="A24" s="84" t="s">
        <v>196</v>
      </c>
      <c r="B24" s="321">
        <v>4.959909469430188</v>
      </c>
      <c r="C24" s="321">
        <v>4.791569618128334</v>
      </c>
      <c r="D24" s="317">
        <v>3.51325066143169</v>
      </c>
      <c r="E24" s="321">
        <v>4.909194412992001</v>
      </c>
      <c r="F24" s="321">
        <v>5.1695865511340795</v>
      </c>
      <c r="G24" s="317">
        <v>-5.03700122952686</v>
      </c>
    </row>
    <row r="25" spans="1:7" ht="12">
      <c r="A25" s="84" t="s">
        <v>197</v>
      </c>
      <c r="B25" s="321">
        <v>1.0170487288067818</v>
      </c>
      <c r="C25" s="321">
        <v>0.7517351340675011</v>
      </c>
      <c r="D25" s="317">
        <v>35.2934940400773</v>
      </c>
      <c r="E25" s="321">
        <v>1.0712138894620435</v>
      </c>
      <c r="F25" s="321">
        <v>0.9438388361388508</v>
      </c>
      <c r="G25" s="317">
        <v>13.4954240539912</v>
      </c>
    </row>
    <row r="26" spans="1:7" ht="12">
      <c r="A26" s="84" t="s">
        <v>198</v>
      </c>
      <c r="B26" s="321">
        <v>7.316730324749574</v>
      </c>
      <c r="C26" s="321">
        <v>6.7228762608166335</v>
      </c>
      <c r="D26" s="317">
        <v>8.83333324746935</v>
      </c>
      <c r="E26" s="321">
        <v>7.123593293130947</v>
      </c>
      <c r="F26" s="321">
        <v>7.32783621166557</v>
      </c>
      <c r="G26" s="317">
        <v>-2.78722002832812</v>
      </c>
    </row>
    <row r="27" spans="1:7" ht="12">
      <c r="A27" s="84"/>
      <c r="B27" s="322"/>
      <c r="C27" s="322"/>
      <c r="D27" s="317"/>
      <c r="E27" s="322"/>
      <c r="F27" s="322"/>
      <c r="G27" s="317"/>
    </row>
    <row r="28" spans="1:7" ht="12">
      <c r="A28" s="320" t="s">
        <v>43</v>
      </c>
      <c r="B28" s="323"/>
      <c r="C28" s="323"/>
      <c r="D28" s="317"/>
      <c r="E28" s="323"/>
      <c r="F28" s="323"/>
      <c r="G28" s="317"/>
    </row>
    <row r="29" spans="1:7" ht="12">
      <c r="A29" s="84" t="s">
        <v>199</v>
      </c>
      <c r="B29" s="316">
        <v>9512.200600290205</v>
      </c>
      <c r="C29" s="316">
        <v>5160.54763207194</v>
      </c>
      <c r="D29" s="317">
        <v>84.3254103726021</v>
      </c>
      <c r="E29" s="316">
        <v>30136.07758725377</v>
      </c>
      <c r="F29" s="316">
        <v>21822.919253674067</v>
      </c>
      <c r="G29" s="317">
        <v>38.0937043158427</v>
      </c>
    </row>
    <row r="30" spans="1:7" ht="12">
      <c r="A30" s="84" t="s">
        <v>45</v>
      </c>
      <c r="B30" s="316">
        <v>8299.709741028902</v>
      </c>
      <c r="C30" s="316">
        <v>4350.039663414185</v>
      </c>
      <c r="D30" s="317">
        <v>90.7961853964974</v>
      </c>
      <c r="E30" s="316">
        <v>26290.25785828336</v>
      </c>
      <c r="F30" s="316">
        <v>19260.75849588021</v>
      </c>
      <c r="G30" s="317">
        <v>36.4964825445827</v>
      </c>
    </row>
    <row r="31" spans="1:7" ht="12">
      <c r="A31" s="84" t="s">
        <v>200</v>
      </c>
      <c r="B31" s="316">
        <v>803.0887364894536</v>
      </c>
      <c r="C31" s="316">
        <v>577.5646374837113</v>
      </c>
      <c r="D31" s="317">
        <v>39.0474215991284</v>
      </c>
      <c r="E31" s="316">
        <v>2860.2441320931975</v>
      </c>
      <c r="F31" s="316">
        <v>1719.6497424378065</v>
      </c>
      <c r="G31" s="317">
        <v>66.3271340382643</v>
      </c>
    </row>
    <row r="32" spans="1:7" ht="12">
      <c r="A32" s="84" t="s">
        <v>47</v>
      </c>
      <c r="B32" s="316">
        <v>252.89965530835929</v>
      </c>
      <c r="C32" s="316">
        <v>121.77486008997023</v>
      </c>
      <c r="D32" s="317">
        <v>107.678050396864</v>
      </c>
      <c r="E32" s="316">
        <v>732.74162207257</v>
      </c>
      <c r="F32" s="316">
        <v>398.3562203747219</v>
      </c>
      <c r="G32" s="317">
        <v>83.9413029331641</v>
      </c>
    </row>
    <row r="33" spans="1:7" ht="12">
      <c r="A33" s="84" t="s">
        <v>201</v>
      </c>
      <c r="B33" s="316">
        <v>655.0744965525985</v>
      </c>
      <c r="C33" s="316">
        <v>608.8481403560372</v>
      </c>
      <c r="D33" s="317">
        <v>7.59242791963352</v>
      </c>
      <c r="E33" s="316">
        <v>2318.0459326008186</v>
      </c>
      <c r="F33" s="316">
        <v>1740.2870454461154</v>
      </c>
      <c r="G33" s="317">
        <v>33.1990569410115</v>
      </c>
    </row>
    <row r="34" spans="1:7" ht="12">
      <c r="A34" s="84" t="s">
        <v>202</v>
      </c>
      <c r="B34" s="316">
        <v>208.87821997753218</v>
      </c>
      <c r="C34" s="316">
        <v>184.3223614812177</v>
      </c>
      <c r="D34" s="317">
        <v>13.3222351856732</v>
      </c>
      <c r="E34" s="316">
        <v>910.501876416201</v>
      </c>
      <c r="F34" s="316">
        <v>634.2848372770411</v>
      </c>
      <c r="G34" s="317">
        <v>43.5477916080965</v>
      </c>
    </row>
    <row r="35" spans="1:7" ht="12">
      <c r="A35" s="84" t="s">
        <v>203</v>
      </c>
      <c r="B35" s="316">
        <v>176.81009871190193</v>
      </c>
      <c r="C35" s="316">
        <v>124.06579710593253</v>
      </c>
      <c r="D35" s="317">
        <v>42.5131686865592</v>
      </c>
      <c r="E35" s="316">
        <v>364.7302486391038</v>
      </c>
      <c r="F35" s="316">
        <v>407.3957735894249</v>
      </c>
      <c r="G35" s="317">
        <v>-10.4727460902232</v>
      </c>
    </row>
    <row r="36" spans="1:7" ht="12">
      <c r="A36" s="84" t="s">
        <v>204</v>
      </c>
      <c r="B36" s="316">
        <v>45.57435583468288</v>
      </c>
      <c r="C36" s="316">
        <v>18.285714285714285</v>
      </c>
      <c r="D36" s="317">
        <v>149.234758470922</v>
      </c>
      <c r="E36" s="316">
        <v>106.21388772278453</v>
      </c>
      <c r="F36" s="316">
        <v>87.35021062092798</v>
      </c>
      <c r="G36" s="317">
        <v>21.5954569173495</v>
      </c>
    </row>
    <row r="37" spans="1:7" ht="12">
      <c r="A37" s="84" t="s">
        <v>205</v>
      </c>
      <c r="B37" s="316">
        <v>400.4168437266875</v>
      </c>
      <c r="C37" s="316">
        <v>270.15686934764966</v>
      </c>
      <c r="D37" s="317">
        <v>48.2164213309022</v>
      </c>
      <c r="E37" s="316">
        <v>1346.7259241051847</v>
      </c>
      <c r="F37" s="316">
        <v>857.4611509894944</v>
      </c>
      <c r="G37" s="317">
        <v>57.0597014863108</v>
      </c>
    </row>
    <row r="38" spans="1:7" ht="12">
      <c r="A38" s="84" t="s">
        <v>206</v>
      </c>
      <c r="B38" s="316">
        <v>302.50936969499907</v>
      </c>
      <c r="C38" s="316">
        <v>322.0156729875409</v>
      </c>
      <c r="D38" s="317">
        <v>-6.05756332030973</v>
      </c>
      <c r="E38" s="316">
        <v>816.8042200026673</v>
      </c>
      <c r="F38" s="316">
        <v>1398.9233708834433</v>
      </c>
      <c r="G38" s="317">
        <v>-41.6119397957558</v>
      </c>
    </row>
    <row r="39" spans="1:7" ht="12">
      <c r="A39" s="84" t="s">
        <v>207</v>
      </c>
      <c r="B39" s="316">
        <v>10352.438317612514</v>
      </c>
      <c r="C39" s="316">
        <v>5891.153136029626</v>
      </c>
      <c r="D39" s="317">
        <v>75.7285556591319</v>
      </c>
      <c r="E39" s="316">
        <v>33001.95615363405</v>
      </c>
      <c r="F39" s="316">
        <v>24534.98636720686</v>
      </c>
      <c r="G39" s="317">
        <v>34.5097798698761</v>
      </c>
    </row>
    <row r="40" spans="1:7" ht="12">
      <c r="A40" s="84" t="s">
        <v>208</v>
      </c>
      <c r="B40" s="316">
        <v>8973.664320490068</v>
      </c>
      <c r="C40" s="316">
        <v>5561.066767374059</v>
      </c>
      <c r="D40" s="317">
        <v>61.3658798908369</v>
      </c>
      <c r="E40" s="316">
        <v>35490.2257944826</v>
      </c>
      <c r="F40" s="316">
        <v>18591.303288006122</v>
      </c>
      <c r="G40" s="317">
        <v>90.8969223119422</v>
      </c>
    </row>
    <row r="41" spans="1:7" ht="12">
      <c r="A41" s="84"/>
      <c r="B41" s="322"/>
      <c r="C41" s="322"/>
      <c r="D41" s="317"/>
      <c r="E41" s="322"/>
      <c r="F41" s="322"/>
      <c r="G41" s="317"/>
    </row>
    <row r="42" spans="1:7" ht="12">
      <c r="A42" s="320" t="s">
        <v>62</v>
      </c>
      <c r="B42" s="322"/>
      <c r="C42" s="322"/>
      <c r="D42" s="317"/>
      <c r="E42" s="322"/>
      <c r="F42" s="322"/>
      <c r="G42" s="317"/>
    </row>
    <row r="43" spans="1:7" ht="12">
      <c r="A43" s="84" t="s">
        <v>209</v>
      </c>
      <c r="B43" s="316">
        <v>355.89226454200383</v>
      </c>
      <c r="C43" s="316">
        <v>210.14271031793248</v>
      </c>
      <c r="D43" s="317">
        <v>69.3574162070916</v>
      </c>
      <c r="E43" s="316">
        <v>1344.0725203731915</v>
      </c>
      <c r="F43" s="316">
        <v>765.1216601139504</v>
      </c>
      <c r="G43" s="317">
        <v>75.6678173472461</v>
      </c>
    </row>
    <row r="44" spans="1:7" ht="12">
      <c r="A44" s="84" t="s">
        <v>210</v>
      </c>
      <c r="B44" s="316">
        <v>124.96868935581941</v>
      </c>
      <c r="C44" s="316">
        <v>16.761153054221005</v>
      </c>
      <c r="D44" s="317">
        <v>645.585276571102</v>
      </c>
      <c r="E44" s="316">
        <v>383.6416637386809</v>
      </c>
      <c r="F44" s="316">
        <v>55.116554598934016</v>
      </c>
      <c r="G44" s="317">
        <v>596.055235183552</v>
      </c>
    </row>
    <row r="45" spans="1:7" ht="12">
      <c r="A45" s="84" t="s">
        <v>211</v>
      </c>
      <c r="B45" s="316">
        <v>49.54492256502566</v>
      </c>
      <c r="C45" s="316">
        <v>21.22318625741193</v>
      </c>
      <c r="D45" s="317">
        <v>133.447145796606</v>
      </c>
      <c r="E45" s="316">
        <v>236.4410762424859</v>
      </c>
      <c r="F45" s="316">
        <v>202.36836598213338</v>
      </c>
      <c r="G45" s="317">
        <v>16.8369745414462</v>
      </c>
    </row>
    <row r="46" spans="1:7" ht="12">
      <c r="A46" s="84" t="s">
        <v>212</v>
      </c>
      <c r="B46" s="316">
        <v>88.87199137250684</v>
      </c>
      <c r="C46" s="316">
        <v>43.09452233486337</v>
      </c>
      <c r="D46" s="317">
        <v>106.225725585104</v>
      </c>
      <c r="E46" s="316">
        <v>377.79826117610355</v>
      </c>
      <c r="F46" s="316">
        <v>215.1599169942494</v>
      </c>
      <c r="G46" s="317">
        <v>75.5895179984667</v>
      </c>
    </row>
    <row r="47" spans="1:7" ht="12">
      <c r="A47" s="84" t="s">
        <v>213</v>
      </c>
      <c r="B47" s="316">
        <v>133.85334605471772</v>
      </c>
      <c r="C47" s="316">
        <v>141.5548637916739</v>
      </c>
      <c r="D47" s="317">
        <v>-5.44065921202856</v>
      </c>
      <c r="E47" s="316">
        <v>617.6959596074142</v>
      </c>
      <c r="F47" s="316">
        <v>387.97878435156554</v>
      </c>
      <c r="G47" s="317">
        <v>59.2086950423793</v>
      </c>
    </row>
    <row r="48" spans="1:7" ht="12">
      <c r="A48" s="84" t="s">
        <v>214</v>
      </c>
      <c r="B48" s="316">
        <v>1845.822089898169</v>
      </c>
      <c r="C48" s="316">
        <v>1155.2482898474846</v>
      </c>
      <c r="D48" s="317">
        <v>59.7770891434822</v>
      </c>
      <c r="E48" s="316">
        <v>6535.046821710497</v>
      </c>
      <c r="F48" s="316">
        <v>3686.425095763151</v>
      </c>
      <c r="G48" s="317">
        <v>77.2732837897967</v>
      </c>
    </row>
    <row r="49" spans="1:7" ht="12">
      <c r="A49" s="84" t="s">
        <v>215</v>
      </c>
      <c r="B49" s="316">
        <v>241.16910209979278</v>
      </c>
      <c r="C49" s="316">
        <v>230.01868104333136</v>
      </c>
      <c r="D49" s="317">
        <v>4.84761542231472</v>
      </c>
      <c r="E49" s="316">
        <v>1005.2336473252965</v>
      </c>
      <c r="F49" s="316">
        <v>811.5356689580324</v>
      </c>
      <c r="G49" s="317">
        <v>23.8680794666686</v>
      </c>
    </row>
    <row r="50" spans="1:7" ht="12">
      <c r="A50" s="84" t="s">
        <v>216</v>
      </c>
      <c r="B50" s="316">
        <v>16766.811703642557</v>
      </c>
      <c r="C50" s="316">
        <v>9754.5620739071</v>
      </c>
      <c r="D50" s="317">
        <v>71.8868727945545</v>
      </c>
      <c r="E50" s="316">
        <v>59209.715095491425</v>
      </c>
      <c r="F50" s="316">
        <v>37419.68802333531</v>
      </c>
      <c r="G50" s="317">
        <v>58.2314504027068</v>
      </c>
    </row>
    <row r="51" spans="1:7" ht="12">
      <c r="A51" s="84"/>
      <c r="B51" s="316"/>
      <c r="C51" s="316"/>
      <c r="D51" s="317"/>
      <c r="E51" s="316"/>
      <c r="F51" s="316"/>
      <c r="G51" s="317"/>
    </row>
    <row r="52" spans="1:7" ht="12">
      <c r="A52" s="320" t="s">
        <v>78</v>
      </c>
      <c r="B52" s="316"/>
      <c r="C52" s="316"/>
      <c r="D52" s="317"/>
      <c r="E52" s="316"/>
      <c r="F52" s="316"/>
      <c r="G52" s="317"/>
    </row>
    <row r="53" spans="1:7" ht="12">
      <c r="A53" s="324" t="s">
        <v>217</v>
      </c>
      <c r="B53" s="325">
        <v>47.33984838792063</v>
      </c>
      <c r="C53" s="325">
        <v>40.77707828212571</v>
      </c>
      <c r="D53" s="317">
        <v>6.56277010579493</v>
      </c>
      <c r="E53" s="325">
        <v>44.71516978503531</v>
      </c>
      <c r="F53" s="325">
        <v>45.50428224719733</v>
      </c>
      <c r="G53" s="317">
        <v>-0.789112462162024</v>
      </c>
    </row>
    <row r="54" spans="1:7" ht="12">
      <c r="A54" s="326" t="s">
        <v>218</v>
      </c>
      <c r="B54" s="327">
        <v>52.66015161207971</v>
      </c>
      <c r="C54" s="327">
        <v>59.22292171787392</v>
      </c>
      <c r="D54" s="328">
        <v>-6.56277010579421</v>
      </c>
      <c r="E54" s="327">
        <v>55.28483021496459</v>
      </c>
      <c r="F54" s="327">
        <v>54.49571775280291</v>
      </c>
      <c r="G54" s="328">
        <v>0.789112462161683</v>
      </c>
    </row>
    <row r="55" spans="1:7" ht="12">
      <c r="A55" s="329"/>
      <c r="B55" s="330"/>
      <c r="C55" s="331"/>
      <c r="D55" s="332"/>
      <c r="E55" s="330"/>
      <c r="F55" s="331"/>
      <c r="G55" s="332"/>
    </row>
    <row r="56" ht="12">
      <c r="A56" s="99" t="s">
        <v>91</v>
      </c>
    </row>
    <row r="57" ht="12">
      <c r="A57" s="99" t="s">
        <v>219</v>
      </c>
    </row>
    <row r="58" ht="12">
      <c r="B58" s="333"/>
    </row>
    <row r="59" ht="12">
      <c r="B59" s="334"/>
    </row>
    <row r="60" ht="12">
      <c r="B60" s="333"/>
    </row>
    <row r="61" ht="12">
      <c r="B61" s="334"/>
    </row>
    <row r="62" ht="12">
      <c r="B62" s="334"/>
    </row>
  </sheetData>
  <sheetProtection/>
  <mergeCells count="1">
    <mergeCell ref="B3:D3"/>
  </mergeCells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71"/>
  <sheetViews>
    <sheetView zoomScalePageLayoutView="0" workbookViewId="0" topLeftCell="A1">
      <selection activeCell="A1" sqref="A1:S1"/>
    </sheetView>
  </sheetViews>
  <sheetFormatPr defaultColWidth="8.8515625" defaultRowHeight="16.5" customHeight="1"/>
  <cols>
    <col min="1" max="1" width="19.7109375" style="335" customWidth="1"/>
    <col min="2" max="3" width="11.00390625" style="335" customWidth="1"/>
    <col min="4" max="4" width="7.57421875" style="377" customWidth="1"/>
    <col min="5" max="6" width="11.00390625" style="335" customWidth="1"/>
    <col min="7" max="7" width="7.57421875" style="377" customWidth="1"/>
    <col min="8" max="9" width="11.00390625" style="335" customWidth="1"/>
    <col min="10" max="10" width="7.57421875" style="377" customWidth="1"/>
    <col min="11" max="12" width="11.00390625" style="335" customWidth="1"/>
    <col min="13" max="13" width="7.57421875" style="377" customWidth="1"/>
    <col min="14" max="15" width="9.8515625" style="335" customWidth="1"/>
    <col min="16" max="16" width="7.57421875" style="377" customWidth="1"/>
    <col min="17" max="18" width="9.28125" style="335" customWidth="1"/>
    <col min="19" max="19" width="7.57421875" style="377" customWidth="1"/>
    <col min="20" max="20" width="8.8515625" style="335" customWidth="1"/>
    <col min="21" max="21" width="8.57421875" style="336" customWidth="1"/>
    <col min="22" max="22" width="7.7109375" style="336" customWidth="1"/>
    <col min="23" max="23" width="8.57421875" style="336" customWidth="1"/>
    <col min="24" max="16384" width="8.8515625" style="337" customWidth="1"/>
  </cols>
  <sheetData>
    <row r="1" spans="1:19" ht="15" customHeight="1">
      <c r="A1" s="397" t="s">
        <v>220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</row>
    <row r="2" spans="1:19" ht="15" customHeight="1" thickBot="1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</row>
    <row r="3" spans="1:19" ht="15" customHeight="1">
      <c r="A3" s="399" t="s">
        <v>1</v>
      </c>
      <c r="B3" s="401" t="s">
        <v>221</v>
      </c>
      <c r="C3" s="402"/>
      <c r="D3" s="403"/>
      <c r="E3" s="401" t="s">
        <v>222</v>
      </c>
      <c r="F3" s="402"/>
      <c r="G3" s="403"/>
      <c r="H3" s="402" t="s">
        <v>223</v>
      </c>
      <c r="I3" s="402"/>
      <c r="J3" s="402"/>
      <c r="K3" s="401" t="s">
        <v>224</v>
      </c>
      <c r="L3" s="402"/>
      <c r="M3" s="403"/>
      <c r="N3" s="402" t="s">
        <v>225</v>
      </c>
      <c r="O3" s="402"/>
      <c r="P3" s="402"/>
      <c r="Q3" s="401" t="s">
        <v>226</v>
      </c>
      <c r="R3" s="402"/>
      <c r="S3" s="403"/>
    </row>
    <row r="4" spans="1:19" ht="15" customHeight="1" thickBot="1">
      <c r="A4" s="400"/>
      <c r="B4" s="338">
        <v>2017</v>
      </c>
      <c r="C4" s="339">
        <v>2016</v>
      </c>
      <c r="D4" s="340" t="s">
        <v>227</v>
      </c>
      <c r="E4" s="338">
        <v>2017</v>
      </c>
      <c r="F4" s="339">
        <v>2016</v>
      </c>
      <c r="G4" s="340" t="s">
        <v>227</v>
      </c>
      <c r="H4" s="341">
        <v>2017</v>
      </c>
      <c r="I4" s="339">
        <v>2016</v>
      </c>
      <c r="J4" s="342" t="s">
        <v>227</v>
      </c>
      <c r="K4" s="338">
        <v>2017</v>
      </c>
      <c r="L4" s="339">
        <v>2016</v>
      </c>
      <c r="M4" s="340" t="s">
        <v>227</v>
      </c>
      <c r="N4" s="341">
        <v>2017</v>
      </c>
      <c r="O4" s="339">
        <v>2016</v>
      </c>
      <c r="P4" s="342" t="s">
        <v>227</v>
      </c>
      <c r="Q4" s="338">
        <v>2017</v>
      </c>
      <c r="R4" s="339">
        <v>2016</v>
      </c>
      <c r="S4" s="340" t="s">
        <v>227</v>
      </c>
    </row>
    <row r="5" spans="1:23" s="350" customFormat="1" ht="15" customHeight="1">
      <c r="A5" s="343" t="s">
        <v>228</v>
      </c>
      <c r="B5" s="344">
        <v>1051552</v>
      </c>
      <c r="C5" s="345">
        <v>1057709.888888889</v>
      </c>
      <c r="D5" s="346">
        <v>-0.5821907267367783</v>
      </c>
      <c r="E5" s="344">
        <v>670446</v>
      </c>
      <c r="F5" s="345">
        <v>685072.8888888889</v>
      </c>
      <c r="G5" s="346">
        <v>-2.1350850582646825</v>
      </c>
      <c r="H5" s="347">
        <v>222052</v>
      </c>
      <c r="I5" s="345">
        <v>224018</v>
      </c>
      <c r="J5" s="348">
        <v>-0.8776080493531769</v>
      </c>
      <c r="K5" s="344">
        <v>97199</v>
      </c>
      <c r="L5" s="345">
        <v>84715</v>
      </c>
      <c r="M5" s="346">
        <v>14.73646933836983</v>
      </c>
      <c r="N5" s="347">
        <v>3592</v>
      </c>
      <c r="O5" s="345">
        <v>3508</v>
      </c>
      <c r="P5" s="348">
        <v>2.394526795895097</v>
      </c>
      <c r="Q5" s="344">
        <v>58263</v>
      </c>
      <c r="R5" s="345">
        <v>60396</v>
      </c>
      <c r="S5" s="346">
        <v>-3.5316908404530096</v>
      </c>
      <c r="T5" s="349"/>
      <c r="U5" s="336"/>
      <c r="V5" s="336"/>
      <c r="W5" s="336"/>
    </row>
    <row r="6" spans="1:23" s="350" customFormat="1" ht="15" customHeight="1">
      <c r="A6" s="343" t="s">
        <v>229</v>
      </c>
      <c r="B6" s="344">
        <v>1044196</v>
      </c>
      <c r="C6" s="345">
        <v>1045954</v>
      </c>
      <c r="D6" s="346">
        <v>-0.16807622514948076</v>
      </c>
      <c r="E6" s="344">
        <v>664237</v>
      </c>
      <c r="F6" s="345">
        <v>674421</v>
      </c>
      <c r="G6" s="346">
        <v>-1.5100360160789774</v>
      </c>
      <c r="H6" s="347">
        <v>222052</v>
      </c>
      <c r="I6" s="345">
        <v>223082</v>
      </c>
      <c r="J6" s="348">
        <v>-0.46171362996566284</v>
      </c>
      <c r="K6" s="344">
        <v>96529</v>
      </c>
      <c r="L6" s="345">
        <v>84547</v>
      </c>
      <c r="M6" s="346">
        <v>14.171999006469774</v>
      </c>
      <c r="N6" s="347">
        <v>3592</v>
      </c>
      <c r="O6" s="345">
        <v>3508</v>
      </c>
      <c r="P6" s="348">
        <v>2.394526795895097</v>
      </c>
      <c r="Q6" s="344">
        <v>57786</v>
      </c>
      <c r="R6" s="345">
        <v>60396</v>
      </c>
      <c r="S6" s="346">
        <v>-4.321478243592291</v>
      </c>
      <c r="T6" s="349"/>
      <c r="U6" s="336"/>
      <c r="V6" s="336"/>
      <c r="W6" s="336"/>
    </row>
    <row r="7" spans="1:23" s="350" customFormat="1" ht="15" customHeight="1">
      <c r="A7" s="343" t="s">
        <v>230</v>
      </c>
      <c r="B7" s="344">
        <v>7356</v>
      </c>
      <c r="C7" s="345">
        <v>11755.888888888889</v>
      </c>
      <c r="D7" s="346">
        <v>-37.427105091538046</v>
      </c>
      <c r="E7" s="344">
        <v>6209</v>
      </c>
      <c r="F7" s="345">
        <v>10651.888888888889</v>
      </c>
      <c r="G7" s="346">
        <v>-41.709868880845335</v>
      </c>
      <c r="H7" s="347">
        <v>0</v>
      </c>
      <c r="I7" s="345">
        <v>936</v>
      </c>
      <c r="J7" s="348">
        <v>-100</v>
      </c>
      <c r="K7" s="344">
        <v>670</v>
      </c>
      <c r="L7" s="345">
        <v>168</v>
      </c>
      <c r="M7" s="346">
        <v>298.8095238095238</v>
      </c>
      <c r="N7" s="347"/>
      <c r="O7" s="345"/>
      <c r="P7" s="348"/>
      <c r="Q7" s="344">
        <v>477</v>
      </c>
      <c r="R7" s="345">
        <v>0</v>
      </c>
      <c r="S7" s="346" t="s">
        <v>231</v>
      </c>
      <c r="T7" s="349"/>
      <c r="U7" s="336"/>
      <c r="V7" s="336"/>
      <c r="W7" s="336"/>
    </row>
    <row r="8" spans="1:23" s="350" customFormat="1" ht="15" customHeight="1">
      <c r="A8" s="343"/>
      <c r="B8" s="344"/>
      <c r="C8" s="345"/>
      <c r="D8" s="346"/>
      <c r="E8" s="344"/>
      <c r="F8" s="345"/>
      <c r="G8" s="346"/>
      <c r="H8" s="347"/>
      <c r="I8" s="345"/>
      <c r="J8" s="348"/>
      <c r="K8" s="344"/>
      <c r="L8" s="345"/>
      <c r="M8" s="346"/>
      <c r="N8" s="347"/>
      <c r="O8" s="345"/>
      <c r="P8" s="348"/>
      <c r="Q8" s="344"/>
      <c r="R8" s="345"/>
      <c r="S8" s="346"/>
      <c r="T8" s="349"/>
      <c r="U8" s="336"/>
      <c r="V8" s="336"/>
      <c r="W8" s="336"/>
    </row>
    <row r="9" spans="1:23" s="350" customFormat="1" ht="15" customHeight="1">
      <c r="A9" s="343" t="s">
        <v>232</v>
      </c>
      <c r="B9" s="344">
        <v>720448</v>
      </c>
      <c r="C9" s="345">
        <v>719212</v>
      </c>
      <c r="D9" s="346">
        <v>0.17185475214540358</v>
      </c>
      <c r="E9" s="344">
        <v>384488</v>
      </c>
      <c r="F9" s="345">
        <v>391968</v>
      </c>
      <c r="G9" s="346">
        <v>-1.9083190464527717</v>
      </c>
      <c r="H9" s="344">
        <v>192566</v>
      </c>
      <c r="I9" s="345">
        <v>191579</v>
      </c>
      <c r="J9" s="346">
        <v>0.5151921661559983</v>
      </c>
      <c r="K9" s="344">
        <v>86747</v>
      </c>
      <c r="L9" s="345">
        <v>76969</v>
      </c>
      <c r="M9" s="346">
        <v>12.703815821954292</v>
      </c>
      <c r="N9" s="344">
        <v>3592</v>
      </c>
      <c r="O9" s="345">
        <v>3508</v>
      </c>
      <c r="P9" s="346">
        <v>2.394526795895097</v>
      </c>
      <c r="Q9" s="344">
        <v>53055</v>
      </c>
      <c r="R9" s="345">
        <v>55188</v>
      </c>
      <c r="S9" s="346">
        <v>-3.8649706457925634</v>
      </c>
      <c r="T9" s="349"/>
      <c r="U9" s="336"/>
      <c r="V9" s="336"/>
      <c r="W9" s="336"/>
    </row>
    <row r="10" spans="1:23" s="350" customFormat="1" ht="15" customHeight="1">
      <c r="A10" s="343" t="s">
        <v>229</v>
      </c>
      <c r="B10" s="344">
        <v>713368</v>
      </c>
      <c r="C10" s="345">
        <v>713073</v>
      </c>
      <c r="D10" s="346">
        <v>0.0413702383907398</v>
      </c>
      <c r="E10" s="344">
        <v>378555</v>
      </c>
      <c r="F10" s="345">
        <v>386933</v>
      </c>
      <c r="G10" s="346">
        <v>-2.165232740551982</v>
      </c>
      <c r="H10" s="347">
        <v>192566</v>
      </c>
      <c r="I10" s="345">
        <v>190643</v>
      </c>
      <c r="J10" s="346">
        <v>1.0086916382977607</v>
      </c>
      <c r="K10" s="344">
        <v>86077</v>
      </c>
      <c r="L10" s="345">
        <v>76801</v>
      </c>
      <c r="M10" s="346">
        <v>12.07796773479512</v>
      </c>
      <c r="N10" s="347">
        <v>3592</v>
      </c>
      <c r="O10" s="345">
        <v>3508</v>
      </c>
      <c r="P10" s="346">
        <v>2.394526795895097</v>
      </c>
      <c r="Q10" s="344">
        <v>52578</v>
      </c>
      <c r="R10" s="345">
        <v>55188</v>
      </c>
      <c r="S10" s="346">
        <v>-4.729288975864318</v>
      </c>
      <c r="T10" s="349"/>
      <c r="U10" s="336"/>
      <c r="V10" s="336"/>
      <c r="W10" s="336"/>
    </row>
    <row r="11" spans="1:23" s="350" customFormat="1" ht="15" customHeight="1">
      <c r="A11" s="343" t="s">
        <v>230</v>
      </c>
      <c r="B11" s="344">
        <v>7080</v>
      </c>
      <c r="C11" s="345">
        <v>6139</v>
      </c>
      <c r="D11" s="346">
        <v>15.328229353314873</v>
      </c>
      <c r="E11" s="344">
        <v>5933</v>
      </c>
      <c r="F11" s="345">
        <v>5035</v>
      </c>
      <c r="G11" s="346">
        <v>17.835153922542204</v>
      </c>
      <c r="H11" s="347">
        <v>0</v>
      </c>
      <c r="I11" s="345">
        <v>936</v>
      </c>
      <c r="J11" s="346">
        <v>-100</v>
      </c>
      <c r="K11" s="344">
        <v>670</v>
      </c>
      <c r="L11" s="345">
        <v>168</v>
      </c>
      <c r="M11" s="346">
        <v>298.8095238095238</v>
      </c>
      <c r="N11" s="347"/>
      <c r="O11" s="345"/>
      <c r="P11" s="346"/>
      <c r="Q11" s="344">
        <v>477</v>
      </c>
      <c r="R11" s="345">
        <v>0</v>
      </c>
      <c r="S11" s="346" t="s">
        <v>231</v>
      </c>
      <c r="T11" s="349"/>
      <c r="U11" s="336"/>
      <c r="V11" s="336"/>
      <c r="W11" s="336"/>
    </row>
    <row r="12" spans="1:20" ht="15" customHeight="1">
      <c r="A12" s="343"/>
      <c r="B12" s="344"/>
      <c r="C12" s="345"/>
      <c r="D12" s="346"/>
      <c r="E12" s="344"/>
      <c r="F12" s="345"/>
      <c r="G12" s="346"/>
      <c r="H12" s="347"/>
      <c r="I12" s="345"/>
      <c r="J12" s="348"/>
      <c r="K12" s="344"/>
      <c r="L12" s="345"/>
      <c r="M12" s="346"/>
      <c r="N12" s="347"/>
      <c r="O12" s="345"/>
      <c r="P12" s="348"/>
      <c r="Q12" s="344"/>
      <c r="R12" s="345"/>
      <c r="S12" s="346"/>
      <c r="T12" s="349"/>
    </row>
    <row r="13" spans="1:23" s="350" customFormat="1" ht="15" customHeight="1">
      <c r="A13" s="343" t="s">
        <v>233</v>
      </c>
      <c r="B13" s="344">
        <v>620686</v>
      </c>
      <c r="C13" s="345">
        <v>629406</v>
      </c>
      <c r="D13" s="346">
        <v>-1.3854332497624744</v>
      </c>
      <c r="E13" s="344">
        <v>301879</v>
      </c>
      <c r="F13" s="345">
        <v>314674</v>
      </c>
      <c r="G13" s="346">
        <v>-4.066112866013716</v>
      </c>
      <c r="H13" s="347">
        <v>180113</v>
      </c>
      <c r="I13" s="345">
        <v>179235</v>
      </c>
      <c r="J13" s="348">
        <v>0.489859681423829</v>
      </c>
      <c r="K13" s="344">
        <v>82524</v>
      </c>
      <c r="L13" s="345">
        <v>76801</v>
      </c>
      <c r="M13" s="346">
        <v>7.451725888985821</v>
      </c>
      <c r="N13" s="347">
        <v>3592</v>
      </c>
      <c r="O13" s="345">
        <v>3508</v>
      </c>
      <c r="P13" s="348">
        <v>2.394526795895097</v>
      </c>
      <c r="Q13" s="344">
        <v>52578</v>
      </c>
      <c r="R13" s="345">
        <v>55188</v>
      </c>
      <c r="S13" s="346">
        <v>-4.729288975864318</v>
      </c>
      <c r="T13" s="335"/>
      <c r="U13" s="336"/>
      <c r="V13" s="336"/>
      <c r="W13" s="336"/>
    </row>
    <row r="14" spans="1:19" ht="15" customHeight="1">
      <c r="A14" s="351" t="s">
        <v>234</v>
      </c>
      <c r="B14" s="352">
        <v>8745</v>
      </c>
      <c r="C14" s="353">
        <v>8802</v>
      </c>
      <c r="D14" s="354">
        <v>-0.6475800954328562</v>
      </c>
      <c r="E14" s="352">
        <v>4929</v>
      </c>
      <c r="F14" s="353">
        <v>5053</v>
      </c>
      <c r="G14" s="354">
        <v>-2.4539877300613497</v>
      </c>
      <c r="H14" s="355">
        <v>2385</v>
      </c>
      <c r="I14" s="353">
        <v>2445</v>
      </c>
      <c r="J14" s="356">
        <v>-2.4539877300613497</v>
      </c>
      <c r="K14" s="352">
        <v>1431</v>
      </c>
      <c r="L14" s="353">
        <v>1304</v>
      </c>
      <c r="M14" s="354">
        <v>9.739263803680982</v>
      </c>
      <c r="N14" s="357"/>
      <c r="O14" s="358"/>
      <c r="P14" s="356"/>
      <c r="Q14" s="359"/>
      <c r="R14" s="358"/>
      <c r="S14" s="354"/>
    </row>
    <row r="15" spans="1:19" ht="15" customHeight="1">
      <c r="A15" s="351" t="s">
        <v>235</v>
      </c>
      <c r="B15" s="352">
        <v>3520</v>
      </c>
      <c r="C15" s="353">
        <v>6846</v>
      </c>
      <c r="D15" s="354">
        <v>-48.583114227286</v>
      </c>
      <c r="E15" s="359">
        <v>0</v>
      </c>
      <c r="F15" s="353">
        <v>3912</v>
      </c>
      <c r="G15" s="354">
        <v>-100</v>
      </c>
      <c r="H15" s="355">
        <v>2862</v>
      </c>
      <c r="I15" s="353">
        <v>2934</v>
      </c>
      <c r="J15" s="356">
        <v>-2.4539877300613497</v>
      </c>
      <c r="K15" s="359">
        <v>658</v>
      </c>
      <c r="L15" s="358">
        <v>0</v>
      </c>
      <c r="M15" s="354" t="s">
        <v>231</v>
      </c>
      <c r="N15" s="357"/>
      <c r="O15" s="358"/>
      <c r="P15" s="356"/>
      <c r="Q15" s="359"/>
      <c r="R15" s="358"/>
      <c r="S15" s="354"/>
    </row>
    <row r="16" spans="1:19" ht="15" customHeight="1">
      <c r="A16" s="351" t="s">
        <v>236</v>
      </c>
      <c r="B16" s="352">
        <v>21142</v>
      </c>
      <c r="C16" s="353">
        <v>15379</v>
      </c>
      <c r="D16" s="354">
        <v>37.4731777098641</v>
      </c>
      <c r="E16" s="352">
        <v>10664</v>
      </c>
      <c r="F16" s="353">
        <v>5239</v>
      </c>
      <c r="G16" s="354">
        <v>103.55029585798816</v>
      </c>
      <c r="H16" s="355">
        <v>5239</v>
      </c>
      <c r="I16" s="353">
        <v>5239</v>
      </c>
      <c r="J16" s="356">
        <v>0</v>
      </c>
      <c r="K16" s="352">
        <v>4563</v>
      </c>
      <c r="L16" s="358">
        <v>4225</v>
      </c>
      <c r="M16" s="354">
        <v>8</v>
      </c>
      <c r="N16" s="357"/>
      <c r="O16" s="358"/>
      <c r="P16" s="356"/>
      <c r="Q16" s="359">
        <v>676</v>
      </c>
      <c r="R16" s="358">
        <v>676</v>
      </c>
      <c r="S16" s="354">
        <v>0</v>
      </c>
    </row>
    <row r="17" spans="1:19" ht="15" customHeight="1">
      <c r="A17" s="351" t="s">
        <v>237</v>
      </c>
      <c r="B17" s="352">
        <v>24939</v>
      </c>
      <c r="C17" s="353">
        <v>24057</v>
      </c>
      <c r="D17" s="354">
        <v>3.6662925551814443</v>
      </c>
      <c r="E17" s="352">
        <v>24939</v>
      </c>
      <c r="F17" s="353">
        <v>24057</v>
      </c>
      <c r="G17" s="354">
        <v>3.6662925551814443</v>
      </c>
      <c r="H17" s="357"/>
      <c r="I17" s="358"/>
      <c r="J17" s="356"/>
      <c r="K17" s="359"/>
      <c r="L17" s="358"/>
      <c r="M17" s="354"/>
      <c r="N17" s="357"/>
      <c r="O17" s="358"/>
      <c r="P17" s="356"/>
      <c r="Q17" s="359"/>
      <c r="R17" s="358"/>
      <c r="S17" s="354"/>
    </row>
    <row r="18" spans="1:19" ht="15" customHeight="1">
      <c r="A18" s="351" t="s">
        <v>238</v>
      </c>
      <c r="B18" s="352">
        <v>201170</v>
      </c>
      <c r="C18" s="353">
        <v>198102</v>
      </c>
      <c r="D18" s="354">
        <v>1.5486971358189214</v>
      </c>
      <c r="E18" s="352">
        <v>97031</v>
      </c>
      <c r="F18" s="353">
        <v>102102</v>
      </c>
      <c r="G18" s="354">
        <v>-4.966602025425555</v>
      </c>
      <c r="H18" s="355">
        <v>53304</v>
      </c>
      <c r="I18" s="353">
        <v>45800</v>
      </c>
      <c r="J18" s="356">
        <v>16.38427947598253</v>
      </c>
      <c r="K18" s="352">
        <v>26740</v>
      </c>
      <c r="L18" s="353">
        <v>24242</v>
      </c>
      <c r="M18" s="354">
        <v>10.304430327530731</v>
      </c>
      <c r="N18" s="355">
        <v>3592</v>
      </c>
      <c r="O18" s="353">
        <v>3508</v>
      </c>
      <c r="P18" s="356">
        <v>2.394526795895097</v>
      </c>
      <c r="Q18" s="352">
        <v>20503</v>
      </c>
      <c r="R18" s="353">
        <v>22450</v>
      </c>
      <c r="S18" s="354">
        <v>-8.672605790645878</v>
      </c>
    </row>
    <row r="19" spans="1:19" ht="15" customHeight="1">
      <c r="A19" s="351" t="s">
        <v>239</v>
      </c>
      <c r="B19" s="352">
        <v>29869</v>
      </c>
      <c r="C19" s="353">
        <v>31757</v>
      </c>
      <c r="D19" s="354">
        <v>-5.945145952073559</v>
      </c>
      <c r="E19" s="352">
        <v>10551</v>
      </c>
      <c r="F19" s="353">
        <v>11396</v>
      </c>
      <c r="G19" s="354">
        <v>-7.414882414882415</v>
      </c>
      <c r="H19" s="355">
        <v>12163</v>
      </c>
      <c r="I19" s="353">
        <v>13189</v>
      </c>
      <c r="J19" s="356">
        <v>-7.779209947683675</v>
      </c>
      <c r="K19" s="352">
        <v>4929</v>
      </c>
      <c r="L19" s="353">
        <v>4890</v>
      </c>
      <c r="M19" s="354">
        <v>0.7975460122699387</v>
      </c>
      <c r="N19" s="357"/>
      <c r="O19" s="358"/>
      <c r="P19" s="356"/>
      <c r="Q19" s="352">
        <v>2226</v>
      </c>
      <c r="R19" s="353">
        <v>2282</v>
      </c>
      <c r="S19" s="354">
        <v>-2.4539877300613497</v>
      </c>
    </row>
    <row r="20" spans="1:19" ht="15" customHeight="1">
      <c r="A20" s="351" t="s">
        <v>240</v>
      </c>
      <c r="B20" s="352">
        <v>41493</v>
      </c>
      <c r="C20" s="353">
        <v>46285</v>
      </c>
      <c r="D20" s="354">
        <v>-10.353246192070866</v>
      </c>
      <c r="E20" s="352">
        <v>19121</v>
      </c>
      <c r="F20" s="353">
        <v>22881</v>
      </c>
      <c r="G20" s="354">
        <v>-16.432848214675932</v>
      </c>
      <c r="H20" s="355">
        <v>9964</v>
      </c>
      <c r="I20" s="353">
        <v>11232</v>
      </c>
      <c r="J20" s="356">
        <v>-11.28917378917379</v>
      </c>
      <c r="K20" s="352">
        <v>6580</v>
      </c>
      <c r="L20" s="353">
        <v>6580</v>
      </c>
      <c r="M20" s="354">
        <v>0</v>
      </c>
      <c r="N20" s="357"/>
      <c r="O20" s="358"/>
      <c r="P20" s="356"/>
      <c r="Q20" s="352">
        <v>5828</v>
      </c>
      <c r="R20" s="353">
        <v>5592</v>
      </c>
      <c r="S20" s="354">
        <v>4.220314735336195</v>
      </c>
    </row>
    <row r="21" spans="1:19" ht="15" customHeight="1">
      <c r="A21" s="351" t="s">
        <v>241</v>
      </c>
      <c r="B21" s="352">
        <v>31331</v>
      </c>
      <c r="C21" s="353">
        <v>32097</v>
      </c>
      <c r="D21" s="354">
        <v>-2.3865158737576717</v>
      </c>
      <c r="E21" s="352">
        <v>13841</v>
      </c>
      <c r="F21" s="353">
        <v>14167</v>
      </c>
      <c r="G21" s="354">
        <v>-2.301122326533493</v>
      </c>
      <c r="H21" s="355">
        <v>9699</v>
      </c>
      <c r="I21" s="353">
        <v>10106</v>
      </c>
      <c r="J21" s="356">
        <v>-4.027310508608747</v>
      </c>
      <c r="K21" s="352">
        <v>4929</v>
      </c>
      <c r="L21" s="353">
        <v>5053</v>
      </c>
      <c r="M21" s="354">
        <v>-2.4539877300613497</v>
      </c>
      <c r="N21" s="357"/>
      <c r="O21" s="358"/>
      <c r="P21" s="356"/>
      <c r="Q21" s="352">
        <v>2862</v>
      </c>
      <c r="R21" s="353">
        <v>2771</v>
      </c>
      <c r="S21" s="354">
        <v>3.2840129916997474</v>
      </c>
    </row>
    <row r="22" spans="1:19" ht="15" customHeight="1">
      <c r="A22" s="351" t="s">
        <v>242</v>
      </c>
      <c r="B22" s="352">
        <v>12958</v>
      </c>
      <c r="C22" s="353">
        <v>13082</v>
      </c>
      <c r="D22" s="354">
        <v>-0.9478672985781991</v>
      </c>
      <c r="E22" s="352">
        <v>8029</v>
      </c>
      <c r="F22" s="353">
        <v>8029</v>
      </c>
      <c r="G22" s="354">
        <v>0</v>
      </c>
      <c r="H22" s="355">
        <v>4929</v>
      </c>
      <c r="I22" s="353">
        <v>5053</v>
      </c>
      <c r="J22" s="356">
        <v>-2.4539877300613497</v>
      </c>
      <c r="K22" s="359"/>
      <c r="L22" s="358"/>
      <c r="M22" s="354"/>
      <c r="N22" s="357"/>
      <c r="O22" s="358"/>
      <c r="P22" s="356"/>
      <c r="Q22" s="359"/>
      <c r="R22" s="358"/>
      <c r="S22" s="354"/>
    </row>
    <row r="23" spans="1:19" ht="15" customHeight="1">
      <c r="A23" s="351" t="s">
        <v>243</v>
      </c>
      <c r="B23" s="352">
        <v>9083</v>
      </c>
      <c r="C23" s="353">
        <v>8091</v>
      </c>
      <c r="D23" s="354">
        <v>12.260536398467432</v>
      </c>
      <c r="E23" s="352">
        <v>9083</v>
      </c>
      <c r="F23" s="353">
        <v>8091</v>
      </c>
      <c r="G23" s="354">
        <v>12.260536398467432</v>
      </c>
      <c r="H23" s="357"/>
      <c r="I23" s="358"/>
      <c r="J23" s="356"/>
      <c r="K23" s="359"/>
      <c r="L23" s="358"/>
      <c r="M23" s="354"/>
      <c r="N23" s="357"/>
      <c r="O23" s="358"/>
      <c r="P23" s="356"/>
      <c r="Q23" s="359"/>
      <c r="R23" s="358"/>
      <c r="S23" s="354"/>
    </row>
    <row r="24" spans="1:19" ht="15" customHeight="1">
      <c r="A24" s="351" t="s">
        <v>244</v>
      </c>
      <c r="B24" s="352">
        <v>23265</v>
      </c>
      <c r="C24" s="353">
        <v>23621</v>
      </c>
      <c r="D24" s="354">
        <v>-1.5071334829177427</v>
      </c>
      <c r="E24" s="352">
        <v>13566</v>
      </c>
      <c r="F24" s="353">
        <v>13515</v>
      </c>
      <c r="G24" s="354">
        <v>0.37735849056603776</v>
      </c>
      <c r="H24" s="355">
        <v>5565</v>
      </c>
      <c r="I24" s="353">
        <v>5705</v>
      </c>
      <c r="J24" s="356">
        <v>-2.4539877300613497</v>
      </c>
      <c r="K24" s="352">
        <v>2067</v>
      </c>
      <c r="L24" s="353">
        <v>2119</v>
      </c>
      <c r="M24" s="354">
        <v>-2.4539877300613497</v>
      </c>
      <c r="N24" s="357"/>
      <c r="O24" s="358"/>
      <c r="P24" s="356"/>
      <c r="Q24" s="352">
        <v>2067</v>
      </c>
      <c r="R24" s="353">
        <v>2282</v>
      </c>
      <c r="S24" s="354">
        <v>-9.421560035056968</v>
      </c>
    </row>
    <row r="25" spans="1:19" ht="15" customHeight="1">
      <c r="A25" s="351" t="s">
        <v>245</v>
      </c>
      <c r="B25" s="352">
        <v>106878</v>
      </c>
      <c r="C25" s="353">
        <v>109213</v>
      </c>
      <c r="D25" s="354">
        <v>-2.1380238616281946</v>
      </c>
      <c r="E25" s="352">
        <v>49996</v>
      </c>
      <c r="F25" s="353">
        <v>52102</v>
      </c>
      <c r="G25" s="354">
        <v>-4.042071321638325</v>
      </c>
      <c r="H25" s="355">
        <v>38653</v>
      </c>
      <c r="I25" s="353">
        <v>39959</v>
      </c>
      <c r="J25" s="356">
        <v>-3.2683500588102805</v>
      </c>
      <c r="K25" s="352">
        <v>12374</v>
      </c>
      <c r="L25" s="353">
        <v>10894</v>
      </c>
      <c r="M25" s="354">
        <v>13.585459886175876</v>
      </c>
      <c r="N25" s="357"/>
      <c r="O25" s="358"/>
      <c r="P25" s="356"/>
      <c r="Q25" s="352">
        <v>5855</v>
      </c>
      <c r="R25" s="353">
        <v>6258</v>
      </c>
      <c r="S25" s="354">
        <v>-6.439757110898051</v>
      </c>
    </row>
    <row r="26" spans="1:19" ht="15" customHeight="1">
      <c r="A26" s="351" t="s">
        <v>246</v>
      </c>
      <c r="B26" s="352">
        <v>23639</v>
      </c>
      <c r="C26" s="353">
        <v>28446</v>
      </c>
      <c r="D26" s="354">
        <v>-16.898685228151585</v>
      </c>
      <c r="E26" s="352">
        <v>8819</v>
      </c>
      <c r="F26" s="353">
        <v>10800</v>
      </c>
      <c r="G26" s="354">
        <v>-18.342592592592595</v>
      </c>
      <c r="H26" s="355">
        <v>9891</v>
      </c>
      <c r="I26" s="353">
        <v>12593</v>
      </c>
      <c r="J26" s="356">
        <v>-21.456364647026124</v>
      </c>
      <c r="K26" s="352">
        <v>2226</v>
      </c>
      <c r="L26" s="353">
        <v>2282</v>
      </c>
      <c r="M26" s="354">
        <v>-2.4539877300613497</v>
      </c>
      <c r="N26" s="357"/>
      <c r="O26" s="358"/>
      <c r="P26" s="356"/>
      <c r="Q26" s="352">
        <v>2703</v>
      </c>
      <c r="R26" s="353">
        <v>2771</v>
      </c>
      <c r="S26" s="354">
        <v>-2.4539877300613497</v>
      </c>
    </row>
    <row r="27" spans="1:23" s="350" customFormat="1" ht="15" customHeight="1">
      <c r="A27" s="351" t="s">
        <v>247</v>
      </c>
      <c r="B27" s="352">
        <v>82654</v>
      </c>
      <c r="C27" s="353">
        <v>83628</v>
      </c>
      <c r="D27" s="354">
        <v>-1.1646816855598603</v>
      </c>
      <c r="E27" s="352">
        <v>31310</v>
      </c>
      <c r="F27" s="353">
        <v>33330</v>
      </c>
      <c r="G27" s="354">
        <v>-6.0606060606060606</v>
      </c>
      <c r="H27" s="355">
        <v>25459</v>
      </c>
      <c r="I27" s="353">
        <v>24980</v>
      </c>
      <c r="J27" s="356">
        <v>1.9175340272217776</v>
      </c>
      <c r="K27" s="352">
        <v>16027</v>
      </c>
      <c r="L27" s="353">
        <v>15212</v>
      </c>
      <c r="M27" s="354">
        <v>5.357612411254273</v>
      </c>
      <c r="N27" s="357"/>
      <c r="O27" s="358"/>
      <c r="P27" s="356"/>
      <c r="Q27" s="352">
        <v>9858</v>
      </c>
      <c r="R27" s="353">
        <v>10106</v>
      </c>
      <c r="S27" s="354">
        <v>-2.4539877300613497</v>
      </c>
      <c r="T27" s="349"/>
      <c r="U27" s="336"/>
      <c r="V27" s="336"/>
      <c r="W27" s="336"/>
    </row>
    <row r="28" spans="1:19" ht="15" customHeight="1">
      <c r="A28" s="351"/>
      <c r="B28" s="352"/>
      <c r="C28" s="353"/>
      <c r="D28" s="354"/>
      <c r="E28" s="352"/>
      <c r="F28" s="353"/>
      <c r="G28" s="354"/>
      <c r="H28" s="355"/>
      <c r="I28" s="353"/>
      <c r="J28" s="356"/>
      <c r="K28" s="352"/>
      <c r="L28" s="353"/>
      <c r="M28" s="354"/>
      <c r="N28" s="357"/>
      <c r="O28" s="358"/>
      <c r="P28" s="356"/>
      <c r="Q28" s="352"/>
      <c r="R28" s="353"/>
      <c r="S28" s="354"/>
    </row>
    <row r="29" spans="1:19" ht="15" customHeight="1">
      <c r="A29" s="343" t="s">
        <v>248</v>
      </c>
      <c r="B29" s="344">
        <v>92682</v>
      </c>
      <c r="C29" s="345">
        <v>83667</v>
      </c>
      <c r="D29" s="346">
        <v>10.774857470687369</v>
      </c>
      <c r="E29" s="344">
        <v>76676</v>
      </c>
      <c r="F29" s="345">
        <v>72259</v>
      </c>
      <c r="G29" s="346">
        <v>6.112733361934153</v>
      </c>
      <c r="H29" s="347">
        <v>12453</v>
      </c>
      <c r="I29" s="345">
        <v>11408</v>
      </c>
      <c r="J29" s="348">
        <v>9.16023842917251</v>
      </c>
      <c r="K29" s="344">
        <v>3553</v>
      </c>
      <c r="L29" s="360">
        <v>0</v>
      </c>
      <c r="M29" s="346" t="s">
        <v>231</v>
      </c>
      <c r="N29" s="361"/>
      <c r="O29" s="360"/>
      <c r="P29" s="348"/>
      <c r="Q29" s="362"/>
      <c r="R29" s="360"/>
      <c r="S29" s="346"/>
    </row>
    <row r="30" spans="1:19" ht="15" customHeight="1">
      <c r="A30" s="351" t="s">
        <v>249</v>
      </c>
      <c r="B30" s="352">
        <v>9083</v>
      </c>
      <c r="C30" s="353">
        <v>9083</v>
      </c>
      <c r="D30" s="354">
        <v>0</v>
      </c>
      <c r="E30" s="352">
        <v>9083</v>
      </c>
      <c r="F30" s="353">
        <v>9083</v>
      </c>
      <c r="G30" s="354">
        <v>0</v>
      </c>
      <c r="H30" s="357"/>
      <c r="I30" s="358"/>
      <c r="J30" s="356"/>
      <c r="K30" s="359"/>
      <c r="L30" s="358"/>
      <c r="M30" s="354"/>
      <c r="N30" s="357"/>
      <c r="O30" s="358"/>
      <c r="P30" s="356"/>
      <c r="Q30" s="359"/>
      <c r="R30" s="358"/>
      <c r="S30" s="354"/>
    </row>
    <row r="31" spans="1:19" ht="15" customHeight="1">
      <c r="A31" s="351" t="s">
        <v>250</v>
      </c>
      <c r="B31" s="352">
        <v>12040</v>
      </c>
      <c r="C31" s="353">
        <v>12040</v>
      </c>
      <c r="D31" s="354">
        <v>0</v>
      </c>
      <c r="E31" s="352">
        <v>10664</v>
      </c>
      <c r="F31" s="353">
        <v>10664</v>
      </c>
      <c r="G31" s="354">
        <v>0</v>
      </c>
      <c r="H31" s="355">
        <v>1376</v>
      </c>
      <c r="I31" s="353">
        <v>1376</v>
      </c>
      <c r="J31" s="356">
        <v>0</v>
      </c>
      <c r="K31" s="359"/>
      <c r="L31" s="358"/>
      <c r="M31" s="354"/>
      <c r="N31" s="357"/>
      <c r="O31" s="358"/>
      <c r="P31" s="356"/>
      <c r="Q31" s="359"/>
      <c r="R31" s="358"/>
      <c r="S31" s="354"/>
    </row>
    <row r="32" spans="1:19" ht="15" customHeight="1">
      <c r="A32" s="351" t="s">
        <v>251</v>
      </c>
      <c r="B32" s="352">
        <v>28744</v>
      </c>
      <c r="C32" s="353">
        <v>23826</v>
      </c>
      <c r="D32" s="354">
        <v>20.641316209183245</v>
      </c>
      <c r="E32" s="352">
        <v>14114</v>
      </c>
      <c r="F32" s="353">
        <v>13794</v>
      </c>
      <c r="G32" s="354">
        <v>2.319849209801363</v>
      </c>
      <c r="H32" s="355">
        <v>11077</v>
      </c>
      <c r="I32" s="353">
        <v>10032</v>
      </c>
      <c r="J32" s="356">
        <v>10.416666666666668</v>
      </c>
      <c r="K32" s="352">
        <v>3553</v>
      </c>
      <c r="L32" s="358">
        <v>0</v>
      </c>
      <c r="M32" s="354" t="s">
        <v>231</v>
      </c>
      <c r="N32" s="357"/>
      <c r="O32" s="358"/>
      <c r="P32" s="356"/>
      <c r="Q32" s="359"/>
      <c r="R32" s="358"/>
      <c r="S32" s="354"/>
    </row>
    <row r="33" spans="1:19" ht="15" customHeight="1">
      <c r="A33" s="351" t="s">
        <v>252</v>
      </c>
      <c r="B33" s="352">
        <v>10664</v>
      </c>
      <c r="C33" s="353">
        <v>10664</v>
      </c>
      <c r="D33" s="354">
        <v>0</v>
      </c>
      <c r="E33" s="352">
        <v>10664</v>
      </c>
      <c r="F33" s="353">
        <v>10664</v>
      </c>
      <c r="G33" s="354">
        <v>0</v>
      </c>
      <c r="H33" s="357"/>
      <c r="I33" s="358"/>
      <c r="J33" s="356"/>
      <c r="K33" s="359"/>
      <c r="L33" s="358"/>
      <c r="M33" s="354"/>
      <c r="N33" s="357"/>
      <c r="O33" s="358"/>
      <c r="P33" s="356"/>
      <c r="Q33" s="359"/>
      <c r="R33" s="358"/>
      <c r="S33" s="354"/>
    </row>
    <row r="34" spans="1:19" ht="15" customHeight="1">
      <c r="A34" s="351" t="s">
        <v>253</v>
      </c>
      <c r="B34" s="352">
        <v>9083</v>
      </c>
      <c r="C34" s="353">
        <v>7618</v>
      </c>
      <c r="D34" s="354">
        <v>19.230769230769234</v>
      </c>
      <c r="E34" s="352">
        <v>9083</v>
      </c>
      <c r="F34" s="353">
        <v>7618</v>
      </c>
      <c r="G34" s="354">
        <v>19.230769230769234</v>
      </c>
      <c r="H34" s="357"/>
      <c r="I34" s="358"/>
      <c r="J34" s="356"/>
      <c r="K34" s="359"/>
      <c r="L34" s="358"/>
      <c r="M34" s="354"/>
      <c r="N34" s="357"/>
      <c r="O34" s="358"/>
      <c r="P34" s="356"/>
      <c r="Q34" s="359"/>
      <c r="R34" s="358"/>
      <c r="S34" s="354"/>
    </row>
    <row r="35" spans="1:19" ht="15" customHeight="1">
      <c r="A35" s="351" t="s">
        <v>254</v>
      </c>
      <c r="B35" s="352">
        <v>13046</v>
      </c>
      <c r="C35" s="353">
        <v>8820</v>
      </c>
      <c r="D35" s="354">
        <v>47.91383219954648</v>
      </c>
      <c r="E35" s="352">
        <v>13046</v>
      </c>
      <c r="F35" s="353">
        <v>8820</v>
      </c>
      <c r="G35" s="354">
        <v>47.91383219954648</v>
      </c>
      <c r="H35" s="357"/>
      <c r="I35" s="358"/>
      <c r="J35" s="356"/>
      <c r="K35" s="359"/>
      <c r="L35" s="358"/>
      <c r="M35" s="354"/>
      <c r="N35" s="357"/>
      <c r="O35" s="358"/>
      <c r="P35" s="356"/>
      <c r="Q35" s="359"/>
      <c r="R35" s="358"/>
      <c r="S35" s="354"/>
    </row>
    <row r="36" spans="1:23" s="363" customFormat="1" ht="15" customHeight="1">
      <c r="A36" s="351" t="s">
        <v>255</v>
      </c>
      <c r="B36" s="352">
        <v>6634</v>
      </c>
      <c r="C36" s="353">
        <v>7502</v>
      </c>
      <c r="D36" s="354">
        <v>-11.570247933884298</v>
      </c>
      <c r="E36" s="352">
        <v>6634</v>
      </c>
      <c r="F36" s="353">
        <v>7502</v>
      </c>
      <c r="G36" s="354">
        <v>-11.570247933884298</v>
      </c>
      <c r="H36" s="357"/>
      <c r="I36" s="358"/>
      <c r="J36" s="356"/>
      <c r="K36" s="359"/>
      <c r="L36" s="358"/>
      <c r="M36" s="354"/>
      <c r="N36" s="357"/>
      <c r="O36" s="358"/>
      <c r="P36" s="356"/>
      <c r="Q36" s="359"/>
      <c r="R36" s="358"/>
      <c r="S36" s="354"/>
      <c r="T36" s="335"/>
      <c r="U36" s="336"/>
      <c r="V36" s="336"/>
      <c r="W36" s="336"/>
    </row>
    <row r="37" spans="1:20" ht="15" customHeight="1" thickBot="1">
      <c r="A37" s="364" t="s">
        <v>256</v>
      </c>
      <c r="B37" s="365">
        <v>3388</v>
      </c>
      <c r="C37" s="366">
        <v>4114</v>
      </c>
      <c r="D37" s="367">
        <v>-17.647058823529413</v>
      </c>
      <c r="E37" s="365">
        <v>3388</v>
      </c>
      <c r="F37" s="366">
        <v>4114</v>
      </c>
      <c r="G37" s="367">
        <v>-17.647058823529413</v>
      </c>
      <c r="H37" s="368"/>
      <c r="I37" s="366"/>
      <c r="J37" s="369"/>
      <c r="K37" s="365"/>
      <c r="L37" s="366"/>
      <c r="M37" s="367"/>
      <c r="N37" s="368"/>
      <c r="O37" s="366"/>
      <c r="P37" s="369"/>
      <c r="Q37" s="365"/>
      <c r="R37" s="366"/>
      <c r="S37" s="367"/>
      <c r="T37" s="349"/>
    </row>
    <row r="38" spans="1:23" s="363" customFormat="1" ht="15" customHeight="1">
      <c r="A38" s="370" t="s">
        <v>257</v>
      </c>
      <c r="B38" s="371"/>
      <c r="C38" s="371"/>
      <c r="D38" s="372"/>
      <c r="E38" s="371"/>
      <c r="F38" s="371"/>
      <c r="G38" s="372"/>
      <c r="H38" s="371"/>
      <c r="I38" s="371"/>
      <c r="J38" s="372"/>
      <c r="K38" s="371"/>
      <c r="L38" s="371"/>
      <c r="M38" s="372"/>
      <c r="N38" s="371"/>
      <c r="O38" s="371"/>
      <c r="P38" s="372"/>
      <c r="Q38" s="371"/>
      <c r="R38" s="371"/>
      <c r="S38" s="372"/>
      <c r="T38" s="349"/>
      <c r="U38" s="336"/>
      <c r="V38" s="336"/>
      <c r="W38" s="336"/>
    </row>
    <row r="39" spans="1:23" s="363" customFormat="1" ht="15" customHeight="1">
      <c r="A39" s="373"/>
      <c r="B39" s="373"/>
      <c r="C39" s="373"/>
      <c r="D39" s="374"/>
      <c r="E39" s="373"/>
      <c r="F39" s="373"/>
      <c r="G39" s="374"/>
      <c r="H39" s="373"/>
      <c r="I39" s="373"/>
      <c r="J39" s="374"/>
      <c r="K39" s="373"/>
      <c r="L39" s="373"/>
      <c r="M39" s="374"/>
      <c r="N39" s="373"/>
      <c r="O39" s="373"/>
      <c r="P39" s="374"/>
      <c r="Q39" s="373"/>
      <c r="R39" s="373"/>
      <c r="S39" s="374"/>
      <c r="T39" s="349"/>
      <c r="U39" s="336"/>
      <c r="V39" s="336"/>
      <c r="W39" s="336"/>
    </row>
    <row r="40" spans="1:23" s="363" customFormat="1" ht="15" customHeight="1">
      <c r="A40" s="373"/>
      <c r="B40" s="373"/>
      <c r="C40" s="373"/>
      <c r="D40" s="374"/>
      <c r="E40" s="373"/>
      <c r="F40" s="373"/>
      <c r="G40" s="374"/>
      <c r="H40" s="373"/>
      <c r="I40" s="373"/>
      <c r="J40" s="374"/>
      <c r="K40" s="373"/>
      <c r="L40" s="373"/>
      <c r="M40" s="374"/>
      <c r="N40" s="373"/>
      <c r="O40" s="373"/>
      <c r="P40" s="374"/>
      <c r="Q40" s="373"/>
      <c r="R40" s="373"/>
      <c r="S40" s="374"/>
      <c r="T40" s="349"/>
      <c r="U40" s="336"/>
      <c r="V40" s="336"/>
      <c r="W40" s="336"/>
    </row>
    <row r="41" spans="1:23" s="363" customFormat="1" ht="15" customHeight="1">
      <c r="A41" s="373"/>
      <c r="B41" s="373"/>
      <c r="C41" s="373"/>
      <c r="D41" s="374"/>
      <c r="E41" s="373"/>
      <c r="F41" s="373"/>
      <c r="G41" s="374"/>
      <c r="H41" s="373"/>
      <c r="I41" s="373"/>
      <c r="J41" s="374"/>
      <c r="K41" s="373"/>
      <c r="L41" s="373"/>
      <c r="M41" s="374"/>
      <c r="N41" s="373"/>
      <c r="O41" s="373"/>
      <c r="P41" s="374"/>
      <c r="Q41" s="373"/>
      <c r="R41" s="373"/>
      <c r="S41" s="374"/>
      <c r="T41" s="349"/>
      <c r="U41" s="336"/>
      <c r="V41" s="336"/>
      <c r="W41" s="336"/>
    </row>
    <row r="42" spans="1:23" s="350" customFormat="1" ht="15" customHeight="1" thickBot="1">
      <c r="A42" s="398" t="s">
        <v>258</v>
      </c>
      <c r="B42" s="398"/>
      <c r="C42" s="398"/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8"/>
      <c r="S42" s="398"/>
      <c r="T42" s="349"/>
      <c r="U42" s="336"/>
      <c r="V42" s="336"/>
      <c r="W42" s="336"/>
    </row>
    <row r="43" spans="1:23" s="350" customFormat="1" ht="15" customHeight="1">
      <c r="A43" s="399" t="s">
        <v>1</v>
      </c>
      <c r="B43" s="401" t="s">
        <v>221</v>
      </c>
      <c r="C43" s="402"/>
      <c r="D43" s="403"/>
      <c r="E43" s="401" t="s">
        <v>222</v>
      </c>
      <c r="F43" s="402"/>
      <c r="G43" s="403"/>
      <c r="H43" s="401" t="s">
        <v>223</v>
      </c>
      <c r="I43" s="402"/>
      <c r="J43" s="403"/>
      <c r="K43" s="401" t="s">
        <v>224</v>
      </c>
      <c r="L43" s="402"/>
      <c r="M43" s="403"/>
      <c r="N43" s="401" t="s">
        <v>225</v>
      </c>
      <c r="O43" s="402"/>
      <c r="P43" s="403"/>
      <c r="Q43" s="401" t="s">
        <v>226</v>
      </c>
      <c r="R43" s="402"/>
      <c r="S43" s="403"/>
      <c r="T43" s="349"/>
      <c r="U43" s="336"/>
      <c r="V43" s="336"/>
      <c r="W43" s="336"/>
    </row>
    <row r="44" spans="1:23" s="350" customFormat="1" ht="15" customHeight="1" thickBot="1">
      <c r="A44" s="400"/>
      <c r="B44" s="338">
        <v>2017</v>
      </c>
      <c r="C44" s="339">
        <v>2016</v>
      </c>
      <c r="D44" s="340" t="s">
        <v>227</v>
      </c>
      <c r="E44" s="338">
        <v>2017</v>
      </c>
      <c r="F44" s="339">
        <v>2016</v>
      </c>
      <c r="G44" s="340" t="s">
        <v>227</v>
      </c>
      <c r="H44" s="338">
        <v>2017</v>
      </c>
      <c r="I44" s="339">
        <v>2016</v>
      </c>
      <c r="J44" s="340" t="s">
        <v>227</v>
      </c>
      <c r="K44" s="338">
        <v>2017</v>
      </c>
      <c r="L44" s="339">
        <v>2016</v>
      </c>
      <c r="M44" s="340" t="s">
        <v>227</v>
      </c>
      <c r="N44" s="338">
        <v>2017</v>
      </c>
      <c r="O44" s="339">
        <v>2016</v>
      </c>
      <c r="P44" s="340" t="s">
        <v>227</v>
      </c>
      <c r="Q44" s="338">
        <v>2017</v>
      </c>
      <c r="R44" s="339">
        <v>2016</v>
      </c>
      <c r="S44" s="340" t="s">
        <v>227</v>
      </c>
      <c r="T44" s="335"/>
      <c r="U44" s="336"/>
      <c r="V44" s="336"/>
      <c r="W44" s="336"/>
    </row>
    <row r="45" spans="1:19" ht="15" customHeight="1">
      <c r="A45" s="343" t="s">
        <v>259</v>
      </c>
      <c r="B45" s="344">
        <v>331104</v>
      </c>
      <c r="C45" s="345">
        <v>338497.8888888889</v>
      </c>
      <c r="D45" s="346">
        <v>-2.184323486671996</v>
      </c>
      <c r="E45" s="344">
        <v>285958</v>
      </c>
      <c r="F45" s="345">
        <v>293104.8888888889</v>
      </c>
      <c r="G45" s="346">
        <v>-2.4383383422847444</v>
      </c>
      <c r="H45" s="344">
        <v>29486</v>
      </c>
      <c r="I45" s="345">
        <v>32439</v>
      </c>
      <c r="J45" s="346">
        <v>-9.103239927248065</v>
      </c>
      <c r="K45" s="344">
        <v>10452</v>
      </c>
      <c r="L45" s="345">
        <v>7746</v>
      </c>
      <c r="M45" s="346">
        <v>34.93415956622773</v>
      </c>
      <c r="N45" s="344"/>
      <c r="O45" s="345"/>
      <c r="P45" s="346"/>
      <c r="Q45" s="344">
        <v>5208</v>
      </c>
      <c r="R45" s="345">
        <v>5208</v>
      </c>
      <c r="S45" s="346">
        <v>0</v>
      </c>
    </row>
    <row r="46" spans="1:23" s="350" customFormat="1" ht="15" customHeight="1">
      <c r="A46" s="343" t="s">
        <v>229</v>
      </c>
      <c r="B46" s="344">
        <v>330828</v>
      </c>
      <c r="C46" s="345">
        <v>332881</v>
      </c>
      <c r="D46" s="346">
        <v>-0.6167369119895698</v>
      </c>
      <c r="E46" s="344">
        <v>285682</v>
      </c>
      <c r="F46" s="345">
        <v>287488</v>
      </c>
      <c r="G46" s="346">
        <v>-0.6282001335707925</v>
      </c>
      <c r="H46" s="344">
        <v>29486</v>
      </c>
      <c r="I46" s="345">
        <v>32439</v>
      </c>
      <c r="J46" s="346">
        <v>-9.103239927248065</v>
      </c>
      <c r="K46" s="344">
        <v>10452</v>
      </c>
      <c r="L46" s="345">
        <v>7746</v>
      </c>
      <c r="M46" s="346">
        <v>34.93415956622773</v>
      </c>
      <c r="N46" s="344"/>
      <c r="O46" s="345"/>
      <c r="P46" s="346"/>
      <c r="Q46" s="344">
        <v>5208</v>
      </c>
      <c r="R46" s="345">
        <v>5208</v>
      </c>
      <c r="S46" s="346">
        <v>0</v>
      </c>
      <c r="T46" s="335"/>
      <c r="U46" s="336"/>
      <c r="V46" s="336"/>
      <c r="W46" s="336"/>
    </row>
    <row r="47" spans="1:19" ht="15" customHeight="1">
      <c r="A47" s="343" t="s">
        <v>230</v>
      </c>
      <c r="B47" s="344">
        <v>276</v>
      </c>
      <c r="C47" s="345">
        <v>5616.888888888889</v>
      </c>
      <c r="D47" s="346">
        <v>-95.08624782402279</v>
      </c>
      <c r="E47" s="344">
        <v>276</v>
      </c>
      <c r="F47" s="345">
        <v>5616.888888888889</v>
      </c>
      <c r="G47" s="346">
        <v>-95.08624782402279</v>
      </c>
      <c r="H47" s="344"/>
      <c r="I47" s="345"/>
      <c r="J47" s="346"/>
      <c r="K47" s="344"/>
      <c r="L47" s="345"/>
      <c r="M47" s="346"/>
      <c r="N47" s="344"/>
      <c r="O47" s="345"/>
      <c r="P47" s="346"/>
      <c r="Q47" s="344"/>
      <c r="R47" s="345"/>
      <c r="S47" s="346"/>
    </row>
    <row r="48" spans="1:19" ht="15" customHeight="1">
      <c r="A48" s="343"/>
      <c r="B48" s="344"/>
      <c r="C48" s="345"/>
      <c r="D48" s="346"/>
      <c r="E48" s="344"/>
      <c r="F48" s="345"/>
      <c r="G48" s="346"/>
      <c r="H48" s="344"/>
      <c r="I48" s="345"/>
      <c r="J48" s="346"/>
      <c r="K48" s="344"/>
      <c r="L48" s="345"/>
      <c r="M48" s="346"/>
      <c r="N48" s="344"/>
      <c r="O48" s="345"/>
      <c r="P48" s="346"/>
      <c r="Q48" s="344"/>
      <c r="R48" s="345"/>
      <c r="S48" s="346"/>
    </row>
    <row r="49" spans="1:19" ht="15" customHeight="1">
      <c r="A49" s="343" t="s">
        <v>260</v>
      </c>
      <c r="B49" s="344">
        <v>164982</v>
      </c>
      <c r="C49" s="345">
        <v>151194</v>
      </c>
      <c r="D49" s="346">
        <v>9.119409500377</v>
      </c>
      <c r="E49" s="344">
        <v>160866</v>
      </c>
      <c r="F49" s="345">
        <v>151194</v>
      </c>
      <c r="G49" s="346">
        <v>6.397079249176555</v>
      </c>
      <c r="H49" s="344"/>
      <c r="I49" s="345"/>
      <c r="J49" s="346"/>
      <c r="K49" s="344">
        <v>4116</v>
      </c>
      <c r="L49" s="345">
        <v>0</v>
      </c>
      <c r="M49" s="346" t="s">
        <v>231</v>
      </c>
      <c r="N49" s="344"/>
      <c r="O49" s="345"/>
      <c r="P49" s="346"/>
      <c r="Q49" s="344"/>
      <c r="R49" s="345"/>
      <c r="S49" s="346"/>
    </row>
    <row r="50" spans="1:20" ht="15" customHeight="1">
      <c r="A50" s="351" t="s">
        <v>261</v>
      </c>
      <c r="B50" s="352">
        <v>4972</v>
      </c>
      <c r="C50" s="353">
        <v>4972</v>
      </c>
      <c r="D50" s="354">
        <v>0</v>
      </c>
      <c r="E50" s="352">
        <v>4972</v>
      </c>
      <c r="F50" s="353">
        <v>4972</v>
      </c>
      <c r="G50" s="354">
        <v>0</v>
      </c>
      <c r="H50" s="352"/>
      <c r="I50" s="353"/>
      <c r="J50" s="354"/>
      <c r="K50" s="352"/>
      <c r="L50" s="353"/>
      <c r="M50" s="354"/>
      <c r="N50" s="352"/>
      <c r="O50" s="353"/>
      <c r="P50" s="354"/>
      <c r="Q50" s="352"/>
      <c r="R50" s="353"/>
      <c r="S50" s="354"/>
      <c r="T50" s="349"/>
    </row>
    <row r="51" spans="1:19" ht="15" customHeight="1">
      <c r="A51" s="351" t="s">
        <v>262</v>
      </c>
      <c r="B51" s="352">
        <v>12514</v>
      </c>
      <c r="C51" s="353">
        <v>15521</v>
      </c>
      <c r="D51" s="354">
        <v>-19.373751691257006</v>
      </c>
      <c r="E51" s="352">
        <v>12514</v>
      </c>
      <c r="F51" s="353">
        <v>15521</v>
      </c>
      <c r="G51" s="354">
        <v>-19.373751691257006</v>
      </c>
      <c r="H51" s="352"/>
      <c r="I51" s="353"/>
      <c r="J51" s="354"/>
      <c r="K51" s="352"/>
      <c r="L51" s="353"/>
      <c r="M51" s="354"/>
      <c r="N51" s="352"/>
      <c r="O51" s="353"/>
      <c r="P51" s="354"/>
      <c r="Q51" s="352"/>
      <c r="R51" s="353"/>
      <c r="S51" s="354"/>
    </row>
    <row r="52" spans="1:19" ht="15" customHeight="1">
      <c r="A52" s="351" t="s">
        <v>263</v>
      </c>
      <c r="B52" s="352">
        <v>25280</v>
      </c>
      <c r="C52" s="353">
        <v>26642</v>
      </c>
      <c r="D52" s="354">
        <v>-5.112228811650777</v>
      </c>
      <c r="E52" s="352">
        <v>25280</v>
      </c>
      <c r="F52" s="353">
        <v>26642</v>
      </c>
      <c r="G52" s="354">
        <v>-5.112228811650777</v>
      </c>
      <c r="H52" s="352"/>
      <c r="I52" s="353"/>
      <c r="J52" s="354"/>
      <c r="K52" s="352"/>
      <c r="L52" s="353"/>
      <c r="M52" s="354"/>
      <c r="N52" s="352"/>
      <c r="O52" s="353"/>
      <c r="P52" s="354"/>
      <c r="Q52" s="352"/>
      <c r="R52" s="353"/>
      <c r="S52" s="354"/>
    </row>
    <row r="53" spans="1:23" s="350" customFormat="1" ht="15" customHeight="1">
      <c r="A53" s="351" t="s">
        <v>264</v>
      </c>
      <c r="B53" s="352">
        <v>3626</v>
      </c>
      <c r="C53" s="353">
        <v>3367</v>
      </c>
      <c r="D53" s="354">
        <v>7.6923076923076925</v>
      </c>
      <c r="E53" s="352">
        <v>3626</v>
      </c>
      <c r="F53" s="353">
        <v>3367</v>
      </c>
      <c r="G53" s="354">
        <v>7.6923076923076925</v>
      </c>
      <c r="H53" s="352"/>
      <c r="I53" s="353"/>
      <c r="J53" s="354"/>
      <c r="K53" s="352"/>
      <c r="L53" s="353"/>
      <c r="M53" s="354"/>
      <c r="N53" s="352"/>
      <c r="O53" s="353"/>
      <c r="P53" s="354"/>
      <c r="Q53" s="352"/>
      <c r="R53" s="353"/>
      <c r="S53" s="354"/>
      <c r="T53" s="335"/>
      <c r="U53" s="336"/>
      <c r="V53" s="336"/>
      <c r="W53" s="336"/>
    </row>
    <row r="54" spans="1:19" ht="15" customHeight="1">
      <c r="A54" s="351" t="s">
        <v>265</v>
      </c>
      <c r="B54" s="352">
        <v>33138</v>
      </c>
      <c r="C54" s="353">
        <v>26071</v>
      </c>
      <c r="D54" s="354">
        <v>27.106746960224005</v>
      </c>
      <c r="E54" s="352">
        <v>29022</v>
      </c>
      <c r="F54" s="353">
        <v>26071</v>
      </c>
      <c r="G54" s="354">
        <v>11.319090176824824</v>
      </c>
      <c r="H54" s="352"/>
      <c r="I54" s="353"/>
      <c r="J54" s="354"/>
      <c r="K54" s="352">
        <v>4116</v>
      </c>
      <c r="L54" s="353">
        <v>0</v>
      </c>
      <c r="M54" s="354" t="s">
        <v>231</v>
      </c>
      <c r="N54" s="352"/>
      <c r="O54" s="353"/>
      <c r="P54" s="354"/>
      <c r="Q54" s="352"/>
      <c r="R54" s="353"/>
      <c r="S54" s="354"/>
    </row>
    <row r="55" spans="1:19" ht="15" customHeight="1">
      <c r="A55" s="351" t="s">
        <v>266</v>
      </c>
      <c r="B55" s="352">
        <v>85452</v>
      </c>
      <c r="C55" s="353">
        <v>74621</v>
      </c>
      <c r="D55" s="354">
        <v>14.514680853915118</v>
      </c>
      <c r="E55" s="352">
        <v>85452</v>
      </c>
      <c r="F55" s="353">
        <v>74621</v>
      </c>
      <c r="G55" s="354">
        <v>14.514680853915118</v>
      </c>
      <c r="H55" s="352"/>
      <c r="I55" s="353"/>
      <c r="J55" s="354"/>
      <c r="K55" s="352"/>
      <c r="L55" s="353"/>
      <c r="M55" s="354"/>
      <c r="N55" s="352"/>
      <c r="O55" s="353"/>
      <c r="P55" s="354"/>
      <c r="Q55" s="352"/>
      <c r="R55" s="353"/>
      <c r="S55" s="354"/>
    </row>
    <row r="56" spans="1:23" s="350" customFormat="1" ht="15" customHeight="1">
      <c r="A56" s="351"/>
      <c r="B56" s="352"/>
      <c r="C56" s="353"/>
      <c r="D56" s="354"/>
      <c r="E56" s="352"/>
      <c r="F56" s="353"/>
      <c r="G56" s="354"/>
      <c r="H56" s="352"/>
      <c r="I56" s="353"/>
      <c r="J56" s="354"/>
      <c r="K56" s="352"/>
      <c r="L56" s="353"/>
      <c r="M56" s="354"/>
      <c r="N56" s="352"/>
      <c r="O56" s="353"/>
      <c r="P56" s="354"/>
      <c r="Q56" s="352"/>
      <c r="R56" s="353"/>
      <c r="S56" s="354"/>
      <c r="T56" s="349"/>
      <c r="U56" s="336"/>
      <c r="V56" s="336"/>
      <c r="W56" s="336"/>
    </row>
    <row r="57" spans="1:19" ht="15" customHeight="1">
      <c r="A57" s="343" t="s">
        <v>267</v>
      </c>
      <c r="B57" s="344">
        <v>63956</v>
      </c>
      <c r="C57" s="345">
        <v>71061</v>
      </c>
      <c r="D57" s="346">
        <v>-9.998452034167828</v>
      </c>
      <c r="E57" s="344">
        <v>22926</v>
      </c>
      <c r="F57" s="345">
        <v>25668</v>
      </c>
      <c r="G57" s="346">
        <v>-10.682561944834035</v>
      </c>
      <c r="H57" s="344">
        <v>29486</v>
      </c>
      <c r="I57" s="345">
        <v>32439</v>
      </c>
      <c r="J57" s="346">
        <v>-9.103239927248065</v>
      </c>
      <c r="K57" s="344">
        <v>6336</v>
      </c>
      <c r="L57" s="345">
        <v>7746</v>
      </c>
      <c r="M57" s="346">
        <v>-18.20294345468629</v>
      </c>
      <c r="N57" s="344"/>
      <c r="O57" s="345"/>
      <c r="P57" s="346"/>
      <c r="Q57" s="344">
        <v>5208</v>
      </c>
      <c r="R57" s="345">
        <v>5208</v>
      </c>
      <c r="S57" s="346">
        <v>0</v>
      </c>
    </row>
    <row r="58" spans="1:19" ht="15" customHeight="1">
      <c r="A58" s="351" t="s">
        <v>268</v>
      </c>
      <c r="B58" s="352">
        <v>10872</v>
      </c>
      <c r="C58" s="353">
        <v>9715</v>
      </c>
      <c r="D58" s="354">
        <v>11.9094184251158</v>
      </c>
      <c r="E58" s="352">
        <v>2358</v>
      </c>
      <c r="F58" s="353">
        <v>2096</v>
      </c>
      <c r="G58" s="354">
        <v>12.5</v>
      </c>
      <c r="H58" s="352">
        <v>8514</v>
      </c>
      <c r="I58" s="353">
        <v>7619</v>
      </c>
      <c r="J58" s="354">
        <v>11.746948418427614</v>
      </c>
      <c r="K58" s="352"/>
      <c r="L58" s="353"/>
      <c r="M58" s="354"/>
      <c r="N58" s="352"/>
      <c r="O58" s="353"/>
      <c r="P58" s="354"/>
      <c r="Q58" s="352"/>
      <c r="R58" s="353"/>
      <c r="S58" s="354"/>
    </row>
    <row r="59" spans="1:19" ht="15" customHeight="1">
      <c r="A59" s="351" t="s">
        <v>269</v>
      </c>
      <c r="B59" s="352">
        <v>2096</v>
      </c>
      <c r="C59" s="353">
        <v>3406</v>
      </c>
      <c r="D59" s="354">
        <v>-38.46153846153847</v>
      </c>
      <c r="E59" s="352"/>
      <c r="F59" s="353"/>
      <c r="G59" s="354"/>
      <c r="H59" s="352">
        <v>2096</v>
      </c>
      <c r="I59" s="353">
        <v>3406</v>
      </c>
      <c r="J59" s="354">
        <v>-38.46153846153847</v>
      </c>
      <c r="K59" s="352"/>
      <c r="L59" s="353"/>
      <c r="M59" s="354"/>
      <c r="N59" s="352"/>
      <c r="O59" s="353"/>
      <c r="P59" s="354"/>
      <c r="Q59" s="352"/>
      <c r="R59" s="353"/>
      <c r="S59" s="354"/>
    </row>
    <row r="60" spans="1:19" ht="15" customHeight="1">
      <c r="A60" s="351" t="s">
        <v>270</v>
      </c>
      <c r="B60" s="352">
        <v>1128</v>
      </c>
      <c r="C60" s="353">
        <v>2538</v>
      </c>
      <c r="D60" s="354">
        <v>-55.55555555555556</v>
      </c>
      <c r="E60" s="352">
        <v>1128</v>
      </c>
      <c r="F60" s="353">
        <v>2538</v>
      </c>
      <c r="G60" s="354">
        <v>-55.55555555555556</v>
      </c>
      <c r="H60" s="352"/>
      <c r="I60" s="353"/>
      <c r="J60" s="354"/>
      <c r="K60" s="352"/>
      <c r="L60" s="353"/>
      <c r="M60" s="354"/>
      <c r="N60" s="352"/>
      <c r="O60" s="353"/>
      <c r="P60" s="354"/>
      <c r="Q60" s="352"/>
      <c r="R60" s="353"/>
      <c r="S60" s="354"/>
    </row>
    <row r="61" spans="1:23" s="350" customFormat="1" ht="15" customHeight="1">
      <c r="A61" s="351" t="s">
        <v>271</v>
      </c>
      <c r="B61" s="352">
        <v>49860</v>
      </c>
      <c r="C61" s="353">
        <v>54752</v>
      </c>
      <c r="D61" s="354">
        <v>-8.934833430742255</v>
      </c>
      <c r="E61" s="352">
        <v>19440</v>
      </c>
      <c r="F61" s="353">
        <v>20384</v>
      </c>
      <c r="G61" s="354">
        <v>-4.631083202511774</v>
      </c>
      <c r="H61" s="352">
        <v>18876</v>
      </c>
      <c r="I61" s="353">
        <v>21414</v>
      </c>
      <c r="J61" s="354">
        <v>-11.852059400392266</v>
      </c>
      <c r="K61" s="352">
        <v>6336</v>
      </c>
      <c r="L61" s="353">
        <v>7746</v>
      </c>
      <c r="M61" s="354">
        <v>-18.20294345468629</v>
      </c>
      <c r="N61" s="352"/>
      <c r="O61" s="353"/>
      <c r="P61" s="354"/>
      <c r="Q61" s="352">
        <v>5208</v>
      </c>
      <c r="R61" s="353">
        <v>5208</v>
      </c>
      <c r="S61" s="354">
        <v>0</v>
      </c>
      <c r="T61" s="349"/>
      <c r="U61" s="336"/>
      <c r="V61" s="336"/>
      <c r="W61" s="336"/>
    </row>
    <row r="62" spans="1:19" ht="15" customHeight="1">
      <c r="A62" s="351" t="s">
        <v>272</v>
      </c>
      <c r="B62" s="359">
        <v>0</v>
      </c>
      <c r="C62" s="358">
        <v>650</v>
      </c>
      <c r="D62" s="354">
        <v>-100</v>
      </c>
      <c r="E62" s="359">
        <v>0</v>
      </c>
      <c r="F62" s="358">
        <v>650</v>
      </c>
      <c r="G62" s="354">
        <v>-100</v>
      </c>
      <c r="H62" s="359"/>
      <c r="I62" s="358"/>
      <c r="J62" s="354"/>
      <c r="K62" s="359"/>
      <c r="L62" s="358"/>
      <c r="M62" s="354"/>
      <c r="N62" s="359"/>
      <c r="O62" s="358"/>
      <c r="P62" s="354"/>
      <c r="Q62" s="359"/>
      <c r="R62" s="358"/>
      <c r="S62" s="354"/>
    </row>
    <row r="63" spans="1:19" ht="15" customHeight="1">
      <c r="A63" s="351"/>
      <c r="B63" s="359"/>
      <c r="C63" s="358"/>
      <c r="D63" s="354"/>
      <c r="E63" s="359"/>
      <c r="F63" s="358"/>
      <c r="G63" s="354"/>
      <c r="H63" s="359"/>
      <c r="I63" s="358"/>
      <c r="J63" s="354"/>
      <c r="K63" s="359"/>
      <c r="L63" s="358"/>
      <c r="M63" s="354"/>
      <c r="N63" s="359"/>
      <c r="O63" s="358"/>
      <c r="P63" s="354"/>
      <c r="Q63" s="359"/>
      <c r="R63" s="358"/>
      <c r="S63" s="354"/>
    </row>
    <row r="64" spans="1:19" ht="15" customHeight="1">
      <c r="A64" s="343" t="s">
        <v>273</v>
      </c>
      <c r="B64" s="344">
        <v>39954</v>
      </c>
      <c r="C64" s="345">
        <v>44987</v>
      </c>
      <c r="D64" s="346">
        <v>-11.187676439860404</v>
      </c>
      <c r="E64" s="344">
        <v>39954</v>
      </c>
      <c r="F64" s="345">
        <v>44987</v>
      </c>
      <c r="G64" s="346">
        <v>-11.187676439860404</v>
      </c>
      <c r="H64" s="344"/>
      <c r="I64" s="345"/>
      <c r="J64" s="346"/>
      <c r="K64" s="344"/>
      <c r="L64" s="345"/>
      <c r="M64" s="346"/>
      <c r="N64" s="344"/>
      <c r="O64" s="345"/>
      <c r="P64" s="346"/>
      <c r="Q64" s="344"/>
      <c r="R64" s="345"/>
      <c r="S64" s="346"/>
    </row>
    <row r="65" spans="1:19" ht="15" customHeight="1">
      <c r="A65" s="351" t="s">
        <v>274</v>
      </c>
      <c r="B65" s="352">
        <v>6807</v>
      </c>
      <c r="C65" s="353">
        <v>6666</v>
      </c>
      <c r="D65" s="354">
        <v>2.115211521152115</v>
      </c>
      <c r="E65" s="352">
        <v>6807</v>
      </c>
      <c r="F65" s="353">
        <v>6666</v>
      </c>
      <c r="G65" s="354">
        <v>2.115211521152115</v>
      </c>
      <c r="H65" s="352"/>
      <c r="I65" s="353"/>
      <c r="J65" s="354"/>
      <c r="K65" s="352"/>
      <c r="L65" s="353"/>
      <c r="M65" s="354"/>
      <c r="N65" s="352"/>
      <c r="O65" s="353"/>
      <c r="P65" s="354"/>
      <c r="Q65" s="352"/>
      <c r="R65" s="353"/>
      <c r="S65" s="354"/>
    </row>
    <row r="66" spans="1:23" s="350" customFormat="1" ht="15" customHeight="1">
      <c r="A66" s="351" t="s">
        <v>275</v>
      </c>
      <c r="B66" s="352">
        <v>25423</v>
      </c>
      <c r="C66" s="353">
        <v>31287</v>
      </c>
      <c r="D66" s="354">
        <v>-18.742608751238535</v>
      </c>
      <c r="E66" s="352">
        <v>25423</v>
      </c>
      <c r="F66" s="353">
        <v>31287</v>
      </c>
      <c r="G66" s="354">
        <v>-18.742608751238535</v>
      </c>
      <c r="H66" s="352"/>
      <c r="I66" s="353"/>
      <c r="J66" s="354"/>
      <c r="K66" s="352"/>
      <c r="L66" s="353"/>
      <c r="M66" s="354"/>
      <c r="N66" s="352"/>
      <c r="O66" s="353"/>
      <c r="P66" s="354"/>
      <c r="Q66" s="352"/>
      <c r="R66" s="353"/>
      <c r="S66" s="354"/>
      <c r="T66" s="349"/>
      <c r="U66" s="336"/>
      <c r="V66" s="336"/>
      <c r="W66" s="336"/>
    </row>
    <row r="67" spans="1:19" ht="15" customHeight="1">
      <c r="A67" s="351" t="s">
        <v>276</v>
      </c>
      <c r="B67" s="352">
        <v>5240</v>
      </c>
      <c r="C67" s="353">
        <v>4488</v>
      </c>
      <c r="D67" s="354">
        <v>16.755793226381464</v>
      </c>
      <c r="E67" s="352">
        <v>5240</v>
      </c>
      <c r="F67" s="353">
        <v>4488</v>
      </c>
      <c r="G67" s="354">
        <v>16.755793226381464</v>
      </c>
      <c r="H67" s="352"/>
      <c r="I67" s="353"/>
      <c r="J67" s="354"/>
      <c r="K67" s="352"/>
      <c r="L67" s="353"/>
      <c r="M67" s="354"/>
      <c r="N67" s="352"/>
      <c r="O67" s="353"/>
      <c r="P67" s="354"/>
      <c r="Q67" s="352"/>
      <c r="R67" s="353"/>
      <c r="S67" s="354"/>
    </row>
    <row r="68" spans="1:19" ht="15" customHeight="1">
      <c r="A68" s="351" t="s">
        <v>277</v>
      </c>
      <c r="B68" s="352">
        <v>2484</v>
      </c>
      <c r="C68" s="353">
        <v>2546</v>
      </c>
      <c r="D68" s="354">
        <v>-2.4351924587588374</v>
      </c>
      <c r="E68" s="352">
        <v>2484</v>
      </c>
      <c r="F68" s="353">
        <v>2546</v>
      </c>
      <c r="G68" s="354">
        <v>-2.4351924587588374</v>
      </c>
      <c r="H68" s="352"/>
      <c r="I68" s="353"/>
      <c r="J68" s="354"/>
      <c r="K68" s="352"/>
      <c r="L68" s="353"/>
      <c r="M68" s="354"/>
      <c r="N68" s="352"/>
      <c r="O68" s="353"/>
      <c r="P68" s="354"/>
      <c r="Q68" s="352"/>
      <c r="R68" s="353"/>
      <c r="S68" s="354"/>
    </row>
    <row r="69" spans="1:19" ht="15" customHeight="1">
      <c r="A69" s="351"/>
      <c r="B69" s="352"/>
      <c r="C69" s="353"/>
      <c r="D69" s="354"/>
      <c r="E69" s="352"/>
      <c r="F69" s="353"/>
      <c r="G69" s="354"/>
      <c r="H69" s="352"/>
      <c r="I69" s="353"/>
      <c r="J69" s="354"/>
      <c r="K69" s="352"/>
      <c r="L69" s="353"/>
      <c r="M69" s="354"/>
      <c r="N69" s="352"/>
      <c r="O69" s="353"/>
      <c r="P69" s="354"/>
      <c r="Q69" s="352"/>
      <c r="R69" s="353"/>
      <c r="S69" s="354"/>
    </row>
    <row r="70" spans="1:19" ht="15" customHeight="1">
      <c r="A70" s="343" t="s">
        <v>278</v>
      </c>
      <c r="B70" s="344">
        <v>38088</v>
      </c>
      <c r="C70" s="345">
        <v>41719</v>
      </c>
      <c r="D70" s="346">
        <v>-8.703468443634794</v>
      </c>
      <c r="E70" s="344">
        <v>38088</v>
      </c>
      <c r="F70" s="345">
        <v>41719</v>
      </c>
      <c r="G70" s="346">
        <v>-8.703468443634794</v>
      </c>
      <c r="H70" s="344"/>
      <c r="I70" s="345"/>
      <c r="J70" s="346"/>
      <c r="K70" s="344"/>
      <c r="L70" s="345"/>
      <c r="M70" s="346"/>
      <c r="N70" s="344"/>
      <c r="O70" s="345"/>
      <c r="P70" s="346"/>
      <c r="Q70" s="344"/>
      <c r="R70" s="345"/>
      <c r="S70" s="346"/>
    </row>
    <row r="71" spans="1:19" ht="15" customHeight="1">
      <c r="A71" s="351" t="s">
        <v>279</v>
      </c>
      <c r="B71" s="352">
        <v>7540</v>
      </c>
      <c r="C71" s="353">
        <v>7098</v>
      </c>
      <c r="D71" s="354">
        <v>6.227106227106227</v>
      </c>
      <c r="E71" s="352">
        <v>7540</v>
      </c>
      <c r="F71" s="353">
        <v>7098</v>
      </c>
      <c r="G71" s="354">
        <v>6.227106227106227</v>
      </c>
      <c r="H71" s="352"/>
      <c r="I71" s="353"/>
      <c r="J71" s="354"/>
      <c r="K71" s="352"/>
      <c r="L71" s="353"/>
      <c r="M71" s="354"/>
      <c r="N71" s="352"/>
      <c r="O71" s="353"/>
      <c r="P71" s="354"/>
      <c r="Q71" s="352"/>
      <c r="R71" s="353"/>
      <c r="S71" s="354"/>
    </row>
    <row r="72" spans="1:19" ht="15" customHeight="1">
      <c r="A72" s="351" t="s">
        <v>280</v>
      </c>
      <c r="B72" s="352">
        <v>3614</v>
      </c>
      <c r="C72" s="353">
        <v>7425</v>
      </c>
      <c r="D72" s="354">
        <v>-51.32659932659933</v>
      </c>
      <c r="E72" s="352">
        <v>3614</v>
      </c>
      <c r="F72" s="353">
        <v>7425</v>
      </c>
      <c r="G72" s="354">
        <v>-51.32659932659933</v>
      </c>
      <c r="H72" s="352"/>
      <c r="I72" s="353"/>
      <c r="J72" s="354"/>
      <c r="K72" s="352"/>
      <c r="L72" s="353"/>
      <c r="M72" s="354"/>
      <c r="N72" s="352"/>
      <c r="O72" s="353"/>
      <c r="P72" s="354"/>
      <c r="Q72" s="352"/>
      <c r="R72" s="353"/>
      <c r="S72" s="354"/>
    </row>
    <row r="73" spans="1:19" ht="15" customHeight="1">
      <c r="A73" s="351" t="s">
        <v>281</v>
      </c>
      <c r="B73" s="352">
        <v>4690</v>
      </c>
      <c r="C73" s="353">
        <v>6030</v>
      </c>
      <c r="D73" s="354">
        <v>-22.22222222222222</v>
      </c>
      <c r="E73" s="352">
        <v>4690</v>
      </c>
      <c r="F73" s="353">
        <v>6030</v>
      </c>
      <c r="G73" s="354">
        <v>-22.22222222222222</v>
      </c>
      <c r="H73" s="352"/>
      <c r="I73" s="353"/>
      <c r="J73" s="354"/>
      <c r="K73" s="352"/>
      <c r="L73" s="353"/>
      <c r="M73" s="354"/>
      <c r="N73" s="352"/>
      <c r="O73" s="353"/>
      <c r="P73" s="354"/>
      <c r="Q73" s="352"/>
      <c r="R73" s="353"/>
      <c r="S73" s="354"/>
    </row>
    <row r="74" spans="1:19" ht="15" customHeight="1">
      <c r="A74" s="351" t="s">
        <v>282</v>
      </c>
      <c r="B74" s="352">
        <v>22244</v>
      </c>
      <c r="C74" s="353">
        <v>21166</v>
      </c>
      <c r="D74" s="354">
        <v>5.093073797599924</v>
      </c>
      <c r="E74" s="352">
        <v>22244</v>
      </c>
      <c r="F74" s="353">
        <v>21166</v>
      </c>
      <c r="G74" s="354">
        <v>5.093073797599924</v>
      </c>
      <c r="H74" s="352"/>
      <c r="I74" s="353"/>
      <c r="J74" s="354"/>
      <c r="K74" s="352"/>
      <c r="L74" s="353"/>
      <c r="M74" s="354"/>
      <c r="N74" s="352"/>
      <c r="O74" s="353"/>
      <c r="P74" s="354"/>
      <c r="Q74" s="352"/>
      <c r="R74" s="353"/>
      <c r="S74" s="354"/>
    </row>
    <row r="75" spans="1:23" s="363" customFormat="1" ht="15" customHeight="1">
      <c r="A75" s="351"/>
      <c r="B75" s="352"/>
      <c r="C75" s="353"/>
      <c r="D75" s="354"/>
      <c r="E75" s="352"/>
      <c r="F75" s="353"/>
      <c r="G75" s="354"/>
      <c r="H75" s="352"/>
      <c r="I75" s="353"/>
      <c r="J75" s="354"/>
      <c r="K75" s="352"/>
      <c r="L75" s="353"/>
      <c r="M75" s="354"/>
      <c r="N75" s="352"/>
      <c r="O75" s="353"/>
      <c r="P75" s="354"/>
      <c r="Q75" s="352"/>
      <c r="R75" s="353"/>
      <c r="S75" s="354"/>
      <c r="T75" s="335"/>
      <c r="U75" s="336"/>
      <c r="V75" s="336"/>
      <c r="W75" s="336"/>
    </row>
    <row r="76" spans="1:19" ht="15" customHeight="1">
      <c r="A76" s="343" t="s">
        <v>283</v>
      </c>
      <c r="B76" s="344">
        <v>23848</v>
      </c>
      <c r="C76" s="345">
        <v>23920</v>
      </c>
      <c r="D76" s="346">
        <v>-0.3010033444816053</v>
      </c>
      <c r="E76" s="344">
        <v>23848</v>
      </c>
      <c r="F76" s="345">
        <v>23920</v>
      </c>
      <c r="G76" s="346">
        <v>-0.3010033444816053</v>
      </c>
      <c r="H76" s="344"/>
      <c r="I76" s="345"/>
      <c r="J76" s="346"/>
      <c r="K76" s="344"/>
      <c r="L76" s="345"/>
      <c r="M76" s="346"/>
      <c r="N76" s="344"/>
      <c r="O76" s="345"/>
      <c r="P76" s="346"/>
      <c r="Q76" s="344"/>
      <c r="R76" s="345"/>
      <c r="S76" s="346"/>
    </row>
    <row r="77" spans="1:23" s="363" customFormat="1" ht="15" customHeight="1">
      <c r="A77" s="351" t="s">
        <v>284</v>
      </c>
      <c r="B77" s="359">
        <v>820</v>
      </c>
      <c r="C77" s="358">
        <v>656</v>
      </c>
      <c r="D77" s="354">
        <v>25</v>
      </c>
      <c r="E77" s="359">
        <v>820</v>
      </c>
      <c r="F77" s="358">
        <v>656</v>
      </c>
      <c r="G77" s="354">
        <v>25</v>
      </c>
      <c r="H77" s="359"/>
      <c r="I77" s="358"/>
      <c r="J77" s="354"/>
      <c r="K77" s="359"/>
      <c r="L77" s="358"/>
      <c r="M77" s="354"/>
      <c r="N77" s="359"/>
      <c r="O77" s="358"/>
      <c r="P77" s="354"/>
      <c r="Q77" s="359"/>
      <c r="R77" s="358"/>
      <c r="S77" s="354"/>
      <c r="T77" s="335"/>
      <c r="U77" s="336"/>
      <c r="V77" s="336"/>
      <c r="W77" s="336"/>
    </row>
    <row r="78" spans="1:23" s="363" customFormat="1" ht="15" customHeight="1">
      <c r="A78" s="351" t="s">
        <v>285</v>
      </c>
      <c r="B78" s="359">
        <v>460</v>
      </c>
      <c r="C78" s="358">
        <v>610</v>
      </c>
      <c r="D78" s="354">
        <v>-24.59016393442623</v>
      </c>
      <c r="E78" s="359">
        <v>460</v>
      </c>
      <c r="F78" s="358">
        <v>610</v>
      </c>
      <c r="G78" s="354">
        <v>-24.59016393442623</v>
      </c>
      <c r="H78" s="359"/>
      <c r="I78" s="358"/>
      <c r="J78" s="354"/>
      <c r="K78" s="359"/>
      <c r="L78" s="358"/>
      <c r="M78" s="354"/>
      <c r="N78" s="359"/>
      <c r="O78" s="358"/>
      <c r="P78" s="354"/>
      <c r="Q78" s="359"/>
      <c r="R78" s="358"/>
      <c r="S78" s="354"/>
      <c r="T78" s="335"/>
      <c r="U78" s="336"/>
      <c r="V78" s="336"/>
      <c r="W78" s="336"/>
    </row>
    <row r="79" spans="1:23" s="363" customFormat="1" ht="15" customHeight="1">
      <c r="A79" s="351" t="s">
        <v>286</v>
      </c>
      <c r="B79" s="352">
        <v>10664</v>
      </c>
      <c r="C79" s="353">
        <v>10664</v>
      </c>
      <c r="D79" s="354">
        <v>0</v>
      </c>
      <c r="E79" s="352">
        <v>10664</v>
      </c>
      <c r="F79" s="353">
        <v>10664</v>
      </c>
      <c r="G79" s="354">
        <v>0</v>
      </c>
      <c r="H79" s="352"/>
      <c r="I79" s="353"/>
      <c r="J79" s="354"/>
      <c r="K79" s="352"/>
      <c r="L79" s="353"/>
      <c r="M79" s="354"/>
      <c r="N79" s="352"/>
      <c r="O79" s="353"/>
      <c r="P79" s="354"/>
      <c r="Q79" s="352"/>
      <c r="R79" s="353"/>
      <c r="S79" s="354"/>
      <c r="T79" s="335"/>
      <c r="U79" s="336"/>
      <c r="V79" s="336"/>
      <c r="W79" s="336"/>
    </row>
    <row r="80" spans="1:23" s="363" customFormat="1" ht="15" customHeight="1">
      <c r="A80" s="351" t="s">
        <v>287</v>
      </c>
      <c r="B80" s="352">
        <v>2324</v>
      </c>
      <c r="C80" s="353">
        <v>2158</v>
      </c>
      <c r="D80" s="354">
        <v>7.6923076923076925</v>
      </c>
      <c r="E80" s="352">
        <v>2324</v>
      </c>
      <c r="F80" s="353">
        <v>2158</v>
      </c>
      <c r="G80" s="354">
        <v>7.6923076923076925</v>
      </c>
      <c r="H80" s="352"/>
      <c r="I80" s="353"/>
      <c r="J80" s="354"/>
      <c r="K80" s="352"/>
      <c r="L80" s="353"/>
      <c r="M80" s="354"/>
      <c r="N80" s="352"/>
      <c r="O80" s="353"/>
      <c r="P80" s="354"/>
      <c r="Q80" s="352"/>
      <c r="R80" s="353"/>
      <c r="S80" s="354"/>
      <c r="T80" s="335"/>
      <c r="U80" s="336"/>
      <c r="V80" s="336"/>
      <c r="W80" s="336"/>
    </row>
    <row r="81" spans="1:23" s="363" customFormat="1" ht="15" customHeight="1">
      <c r="A81" s="351" t="s">
        <v>288</v>
      </c>
      <c r="B81" s="352">
        <v>5417</v>
      </c>
      <c r="C81" s="353">
        <v>5922</v>
      </c>
      <c r="D81" s="354">
        <v>-8.527524484971295</v>
      </c>
      <c r="E81" s="352">
        <v>5417</v>
      </c>
      <c r="F81" s="353">
        <v>5922</v>
      </c>
      <c r="G81" s="354">
        <v>-8.527524484971295</v>
      </c>
      <c r="H81" s="352"/>
      <c r="I81" s="353"/>
      <c r="J81" s="354"/>
      <c r="K81" s="352"/>
      <c r="L81" s="353"/>
      <c r="M81" s="354"/>
      <c r="N81" s="352"/>
      <c r="O81" s="353"/>
      <c r="P81" s="354"/>
      <c r="Q81" s="352"/>
      <c r="R81" s="353"/>
      <c r="S81" s="354"/>
      <c r="T81" s="335"/>
      <c r="U81" s="336"/>
      <c r="V81" s="336"/>
      <c r="W81" s="336"/>
    </row>
    <row r="82" spans="1:23" s="363" customFormat="1" ht="15" customHeight="1">
      <c r="A82" s="351" t="s">
        <v>289</v>
      </c>
      <c r="B82" s="359">
        <v>656</v>
      </c>
      <c r="C82" s="358">
        <v>662</v>
      </c>
      <c r="D82" s="354">
        <v>-0.906344410876133</v>
      </c>
      <c r="E82" s="359">
        <v>656</v>
      </c>
      <c r="F82" s="358">
        <v>662</v>
      </c>
      <c r="G82" s="354">
        <v>-0.906344410876133</v>
      </c>
      <c r="H82" s="359"/>
      <c r="I82" s="358"/>
      <c r="J82" s="354"/>
      <c r="K82" s="359"/>
      <c r="L82" s="358"/>
      <c r="M82" s="354"/>
      <c r="N82" s="359"/>
      <c r="O82" s="358"/>
      <c r="P82" s="354"/>
      <c r="Q82" s="359"/>
      <c r="R82" s="358"/>
      <c r="S82" s="354"/>
      <c r="T82" s="335"/>
      <c r="U82" s="336"/>
      <c r="V82" s="336"/>
      <c r="W82" s="336"/>
    </row>
    <row r="83" spans="1:23" s="363" customFormat="1" ht="15" customHeight="1">
      <c r="A83" s="351" t="s">
        <v>290</v>
      </c>
      <c r="B83" s="352">
        <v>2331</v>
      </c>
      <c r="C83" s="353">
        <v>2072</v>
      </c>
      <c r="D83" s="354">
        <v>12.5</v>
      </c>
      <c r="E83" s="352">
        <v>2331</v>
      </c>
      <c r="F83" s="353">
        <v>2072</v>
      </c>
      <c r="G83" s="354">
        <v>12.5</v>
      </c>
      <c r="H83" s="352"/>
      <c r="I83" s="353"/>
      <c r="J83" s="354"/>
      <c r="K83" s="352"/>
      <c r="L83" s="353"/>
      <c r="M83" s="354"/>
      <c r="N83" s="352"/>
      <c r="O83" s="353"/>
      <c r="P83" s="354"/>
      <c r="Q83" s="352"/>
      <c r="R83" s="353"/>
      <c r="S83" s="354"/>
      <c r="T83" s="335"/>
      <c r="U83" s="336"/>
      <c r="V83" s="336"/>
      <c r="W83" s="336"/>
    </row>
    <row r="84" spans="1:23" s="363" customFormat="1" ht="15" customHeight="1" thickBot="1">
      <c r="A84" s="364" t="s">
        <v>291</v>
      </c>
      <c r="B84" s="375">
        <v>1176</v>
      </c>
      <c r="C84" s="376">
        <v>1176</v>
      </c>
      <c r="D84" s="367">
        <v>0</v>
      </c>
      <c r="E84" s="375">
        <v>1176</v>
      </c>
      <c r="F84" s="376">
        <v>1176</v>
      </c>
      <c r="G84" s="367">
        <v>0</v>
      </c>
      <c r="H84" s="375"/>
      <c r="I84" s="376"/>
      <c r="J84" s="367"/>
      <c r="K84" s="375"/>
      <c r="L84" s="376"/>
      <c r="M84" s="367"/>
      <c r="N84" s="375"/>
      <c r="O84" s="376"/>
      <c r="P84" s="367"/>
      <c r="Q84" s="375"/>
      <c r="R84" s="376"/>
      <c r="S84" s="367"/>
      <c r="T84" s="335"/>
      <c r="U84" s="336"/>
      <c r="V84" s="336"/>
      <c r="W84" s="336"/>
    </row>
    <row r="85" spans="1:23" s="363" customFormat="1" ht="15" customHeight="1">
      <c r="A85" s="370" t="s">
        <v>257</v>
      </c>
      <c r="B85" s="335"/>
      <c r="C85" s="335"/>
      <c r="D85" s="377"/>
      <c r="E85" s="335"/>
      <c r="F85" s="335"/>
      <c r="G85" s="377"/>
      <c r="H85" s="335"/>
      <c r="I85" s="335"/>
      <c r="J85" s="377"/>
      <c r="K85" s="335"/>
      <c r="L85" s="335"/>
      <c r="M85" s="377"/>
      <c r="N85" s="335"/>
      <c r="O85" s="335"/>
      <c r="P85" s="377"/>
      <c r="Q85" s="335"/>
      <c r="R85" s="335"/>
      <c r="S85" s="377"/>
      <c r="T85" s="335"/>
      <c r="U85" s="378"/>
      <c r="V85" s="378"/>
      <c r="W85" s="378"/>
    </row>
    <row r="86" spans="1:23" s="363" customFormat="1" ht="15" customHeight="1">
      <c r="A86" s="335"/>
      <c r="B86" s="335"/>
      <c r="C86" s="335"/>
      <c r="D86" s="377"/>
      <c r="E86" s="335"/>
      <c r="F86" s="335"/>
      <c r="G86" s="377"/>
      <c r="H86" s="335"/>
      <c r="I86" s="335"/>
      <c r="J86" s="377"/>
      <c r="K86" s="335"/>
      <c r="L86" s="335"/>
      <c r="M86" s="377"/>
      <c r="N86" s="335"/>
      <c r="O86" s="335"/>
      <c r="P86" s="377"/>
      <c r="Q86" s="335"/>
      <c r="R86" s="335"/>
      <c r="S86" s="377"/>
      <c r="T86" s="335"/>
      <c r="U86" s="378"/>
      <c r="V86" s="378"/>
      <c r="W86" s="378"/>
    </row>
    <row r="87" spans="1:23" s="363" customFormat="1" ht="15" customHeight="1">
      <c r="A87" s="397"/>
      <c r="B87" s="397"/>
      <c r="C87" s="397"/>
      <c r="D87" s="397"/>
      <c r="E87" s="397"/>
      <c r="F87" s="397"/>
      <c r="G87" s="397"/>
      <c r="H87" s="397"/>
      <c r="I87" s="397"/>
      <c r="J87" s="397"/>
      <c r="K87" s="397"/>
      <c r="L87" s="397"/>
      <c r="M87" s="397"/>
      <c r="N87" s="397"/>
      <c r="O87" s="397"/>
      <c r="P87" s="397"/>
      <c r="Q87" s="397"/>
      <c r="R87" s="397"/>
      <c r="S87" s="397"/>
      <c r="T87" s="335"/>
      <c r="U87" s="378"/>
      <c r="V87" s="378"/>
      <c r="W87" s="378"/>
    </row>
    <row r="88" spans="1:23" s="363" customFormat="1" ht="15" customHeight="1" thickBot="1">
      <c r="A88" s="397" t="s">
        <v>258</v>
      </c>
      <c r="B88" s="397"/>
      <c r="C88" s="397"/>
      <c r="D88" s="397"/>
      <c r="E88" s="397"/>
      <c r="F88" s="397"/>
      <c r="G88" s="397"/>
      <c r="H88" s="397"/>
      <c r="I88" s="397"/>
      <c r="J88" s="397"/>
      <c r="K88" s="397"/>
      <c r="L88" s="397"/>
      <c r="M88" s="397"/>
      <c r="N88" s="397"/>
      <c r="O88" s="397"/>
      <c r="P88" s="397"/>
      <c r="Q88" s="397"/>
      <c r="R88" s="397"/>
      <c r="S88" s="397"/>
      <c r="T88" s="335"/>
      <c r="U88" s="378"/>
      <c r="V88" s="378"/>
      <c r="W88" s="378"/>
    </row>
    <row r="89" spans="1:23" s="363" customFormat="1" ht="15" customHeight="1">
      <c r="A89" s="399" t="s">
        <v>292</v>
      </c>
      <c r="B89" s="401" t="s">
        <v>293</v>
      </c>
      <c r="C89" s="402"/>
      <c r="D89" s="403"/>
      <c r="E89" s="401" t="s">
        <v>222</v>
      </c>
      <c r="F89" s="402"/>
      <c r="G89" s="403"/>
      <c r="H89" s="402" t="s">
        <v>223</v>
      </c>
      <c r="I89" s="402"/>
      <c r="J89" s="402"/>
      <c r="K89" s="401" t="s">
        <v>224</v>
      </c>
      <c r="L89" s="402"/>
      <c r="M89" s="403"/>
      <c r="N89" s="402" t="s">
        <v>225</v>
      </c>
      <c r="O89" s="402"/>
      <c r="P89" s="402"/>
      <c r="Q89" s="401" t="s">
        <v>226</v>
      </c>
      <c r="R89" s="402"/>
      <c r="S89" s="403"/>
      <c r="T89" s="335"/>
      <c r="U89" s="378"/>
      <c r="V89" s="378"/>
      <c r="W89" s="378"/>
    </row>
    <row r="90" spans="1:23" s="363" customFormat="1" ht="15" customHeight="1" thickBot="1">
      <c r="A90" s="400"/>
      <c r="B90" s="338">
        <v>2017</v>
      </c>
      <c r="C90" s="339">
        <v>2016</v>
      </c>
      <c r="D90" s="340" t="s">
        <v>227</v>
      </c>
      <c r="E90" s="338">
        <v>2017</v>
      </c>
      <c r="F90" s="339">
        <v>2016</v>
      </c>
      <c r="G90" s="340" t="s">
        <v>227</v>
      </c>
      <c r="H90" s="341">
        <v>2017</v>
      </c>
      <c r="I90" s="339">
        <v>2016</v>
      </c>
      <c r="J90" s="342" t="s">
        <v>227</v>
      </c>
      <c r="K90" s="338">
        <v>2017</v>
      </c>
      <c r="L90" s="339">
        <v>2016</v>
      </c>
      <c r="M90" s="340" t="s">
        <v>227</v>
      </c>
      <c r="N90" s="341">
        <v>2017</v>
      </c>
      <c r="O90" s="339">
        <v>2016</v>
      </c>
      <c r="P90" s="342" t="s">
        <v>227</v>
      </c>
      <c r="Q90" s="338">
        <v>2017</v>
      </c>
      <c r="R90" s="339">
        <v>2016</v>
      </c>
      <c r="S90" s="340" t="s">
        <v>227</v>
      </c>
      <c r="T90" s="335"/>
      <c r="U90" s="378"/>
      <c r="V90" s="378"/>
      <c r="W90" s="378"/>
    </row>
    <row r="91" spans="1:23" s="363" customFormat="1" ht="15" customHeight="1">
      <c r="A91" s="343" t="s">
        <v>228</v>
      </c>
      <c r="B91" s="344">
        <v>2987958</v>
      </c>
      <c r="C91" s="345">
        <v>3037103.888888889</v>
      </c>
      <c r="D91" s="346">
        <v>-1.6181826729301907</v>
      </c>
      <c r="E91" s="344">
        <v>1946639</v>
      </c>
      <c r="F91" s="345">
        <v>1995925.888888889</v>
      </c>
      <c r="G91" s="346">
        <v>-2.4693746978915376</v>
      </c>
      <c r="H91" s="347">
        <v>607616</v>
      </c>
      <c r="I91" s="345">
        <v>618753</v>
      </c>
      <c r="J91" s="348">
        <v>-1.7999104650805735</v>
      </c>
      <c r="K91" s="344">
        <v>256646</v>
      </c>
      <c r="L91" s="345">
        <v>235193</v>
      </c>
      <c r="M91" s="346">
        <v>9.121444940963379</v>
      </c>
      <c r="N91" s="347">
        <v>9472</v>
      </c>
      <c r="O91" s="345">
        <v>8889</v>
      </c>
      <c r="P91" s="348">
        <v>6.558668016649792</v>
      </c>
      <c r="Q91" s="344">
        <v>167585</v>
      </c>
      <c r="R91" s="345">
        <v>178343</v>
      </c>
      <c r="S91" s="346">
        <v>-6.032196385616481</v>
      </c>
      <c r="T91" s="349"/>
      <c r="U91" s="378"/>
      <c r="V91" s="378"/>
      <c r="W91" s="378"/>
    </row>
    <row r="92" spans="1:23" s="363" customFormat="1" ht="15" customHeight="1">
      <c r="A92" s="343" t="s">
        <v>229</v>
      </c>
      <c r="B92" s="344">
        <v>2966953</v>
      </c>
      <c r="C92" s="345">
        <v>3011450</v>
      </c>
      <c r="D92" s="346">
        <v>-1.4775938501386376</v>
      </c>
      <c r="E92" s="344">
        <v>1927316</v>
      </c>
      <c r="F92" s="345">
        <v>1972542</v>
      </c>
      <c r="G92" s="346">
        <v>-2.2927775428862858</v>
      </c>
      <c r="H92" s="347">
        <v>607244</v>
      </c>
      <c r="I92" s="345">
        <v>617063</v>
      </c>
      <c r="J92" s="348">
        <v>-1.5912475711556195</v>
      </c>
      <c r="K92" s="344">
        <v>255813</v>
      </c>
      <c r="L92" s="345">
        <v>234826</v>
      </c>
      <c r="M92" s="346">
        <v>8.937255670155775</v>
      </c>
      <c r="N92" s="347">
        <v>9472</v>
      </c>
      <c r="O92" s="345">
        <v>8889</v>
      </c>
      <c r="P92" s="348">
        <v>6.558668016649792</v>
      </c>
      <c r="Q92" s="344">
        <v>167108</v>
      </c>
      <c r="R92" s="345">
        <v>178130</v>
      </c>
      <c r="S92" s="346">
        <v>-6.187615786223544</v>
      </c>
      <c r="T92" s="349"/>
      <c r="U92" s="378"/>
      <c r="V92" s="378"/>
      <c r="W92" s="378"/>
    </row>
    <row r="93" spans="1:23" s="363" customFormat="1" ht="15" customHeight="1">
      <c r="A93" s="343" t="s">
        <v>230</v>
      </c>
      <c r="B93" s="344">
        <v>21005</v>
      </c>
      <c r="C93" s="345">
        <v>25653.88888888889</v>
      </c>
      <c r="D93" s="346">
        <v>-18.121575676202443</v>
      </c>
      <c r="E93" s="344">
        <v>19323</v>
      </c>
      <c r="F93" s="345">
        <v>23383.88888888889</v>
      </c>
      <c r="G93" s="346">
        <v>-17.36618279442162</v>
      </c>
      <c r="H93" s="347">
        <v>372</v>
      </c>
      <c r="I93" s="345">
        <v>1690</v>
      </c>
      <c r="J93" s="348">
        <v>-77.98816568047337</v>
      </c>
      <c r="K93" s="344">
        <v>833</v>
      </c>
      <c r="L93" s="345">
        <v>367</v>
      </c>
      <c r="M93" s="346">
        <v>126.97547683923706</v>
      </c>
      <c r="N93" s="347"/>
      <c r="O93" s="345"/>
      <c r="P93" s="348"/>
      <c r="Q93" s="344">
        <v>477</v>
      </c>
      <c r="R93" s="345">
        <v>213</v>
      </c>
      <c r="S93" s="346">
        <v>123.94366197183098</v>
      </c>
      <c r="T93" s="349"/>
      <c r="U93" s="378"/>
      <c r="V93" s="378"/>
      <c r="W93" s="378"/>
    </row>
    <row r="94" spans="1:23" s="363" customFormat="1" ht="15" customHeight="1">
      <c r="A94" s="343"/>
      <c r="B94" s="344"/>
      <c r="C94" s="345"/>
      <c r="D94" s="346"/>
      <c r="E94" s="344"/>
      <c r="F94" s="345"/>
      <c r="G94" s="346"/>
      <c r="H94" s="347"/>
      <c r="I94" s="345"/>
      <c r="J94" s="348"/>
      <c r="K94" s="344"/>
      <c r="L94" s="345"/>
      <c r="M94" s="346"/>
      <c r="N94" s="347"/>
      <c r="O94" s="345"/>
      <c r="P94" s="348"/>
      <c r="Q94" s="344"/>
      <c r="R94" s="345"/>
      <c r="S94" s="346"/>
      <c r="T94" s="349"/>
      <c r="U94" s="378"/>
      <c r="V94" s="378"/>
      <c r="W94" s="378"/>
    </row>
    <row r="95" spans="1:23" s="363" customFormat="1" ht="15" customHeight="1">
      <c r="A95" s="343" t="s">
        <v>232</v>
      </c>
      <c r="B95" s="344">
        <v>1996564</v>
      </c>
      <c r="C95" s="345">
        <v>2042791</v>
      </c>
      <c r="D95" s="346">
        <v>-2.2629334082634984</v>
      </c>
      <c r="E95" s="344">
        <v>1086537</v>
      </c>
      <c r="F95" s="345">
        <v>1131010</v>
      </c>
      <c r="G95" s="346">
        <v>-3.9321491410332357</v>
      </c>
      <c r="H95" s="347">
        <v>521414</v>
      </c>
      <c r="I95" s="345">
        <v>525008</v>
      </c>
      <c r="J95" s="348">
        <v>-0.6845609971657575</v>
      </c>
      <c r="K95" s="344">
        <v>226676</v>
      </c>
      <c r="L95" s="345">
        <v>214829</v>
      </c>
      <c r="M95" s="346">
        <v>5.514618603633588</v>
      </c>
      <c r="N95" s="347">
        <v>9472</v>
      </c>
      <c r="O95" s="345">
        <v>8889</v>
      </c>
      <c r="P95" s="348">
        <v>6.558668016649792</v>
      </c>
      <c r="Q95" s="344">
        <v>152465</v>
      </c>
      <c r="R95" s="345">
        <v>163055</v>
      </c>
      <c r="S95" s="346">
        <v>-6.49474103829996</v>
      </c>
      <c r="T95" s="349"/>
      <c r="U95" s="378"/>
      <c r="V95" s="378"/>
      <c r="W95" s="378"/>
    </row>
    <row r="96" spans="1:23" s="363" customFormat="1" ht="15" customHeight="1">
      <c r="A96" s="343" t="s">
        <v>229</v>
      </c>
      <c r="B96" s="344">
        <v>1978631</v>
      </c>
      <c r="C96" s="345">
        <v>2024558</v>
      </c>
      <c r="D96" s="346">
        <v>-2.2684951480767652</v>
      </c>
      <c r="E96" s="344">
        <v>1070286</v>
      </c>
      <c r="F96" s="345">
        <v>1115047</v>
      </c>
      <c r="G96" s="346">
        <v>-4.014270250491683</v>
      </c>
      <c r="H96" s="347">
        <v>521042</v>
      </c>
      <c r="I96" s="345">
        <v>523318</v>
      </c>
      <c r="J96" s="348">
        <v>-0.43491720139570966</v>
      </c>
      <c r="K96" s="344">
        <v>225843</v>
      </c>
      <c r="L96" s="345">
        <v>214462</v>
      </c>
      <c r="M96" s="346">
        <v>5.306767632494334</v>
      </c>
      <c r="N96" s="347">
        <v>9472</v>
      </c>
      <c r="O96" s="345">
        <v>8889</v>
      </c>
      <c r="P96" s="348">
        <v>6.558668016649792</v>
      </c>
      <c r="Q96" s="344">
        <v>151988</v>
      </c>
      <c r="R96" s="345">
        <v>162842</v>
      </c>
      <c r="S96" s="346">
        <v>-6.665356603333292</v>
      </c>
      <c r="T96" s="349"/>
      <c r="U96" s="378"/>
      <c r="V96" s="378"/>
      <c r="W96" s="378"/>
    </row>
    <row r="97" spans="1:23" s="363" customFormat="1" ht="15" customHeight="1">
      <c r="A97" s="343" t="s">
        <v>230</v>
      </c>
      <c r="B97" s="344">
        <v>17933</v>
      </c>
      <c r="C97" s="345">
        <v>18233</v>
      </c>
      <c r="D97" s="346">
        <v>-1.645368288268524</v>
      </c>
      <c r="E97" s="344">
        <v>16251</v>
      </c>
      <c r="F97" s="345">
        <v>15963</v>
      </c>
      <c r="G97" s="346">
        <v>1.8041721480924637</v>
      </c>
      <c r="H97" s="347">
        <v>372</v>
      </c>
      <c r="I97" s="345">
        <v>1690</v>
      </c>
      <c r="J97" s="348">
        <v>-77.98816568047337</v>
      </c>
      <c r="K97" s="344">
        <v>833</v>
      </c>
      <c r="L97" s="345">
        <v>367</v>
      </c>
      <c r="M97" s="346">
        <v>126.97547683923706</v>
      </c>
      <c r="N97" s="347"/>
      <c r="O97" s="345"/>
      <c r="P97" s="348"/>
      <c r="Q97" s="344">
        <v>477</v>
      </c>
      <c r="R97" s="345">
        <v>213</v>
      </c>
      <c r="S97" s="346">
        <v>123.94366197183098</v>
      </c>
      <c r="T97" s="349"/>
      <c r="U97" s="378"/>
      <c r="V97" s="378"/>
      <c r="W97" s="378"/>
    </row>
    <row r="98" spans="1:23" s="363" customFormat="1" ht="15" customHeight="1">
      <c r="A98" s="343"/>
      <c r="B98" s="344"/>
      <c r="C98" s="345"/>
      <c r="D98" s="346"/>
      <c r="E98" s="344"/>
      <c r="F98" s="345"/>
      <c r="G98" s="346"/>
      <c r="H98" s="347"/>
      <c r="I98" s="345"/>
      <c r="J98" s="348"/>
      <c r="K98" s="344"/>
      <c r="L98" s="345"/>
      <c r="M98" s="346"/>
      <c r="N98" s="347"/>
      <c r="O98" s="345"/>
      <c r="P98" s="348"/>
      <c r="Q98" s="344"/>
      <c r="R98" s="345"/>
      <c r="S98" s="346"/>
      <c r="T98" s="349"/>
      <c r="U98" s="378"/>
      <c r="V98" s="378"/>
      <c r="W98" s="378"/>
    </row>
    <row r="99" spans="1:23" s="363" customFormat="1" ht="15" customHeight="1">
      <c r="A99" s="343" t="s">
        <v>233</v>
      </c>
      <c r="B99" s="344">
        <v>1717269</v>
      </c>
      <c r="C99" s="345">
        <v>1789501</v>
      </c>
      <c r="D99" s="346">
        <v>-4.036432502692091</v>
      </c>
      <c r="E99" s="344">
        <v>849196</v>
      </c>
      <c r="F99" s="345">
        <v>911813</v>
      </c>
      <c r="G99" s="346">
        <v>-6.86730722198521</v>
      </c>
      <c r="H99" s="347">
        <v>487249</v>
      </c>
      <c r="I99" s="345">
        <v>491495</v>
      </c>
      <c r="J99" s="348">
        <v>-0.8638948514227002</v>
      </c>
      <c r="K99" s="344">
        <v>219364</v>
      </c>
      <c r="L99" s="345">
        <v>214462</v>
      </c>
      <c r="M99" s="346">
        <v>2.28571961466367</v>
      </c>
      <c r="N99" s="347">
        <v>9472</v>
      </c>
      <c r="O99" s="345">
        <v>8889</v>
      </c>
      <c r="P99" s="348">
        <v>6.558668016649792</v>
      </c>
      <c r="Q99" s="344">
        <v>151988</v>
      </c>
      <c r="R99" s="345">
        <v>162842</v>
      </c>
      <c r="S99" s="346">
        <v>-6.665356603333292</v>
      </c>
      <c r="T99" s="335"/>
      <c r="U99" s="378"/>
      <c r="V99" s="378"/>
      <c r="W99" s="378"/>
    </row>
    <row r="100" spans="1:23" s="363" customFormat="1" ht="15" customHeight="1">
      <c r="A100" s="351" t="s">
        <v>234</v>
      </c>
      <c r="B100" s="352">
        <v>25758</v>
      </c>
      <c r="C100" s="353">
        <v>27058</v>
      </c>
      <c r="D100" s="354">
        <v>-4.804494049818907</v>
      </c>
      <c r="E100" s="352">
        <v>14310</v>
      </c>
      <c r="F100" s="353">
        <v>14833</v>
      </c>
      <c r="G100" s="354">
        <v>-3.525921930829906</v>
      </c>
      <c r="H100" s="355">
        <v>7473</v>
      </c>
      <c r="I100" s="353">
        <v>7987</v>
      </c>
      <c r="J100" s="356">
        <v>-6.4354576186302745</v>
      </c>
      <c r="K100" s="352">
        <v>3975</v>
      </c>
      <c r="L100" s="353">
        <v>4238</v>
      </c>
      <c r="M100" s="354">
        <v>-6.205757432751298</v>
      </c>
      <c r="N100" s="357"/>
      <c r="O100" s="358"/>
      <c r="P100" s="356"/>
      <c r="Q100" s="359"/>
      <c r="R100" s="358"/>
      <c r="S100" s="354"/>
      <c r="T100" s="335"/>
      <c r="U100" s="378"/>
      <c r="V100" s="378"/>
      <c r="W100" s="378"/>
    </row>
    <row r="101" spans="1:23" s="363" customFormat="1" ht="15" customHeight="1">
      <c r="A101" s="351" t="s">
        <v>235</v>
      </c>
      <c r="B101" s="352">
        <v>10198</v>
      </c>
      <c r="C101" s="353">
        <v>16789</v>
      </c>
      <c r="D101" s="354">
        <v>-39.25784740008339</v>
      </c>
      <c r="E101" s="359">
        <v>0</v>
      </c>
      <c r="F101" s="353">
        <v>8313</v>
      </c>
      <c r="G101" s="354">
        <v>-100</v>
      </c>
      <c r="H101" s="355">
        <v>8268</v>
      </c>
      <c r="I101" s="353">
        <v>8476</v>
      </c>
      <c r="J101" s="356">
        <v>-2.4539877300613497</v>
      </c>
      <c r="K101" s="359">
        <v>1930</v>
      </c>
      <c r="L101" s="358">
        <v>0</v>
      </c>
      <c r="M101" s="354" t="s">
        <v>231</v>
      </c>
      <c r="N101" s="357"/>
      <c r="O101" s="358"/>
      <c r="P101" s="356"/>
      <c r="Q101" s="359"/>
      <c r="R101" s="358"/>
      <c r="S101" s="354"/>
      <c r="T101" s="335"/>
      <c r="U101" s="378"/>
      <c r="V101" s="378"/>
      <c r="W101" s="378"/>
    </row>
    <row r="102" spans="1:23" s="363" customFormat="1" ht="15" customHeight="1">
      <c r="A102" s="351" t="s">
        <v>236</v>
      </c>
      <c r="B102" s="352">
        <v>55803</v>
      </c>
      <c r="C102" s="353">
        <v>37711</v>
      </c>
      <c r="D102" s="354">
        <v>47.97539179549734</v>
      </c>
      <c r="E102" s="352">
        <v>30960</v>
      </c>
      <c r="F102" s="353">
        <v>16079</v>
      </c>
      <c r="G102" s="354">
        <v>92.549287891038</v>
      </c>
      <c r="H102" s="355">
        <v>14365</v>
      </c>
      <c r="I102" s="353">
        <v>12675</v>
      </c>
      <c r="J102" s="356">
        <v>13.333333333333334</v>
      </c>
      <c r="K102" s="352">
        <v>7943</v>
      </c>
      <c r="L102" s="358">
        <v>6253</v>
      </c>
      <c r="M102" s="354">
        <v>27.027027027027028</v>
      </c>
      <c r="N102" s="357"/>
      <c r="O102" s="358"/>
      <c r="P102" s="356"/>
      <c r="Q102" s="359">
        <v>2535</v>
      </c>
      <c r="R102" s="358">
        <v>2704</v>
      </c>
      <c r="S102" s="354">
        <v>-6.25</v>
      </c>
      <c r="T102" s="335"/>
      <c r="U102" s="378"/>
      <c r="V102" s="378"/>
      <c r="W102" s="378"/>
    </row>
    <row r="103" spans="1:23" s="363" customFormat="1" ht="15" customHeight="1">
      <c r="A103" s="351" t="s">
        <v>237</v>
      </c>
      <c r="B103" s="352">
        <v>70514</v>
      </c>
      <c r="C103" s="353">
        <v>71218</v>
      </c>
      <c r="D103" s="354">
        <v>-0.9885141396837879</v>
      </c>
      <c r="E103" s="352">
        <v>70514</v>
      </c>
      <c r="F103" s="353">
        <v>71218</v>
      </c>
      <c r="G103" s="354">
        <v>-0.9885141396837879</v>
      </c>
      <c r="H103" s="357"/>
      <c r="I103" s="358"/>
      <c r="J103" s="356"/>
      <c r="K103" s="359"/>
      <c r="L103" s="358"/>
      <c r="M103" s="354"/>
      <c r="N103" s="357"/>
      <c r="O103" s="358"/>
      <c r="P103" s="356"/>
      <c r="Q103" s="359"/>
      <c r="R103" s="358"/>
      <c r="S103" s="354"/>
      <c r="T103" s="335"/>
      <c r="U103" s="378"/>
      <c r="V103" s="378"/>
      <c r="W103" s="378"/>
    </row>
    <row r="104" spans="1:23" s="363" customFormat="1" ht="15" customHeight="1">
      <c r="A104" s="351" t="s">
        <v>238</v>
      </c>
      <c r="B104" s="352">
        <v>548940</v>
      </c>
      <c r="C104" s="353">
        <v>566998</v>
      </c>
      <c r="D104" s="354">
        <v>-3.1848436855156455</v>
      </c>
      <c r="E104" s="352">
        <v>271754</v>
      </c>
      <c r="F104" s="353">
        <v>300442</v>
      </c>
      <c r="G104" s="354">
        <v>-9.54859839835975</v>
      </c>
      <c r="H104" s="355">
        <v>142076</v>
      </c>
      <c r="I104" s="353">
        <v>124769</v>
      </c>
      <c r="J104" s="356">
        <v>13.871234040506858</v>
      </c>
      <c r="K104" s="352">
        <v>66457</v>
      </c>
      <c r="L104" s="353">
        <v>66537</v>
      </c>
      <c r="M104" s="354">
        <v>-0.12023385484767873</v>
      </c>
      <c r="N104" s="355">
        <v>9472</v>
      </c>
      <c r="O104" s="353">
        <v>8889</v>
      </c>
      <c r="P104" s="356">
        <v>6.558668016649792</v>
      </c>
      <c r="Q104" s="352">
        <v>59181</v>
      </c>
      <c r="R104" s="353">
        <v>66361</v>
      </c>
      <c r="S104" s="354">
        <v>-10.819607902231732</v>
      </c>
      <c r="T104" s="335"/>
      <c r="U104" s="378"/>
      <c r="V104" s="378"/>
      <c r="W104" s="378"/>
    </row>
    <row r="105" spans="1:23" s="363" customFormat="1" ht="15" customHeight="1">
      <c r="A105" s="351" t="s">
        <v>239</v>
      </c>
      <c r="B105" s="352">
        <v>84571</v>
      </c>
      <c r="C105" s="353">
        <v>90998</v>
      </c>
      <c r="D105" s="354">
        <v>-7.062792588848106</v>
      </c>
      <c r="E105" s="352">
        <v>31051</v>
      </c>
      <c r="F105" s="353">
        <v>33111</v>
      </c>
      <c r="G105" s="354">
        <v>-6.221497387575126</v>
      </c>
      <c r="H105" s="355">
        <v>33009</v>
      </c>
      <c r="I105" s="353">
        <v>36697</v>
      </c>
      <c r="J105" s="356">
        <v>-10.049867836607897</v>
      </c>
      <c r="K105" s="352">
        <v>14310</v>
      </c>
      <c r="L105" s="353">
        <v>14833</v>
      </c>
      <c r="M105" s="354">
        <v>-3.525921930829906</v>
      </c>
      <c r="N105" s="357"/>
      <c r="O105" s="358"/>
      <c r="P105" s="356"/>
      <c r="Q105" s="352">
        <v>6201</v>
      </c>
      <c r="R105" s="353">
        <v>6357</v>
      </c>
      <c r="S105" s="354">
        <v>-2.4539877300613497</v>
      </c>
      <c r="T105" s="335"/>
      <c r="U105" s="378"/>
      <c r="V105" s="378"/>
      <c r="W105" s="378"/>
    </row>
    <row r="106" spans="1:23" s="363" customFormat="1" ht="15" customHeight="1">
      <c r="A106" s="351" t="s">
        <v>240</v>
      </c>
      <c r="B106" s="352">
        <v>113046</v>
      </c>
      <c r="C106" s="353">
        <v>124805</v>
      </c>
      <c r="D106" s="354">
        <v>-9.421898161131365</v>
      </c>
      <c r="E106" s="352">
        <v>51002</v>
      </c>
      <c r="F106" s="353">
        <v>60041</v>
      </c>
      <c r="G106" s="354">
        <v>-15.05471261304775</v>
      </c>
      <c r="H106" s="355">
        <v>25908</v>
      </c>
      <c r="I106" s="353">
        <v>29092</v>
      </c>
      <c r="J106" s="356">
        <v>-10.944589577890829</v>
      </c>
      <c r="K106" s="352">
        <v>19484</v>
      </c>
      <c r="L106" s="353">
        <v>19364</v>
      </c>
      <c r="M106" s="354">
        <v>0.6197066721751705</v>
      </c>
      <c r="N106" s="357"/>
      <c r="O106" s="358"/>
      <c r="P106" s="356"/>
      <c r="Q106" s="352">
        <v>16652</v>
      </c>
      <c r="R106" s="353">
        <v>16308</v>
      </c>
      <c r="S106" s="354">
        <v>2.109394162374295</v>
      </c>
      <c r="T106" s="335"/>
      <c r="U106" s="378"/>
      <c r="V106" s="378"/>
      <c r="W106" s="378"/>
    </row>
    <row r="107" spans="1:23" s="363" customFormat="1" ht="15" customHeight="1">
      <c r="A107" s="351" t="s">
        <v>241</v>
      </c>
      <c r="B107" s="352">
        <v>90207</v>
      </c>
      <c r="C107" s="353">
        <v>95402</v>
      </c>
      <c r="D107" s="354">
        <v>-5.445378503595313</v>
      </c>
      <c r="E107" s="352">
        <v>39804</v>
      </c>
      <c r="F107" s="353">
        <v>42427</v>
      </c>
      <c r="G107" s="354">
        <v>-6.182383859334858</v>
      </c>
      <c r="H107" s="355">
        <v>27825</v>
      </c>
      <c r="I107" s="353">
        <v>29666</v>
      </c>
      <c r="J107" s="356">
        <v>-6.205757432751298</v>
      </c>
      <c r="K107" s="352">
        <v>14310</v>
      </c>
      <c r="L107" s="353">
        <v>14833</v>
      </c>
      <c r="M107" s="354">
        <v>-3.525921930829906</v>
      </c>
      <c r="N107" s="357"/>
      <c r="O107" s="358"/>
      <c r="P107" s="356"/>
      <c r="Q107" s="352">
        <v>8268</v>
      </c>
      <c r="R107" s="353">
        <v>8476</v>
      </c>
      <c r="S107" s="354">
        <v>-2.4539877300613497</v>
      </c>
      <c r="T107" s="335"/>
      <c r="U107" s="378"/>
      <c r="V107" s="378"/>
      <c r="W107" s="378"/>
    </row>
    <row r="108" spans="1:23" s="363" customFormat="1" ht="15" customHeight="1">
      <c r="A108" s="351" t="s">
        <v>242</v>
      </c>
      <c r="B108" s="352">
        <v>37620</v>
      </c>
      <c r="C108" s="353">
        <v>38402</v>
      </c>
      <c r="D108" s="354">
        <v>-2.036352273319098</v>
      </c>
      <c r="E108" s="352">
        <v>23310</v>
      </c>
      <c r="F108" s="353">
        <v>23569</v>
      </c>
      <c r="G108" s="354">
        <v>-1.098901098901099</v>
      </c>
      <c r="H108" s="355">
        <v>14310</v>
      </c>
      <c r="I108" s="353">
        <v>14833</v>
      </c>
      <c r="J108" s="356">
        <v>-3.525921930829906</v>
      </c>
      <c r="K108" s="359"/>
      <c r="L108" s="358"/>
      <c r="M108" s="354"/>
      <c r="N108" s="357"/>
      <c r="O108" s="358"/>
      <c r="P108" s="356"/>
      <c r="Q108" s="359"/>
      <c r="R108" s="358"/>
      <c r="S108" s="354"/>
      <c r="T108" s="335"/>
      <c r="U108" s="378"/>
      <c r="V108" s="378"/>
      <c r="W108" s="378"/>
    </row>
    <row r="109" spans="1:23" s="363" customFormat="1" ht="15" customHeight="1">
      <c r="A109" s="351" t="s">
        <v>243</v>
      </c>
      <c r="B109" s="352">
        <v>26370</v>
      </c>
      <c r="C109" s="353">
        <v>23751</v>
      </c>
      <c r="D109" s="354">
        <v>11.026904130352406</v>
      </c>
      <c r="E109" s="352">
        <v>26370</v>
      </c>
      <c r="F109" s="353">
        <v>23751</v>
      </c>
      <c r="G109" s="354">
        <v>11.026904130352406</v>
      </c>
      <c r="H109" s="357"/>
      <c r="I109" s="358"/>
      <c r="J109" s="356"/>
      <c r="K109" s="359"/>
      <c r="L109" s="358"/>
      <c r="M109" s="354"/>
      <c r="N109" s="357"/>
      <c r="O109" s="358"/>
      <c r="P109" s="356"/>
      <c r="Q109" s="359"/>
      <c r="R109" s="358"/>
      <c r="S109" s="354"/>
      <c r="T109" s="335"/>
      <c r="U109" s="378"/>
      <c r="V109" s="378"/>
      <c r="W109" s="378"/>
    </row>
    <row r="110" spans="1:23" s="363" customFormat="1" ht="15" customHeight="1">
      <c r="A110" s="351" t="s">
        <v>244</v>
      </c>
      <c r="B110" s="352">
        <v>67164</v>
      </c>
      <c r="C110" s="353">
        <v>69297</v>
      </c>
      <c r="D110" s="354">
        <v>-3.078055327070436</v>
      </c>
      <c r="E110" s="352">
        <v>38862</v>
      </c>
      <c r="F110" s="353">
        <v>39631</v>
      </c>
      <c r="G110" s="354">
        <v>-1.9404001917690699</v>
      </c>
      <c r="H110" s="355">
        <v>16218</v>
      </c>
      <c r="I110" s="353">
        <v>16952</v>
      </c>
      <c r="J110" s="356">
        <v>-4.329872581406324</v>
      </c>
      <c r="K110" s="352">
        <v>6042</v>
      </c>
      <c r="L110" s="353">
        <v>6357</v>
      </c>
      <c r="M110" s="354">
        <v>-4.955167531854649</v>
      </c>
      <c r="N110" s="357"/>
      <c r="O110" s="358"/>
      <c r="P110" s="356"/>
      <c r="Q110" s="352">
        <v>6042</v>
      </c>
      <c r="R110" s="353">
        <v>6357</v>
      </c>
      <c r="S110" s="354">
        <v>-4.955167531854649</v>
      </c>
      <c r="T110" s="335"/>
      <c r="U110" s="378"/>
      <c r="V110" s="378"/>
      <c r="W110" s="378"/>
    </row>
    <row r="111" spans="1:23" s="363" customFormat="1" ht="15" customHeight="1">
      <c r="A111" s="351" t="s">
        <v>245</v>
      </c>
      <c r="B111" s="352">
        <v>282092</v>
      </c>
      <c r="C111" s="353">
        <v>298387</v>
      </c>
      <c r="D111" s="354">
        <v>-5.461028798171502</v>
      </c>
      <c r="E111" s="352">
        <v>136031</v>
      </c>
      <c r="F111" s="353">
        <v>144844</v>
      </c>
      <c r="G111" s="354">
        <v>-6.084477092596172</v>
      </c>
      <c r="H111" s="355">
        <v>96106</v>
      </c>
      <c r="I111" s="353">
        <v>102363</v>
      </c>
      <c r="J111" s="356">
        <v>-6.112560202416889</v>
      </c>
      <c r="K111" s="352">
        <v>33575</v>
      </c>
      <c r="L111" s="353">
        <v>33043</v>
      </c>
      <c r="M111" s="354">
        <v>1.6100233029688586</v>
      </c>
      <c r="N111" s="357"/>
      <c r="O111" s="358"/>
      <c r="P111" s="356"/>
      <c r="Q111" s="352">
        <v>16380</v>
      </c>
      <c r="R111" s="353">
        <v>18137</v>
      </c>
      <c r="S111" s="354">
        <v>-9.687379390196835</v>
      </c>
      <c r="T111" s="335"/>
      <c r="U111" s="378"/>
      <c r="V111" s="378"/>
      <c r="W111" s="378"/>
    </row>
    <row r="112" spans="1:23" s="363" customFormat="1" ht="15" customHeight="1">
      <c r="A112" s="351" t="s">
        <v>246</v>
      </c>
      <c r="B112" s="352">
        <v>68414</v>
      </c>
      <c r="C112" s="353">
        <v>82183</v>
      </c>
      <c r="D112" s="354">
        <v>-16.754073226823067</v>
      </c>
      <c r="E112" s="352">
        <v>25721</v>
      </c>
      <c r="F112" s="353">
        <v>32045</v>
      </c>
      <c r="G112" s="354">
        <v>-19.73474801061008</v>
      </c>
      <c r="H112" s="355">
        <v>28383</v>
      </c>
      <c r="I112" s="353">
        <v>35305</v>
      </c>
      <c r="J112" s="356">
        <v>-19.606288061181136</v>
      </c>
      <c r="K112" s="352">
        <v>6201</v>
      </c>
      <c r="L112" s="353">
        <v>6357</v>
      </c>
      <c r="M112" s="354">
        <v>-2.4539877300613497</v>
      </c>
      <c r="N112" s="357"/>
      <c r="O112" s="358"/>
      <c r="P112" s="356"/>
      <c r="Q112" s="352">
        <v>8109</v>
      </c>
      <c r="R112" s="353">
        <v>8476</v>
      </c>
      <c r="S112" s="354">
        <v>-4.329872581406324</v>
      </c>
      <c r="T112" s="335"/>
      <c r="U112" s="378"/>
      <c r="V112" s="378"/>
      <c r="W112" s="378"/>
    </row>
    <row r="113" spans="1:23" s="363" customFormat="1" ht="15" customHeight="1">
      <c r="A113" s="351" t="s">
        <v>247</v>
      </c>
      <c r="B113" s="352">
        <v>236572</v>
      </c>
      <c r="C113" s="353">
        <v>246502</v>
      </c>
      <c r="D113" s="354">
        <v>-4.028364881420841</v>
      </c>
      <c r="E113" s="352">
        <v>89507</v>
      </c>
      <c r="F113" s="353">
        <v>101509</v>
      </c>
      <c r="G113" s="354">
        <v>-11.82358214542553</v>
      </c>
      <c r="H113" s="355">
        <v>73308</v>
      </c>
      <c r="I113" s="353">
        <v>72680</v>
      </c>
      <c r="J113" s="356">
        <v>0.8640616400660429</v>
      </c>
      <c r="K113" s="352">
        <v>45137</v>
      </c>
      <c r="L113" s="353">
        <v>42647</v>
      </c>
      <c r="M113" s="354">
        <v>5.838628742936197</v>
      </c>
      <c r="N113" s="357"/>
      <c r="O113" s="358"/>
      <c r="P113" s="356"/>
      <c r="Q113" s="352">
        <v>28620</v>
      </c>
      <c r="R113" s="353">
        <v>29666</v>
      </c>
      <c r="S113" s="354">
        <v>-3.525921930829906</v>
      </c>
      <c r="T113" s="349"/>
      <c r="U113" s="378"/>
      <c r="V113" s="378"/>
      <c r="W113" s="378"/>
    </row>
    <row r="114" spans="1:23" s="363" customFormat="1" ht="15" customHeight="1">
      <c r="A114" s="351"/>
      <c r="B114" s="352"/>
      <c r="C114" s="353"/>
      <c r="D114" s="354"/>
      <c r="E114" s="352"/>
      <c r="F114" s="353"/>
      <c r="G114" s="354"/>
      <c r="H114" s="355"/>
      <c r="I114" s="353"/>
      <c r="J114" s="356"/>
      <c r="K114" s="352"/>
      <c r="L114" s="353"/>
      <c r="M114" s="354"/>
      <c r="N114" s="357"/>
      <c r="O114" s="358"/>
      <c r="P114" s="356"/>
      <c r="Q114" s="352"/>
      <c r="R114" s="353"/>
      <c r="S114" s="354"/>
      <c r="T114" s="335"/>
      <c r="U114" s="378"/>
      <c r="V114" s="378"/>
      <c r="W114" s="378"/>
    </row>
    <row r="115" spans="1:23" s="363" customFormat="1" ht="15" customHeight="1">
      <c r="A115" s="343" t="s">
        <v>248</v>
      </c>
      <c r="B115" s="344">
        <v>261362</v>
      </c>
      <c r="C115" s="345">
        <v>235057</v>
      </c>
      <c r="D115" s="346">
        <v>11.190902632127527</v>
      </c>
      <c r="E115" s="344">
        <v>221090</v>
      </c>
      <c r="F115" s="345">
        <v>203234</v>
      </c>
      <c r="G115" s="346">
        <v>8.785931487841601</v>
      </c>
      <c r="H115" s="347">
        <v>33793</v>
      </c>
      <c r="I115" s="345">
        <v>31823</v>
      </c>
      <c r="J115" s="348">
        <v>6.19049115419665</v>
      </c>
      <c r="K115" s="344">
        <v>6479</v>
      </c>
      <c r="L115" s="360">
        <v>0</v>
      </c>
      <c r="M115" s="346" t="s">
        <v>231</v>
      </c>
      <c r="N115" s="361"/>
      <c r="O115" s="360"/>
      <c r="P115" s="348"/>
      <c r="Q115" s="362"/>
      <c r="R115" s="360"/>
      <c r="S115" s="346"/>
      <c r="T115" s="335"/>
      <c r="U115" s="378"/>
      <c r="V115" s="378"/>
      <c r="W115" s="378"/>
    </row>
    <row r="116" spans="1:23" s="363" customFormat="1" ht="15" customHeight="1">
      <c r="A116" s="351" t="s">
        <v>249</v>
      </c>
      <c r="B116" s="352">
        <v>26370</v>
      </c>
      <c r="C116" s="353">
        <v>26663</v>
      </c>
      <c r="D116" s="354">
        <v>-1.098901098901099</v>
      </c>
      <c r="E116" s="352">
        <v>26370</v>
      </c>
      <c r="F116" s="353">
        <v>26663</v>
      </c>
      <c r="G116" s="354">
        <v>-1.098901098901099</v>
      </c>
      <c r="H116" s="357"/>
      <c r="I116" s="358"/>
      <c r="J116" s="356"/>
      <c r="K116" s="359"/>
      <c r="L116" s="358"/>
      <c r="M116" s="354"/>
      <c r="N116" s="357"/>
      <c r="O116" s="358"/>
      <c r="P116" s="356"/>
      <c r="Q116" s="359"/>
      <c r="R116" s="358"/>
      <c r="S116" s="354"/>
      <c r="T116" s="335"/>
      <c r="U116" s="378"/>
      <c r="V116" s="378"/>
      <c r="W116" s="378"/>
    </row>
    <row r="117" spans="1:23" s="363" customFormat="1" ht="15" customHeight="1">
      <c r="A117" s="351" t="s">
        <v>250</v>
      </c>
      <c r="B117" s="352">
        <v>36120</v>
      </c>
      <c r="C117" s="353">
        <v>34033</v>
      </c>
      <c r="D117" s="354">
        <v>6.1322833720212735</v>
      </c>
      <c r="E117" s="352">
        <v>30960</v>
      </c>
      <c r="F117" s="353">
        <v>28529</v>
      </c>
      <c r="G117" s="354">
        <v>8.521153913561639</v>
      </c>
      <c r="H117" s="355">
        <v>5160</v>
      </c>
      <c r="I117" s="353">
        <v>5504</v>
      </c>
      <c r="J117" s="356">
        <v>-6.25</v>
      </c>
      <c r="K117" s="359"/>
      <c r="L117" s="358"/>
      <c r="M117" s="354"/>
      <c r="N117" s="357"/>
      <c r="O117" s="358"/>
      <c r="P117" s="356"/>
      <c r="Q117" s="359"/>
      <c r="R117" s="358"/>
      <c r="S117" s="354"/>
      <c r="T117" s="335"/>
      <c r="U117" s="378"/>
      <c r="V117" s="378"/>
      <c r="W117" s="378"/>
    </row>
    <row r="118" spans="1:23" s="363" customFormat="1" ht="15" customHeight="1">
      <c r="A118" s="351" t="s">
        <v>251</v>
      </c>
      <c r="B118" s="352">
        <v>79026</v>
      </c>
      <c r="C118" s="353">
        <v>65738</v>
      </c>
      <c r="D118" s="354">
        <v>20.213575101159147</v>
      </c>
      <c r="E118" s="352">
        <v>43914</v>
      </c>
      <c r="F118" s="353">
        <v>39419</v>
      </c>
      <c r="G118" s="354">
        <v>11.403130470077881</v>
      </c>
      <c r="H118" s="355">
        <v>28633</v>
      </c>
      <c r="I118" s="353">
        <v>26319</v>
      </c>
      <c r="J118" s="356">
        <v>8.792127360462024</v>
      </c>
      <c r="K118" s="352">
        <v>6479</v>
      </c>
      <c r="L118" s="358">
        <v>0</v>
      </c>
      <c r="M118" s="354" t="s">
        <v>231</v>
      </c>
      <c r="N118" s="357"/>
      <c r="O118" s="358"/>
      <c r="P118" s="356"/>
      <c r="Q118" s="359"/>
      <c r="R118" s="358"/>
      <c r="S118" s="354"/>
      <c r="T118" s="335"/>
      <c r="U118" s="378"/>
      <c r="V118" s="378"/>
      <c r="W118" s="378"/>
    </row>
    <row r="119" spans="1:23" s="363" customFormat="1" ht="15" customHeight="1">
      <c r="A119" s="351" t="s">
        <v>252</v>
      </c>
      <c r="B119" s="352">
        <v>30960</v>
      </c>
      <c r="C119" s="353">
        <v>31304</v>
      </c>
      <c r="D119" s="354">
        <v>-1.098901098901099</v>
      </c>
      <c r="E119" s="352">
        <v>30960</v>
      </c>
      <c r="F119" s="353">
        <v>31304</v>
      </c>
      <c r="G119" s="354">
        <v>-1.098901098901099</v>
      </c>
      <c r="H119" s="357"/>
      <c r="I119" s="358"/>
      <c r="J119" s="356"/>
      <c r="K119" s="359"/>
      <c r="L119" s="358"/>
      <c r="M119" s="354"/>
      <c r="N119" s="357"/>
      <c r="O119" s="358"/>
      <c r="P119" s="356"/>
      <c r="Q119" s="359"/>
      <c r="R119" s="358"/>
      <c r="S119" s="354"/>
      <c r="T119" s="335"/>
      <c r="U119" s="378"/>
      <c r="V119" s="378"/>
      <c r="W119" s="378"/>
    </row>
    <row r="120" spans="1:23" s="363" customFormat="1" ht="15" customHeight="1">
      <c r="A120" s="351" t="s">
        <v>253</v>
      </c>
      <c r="B120" s="352">
        <v>24612</v>
      </c>
      <c r="C120" s="353">
        <v>21271</v>
      </c>
      <c r="D120" s="354">
        <v>15.706830896525787</v>
      </c>
      <c r="E120" s="352">
        <v>24612</v>
      </c>
      <c r="F120" s="353">
        <v>21271</v>
      </c>
      <c r="G120" s="354">
        <v>15.706830896525787</v>
      </c>
      <c r="H120" s="357"/>
      <c r="I120" s="358"/>
      <c r="J120" s="356"/>
      <c r="K120" s="359"/>
      <c r="L120" s="358"/>
      <c r="M120" s="354"/>
      <c r="N120" s="357"/>
      <c r="O120" s="358"/>
      <c r="P120" s="356"/>
      <c r="Q120" s="359"/>
      <c r="R120" s="358"/>
      <c r="S120" s="354"/>
      <c r="T120" s="335"/>
      <c r="U120" s="378"/>
      <c r="V120" s="378"/>
      <c r="W120" s="378"/>
    </row>
    <row r="121" spans="1:23" s="363" customFormat="1" ht="15" customHeight="1">
      <c r="A121" s="351" t="s">
        <v>254</v>
      </c>
      <c r="B121" s="352">
        <v>39094</v>
      </c>
      <c r="C121" s="353">
        <v>27250</v>
      </c>
      <c r="D121" s="354">
        <v>43.46422018348624</v>
      </c>
      <c r="E121" s="352">
        <v>39094</v>
      </c>
      <c r="F121" s="353">
        <v>27250</v>
      </c>
      <c r="G121" s="354">
        <v>43.46422018348624</v>
      </c>
      <c r="H121" s="357"/>
      <c r="I121" s="358"/>
      <c r="J121" s="356"/>
      <c r="K121" s="359"/>
      <c r="L121" s="358"/>
      <c r="M121" s="354"/>
      <c r="N121" s="357"/>
      <c r="O121" s="358"/>
      <c r="P121" s="356"/>
      <c r="Q121" s="359"/>
      <c r="R121" s="358"/>
      <c r="S121" s="354"/>
      <c r="T121" s="335"/>
      <c r="U121" s="378"/>
      <c r="V121" s="378"/>
      <c r="W121" s="378"/>
    </row>
    <row r="122" spans="1:23" s="363" customFormat="1" ht="15" customHeight="1">
      <c r="A122" s="351" t="s">
        <v>255</v>
      </c>
      <c r="B122" s="352">
        <v>19130</v>
      </c>
      <c r="C122" s="353">
        <v>21538</v>
      </c>
      <c r="D122" s="354">
        <v>-11.180239576562355</v>
      </c>
      <c r="E122" s="352">
        <v>19130</v>
      </c>
      <c r="F122" s="353">
        <v>21538</v>
      </c>
      <c r="G122" s="354">
        <v>-11.180239576562355</v>
      </c>
      <c r="H122" s="357"/>
      <c r="I122" s="358"/>
      <c r="J122" s="356"/>
      <c r="K122" s="359"/>
      <c r="L122" s="358"/>
      <c r="M122" s="354"/>
      <c r="N122" s="357"/>
      <c r="O122" s="358"/>
      <c r="P122" s="356"/>
      <c r="Q122" s="359"/>
      <c r="R122" s="358"/>
      <c r="S122" s="354"/>
      <c r="T122" s="335"/>
      <c r="U122" s="378"/>
      <c r="V122" s="378"/>
      <c r="W122" s="378"/>
    </row>
    <row r="123" spans="1:23" s="363" customFormat="1" ht="15" customHeight="1" thickBot="1">
      <c r="A123" s="364" t="s">
        <v>256</v>
      </c>
      <c r="B123" s="365">
        <v>6050</v>
      </c>
      <c r="C123" s="366">
        <v>7260</v>
      </c>
      <c r="D123" s="367">
        <v>-16.666666666666664</v>
      </c>
      <c r="E123" s="365">
        <v>6050</v>
      </c>
      <c r="F123" s="366">
        <v>7260</v>
      </c>
      <c r="G123" s="367">
        <v>-16.666666666666664</v>
      </c>
      <c r="H123" s="368"/>
      <c r="I123" s="366"/>
      <c r="J123" s="369"/>
      <c r="K123" s="365"/>
      <c r="L123" s="366"/>
      <c r="M123" s="367"/>
      <c r="N123" s="368"/>
      <c r="O123" s="366"/>
      <c r="P123" s="369"/>
      <c r="Q123" s="365"/>
      <c r="R123" s="366"/>
      <c r="S123" s="367"/>
      <c r="T123" s="349"/>
      <c r="U123" s="378"/>
      <c r="V123" s="378"/>
      <c r="W123" s="378"/>
    </row>
    <row r="124" spans="1:23" s="363" customFormat="1" ht="15" customHeight="1">
      <c r="A124" s="370" t="s">
        <v>257</v>
      </c>
      <c r="B124" s="379"/>
      <c r="C124" s="379"/>
      <c r="D124" s="380"/>
      <c r="E124" s="379"/>
      <c r="F124" s="379"/>
      <c r="G124" s="380"/>
      <c r="H124" s="379"/>
      <c r="I124" s="379"/>
      <c r="J124" s="380"/>
      <c r="K124" s="379"/>
      <c r="L124" s="379"/>
      <c r="M124" s="380"/>
      <c r="N124" s="379"/>
      <c r="O124" s="379"/>
      <c r="P124" s="380"/>
      <c r="Q124" s="379"/>
      <c r="R124" s="379"/>
      <c r="S124" s="380"/>
      <c r="T124" s="335"/>
      <c r="U124" s="378"/>
      <c r="V124" s="378"/>
      <c r="W124" s="378"/>
    </row>
    <row r="125" spans="1:23" s="363" customFormat="1" ht="15" customHeight="1">
      <c r="A125" s="370"/>
      <c r="B125" s="379"/>
      <c r="C125" s="379"/>
      <c r="D125" s="380"/>
      <c r="E125" s="379"/>
      <c r="F125" s="379"/>
      <c r="G125" s="380"/>
      <c r="H125" s="379"/>
      <c r="I125" s="379"/>
      <c r="J125" s="380"/>
      <c r="K125" s="379"/>
      <c r="L125" s="379"/>
      <c r="M125" s="380"/>
      <c r="N125" s="379"/>
      <c r="O125" s="379"/>
      <c r="P125" s="380"/>
      <c r="Q125" s="379"/>
      <c r="R125" s="379"/>
      <c r="S125" s="380"/>
      <c r="T125" s="335"/>
      <c r="U125" s="378"/>
      <c r="V125" s="378"/>
      <c r="W125" s="378"/>
    </row>
    <row r="126" spans="1:23" s="363" customFormat="1" ht="15" customHeight="1">
      <c r="A126" s="370"/>
      <c r="B126" s="379"/>
      <c r="C126" s="379"/>
      <c r="D126" s="380"/>
      <c r="E126" s="379"/>
      <c r="F126" s="379"/>
      <c r="G126" s="380"/>
      <c r="H126" s="379"/>
      <c r="I126" s="379"/>
      <c r="J126" s="380"/>
      <c r="K126" s="379"/>
      <c r="L126" s="379"/>
      <c r="M126" s="380"/>
      <c r="N126" s="379"/>
      <c r="O126" s="379"/>
      <c r="P126" s="380"/>
      <c r="Q126" s="379"/>
      <c r="R126" s="379"/>
      <c r="S126" s="380"/>
      <c r="T126" s="335"/>
      <c r="U126" s="378"/>
      <c r="V126" s="378"/>
      <c r="W126" s="378"/>
    </row>
    <row r="127" spans="1:23" s="363" customFormat="1" ht="15" customHeight="1">
      <c r="A127" s="404"/>
      <c r="B127" s="404"/>
      <c r="C127" s="404"/>
      <c r="D127" s="404"/>
      <c r="E127" s="404"/>
      <c r="F127" s="404"/>
      <c r="G127" s="404"/>
      <c r="H127" s="404"/>
      <c r="I127" s="404"/>
      <c r="J127" s="404"/>
      <c r="K127" s="404"/>
      <c r="L127" s="404"/>
      <c r="M127" s="404"/>
      <c r="N127" s="404"/>
      <c r="O127" s="404"/>
      <c r="P127" s="404"/>
      <c r="Q127" s="404"/>
      <c r="R127" s="404"/>
      <c r="S127" s="404"/>
      <c r="T127" s="335"/>
      <c r="U127" s="378"/>
      <c r="V127" s="378"/>
      <c r="W127" s="378"/>
    </row>
    <row r="128" spans="1:23" s="363" customFormat="1" ht="15" customHeight="1" thickBot="1">
      <c r="A128" s="397" t="s">
        <v>258</v>
      </c>
      <c r="B128" s="397"/>
      <c r="C128" s="397"/>
      <c r="D128" s="397"/>
      <c r="E128" s="397"/>
      <c r="F128" s="397"/>
      <c r="G128" s="397"/>
      <c r="H128" s="397"/>
      <c r="I128" s="397"/>
      <c r="J128" s="397"/>
      <c r="K128" s="397"/>
      <c r="L128" s="397"/>
      <c r="M128" s="397"/>
      <c r="N128" s="397"/>
      <c r="O128" s="397"/>
      <c r="P128" s="397"/>
      <c r="Q128" s="397"/>
      <c r="R128" s="397"/>
      <c r="S128" s="397"/>
      <c r="T128" s="335"/>
      <c r="U128" s="378"/>
      <c r="V128" s="378"/>
      <c r="W128" s="378"/>
    </row>
    <row r="129" spans="1:23" s="363" customFormat="1" ht="15" customHeight="1">
      <c r="A129" s="399" t="s">
        <v>292</v>
      </c>
      <c r="B129" s="401" t="s">
        <v>293</v>
      </c>
      <c r="C129" s="402"/>
      <c r="D129" s="403"/>
      <c r="E129" s="401" t="s">
        <v>222</v>
      </c>
      <c r="F129" s="402"/>
      <c r="G129" s="403"/>
      <c r="H129" s="401" t="s">
        <v>223</v>
      </c>
      <c r="I129" s="402"/>
      <c r="J129" s="403"/>
      <c r="K129" s="401" t="s">
        <v>224</v>
      </c>
      <c r="L129" s="402"/>
      <c r="M129" s="403"/>
      <c r="N129" s="401" t="s">
        <v>225</v>
      </c>
      <c r="O129" s="402"/>
      <c r="P129" s="403"/>
      <c r="Q129" s="401" t="s">
        <v>226</v>
      </c>
      <c r="R129" s="402"/>
      <c r="S129" s="403"/>
      <c r="T129" s="335"/>
      <c r="U129" s="378"/>
      <c r="V129" s="378"/>
      <c r="W129" s="378"/>
    </row>
    <row r="130" spans="1:23" s="363" customFormat="1" ht="15" customHeight="1" thickBot="1">
      <c r="A130" s="400"/>
      <c r="B130" s="338">
        <v>2017</v>
      </c>
      <c r="C130" s="339">
        <v>2016</v>
      </c>
      <c r="D130" s="340" t="s">
        <v>227</v>
      </c>
      <c r="E130" s="338">
        <v>2017</v>
      </c>
      <c r="F130" s="339">
        <v>2016</v>
      </c>
      <c r="G130" s="340" t="s">
        <v>227</v>
      </c>
      <c r="H130" s="338">
        <v>2017</v>
      </c>
      <c r="I130" s="339">
        <v>2016</v>
      </c>
      <c r="J130" s="340" t="s">
        <v>227</v>
      </c>
      <c r="K130" s="338">
        <v>2017</v>
      </c>
      <c r="L130" s="339">
        <v>2016</v>
      </c>
      <c r="M130" s="340" t="s">
        <v>227</v>
      </c>
      <c r="N130" s="338">
        <v>2017</v>
      </c>
      <c r="O130" s="339">
        <v>2016</v>
      </c>
      <c r="P130" s="340" t="s">
        <v>227</v>
      </c>
      <c r="Q130" s="338">
        <v>2017</v>
      </c>
      <c r="R130" s="339">
        <v>2016</v>
      </c>
      <c r="S130" s="340" t="s">
        <v>227</v>
      </c>
      <c r="T130" s="335"/>
      <c r="U130" s="378"/>
      <c r="V130" s="378"/>
      <c r="W130" s="378"/>
    </row>
    <row r="131" spans="1:23" s="363" customFormat="1" ht="15" customHeight="1">
      <c r="A131" s="343" t="s">
        <v>259</v>
      </c>
      <c r="B131" s="344">
        <v>991394</v>
      </c>
      <c r="C131" s="345">
        <v>994312.8888888889</v>
      </c>
      <c r="D131" s="346">
        <v>-0.29355838805937995</v>
      </c>
      <c r="E131" s="344">
        <v>860102</v>
      </c>
      <c r="F131" s="345">
        <v>864915.8888888889</v>
      </c>
      <c r="G131" s="346">
        <v>-0.5565730668993746</v>
      </c>
      <c r="H131" s="344">
        <v>86202</v>
      </c>
      <c r="I131" s="345">
        <v>93745</v>
      </c>
      <c r="J131" s="346">
        <v>-8.046295802442797</v>
      </c>
      <c r="K131" s="344">
        <v>29970</v>
      </c>
      <c r="L131" s="345">
        <v>20364</v>
      </c>
      <c r="M131" s="346">
        <v>47.1714790807307</v>
      </c>
      <c r="N131" s="344"/>
      <c r="O131" s="345"/>
      <c r="P131" s="346"/>
      <c r="Q131" s="344">
        <v>15120</v>
      </c>
      <c r="R131" s="345">
        <v>15288</v>
      </c>
      <c r="S131" s="346">
        <v>-1.098901098901099</v>
      </c>
      <c r="T131" s="335"/>
      <c r="U131" s="378"/>
      <c r="V131" s="378"/>
      <c r="W131" s="378"/>
    </row>
    <row r="132" spans="1:23" s="363" customFormat="1" ht="15" customHeight="1">
      <c r="A132" s="343" t="s">
        <v>229</v>
      </c>
      <c r="B132" s="344">
        <v>988322</v>
      </c>
      <c r="C132" s="345">
        <v>986892</v>
      </c>
      <c r="D132" s="346">
        <v>0.14489934055600817</v>
      </c>
      <c r="E132" s="344">
        <v>857030</v>
      </c>
      <c r="F132" s="345">
        <v>857495</v>
      </c>
      <c r="G132" s="346">
        <v>-0.05422772144443991</v>
      </c>
      <c r="H132" s="344">
        <v>86202</v>
      </c>
      <c r="I132" s="345">
        <v>93745</v>
      </c>
      <c r="J132" s="346">
        <v>-8.046295802442797</v>
      </c>
      <c r="K132" s="344">
        <v>29970</v>
      </c>
      <c r="L132" s="345">
        <v>20364</v>
      </c>
      <c r="M132" s="346">
        <v>47.1714790807307</v>
      </c>
      <c r="N132" s="344"/>
      <c r="O132" s="345"/>
      <c r="P132" s="346"/>
      <c r="Q132" s="344">
        <v>15120</v>
      </c>
      <c r="R132" s="345">
        <v>15288</v>
      </c>
      <c r="S132" s="346">
        <v>-1.098901098901099</v>
      </c>
      <c r="T132" s="335"/>
      <c r="U132" s="378"/>
      <c r="V132" s="378"/>
      <c r="W132" s="378"/>
    </row>
    <row r="133" spans="1:23" s="363" customFormat="1" ht="15" customHeight="1">
      <c r="A133" s="343" t="s">
        <v>230</v>
      </c>
      <c r="B133" s="344">
        <v>3072</v>
      </c>
      <c r="C133" s="345">
        <v>7420.888888888889</v>
      </c>
      <c r="D133" s="346">
        <v>-58.60334191770977</v>
      </c>
      <c r="E133" s="344">
        <v>3072</v>
      </c>
      <c r="F133" s="345">
        <v>7420.888888888889</v>
      </c>
      <c r="G133" s="346">
        <v>-58.60334191770977</v>
      </c>
      <c r="H133" s="344"/>
      <c r="I133" s="345"/>
      <c r="J133" s="346"/>
      <c r="K133" s="344"/>
      <c r="L133" s="345"/>
      <c r="M133" s="346"/>
      <c r="N133" s="344"/>
      <c r="O133" s="345"/>
      <c r="P133" s="346"/>
      <c r="Q133" s="344"/>
      <c r="R133" s="345"/>
      <c r="S133" s="346"/>
      <c r="T133" s="335"/>
      <c r="U133" s="378"/>
      <c r="V133" s="378"/>
      <c r="W133" s="378"/>
    </row>
    <row r="134" spans="1:23" s="363" customFormat="1" ht="15" customHeight="1">
      <c r="A134" s="343"/>
      <c r="B134" s="344"/>
      <c r="C134" s="345"/>
      <c r="D134" s="346"/>
      <c r="E134" s="344"/>
      <c r="F134" s="345"/>
      <c r="G134" s="346"/>
      <c r="H134" s="344"/>
      <c r="I134" s="345"/>
      <c r="J134" s="346"/>
      <c r="K134" s="344"/>
      <c r="L134" s="345"/>
      <c r="M134" s="346"/>
      <c r="N134" s="344"/>
      <c r="O134" s="345"/>
      <c r="P134" s="346"/>
      <c r="Q134" s="344"/>
      <c r="R134" s="345"/>
      <c r="S134" s="346"/>
      <c r="T134" s="335"/>
      <c r="U134" s="378"/>
      <c r="V134" s="378"/>
      <c r="W134" s="378"/>
    </row>
    <row r="135" spans="1:23" s="363" customFormat="1" ht="15" customHeight="1">
      <c r="A135" s="343" t="s">
        <v>260</v>
      </c>
      <c r="B135" s="344">
        <v>485482</v>
      </c>
      <c r="C135" s="345">
        <v>449609</v>
      </c>
      <c r="D135" s="346">
        <v>7.978710390583818</v>
      </c>
      <c r="E135" s="344">
        <v>474016</v>
      </c>
      <c r="F135" s="345">
        <v>449609</v>
      </c>
      <c r="G135" s="346">
        <v>5.428494536363818</v>
      </c>
      <c r="H135" s="344"/>
      <c r="I135" s="345"/>
      <c r="J135" s="346"/>
      <c r="K135" s="344">
        <v>11466</v>
      </c>
      <c r="L135" s="345">
        <v>0</v>
      </c>
      <c r="M135" s="346" t="s">
        <v>231</v>
      </c>
      <c r="N135" s="344"/>
      <c r="O135" s="345"/>
      <c r="P135" s="346"/>
      <c r="Q135" s="344"/>
      <c r="R135" s="345"/>
      <c r="S135" s="346"/>
      <c r="T135" s="335"/>
      <c r="U135" s="378"/>
      <c r="V135" s="378"/>
      <c r="W135" s="378"/>
    </row>
    <row r="136" spans="1:23" s="363" customFormat="1" ht="15" customHeight="1">
      <c r="A136" s="351" t="s">
        <v>261</v>
      </c>
      <c r="B136" s="352">
        <v>14690</v>
      </c>
      <c r="C136" s="353">
        <v>14916</v>
      </c>
      <c r="D136" s="354">
        <v>-1.5151515151515151</v>
      </c>
      <c r="E136" s="352">
        <v>14690</v>
      </c>
      <c r="F136" s="353">
        <v>14916</v>
      </c>
      <c r="G136" s="354">
        <v>-1.5151515151515151</v>
      </c>
      <c r="H136" s="352"/>
      <c r="I136" s="353"/>
      <c r="J136" s="354"/>
      <c r="K136" s="352"/>
      <c r="L136" s="353"/>
      <c r="M136" s="354"/>
      <c r="N136" s="352"/>
      <c r="O136" s="353"/>
      <c r="P136" s="354"/>
      <c r="Q136" s="352"/>
      <c r="R136" s="353"/>
      <c r="S136" s="354"/>
      <c r="T136" s="349"/>
      <c r="U136" s="378"/>
      <c r="V136" s="378"/>
      <c r="W136" s="378"/>
    </row>
    <row r="137" spans="1:23" s="363" customFormat="1" ht="15" customHeight="1">
      <c r="A137" s="351" t="s">
        <v>262</v>
      </c>
      <c r="B137" s="352">
        <v>36651</v>
      </c>
      <c r="C137" s="353">
        <v>45204</v>
      </c>
      <c r="D137" s="354">
        <v>-18.920891956464033</v>
      </c>
      <c r="E137" s="352">
        <v>36651</v>
      </c>
      <c r="F137" s="353">
        <v>45204</v>
      </c>
      <c r="G137" s="354">
        <v>-18.920891956464033</v>
      </c>
      <c r="H137" s="352"/>
      <c r="I137" s="353"/>
      <c r="J137" s="354"/>
      <c r="K137" s="352"/>
      <c r="L137" s="353"/>
      <c r="M137" s="354"/>
      <c r="N137" s="352"/>
      <c r="O137" s="353"/>
      <c r="P137" s="354"/>
      <c r="Q137" s="352"/>
      <c r="R137" s="353"/>
      <c r="S137" s="354"/>
      <c r="T137" s="335"/>
      <c r="U137" s="378"/>
      <c r="V137" s="378"/>
      <c r="W137" s="378"/>
    </row>
    <row r="138" spans="1:23" s="363" customFormat="1" ht="15" customHeight="1">
      <c r="A138" s="351" t="s">
        <v>263</v>
      </c>
      <c r="B138" s="352">
        <v>77395</v>
      </c>
      <c r="C138" s="353">
        <v>77822</v>
      </c>
      <c r="D138" s="354">
        <v>-0.5486880316619979</v>
      </c>
      <c r="E138" s="352">
        <v>77395</v>
      </c>
      <c r="F138" s="353">
        <v>77822</v>
      </c>
      <c r="G138" s="354">
        <v>-0.5486880316619979</v>
      </c>
      <c r="H138" s="352"/>
      <c r="I138" s="353"/>
      <c r="J138" s="354"/>
      <c r="K138" s="352"/>
      <c r="L138" s="353"/>
      <c r="M138" s="354"/>
      <c r="N138" s="352"/>
      <c r="O138" s="353"/>
      <c r="P138" s="354"/>
      <c r="Q138" s="352"/>
      <c r="R138" s="353"/>
      <c r="S138" s="354"/>
      <c r="T138" s="335"/>
      <c r="U138" s="378"/>
      <c r="V138" s="378"/>
      <c r="W138" s="378"/>
    </row>
    <row r="139" spans="1:23" s="363" customFormat="1" ht="15" customHeight="1">
      <c r="A139" s="351" t="s">
        <v>264</v>
      </c>
      <c r="B139" s="352">
        <v>10101</v>
      </c>
      <c r="C139" s="353">
        <v>10101</v>
      </c>
      <c r="D139" s="354">
        <v>0</v>
      </c>
      <c r="E139" s="352">
        <v>10101</v>
      </c>
      <c r="F139" s="353">
        <v>10101</v>
      </c>
      <c r="G139" s="354">
        <v>0</v>
      </c>
      <c r="H139" s="352"/>
      <c r="I139" s="353"/>
      <c r="J139" s="354"/>
      <c r="K139" s="352"/>
      <c r="L139" s="353"/>
      <c r="M139" s="354"/>
      <c r="N139" s="352"/>
      <c r="O139" s="353"/>
      <c r="P139" s="354"/>
      <c r="Q139" s="352"/>
      <c r="R139" s="353"/>
      <c r="S139" s="354"/>
      <c r="T139" s="335"/>
      <c r="U139" s="378"/>
      <c r="V139" s="378"/>
      <c r="W139" s="378"/>
    </row>
    <row r="140" spans="1:23" s="363" customFormat="1" ht="15" customHeight="1">
      <c r="A140" s="351" t="s">
        <v>265</v>
      </c>
      <c r="B140" s="352">
        <v>96332</v>
      </c>
      <c r="C140" s="353">
        <v>76531</v>
      </c>
      <c r="D140" s="354">
        <v>25.873175575910416</v>
      </c>
      <c r="E140" s="352">
        <v>84866</v>
      </c>
      <c r="F140" s="353">
        <v>76531</v>
      </c>
      <c r="G140" s="354">
        <v>10.891011485541807</v>
      </c>
      <c r="H140" s="352"/>
      <c r="I140" s="353"/>
      <c r="J140" s="354"/>
      <c r="K140" s="352">
        <v>11466</v>
      </c>
      <c r="L140" s="353">
        <v>0</v>
      </c>
      <c r="M140" s="354" t="s">
        <v>231</v>
      </c>
      <c r="N140" s="352"/>
      <c r="O140" s="353"/>
      <c r="P140" s="354"/>
      <c r="Q140" s="352"/>
      <c r="R140" s="353"/>
      <c r="S140" s="354"/>
      <c r="T140" s="335"/>
      <c r="U140" s="378"/>
      <c r="V140" s="378"/>
      <c r="W140" s="378"/>
    </row>
    <row r="141" spans="1:23" s="363" customFormat="1" ht="15" customHeight="1">
      <c r="A141" s="351" t="s">
        <v>266</v>
      </c>
      <c r="B141" s="352">
        <v>250313</v>
      </c>
      <c r="C141" s="353">
        <v>225035</v>
      </c>
      <c r="D141" s="354">
        <v>11.232919323660765</v>
      </c>
      <c r="E141" s="352">
        <v>250313</v>
      </c>
      <c r="F141" s="353">
        <v>225035</v>
      </c>
      <c r="G141" s="354">
        <v>11.232919323660765</v>
      </c>
      <c r="H141" s="352"/>
      <c r="I141" s="353"/>
      <c r="J141" s="354"/>
      <c r="K141" s="352"/>
      <c r="L141" s="353"/>
      <c r="M141" s="354"/>
      <c r="N141" s="352"/>
      <c r="O141" s="353"/>
      <c r="P141" s="354"/>
      <c r="Q141" s="352"/>
      <c r="R141" s="353"/>
      <c r="S141" s="354"/>
      <c r="T141" s="335"/>
      <c r="U141" s="378"/>
      <c r="V141" s="378"/>
      <c r="W141" s="378"/>
    </row>
    <row r="142" spans="1:23" s="363" customFormat="1" ht="15" customHeight="1">
      <c r="A142" s="351"/>
      <c r="B142" s="352"/>
      <c r="C142" s="353"/>
      <c r="D142" s="354"/>
      <c r="E142" s="352"/>
      <c r="F142" s="353"/>
      <c r="G142" s="354"/>
      <c r="H142" s="352"/>
      <c r="I142" s="353"/>
      <c r="J142" s="354"/>
      <c r="K142" s="352"/>
      <c r="L142" s="353"/>
      <c r="M142" s="354"/>
      <c r="N142" s="352"/>
      <c r="O142" s="353"/>
      <c r="P142" s="354"/>
      <c r="Q142" s="352"/>
      <c r="R142" s="353"/>
      <c r="S142" s="354"/>
      <c r="T142" s="349"/>
      <c r="U142" s="378"/>
      <c r="V142" s="378"/>
      <c r="W142" s="378"/>
    </row>
    <row r="143" spans="1:23" s="363" customFormat="1" ht="15" customHeight="1">
      <c r="A143" s="343" t="s">
        <v>267</v>
      </c>
      <c r="B143" s="344">
        <v>184534</v>
      </c>
      <c r="C143" s="345">
        <v>198932</v>
      </c>
      <c r="D143" s="346">
        <v>-7.237649045905134</v>
      </c>
      <c r="E143" s="344">
        <v>64708</v>
      </c>
      <c r="F143" s="345">
        <v>69535</v>
      </c>
      <c r="G143" s="346">
        <v>-6.9418278564751565</v>
      </c>
      <c r="H143" s="344">
        <v>86202</v>
      </c>
      <c r="I143" s="345">
        <v>93745</v>
      </c>
      <c r="J143" s="346">
        <v>-8.046295802442797</v>
      </c>
      <c r="K143" s="344">
        <v>18504</v>
      </c>
      <c r="L143" s="345">
        <v>20364</v>
      </c>
      <c r="M143" s="346">
        <v>-9.133765468473777</v>
      </c>
      <c r="N143" s="344"/>
      <c r="O143" s="345"/>
      <c r="P143" s="346"/>
      <c r="Q143" s="344">
        <v>15120</v>
      </c>
      <c r="R143" s="345">
        <v>15288</v>
      </c>
      <c r="S143" s="346">
        <v>-1.098901098901099</v>
      </c>
      <c r="T143" s="335"/>
      <c r="U143" s="378"/>
      <c r="V143" s="378"/>
      <c r="W143" s="378"/>
    </row>
    <row r="144" spans="1:23" s="363" customFormat="1" ht="15" customHeight="1">
      <c r="A144" s="351" t="s">
        <v>268</v>
      </c>
      <c r="B144" s="352">
        <v>30884</v>
      </c>
      <c r="C144" s="353">
        <v>30620</v>
      </c>
      <c r="D144" s="354">
        <v>0.8621815806662313</v>
      </c>
      <c r="E144" s="352">
        <v>6550</v>
      </c>
      <c r="F144" s="353">
        <v>6671</v>
      </c>
      <c r="G144" s="354">
        <v>-1.8138210163393793</v>
      </c>
      <c r="H144" s="352">
        <v>24334</v>
      </c>
      <c r="I144" s="353">
        <v>23949</v>
      </c>
      <c r="J144" s="354">
        <v>1.6075827800743248</v>
      </c>
      <c r="K144" s="352"/>
      <c r="L144" s="353"/>
      <c r="M144" s="354"/>
      <c r="N144" s="352"/>
      <c r="O144" s="353"/>
      <c r="P144" s="354"/>
      <c r="Q144" s="352"/>
      <c r="R144" s="353"/>
      <c r="S144" s="354"/>
      <c r="T144" s="335"/>
      <c r="U144" s="378"/>
      <c r="V144" s="378"/>
      <c r="W144" s="378"/>
    </row>
    <row r="145" spans="1:23" s="363" customFormat="1" ht="15" customHeight="1">
      <c r="A145" s="351" t="s">
        <v>269</v>
      </c>
      <c r="B145" s="352">
        <v>6812</v>
      </c>
      <c r="C145" s="353">
        <v>10120</v>
      </c>
      <c r="D145" s="354">
        <v>-32.687747035573125</v>
      </c>
      <c r="E145" s="352"/>
      <c r="F145" s="353"/>
      <c r="G145" s="354"/>
      <c r="H145" s="352">
        <v>6812</v>
      </c>
      <c r="I145" s="353">
        <v>10120</v>
      </c>
      <c r="J145" s="354">
        <v>-32.687747035573125</v>
      </c>
      <c r="K145" s="352"/>
      <c r="L145" s="353"/>
      <c r="M145" s="354"/>
      <c r="N145" s="352"/>
      <c r="O145" s="353"/>
      <c r="P145" s="354"/>
      <c r="Q145" s="352"/>
      <c r="R145" s="353"/>
      <c r="S145" s="354"/>
      <c r="T145" s="335"/>
      <c r="U145" s="378"/>
      <c r="V145" s="378"/>
      <c r="W145" s="378"/>
    </row>
    <row r="146" spans="1:23" s="363" customFormat="1" ht="15" customHeight="1">
      <c r="A146" s="351" t="s">
        <v>270</v>
      </c>
      <c r="B146" s="352">
        <v>3666</v>
      </c>
      <c r="C146" s="353">
        <v>7332</v>
      </c>
      <c r="D146" s="354">
        <v>-50</v>
      </c>
      <c r="E146" s="352">
        <v>3666</v>
      </c>
      <c r="F146" s="353">
        <v>7332</v>
      </c>
      <c r="G146" s="354">
        <v>-50</v>
      </c>
      <c r="H146" s="352"/>
      <c r="I146" s="353"/>
      <c r="J146" s="354"/>
      <c r="K146" s="352"/>
      <c r="L146" s="353"/>
      <c r="M146" s="354"/>
      <c r="N146" s="352"/>
      <c r="O146" s="353"/>
      <c r="P146" s="354"/>
      <c r="Q146" s="352"/>
      <c r="R146" s="353"/>
      <c r="S146" s="354"/>
      <c r="T146" s="335"/>
      <c r="U146" s="378"/>
      <c r="V146" s="378"/>
      <c r="W146" s="378"/>
    </row>
    <row r="147" spans="1:23" s="363" customFormat="1" ht="15" customHeight="1">
      <c r="A147" s="351" t="s">
        <v>271</v>
      </c>
      <c r="B147" s="352">
        <v>143172</v>
      </c>
      <c r="C147" s="353">
        <v>149170</v>
      </c>
      <c r="D147" s="354">
        <v>-4.02091573372662</v>
      </c>
      <c r="E147" s="352">
        <v>54492</v>
      </c>
      <c r="F147" s="353">
        <v>53842</v>
      </c>
      <c r="G147" s="354">
        <v>1.2072359867761226</v>
      </c>
      <c r="H147" s="352">
        <v>55056</v>
      </c>
      <c r="I147" s="353">
        <v>59676</v>
      </c>
      <c r="J147" s="354">
        <v>-7.7418057510557015</v>
      </c>
      <c r="K147" s="352">
        <v>18504</v>
      </c>
      <c r="L147" s="353">
        <v>20364</v>
      </c>
      <c r="M147" s="354">
        <v>-9.133765468473777</v>
      </c>
      <c r="N147" s="352"/>
      <c r="O147" s="353"/>
      <c r="P147" s="354"/>
      <c r="Q147" s="352">
        <v>15120</v>
      </c>
      <c r="R147" s="353">
        <v>15288</v>
      </c>
      <c r="S147" s="354">
        <v>-1.098901098901099</v>
      </c>
      <c r="T147" s="349"/>
      <c r="U147" s="378"/>
      <c r="V147" s="378"/>
      <c r="W147" s="378"/>
    </row>
    <row r="148" spans="1:23" s="363" customFormat="1" ht="15" customHeight="1">
      <c r="A148" s="351" t="s">
        <v>272</v>
      </c>
      <c r="B148" s="359">
        <v>0</v>
      </c>
      <c r="C148" s="358">
        <v>1690</v>
      </c>
      <c r="D148" s="354">
        <v>-100</v>
      </c>
      <c r="E148" s="359">
        <v>0</v>
      </c>
      <c r="F148" s="358">
        <v>1690</v>
      </c>
      <c r="G148" s="354">
        <v>-100</v>
      </c>
      <c r="H148" s="359"/>
      <c r="I148" s="358"/>
      <c r="J148" s="354"/>
      <c r="K148" s="359"/>
      <c r="L148" s="358"/>
      <c r="M148" s="354"/>
      <c r="N148" s="359"/>
      <c r="O148" s="358"/>
      <c r="P148" s="354"/>
      <c r="Q148" s="359"/>
      <c r="R148" s="358"/>
      <c r="S148" s="354"/>
      <c r="T148" s="335"/>
      <c r="U148" s="378"/>
      <c r="V148" s="378"/>
      <c r="W148" s="378"/>
    </row>
    <row r="149" spans="1:23" s="363" customFormat="1" ht="15" customHeight="1">
      <c r="A149" s="351"/>
      <c r="B149" s="359"/>
      <c r="C149" s="358"/>
      <c r="D149" s="354"/>
      <c r="E149" s="359"/>
      <c r="F149" s="358"/>
      <c r="G149" s="354"/>
      <c r="H149" s="359"/>
      <c r="I149" s="358"/>
      <c r="J149" s="354"/>
      <c r="K149" s="359"/>
      <c r="L149" s="358"/>
      <c r="M149" s="354"/>
      <c r="N149" s="359"/>
      <c r="O149" s="358"/>
      <c r="P149" s="354"/>
      <c r="Q149" s="359"/>
      <c r="R149" s="358"/>
      <c r="S149" s="354"/>
      <c r="T149" s="335"/>
      <c r="U149" s="378"/>
      <c r="V149" s="378"/>
      <c r="W149" s="378"/>
    </row>
    <row r="150" spans="1:23" s="363" customFormat="1" ht="15" customHeight="1">
      <c r="A150" s="343" t="s">
        <v>273</v>
      </c>
      <c r="B150" s="344">
        <v>134783</v>
      </c>
      <c r="C150" s="345">
        <v>140431</v>
      </c>
      <c r="D150" s="346">
        <v>-4.021903995556537</v>
      </c>
      <c r="E150" s="344">
        <v>134783</v>
      </c>
      <c r="F150" s="345">
        <v>140431</v>
      </c>
      <c r="G150" s="346">
        <v>-4.021903995556537</v>
      </c>
      <c r="H150" s="344"/>
      <c r="I150" s="345"/>
      <c r="J150" s="346"/>
      <c r="K150" s="344"/>
      <c r="L150" s="345"/>
      <c r="M150" s="346"/>
      <c r="N150" s="344"/>
      <c r="O150" s="345"/>
      <c r="P150" s="346"/>
      <c r="Q150" s="344"/>
      <c r="R150" s="345"/>
      <c r="S150" s="346"/>
      <c r="T150" s="335"/>
      <c r="U150" s="378"/>
      <c r="V150" s="378"/>
      <c r="W150" s="378"/>
    </row>
    <row r="151" spans="1:23" s="363" customFormat="1" ht="15" customHeight="1">
      <c r="A151" s="351" t="s">
        <v>274</v>
      </c>
      <c r="B151" s="352">
        <v>23665</v>
      </c>
      <c r="C151" s="353">
        <v>24198</v>
      </c>
      <c r="D151" s="354">
        <v>-2.2026613769733037</v>
      </c>
      <c r="E151" s="352">
        <v>23665</v>
      </c>
      <c r="F151" s="353">
        <v>24198</v>
      </c>
      <c r="G151" s="354">
        <v>-2.2026613769733037</v>
      </c>
      <c r="H151" s="352"/>
      <c r="I151" s="353"/>
      <c r="J151" s="354"/>
      <c r="K151" s="352"/>
      <c r="L151" s="353"/>
      <c r="M151" s="354"/>
      <c r="N151" s="352"/>
      <c r="O151" s="353"/>
      <c r="P151" s="354"/>
      <c r="Q151" s="352"/>
      <c r="R151" s="353"/>
      <c r="S151" s="354"/>
      <c r="T151" s="335"/>
      <c r="U151" s="378"/>
      <c r="V151" s="378"/>
      <c r="W151" s="378"/>
    </row>
    <row r="152" spans="1:23" s="363" customFormat="1" ht="15" customHeight="1">
      <c r="A152" s="351" t="s">
        <v>275</v>
      </c>
      <c r="B152" s="352">
        <v>87365</v>
      </c>
      <c r="C152" s="353">
        <v>93947</v>
      </c>
      <c r="D152" s="354">
        <v>-7.006077894983341</v>
      </c>
      <c r="E152" s="352">
        <v>87365</v>
      </c>
      <c r="F152" s="353">
        <v>93947</v>
      </c>
      <c r="G152" s="354">
        <v>-7.006077894983341</v>
      </c>
      <c r="H152" s="352"/>
      <c r="I152" s="353"/>
      <c r="J152" s="354"/>
      <c r="K152" s="352"/>
      <c r="L152" s="353"/>
      <c r="M152" s="354"/>
      <c r="N152" s="352"/>
      <c r="O152" s="353"/>
      <c r="P152" s="354"/>
      <c r="Q152" s="352"/>
      <c r="R152" s="353"/>
      <c r="S152" s="354"/>
      <c r="T152" s="349"/>
      <c r="U152" s="378"/>
      <c r="V152" s="378"/>
      <c r="W152" s="378"/>
    </row>
    <row r="153" spans="1:23" s="363" customFormat="1" ht="15" customHeight="1">
      <c r="A153" s="351" t="s">
        <v>276</v>
      </c>
      <c r="B153" s="352">
        <v>16280</v>
      </c>
      <c r="C153" s="353">
        <v>15048</v>
      </c>
      <c r="D153" s="354">
        <v>8.187134502923977</v>
      </c>
      <c r="E153" s="352">
        <v>16280</v>
      </c>
      <c r="F153" s="353">
        <v>15048</v>
      </c>
      <c r="G153" s="354">
        <v>8.187134502923977</v>
      </c>
      <c r="H153" s="352"/>
      <c r="I153" s="353"/>
      <c r="J153" s="354"/>
      <c r="K153" s="352"/>
      <c r="L153" s="353"/>
      <c r="M153" s="354"/>
      <c r="N153" s="352"/>
      <c r="O153" s="353"/>
      <c r="P153" s="354"/>
      <c r="Q153" s="352"/>
      <c r="R153" s="353"/>
      <c r="S153" s="354"/>
      <c r="T153" s="335"/>
      <c r="U153" s="378"/>
      <c r="V153" s="378"/>
      <c r="W153" s="378"/>
    </row>
    <row r="154" spans="1:23" s="363" customFormat="1" ht="15" customHeight="1">
      <c r="A154" s="351" t="s">
        <v>277</v>
      </c>
      <c r="B154" s="352">
        <v>7473</v>
      </c>
      <c r="C154" s="353">
        <v>7238</v>
      </c>
      <c r="D154" s="354">
        <v>3.2467532467532463</v>
      </c>
      <c r="E154" s="352">
        <v>7473</v>
      </c>
      <c r="F154" s="353">
        <v>7238</v>
      </c>
      <c r="G154" s="354">
        <v>3.2467532467532463</v>
      </c>
      <c r="H154" s="352"/>
      <c r="I154" s="353"/>
      <c r="J154" s="354"/>
      <c r="K154" s="352"/>
      <c r="L154" s="353"/>
      <c r="M154" s="354"/>
      <c r="N154" s="352"/>
      <c r="O154" s="353"/>
      <c r="P154" s="354"/>
      <c r="Q154" s="352"/>
      <c r="R154" s="353"/>
      <c r="S154" s="354"/>
      <c r="T154" s="335"/>
      <c r="U154" s="378"/>
      <c r="V154" s="378"/>
      <c r="W154" s="378"/>
    </row>
    <row r="155" spans="1:23" s="363" customFormat="1" ht="15" customHeight="1">
      <c r="A155" s="351"/>
      <c r="B155" s="352"/>
      <c r="C155" s="353"/>
      <c r="D155" s="354"/>
      <c r="E155" s="352"/>
      <c r="F155" s="353"/>
      <c r="G155" s="354"/>
      <c r="H155" s="352"/>
      <c r="I155" s="353"/>
      <c r="J155" s="354"/>
      <c r="K155" s="352"/>
      <c r="L155" s="353"/>
      <c r="M155" s="354"/>
      <c r="N155" s="352"/>
      <c r="O155" s="353"/>
      <c r="P155" s="354"/>
      <c r="Q155" s="352"/>
      <c r="R155" s="353"/>
      <c r="S155" s="354"/>
      <c r="T155" s="335"/>
      <c r="U155" s="378"/>
      <c r="V155" s="378"/>
      <c r="W155" s="378"/>
    </row>
    <row r="156" spans="1:23" s="363" customFormat="1" ht="15" customHeight="1">
      <c r="A156" s="343" t="s">
        <v>278</v>
      </c>
      <c r="B156" s="344">
        <v>113807</v>
      </c>
      <c r="C156" s="345">
        <v>126007</v>
      </c>
      <c r="D156" s="346">
        <v>-9.682001793551152</v>
      </c>
      <c r="E156" s="344">
        <v>113807</v>
      </c>
      <c r="F156" s="345">
        <v>126007</v>
      </c>
      <c r="G156" s="346">
        <v>-9.682001793551152</v>
      </c>
      <c r="H156" s="344"/>
      <c r="I156" s="345"/>
      <c r="J156" s="346"/>
      <c r="K156" s="344"/>
      <c r="L156" s="345"/>
      <c r="M156" s="346"/>
      <c r="N156" s="344"/>
      <c r="O156" s="345"/>
      <c r="P156" s="346"/>
      <c r="Q156" s="344"/>
      <c r="R156" s="345"/>
      <c r="S156" s="346"/>
      <c r="T156" s="335"/>
      <c r="U156" s="378"/>
      <c r="V156" s="378"/>
      <c r="W156" s="378"/>
    </row>
    <row r="157" spans="1:23" s="363" customFormat="1" ht="15" customHeight="1">
      <c r="A157" s="351" t="s">
        <v>279</v>
      </c>
      <c r="B157" s="352">
        <v>23248</v>
      </c>
      <c r="C157" s="353">
        <v>21762</v>
      </c>
      <c r="D157" s="354">
        <v>6.82841650583586</v>
      </c>
      <c r="E157" s="352">
        <v>23248</v>
      </c>
      <c r="F157" s="353">
        <v>21762</v>
      </c>
      <c r="G157" s="354">
        <v>6.82841650583586</v>
      </c>
      <c r="H157" s="352"/>
      <c r="I157" s="353"/>
      <c r="J157" s="354"/>
      <c r="K157" s="352"/>
      <c r="L157" s="353"/>
      <c r="M157" s="354"/>
      <c r="N157" s="352"/>
      <c r="O157" s="353"/>
      <c r="P157" s="354"/>
      <c r="Q157" s="352"/>
      <c r="R157" s="353"/>
      <c r="S157" s="354"/>
      <c r="T157" s="335"/>
      <c r="U157" s="378"/>
      <c r="V157" s="378"/>
      <c r="W157" s="378"/>
    </row>
    <row r="158" spans="1:23" s="363" customFormat="1" ht="15" customHeight="1">
      <c r="A158" s="351" t="s">
        <v>280</v>
      </c>
      <c r="B158" s="352">
        <v>11398</v>
      </c>
      <c r="C158" s="353">
        <v>23321</v>
      </c>
      <c r="D158" s="354">
        <v>-51.125594957334584</v>
      </c>
      <c r="E158" s="352">
        <v>11398</v>
      </c>
      <c r="F158" s="353">
        <v>23321</v>
      </c>
      <c r="G158" s="354">
        <v>-51.125594957334584</v>
      </c>
      <c r="H158" s="352"/>
      <c r="I158" s="353"/>
      <c r="J158" s="354"/>
      <c r="K158" s="352"/>
      <c r="L158" s="353"/>
      <c r="M158" s="354"/>
      <c r="N158" s="352"/>
      <c r="O158" s="353"/>
      <c r="P158" s="354"/>
      <c r="Q158" s="352"/>
      <c r="R158" s="353"/>
      <c r="S158" s="354"/>
      <c r="T158" s="335"/>
      <c r="U158" s="378"/>
      <c r="V158" s="378"/>
      <c r="W158" s="378"/>
    </row>
    <row r="159" spans="1:23" s="363" customFormat="1" ht="15" customHeight="1">
      <c r="A159" s="351" t="s">
        <v>281</v>
      </c>
      <c r="B159" s="352">
        <v>14740</v>
      </c>
      <c r="C159" s="353">
        <v>17420</v>
      </c>
      <c r="D159" s="354">
        <v>-15.384615384615385</v>
      </c>
      <c r="E159" s="352">
        <v>14740</v>
      </c>
      <c r="F159" s="353">
        <v>17420</v>
      </c>
      <c r="G159" s="354">
        <v>-15.384615384615385</v>
      </c>
      <c r="H159" s="352"/>
      <c r="I159" s="353"/>
      <c r="J159" s="354"/>
      <c r="K159" s="352"/>
      <c r="L159" s="353"/>
      <c r="M159" s="354"/>
      <c r="N159" s="352"/>
      <c r="O159" s="353"/>
      <c r="P159" s="354"/>
      <c r="Q159" s="352"/>
      <c r="R159" s="353"/>
      <c r="S159" s="354"/>
      <c r="T159" s="335"/>
      <c r="U159" s="378"/>
      <c r="V159" s="378"/>
      <c r="W159" s="378"/>
    </row>
    <row r="160" spans="1:23" s="363" customFormat="1" ht="15" customHeight="1">
      <c r="A160" s="351" t="s">
        <v>282</v>
      </c>
      <c r="B160" s="352">
        <v>64421</v>
      </c>
      <c r="C160" s="353">
        <v>63504</v>
      </c>
      <c r="D160" s="354">
        <v>1.4440035273368605</v>
      </c>
      <c r="E160" s="352">
        <v>64421</v>
      </c>
      <c r="F160" s="353">
        <v>63504</v>
      </c>
      <c r="G160" s="354">
        <v>1.4440035273368605</v>
      </c>
      <c r="H160" s="352"/>
      <c r="I160" s="353"/>
      <c r="J160" s="354"/>
      <c r="K160" s="352"/>
      <c r="L160" s="353"/>
      <c r="M160" s="354"/>
      <c r="N160" s="352"/>
      <c r="O160" s="353"/>
      <c r="P160" s="354"/>
      <c r="Q160" s="352"/>
      <c r="R160" s="353"/>
      <c r="S160" s="354"/>
      <c r="T160" s="335"/>
      <c r="U160" s="378"/>
      <c r="V160" s="378"/>
      <c r="W160" s="378"/>
    </row>
    <row r="161" spans="1:23" s="363" customFormat="1" ht="15" customHeight="1">
      <c r="A161" s="351"/>
      <c r="B161" s="352"/>
      <c r="C161" s="353"/>
      <c r="D161" s="354"/>
      <c r="E161" s="352"/>
      <c r="F161" s="353"/>
      <c r="G161" s="354"/>
      <c r="H161" s="352"/>
      <c r="I161" s="353"/>
      <c r="J161" s="354"/>
      <c r="K161" s="352"/>
      <c r="L161" s="353"/>
      <c r="M161" s="354"/>
      <c r="N161" s="352"/>
      <c r="O161" s="353"/>
      <c r="P161" s="354"/>
      <c r="Q161" s="352"/>
      <c r="R161" s="353"/>
      <c r="S161" s="354"/>
      <c r="T161" s="335"/>
      <c r="U161" s="378"/>
      <c r="V161" s="378"/>
      <c r="W161" s="378"/>
    </row>
    <row r="162" spans="1:19" ht="15" customHeight="1">
      <c r="A162" s="343" t="s">
        <v>283</v>
      </c>
      <c r="B162" s="344">
        <v>69716</v>
      </c>
      <c r="C162" s="345">
        <v>71913</v>
      </c>
      <c r="D162" s="346">
        <v>-3.055080444425904</v>
      </c>
      <c r="E162" s="344">
        <v>69716</v>
      </c>
      <c r="F162" s="345">
        <v>71913</v>
      </c>
      <c r="G162" s="346">
        <v>-3.055080444425904</v>
      </c>
      <c r="H162" s="344"/>
      <c r="I162" s="345"/>
      <c r="J162" s="346"/>
      <c r="K162" s="344"/>
      <c r="L162" s="345"/>
      <c r="M162" s="346"/>
      <c r="N162" s="344"/>
      <c r="O162" s="345"/>
      <c r="P162" s="346"/>
      <c r="Q162" s="344"/>
      <c r="R162" s="345"/>
      <c r="S162" s="346"/>
    </row>
    <row r="163" spans="1:19" ht="15" customHeight="1">
      <c r="A163" s="351" t="s">
        <v>284</v>
      </c>
      <c r="B163" s="359">
        <v>2132</v>
      </c>
      <c r="C163" s="358">
        <v>2132</v>
      </c>
      <c r="D163" s="354">
        <v>0</v>
      </c>
      <c r="E163" s="359">
        <v>2132</v>
      </c>
      <c r="F163" s="358">
        <v>2132</v>
      </c>
      <c r="G163" s="354">
        <v>0</v>
      </c>
      <c r="H163" s="359"/>
      <c r="I163" s="358"/>
      <c r="J163" s="354"/>
      <c r="K163" s="359"/>
      <c r="L163" s="358"/>
      <c r="M163" s="354"/>
      <c r="N163" s="359"/>
      <c r="O163" s="358"/>
      <c r="P163" s="354"/>
      <c r="Q163" s="359"/>
      <c r="R163" s="358"/>
      <c r="S163" s="354"/>
    </row>
    <row r="164" spans="1:19" ht="15" customHeight="1">
      <c r="A164" s="351" t="s">
        <v>285</v>
      </c>
      <c r="B164" s="359">
        <v>1268</v>
      </c>
      <c r="C164" s="358">
        <v>1586</v>
      </c>
      <c r="D164" s="354">
        <v>-20.05044136191677</v>
      </c>
      <c r="E164" s="359">
        <v>1268</v>
      </c>
      <c r="F164" s="358">
        <v>1586</v>
      </c>
      <c r="G164" s="354">
        <v>-20.05044136191677</v>
      </c>
      <c r="H164" s="359"/>
      <c r="I164" s="358"/>
      <c r="J164" s="354"/>
      <c r="K164" s="359"/>
      <c r="L164" s="358"/>
      <c r="M164" s="354"/>
      <c r="N164" s="359"/>
      <c r="O164" s="358"/>
      <c r="P164" s="354"/>
      <c r="Q164" s="359"/>
      <c r="R164" s="358"/>
      <c r="S164" s="354"/>
    </row>
    <row r="165" spans="1:19" ht="15" customHeight="1">
      <c r="A165" s="351" t="s">
        <v>286</v>
      </c>
      <c r="B165" s="352">
        <v>30960</v>
      </c>
      <c r="C165" s="353">
        <v>31304</v>
      </c>
      <c r="D165" s="354">
        <v>-1.098901098901099</v>
      </c>
      <c r="E165" s="352">
        <v>30960</v>
      </c>
      <c r="F165" s="353">
        <v>31304</v>
      </c>
      <c r="G165" s="354">
        <v>-1.098901098901099</v>
      </c>
      <c r="H165" s="352"/>
      <c r="I165" s="353"/>
      <c r="J165" s="354"/>
      <c r="K165" s="352"/>
      <c r="L165" s="353"/>
      <c r="M165" s="354"/>
      <c r="N165" s="352"/>
      <c r="O165" s="353"/>
      <c r="P165" s="354"/>
      <c r="Q165" s="352"/>
      <c r="R165" s="353"/>
      <c r="S165" s="354"/>
    </row>
    <row r="166" spans="1:19" ht="15" customHeight="1">
      <c r="A166" s="351" t="s">
        <v>287</v>
      </c>
      <c r="B166" s="352">
        <v>6474</v>
      </c>
      <c r="C166" s="353">
        <v>6474</v>
      </c>
      <c r="D166" s="354">
        <v>0</v>
      </c>
      <c r="E166" s="352">
        <v>6474</v>
      </c>
      <c r="F166" s="353">
        <v>6474</v>
      </c>
      <c r="G166" s="354">
        <v>0</v>
      </c>
      <c r="H166" s="352"/>
      <c r="I166" s="353"/>
      <c r="J166" s="354"/>
      <c r="K166" s="352"/>
      <c r="L166" s="353"/>
      <c r="M166" s="354"/>
      <c r="N166" s="352"/>
      <c r="O166" s="353"/>
      <c r="P166" s="354"/>
      <c r="Q166" s="352"/>
      <c r="R166" s="353"/>
      <c r="S166" s="354"/>
    </row>
    <row r="167" spans="1:19" ht="15" customHeight="1">
      <c r="A167" s="351" t="s">
        <v>288</v>
      </c>
      <c r="B167" s="352">
        <v>16229</v>
      </c>
      <c r="C167" s="353">
        <v>17464</v>
      </c>
      <c r="D167" s="354">
        <v>-7.071690334402199</v>
      </c>
      <c r="E167" s="352">
        <v>16229</v>
      </c>
      <c r="F167" s="353">
        <v>17464</v>
      </c>
      <c r="G167" s="354">
        <v>-7.071690334402199</v>
      </c>
      <c r="H167" s="352"/>
      <c r="I167" s="353"/>
      <c r="J167" s="354"/>
      <c r="K167" s="352"/>
      <c r="L167" s="353"/>
      <c r="M167" s="354"/>
      <c r="N167" s="352"/>
      <c r="O167" s="353"/>
      <c r="P167" s="354"/>
      <c r="Q167" s="352"/>
      <c r="R167" s="353"/>
      <c r="S167" s="354"/>
    </row>
    <row r="168" spans="1:19" ht="15" customHeight="1">
      <c r="A168" s="351" t="s">
        <v>289</v>
      </c>
      <c r="B168" s="359">
        <v>2132</v>
      </c>
      <c r="C168" s="358">
        <v>2138</v>
      </c>
      <c r="D168" s="354">
        <v>-0.2806361085126286</v>
      </c>
      <c r="E168" s="359">
        <v>2132</v>
      </c>
      <c r="F168" s="358">
        <v>2138</v>
      </c>
      <c r="G168" s="354">
        <v>-0.2806361085126286</v>
      </c>
      <c r="H168" s="359"/>
      <c r="I168" s="358"/>
      <c r="J168" s="354"/>
      <c r="K168" s="359"/>
      <c r="L168" s="358"/>
      <c r="M168" s="354"/>
      <c r="N168" s="359"/>
      <c r="O168" s="358"/>
      <c r="P168" s="354"/>
      <c r="Q168" s="359"/>
      <c r="R168" s="358"/>
      <c r="S168" s="354"/>
    </row>
    <row r="169" spans="1:19" ht="15" customHeight="1">
      <c r="A169" s="351" t="s">
        <v>290</v>
      </c>
      <c r="B169" s="352">
        <v>6993</v>
      </c>
      <c r="C169" s="353">
        <v>6993</v>
      </c>
      <c r="D169" s="354">
        <v>0</v>
      </c>
      <c r="E169" s="352">
        <v>6993</v>
      </c>
      <c r="F169" s="353">
        <v>6993</v>
      </c>
      <c r="G169" s="354">
        <v>0</v>
      </c>
      <c r="H169" s="352"/>
      <c r="I169" s="353"/>
      <c r="J169" s="354"/>
      <c r="K169" s="352"/>
      <c r="L169" s="353"/>
      <c r="M169" s="354"/>
      <c r="N169" s="352"/>
      <c r="O169" s="353"/>
      <c r="P169" s="354"/>
      <c r="Q169" s="352"/>
      <c r="R169" s="353"/>
      <c r="S169" s="354"/>
    </row>
    <row r="170" spans="1:19" ht="15.75" thickBot="1">
      <c r="A170" s="364" t="s">
        <v>291</v>
      </c>
      <c r="B170" s="375">
        <v>3528</v>
      </c>
      <c r="C170" s="376">
        <v>3822</v>
      </c>
      <c r="D170" s="367">
        <v>-7.6923076923076925</v>
      </c>
      <c r="E170" s="375">
        <v>3528</v>
      </c>
      <c r="F170" s="376">
        <v>3822</v>
      </c>
      <c r="G170" s="367">
        <v>-7.6923076923076925</v>
      </c>
      <c r="H170" s="375"/>
      <c r="I170" s="376"/>
      <c r="J170" s="367"/>
      <c r="K170" s="375"/>
      <c r="L170" s="376"/>
      <c r="M170" s="367"/>
      <c r="N170" s="375"/>
      <c r="O170" s="376"/>
      <c r="P170" s="367"/>
      <c r="Q170" s="375"/>
      <c r="R170" s="376"/>
      <c r="S170" s="367"/>
    </row>
    <row r="171" spans="1:19" ht="16.5" customHeight="1">
      <c r="A171" s="370" t="s">
        <v>257</v>
      </c>
      <c r="B171" s="379"/>
      <c r="C171" s="379"/>
      <c r="D171" s="380"/>
      <c r="E171" s="379"/>
      <c r="F171" s="379"/>
      <c r="G171" s="380"/>
      <c r="H171" s="379"/>
      <c r="I171" s="379"/>
      <c r="J171" s="380"/>
      <c r="K171" s="379"/>
      <c r="L171" s="379"/>
      <c r="M171" s="380"/>
      <c r="N171" s="379"/>
      <c r="O171" s="379"/>
      <c r="P171" s="380"/>
      <c r="Q171" s="379"/>
      <c r="R171" s="379"/>
      <c r="S171" s="380"/>
    </row>
  </sheetData>
  <sheetProtection/>
  <mergeCells count="35">
    <mergeCell ref="A127:S127"/>
    <mergeCell ref="A128:S128"/>
    <mergeCell ref="A129:A130"/>
    <mergeCell ref="B129:D129"/>
    <mergeCell ref="E129:G129"/>
    <mergeCell ref="H129:J129"/>
    <mergeCell ref="K129:M129"/>
    <mergeCell ref="N129:P129"/>
    <mergeCell ref="Q129:S129"/>
    <mergeCell ref="A87:S87"/>
    <mergeCell ref="A88:S88"/>
    <mergeCell ref="A89:A90"/>
    <mergeCell ref="B89:D89"/>
    <mergeCell ref="E89:G89"/>
    <mergeCell ref="H89:J89"/>
    <mergeCell ref="K89:M89"/>
    <mergeCell ref="N89:P89"/>
    <mergeCell ref="Q89:S89"/>
    <mergeCell ref="A42:S42"/>
    <mergeCell ref="A43:A44"/>
    <mergeCell ref="B43:D43"/>
    <mergeCell ref="E43:G43"/>
    <mergeCell ref="H43:J43"/>
    <mergeCell ref="K43:M43"/>
    <mergeCell ref="N43:P43"/>
    <mergeCell ref="Q43:S43"/>
    <mergeCell ref="A1:S1"/>
    <mergeCell ref="A2:S2"/>
    <mergeCell ref="A3:A4"/>
    <mergeCell ref="B3:D3"/>
    <mergeCell ref="E3:G3"/>
    <mergeCell ref="H3:J3"/>
    <mergeCell ref="K3:M3"/>
    <mergeCell ref="N3:P3"/>
    <mergeCell ref="Q3:S3"/>
  </mergeCells>
  <printOptions/>
  <pageMargins left="0.25" right="0.25" top="0.75" bottom="0.75" header="0.3" footer="0.3"/>
  <pageSetup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Chun</dc:creator>
  <cp:keywords/>
  <dc:description/>
  <cp:lastModifiedBy>Paul Oshiro</cp:lastModifiedBy>
  <dcterms:created xsi:type="dcterms:W3CDTF">2017-04-21T01:58:40Z</dcterms:created>
  <dcterms:modified xsi:type="dcterms:W3CDTF">2017-04-28T19:15:13Z</dcterms:modified>
  <cp:category/>
  <cp:version/>
  <cp:contentType/>
  <cp:contentStatus/>
</cp:coreProperties>
</file>