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705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definedNames>
    <definedName name="_xlnm.Print_Area" localSheetId="4">'Canada'!$A$1:$G$112</definedName>
    <definedName name="_xlnm.Print_Area" localSheetId="7">'Cruise'!$A$1:$G$58</definedName>
    <definedName name="_xlnm.Print_Area" localSheetId="5">'Glance'!$A$1:$G$56</definedName>
    <definedName name="_xlnm.Print_Area" localSheetId="0">'HL'!$A$1:$G$341</definedName>
    <definedName name="_xlnm.Print_Area" localSheetId="6">'Island'!$A$1:$G$64</definedName>
    <definedName name="_xlnm.Print_Area" localSheetId="3">'Japan'!$A$1:$G$107</definedName>
    <definedName name="_xlnm.Print_Area" localSheetId="8">'Seats'!$A$80:$S$165</definedName>
    <definedName name="_xlnm.Print_Area" localSheetId="2">'US East'!$A$1:$G$107</definedName>
    <definedName name="_xlnm.Print_Area" localSheetId="1">'US West'!$A$1:$G$110</definedName>
    <definedName name="SMS_print" localSheetId="8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<sst xmlns="http://schemas.openxmlformats.org/spreadsheetml/2006/main" count="1320" uniqueCount="298">
  <si>
    <t>TABLE 1.  TOTAL VISITORS BY AIR</t>
  </si>
  <si>
    <t>JULY</t>
  </si>
  <si>
    <t>YEAR-TO-DATE</t>
  </si>
  <si>
    <t>2018P</t>
  </si>
  <si>
    <t>2017P</t>
  </si>
  <si>
    <t>% CHANGE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</si>
  <si>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</si>
  <si>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</si>
  <si>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</si>
  <si>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</si>
  <si>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</si>
  <si>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</si>
  <si>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</si>
  <si>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</si>
  <si>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</si>
  <si>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</si>
  <si>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</si>
  <si>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</si>
  <si>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</si>
  <si>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</si>
  <si>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</si>
  <si>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</si>
  <si>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</si>
  <si>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</si>
  <si>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</si>
  <si>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</si>
  <si>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</si>
  <si>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   Lāna‘i *</t>
  </si>
  <si>
    <t xml:space="preserve">      Lāna‘i only *</t>
  </si>
  <si>
    <t xml:space="preserve">      Lāna‘i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</si>
  <si>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</si>
  <si>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</si>
  <si>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</si>
  <si>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</si>
  <si>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 xml:space="preserve">   Hawai'i Island one day or less</t>
  </si>
  <si>
    <t>Any Neighbor Island</t>
  </si>
  <si>
    <t xml:space="preserve">   NI only</t>
  </si>
  <si>
    <t xml:space="preserve">   O'ahu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</si>
  <si>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</si>
  <si>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</si>
  <si>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</si>
  <si>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</si>
  <si>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</si>
  <si>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</si>
  <si>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</si>
  <si>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</si>
  <si>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</si>
  <si>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</si>
  <si>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</si>
  <si>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</si>
  <si>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>*  Sample sizes for Moloka'i and Lāna'i are relatively small.</t>
  </si>
  <si>
    <t>TABLE 1.  TOTAL VISITORS BY AIR (CONT.)</t>
  </si>
  <si>
    <t>ACCOMMODATIONS (continued)</t>
  </si>
  <si>
    <t xml:space="preserve">   Cruise Ship</t>
  </si>
  <si>
    <t xml:space="preserve">   Friends/Relatives</t>
  </si>
  <si>
    <t xml:space="preserve">   Bed &amp; Breakfast</t>
  </si>
  <si>
    <t>Rental House</t>
  </si>
  <si>
    <t>Hostel</t>
  </si>
  <si>
    <t>Camp Site, Beach</t>
  </si>
  <si>
    <t>Private Room in Private Home**</t>
  </si>
  <si>
    <t>Shared Room/Space in Private Home**</t>
  </si>
  <si>
    <t>Other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</si>
  <si>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</si>
  <si>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</si>
  <si>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</si>
  <si>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</si>
  <si>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</si>
  <si>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</si>
  <si>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</si>
  <si>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</si>
  <si>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</si>
  <si>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</si>
  <si>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</si>
  <si>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</si>
  <si>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</si>
  <si>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</si>
  <si>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</si>
  <si>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 xml:space="preserve">   Other</t>
  </si>
  <si>
    <t>TRAVEL STATUS</t>
  </si>
  <si>
    <t xml:space="preserve">   % First Timers ***</t>
  </si>
  <si>
    <t xml:space="preserve">   % Repeaters ***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</si>
  <si>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</si>
  <si>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</si>
  <si>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</si>
  <si>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</si>
  <si>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</si>
  <si>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</si>
  <si>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</si>
  <si>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</si>
  <si>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 xml:space="preserve">** Sample sizes for Private Room in Private Home and Shared Room/Space in Private Home are limited.  </t>
  </si>
  <si>
    <t>*** Change represents absolute change in rates rather than percentage change in rate.</t>
  </si>
  <si>
    <t>NA = Not applicable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</si>
  <si>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</si>
  <si>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</si>
  <si>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</si>
  <si>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</si>
  <si>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</si>
  <si>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</si>
  <si>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</si>
  <si>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</si>
  <si>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</si>
  <si>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</si>
  <si>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</si>
  <si>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</si>
  <si>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</si>
  <si>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</si>
  <si>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</t>
  </si>
  <si>
    <t>** Change represents absolute change in rates rather than percentage change in rate.</t>
  </si>
  <si>
    <t>TABLE 3.  INTERNATIONAL VISITORS BY AIR (CONT.)</t>
  </si>
  <si>
    <t>TABLE 4.  TOTAL US WEST VISITORS BY AIR</t>
  </si>
  <si>
    <t>TABLE 4.  TOTAL US WEST VISITORS BY AIR (CONT.)</t>
  </si>
  <si>
    <t>TABLE 4.  TOTAL US EAST VISITORS BY AIR</t>
  </si>
  <si>
    <t>TABLE 4.  TOTAL US EAST VISITORS BY AIR (CONT.)</t>
  </si>
  <si>
    <t>TABLE 4.  TOTAL JAPAN VISITORS BY AIR</t>
  </si>
  <si>
    <t>TABLE 4.  TOTAL JAPAN VISITORS BY AIR (CONT.)</t>
  </si>
  <si>
    <t>TABLE 4.  TOTAL CANADA VISITORS BY AIR</t>
  </si>
  <si>
    <t>TABLE 4.  TOTAL CANADA VISITORS BY AIR (CONT.)</t>
  </si>
  <si>
    <t>CATEGORY AND MMA</t>
  </si>
  <si>
    <t>% change</t>
  </si>
  <si>
    <t>YTD 2018P</t>
  </si>
  <si>
    <t>YTD 2017P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</si>
  <si>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</si>
  <si>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</si>
  <si>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</si>
  <si>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</si>
  <si>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</si>
  <si>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</si>
  <si>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</si>
  <si>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</si>
  <si>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</si>
  <si>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</si>
  <si>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</si>
  <si>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</si>
  <si>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</si>
  <si>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</si>
  <si>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</si>
  <si>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2018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</si>
  <si>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</si>
  <si>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</si>
  <si>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</si>
  <si>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</si>
  <si>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</si>
  <si>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</si>
  <si>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</si>
  <si>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</si>
  <si>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</si>
  <si>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</si>
  <si>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</si>
  <si>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</si>
  <si>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</si>
  <si>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</si>
  <si>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 xml:space="preserve">EXPENDITURES ($mil.) </t>
  </si>
  <si>
    <t xml:space="preserve">  All Other</t>
  </si>
  <si>
    <t>TOTAL (air + ships)</t>
  </si>
  <si>
    <t>Visitor days</t>
  </si>
  <si>
    <t>Visitor arrivals</t>
  </si>
  <si>
    <t>length of stay</t>
  </si>
  <si>
    <t xml:space="preserve">Per Person Per Day Spending </t>
  </si>
  <si>
    <t>TOTAL (air+ships) ($)</t>
  </si>
  <si>
    <t xml:space="preserve">Per Person Per Trip Spending </t>
  </si>
  <si>
    <t>PPPT spending</t>
  </si>
  <si>
    <t>EXPENDITURES ($mil.)</t>
  </si>
  <si>
    <t>Per Person Per Day Spending</t>
  </si>
  <si>
    <t>Per Person Per Trip Spending</t>
  </si>
  <si>
    <t>Monthly data may not add up to total due to rounding.</t>
  </si>
  <si>
    <t>CATEGORY AND ISLAND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</si>
  <si>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</si>
  <si>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</si>
  <si>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</si>
  <si>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</si>
  <si>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</si>
  <si>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</si>
  <si>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Monthly Island Highlights 2017</t>
  </si>
  <si>
    <t>ISLAND</t>
  </si>
  <si>
    <t>EXPENDITURES ($mil.) *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</si>
  <si>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</si>
  <si>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</si>
  <si>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</si>
  <si>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</si>
  <si>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</si>
  <si>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</si>
  <si>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>Per Person Per Day Spending *</t>
  </si>
  <si>
    <t>Per Person Per Trip Spending *</t>
  </si>
  <si>
    <t xml:space="preserve">Jan 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</si>
  <si>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</si>
  <si>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</si>
  <si>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</si>
  <si>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</si>
  <si>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</si>
  <si>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O'ahu</t>
  </si>
  <si>
    <t>Kaua‘i</t>
  </si>
  <si>
    <t>Maui County</t>
  </si>
  <si>
    <t xml:space="preserve">    Maui</t>
  </si>
  <si>
    <t xml:space="preserve">    Moloka‘i</t>
  </si>
  <si>
    <t xml:space="preserve">    Lāna‘i</t>
  </si>
  <si>
    <t>Hawai‘i Island</t>
  </si>
  <si>
    <t>Average Islands Visited</t>
  </si>
  <si>
    <t xml:space="preserve">AVERAGE LENGTH OF STAY </t>
  </si>
  <si>
    <t>Days in Hawai‘i before Cruise</t>
  </si>
  <si>
    <t>Days in Hawai‘i during Cruise</t>
  </si>
  <si>
    <t>Days in Hawai‘i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</si>
  <si>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</si>
  <si>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</si>
  <si>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</si>
  <si>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</si>
  <si>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</si>
  <si>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</si>
  <si>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</si>
  <si>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</si>
  <si>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</si>
  <si>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</si>
  <si>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</si>
  <si>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</si>
  <si>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Married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</si>
  <si>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</si>
  <si>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</si>
  <si>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</si>
  <si>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</si>
  <si>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</si>
  <si>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</si>
  <si>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</si>
  <si>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</si>
  <si>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r>
      <t>Source:  Hawai</t>
    </r>
    <r>
      <rPr>
        <sz val="9"/>
        <rFont val="Calibri"/>
        <family val="2"/>
      </rPr>
      <t>‘</t>
    </r>
    <r>
      <rPr>
        <sz val="9"/>
        <rFont val="Arial"/>
        <family val="2"/>
      </rPr>
      <t>i Tourism Authority</t>
    </r>
  </si>
  <si>
    <t>Table 9.  Nonstops Seats to Hawaii by Port of Entry and MMA</t>
  </si>
  <si>
    <t>STATE</t>
  </si>
  <si>
    <t>HONOLULU</t>
  </si>
  <si>
    <t>KAHULUI</t>
  </si>
  <si>
    <t>KONA</t>
  </si>
  <si>
    <t>HILO</t>
  </si>
  <si>
    <t>LĪHU‘E</t>
  </si>
  <si>
    <t>%Change</t>
  </si>
  <si>
    <t>TOTAL</t>
  </si>
  <si>
    <t>SCHEDULES</t>
  </si>
  <si>
    <t>CHARTERS</t>
  </si>
  <si>
    <t>NA</t>
  </si>
  <si>
    <t>US TOTAL</t>
  </si>
  <si>
    <t>US WEST</t>
  </si>
  <si>
    <t>Anchorage</t>
  </si>
  <si>
    <t>Denver</t>
  </si>
  <si>
    <t>Las Vegas</t>
  </si>
  <si>
    <t>Long Beach</t>
  </si>
  <si>
    <t>Los Angeles</t>
  </si>
  <si>
    <t>Oakland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</si>
  <si>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</si>
  <si>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</si>
  <si>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</si>
  <si>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</si>
  <si>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</si>
  <si>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</si>
  <si>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</si>
  <si>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</si>
  <si>
    <t>US EAST</t>
  </si>
  <si>
    <t>Atlanta</t>
  </si>
  <si>
    <t>Chicago</t>
  </si>
  <si>
    <t>Dallas</t>
  </si>
  <si>
    <t>Houston</t>
  </si>
  <si>
    <t>Minneapolis</t>
  </si>
  <si>
    <t>New York JFK</t>
  </si>
  <si>
    <t>Newark</t>
  </si>
  <si>
    <t>Washington D.C.</t>
  </si>
  <si>
    <t>Source: Scheduled seats from Diio schedules, charter seats estimated based on reports from State of Hawaii DOT Airports Division</t>
  </si>
  <si>
    <t>Table 9.  Nonstops Seats to Hawaii by Port of Entry and MMA (continued)</t>
  </si>
  <si>
    <t>INTERNATIONAL</t>
  </si>
  <si>
    <t>JAPAN</t>
  </si>
  <si>
    <t>Fukuoka</t>
  </si>
  <si>
    <t>Nagoya</t>
  </si>
  <si>
    <t>Osaka</t>
  </si>
  <si>
    <t>Sapporo</t>
  </si>
  <si>
    <t>Tokyo HND</t>
  </si>
  <si>
    <t>Tokyo NRT</t>
  </si>
  <si>
    <t>CANADA</t>
  </si>
  <si>
    <t>Vancouver</t>
  </si>
  <si>
    <t>OTHER ASIA</t>
  </si>
  <si>
    <t>Beijing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</si>
  <si>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</si>
  <si>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</si>
  <si>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</si>
  <si>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</si>
  <si>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</si>
  <si>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</si>
  <si>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</si>
  <si>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</si>
  <si>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</si>
  <si>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</si>
  <si>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</si>
  <si>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</si>
  <si>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</si>
  <si>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</si>
  <si>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</si>
  <si>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</si>
  <si>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</si>
  <si>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JULY YTD</t>
  </si>
  <si>
    <t>Bellingham</t>
  </si>
  <si>
    <t>Calgary</t>
  </si>
  <si>
    <t>Edmonton</t>
  </si>
  <si>
    <t>Toronto</t>
  </si>
  <si>
    <t>Hangzhou</t>
  </si>
  <si>
    <t>JULY 2018 ISLAND HIGHLIGHTS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</si>
</sst>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_(* #,##0_);_(* \(#,##0\);_(* &quot;-&quot;??_);_(@_)"/>
    <numFmt numFmtId="167" formatCode="0.0"/>
    <numFmt numFmtId="168" formatCode="#,##0.0_);\(#,##0.0\)"/>
    <numFmt numFmtId="169" formatCode="#,##0.0__"/>
    <numFmt numFmtId="170" formatCode="mmmm\ d\,\ yyyy"/>
    <numFmt numFmtId="171" formatCode="#,##0__"/>
    <numFmt numFmtId="172" formatCode="0.000"/>
    <numFmt numFmtId="173" formatCode="#,##0.00__"/>
    <numFmt numFmtId="174" formatCode="#,##0.00000_);\(#,##0.00000\)"/>
    <numFmt numFmtId="175" formatCode="&quot;$&quot;#,##0.0"/>
    <numFmt numFmtId="176" formatCode="_(* #,##0.0_);_(* \(#,##0.0\);_(* &quot;-&quot;??_);_(@_)"/>
    <numFmt numFmtId="177" formatCode="&quot;$&quot;#,##0.00"/>
  </numFmts>
  <fonts count="68">
    <font>
      <sz val="10"/>
      <name val="MS Sans Serif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4"/>
      <name val="Arial"/>
      <family val="2"/>
    </font>
    <font>
      <sz val="9"/>
      <color indexed="17"/>
      <name val="Arial"/>
      <family val="2"/>
    </font>
    <font>
      <sz val="10"/>
      <color indexed="17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8"/>
      <name val="Courier"/>
      <family val="3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49"/>
      <name val="Arial"/>
      <family val="2"/>
    </font>
    <font>
      <sz val="8"/>
      <color indexed="9"/>
      <name val="Courier"/>
      <family val="3"/>
    </font>
    <font>
      <sz val="8"/>
      <color indexed="10"/>
      <name val="Arial"/>
      <family val="2"/>
    </font>
    <font>
      <b/>
      <sz val="8"/>
      <name val="Courier"/>
      <family val="0"/>
    </font>
    <font>
      <sz val="8"/>
      <color indexed="10"/>
      <name val="Courier"/>
      <family val="3"/>
    </font>
    <font>
      <sz val="9"/>
      <name val="MS Sans Serif"/>
      <family val="2"/>
    </font>
    <font>
      <sz val="9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FF"/>
      <name val="Arial"/>
      <family val="2"/>
    </font>
    <font>
      <sz val="9"/>
      <color rgb="FF00B050"/>
      <name val="Arial"/>
      <family val="2"/>
    </font>
    <font>
      <sz val="10"/>
      <color rgb="FF00B050"/>
      <name val="MS Sans Serif"/>
      <family val="2"/>
    </font>
    <font>
      <b/>
      <sz val="8"/>
      <color rgb="FF00B050"/>
      <name val="Arial"/>
      <family val="2"/>
    </font>
    <font>
      <sz val="8"/>
      <color rgb="FFFF0000"/>
      <name val="Courier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8"/>
      <color rgb="FFFF0000"/>
      <name val="Arial"/>
      <family val="2"/>
    </font>
    <font>
      <sz val="8"/>
      <color theme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37" fontId="1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37" fontId="2" fillId="33" borderId="0" xfId="0" applyNumberFormat="1" applyFont="1" applyFill="1" applyBorder="1" applyAlignment="1" applyProtection="1">
      <alignment horizontal="centerContinuous"/>
      <protection/>
    </xf>
    <xf numFmtId="3" fontId="2" fillId="33" borderId="0" xfId="0" applyNumberFormat="1" applyFont="1" applyFill="1" applyBorder="1" applyAlignment="1" applyProtection="1">
      <alignment horizontal="centerContinuous"/>
      <protection/>
    </xf>
    <xf numFmtId="164" fontId="2" fillId="33" borderId="0" xfId="42" applyNumberFormat="1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3" fillId="33" borderId="0" xfId="0" applyNumberFormat="1" applyFont="1" applyFill="1" applyBorder="1" applyAlignment="1">
      <alignment/>
    </xf>
    <xf numFmtId="164" fontId="3" fillId="33" borderId="0" xfId="42" applyNumberFormat="1" applyFont="1" applyFill="1" applyBorder="1" applyAlignment="1">
      <alignment/>
    </xf>
    <xf numFmtId="37" fontId="3" fillId="33" borderId="10" xfId="0" applyNumberFormat="1" applyFont="1" applyFill="1" applyBorder="1" applyAlignment="1" applyProtection="1">
      <alignment horizontal="centerContinuous"/>
      <protection/>
    </xf>
    <xf numFmtId="3" fontId="3" fillId="33" borderId="11" xfId="0" applyNumberFormat="1" applyFont="1" applyFill="1" applyBorder="1" applyAlignment="1" applyProtection="1">
      <alignment horizontal="centerContinuous"/>
      <protection/>
    </xf>
    <xf numFmtId="164" fontId="3" fillId="33" borderId="12" xfId="42" applyNumberFormat="1" applyFont="1" applyFill="1" applyBorder="1" applyAlignment="1" applyProtection="1">
      <alignment horizontal="centerContinuous"/>
      <protection/>
    </xf>
    <xf numFmtId="0" fontId="3" fillId="33" borderId="0" xfId="0" applyFont="1" applyFill="1" applyAlignment="1">
      <alignment/>
    </xf>
    <xf numFmtId="37" fontId="3" fillId="33" borderId="13" xfId="0" applyNumberFormat="1" applyFont="1" applyFill="1" applyBorder="1" applyAlignment="1" applyProtection="1">
      <alignment horizontal="centerContinuous"/>
      <protection/>
    </xf>
    <xf numFmtId="3" fontId="3" fillId="33" borderId="14" xfId="0" applyNumberFormat="1" applyFont="1" applyFill="1" applyBorder="1" applyAlignment="1" applyProtection="1">
      <alignment horizontal="center"/>
      <protection/>
    </xf>
    <xf numFmtId="3" fontId="3" fillId="33" borderId="15" xfId="0" applyNumberFormat="1" applyFont="1" applyFill="1" applyBorder="1" applyAlignment="1" applyProtection="1" quotePrefix="1">
      <alignment horizontal="center"/>
      <protection/>
    </xf>
    <xf numFmtId="164" fontId="3" fillId="33" borderId="16" xfId="42" applyNumberFormat="1" applyFont="1" applyFill="1" applyBorder="1" applyAlignment="1" applyProtection="1">
      <alignment horizontal="center"/>
      <protection/>
    </xf>
    <xf numFmtId="3" fontId="3" fillId="33" borderId="15" xfId="0" applyNumberFormat="1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>
      <alignment/>
    </xf>
    <xf numFmtId="3" fontId="3" fillId="33" borderId="17" xfId="0" applyNumberFormat="1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>
      <alignment/>
    </xf>
    <xf numFmtId="164" fontId="3" fillId="33" borderId="19" xfId="42" applyNumberFormat="1" applyFont="1" applyFill="1" applyBorder="1" applyAlignment="1">
      <alignment horizontal="right"/>
    </xf>
    <xf numFmtId="37" fontId="3" fillId="33" borderId="17" xfId="0" applyNumberFormat="1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164" fontId="3" fillId="33" borderId="18" xfId="42" applyNumberFormat="1" applyFont="1" applyFill="1" applyBorder="1" applyAlignment="1" applyProtection="1">
      <alignment horizontal="right"/>
      <protection/>
    </xf>
    <xf numFmtId="165" fontId="3" fillId="33" borderId="0" xfId="63" applyNumberFormat="1" applyFont="1" applyFill="1" applyAlignment="1">
      <alignment/>
    </xf>
    <xf numFmtId="164" fontId="3" fillId="33" borderId="18" xfId="0" applyNumberFormat="1" applyFont="1" applyFill="1" applyBorder="1" applyAlignment="1" applyProtection="1">
      <alignment horizontal="right"/>
      <protection/>
    </xf>
    <xf numFmtId="0" fontId="59" fillId="33" borderId="0" xfId="0" applyFont="1" applyFill="1" applyAlignment="1">
      <alignment/>
    </xf>
    <xf numFmtId="4" fontId="3" fillId="33" borderId="18" xfId="0" applyNumberFormat="1" applyFont="1" applyFill="1" applyBorder="1" applyAlignment="1" applyProtection="1">
      <alignment horizontal="right"/>
      <protection/>
    </xf>
    <xf numFmtId="4" fontId="3" fillId="33" borderId="18" xfId="42" applyNumberFormat="1" applyFont="1" applyFill="1" applyBorder="1" applyAlignment="1" applyProtection="1">
      <alignment horizontal="right"/>
      <protection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166" fontId="60" fillId="33" borderId="0" xfId="42" applyNumberFormat="1" applyFont="1" applyFill="1" applyAlignment="1">
      <alignment/>
    </xf>
    <xf numFmtId="165" fontId="60" fillId="33" borderId="0" xfId="63" applyNumberFormat="1" applyFont="1" applyFill="1" applyAlignment="1">
      <alignment/>
    </xf>
    <xf numFmtId="37" fontId="3" fillId="33" borderId="13" xfId="0" applyNumberFormat="1" applyFont="1" applyFill="1" applyBorder="1" applyAlignment="1" applyProtection="1">
      <alignment horizontal="left"/>
      <protection/>
    </xf>
    <xf numFmtId="3" fontId="3" fillId="33" borderId="20" xfId="0" applyNumberFormat="1" applyFont="1" applyFill="1" applyBorder="1" applyAlignment="1" applyProtection="1">
      <alignment horizontal="right"/>
      <protection/>
    </xf>
    <xf numFmtId="164" fontId="3" fillId="33" borderId="20" xfId="42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Alignment="1" applyProtection="1">
      <alignment horizontal="left"/>
      <protection/>
    </xf>
    <xf numFmtId="3" fontId="3" fillId="33" borderId="0" xfId="0" applyNumberFormat="1" applyFont="1" applyFill="1" applyAlignment="1" applyProtection="1">
      <alignment horizontal="right"/>
      <protection/>
    </xf>
    <xf numFmtId="164" fontId="3" fillId="33" borderId="0" xfId="42" applyNumberFormat="1" applyFont="1" applyFill="1" applyAlignment="1" applyProtection="1">
      <alignment horizontal="right"/>
      <protection/>
    </xf>
    <xf numFmtId="3" fontId="3" fillId="33" borderId="0" xfId="0" applyNumberFormat="1" applyFont="1" applyFill="1" applyAlignment="1" applyProtection="1">
      <alignment horizontal="centerContinuous"/>
      <protection/>
    </xf>
    <xf numFmtId="164" fontId="3" fillId="33" borderId="0" xfId="42" applyNumberFormat="1" applyFont="1" applyFill="1" applyAlignment="1" applyProtection="1">
      <alignment horizontal="centerContinuous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 applyProtection="1">
      <alignment horizontal="center"/>
      <protection/>
    </xf>
    <xf numFmtId="164" fontId="2" fillId="33" borderId="0" xfId="42" applyNumberFormat="1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 horizontal="centerContinuous"/>
      <protection/>
    </xf>
    <xf numFmtId="3" fontId="3" fillId="33" borderId="17" xfId="0" applyNumberFormat="1" applyFont="1" applyFill="1" applyBorder="1" applyAlignment="1" applyProtection="1">
      <alignment horizontal="right"/>
      <protection/>
    </xf>
    <xf numFmtId="164" fontId="3" fillId="33" borderId="18" xfId="42" applyNumberFormat="1" applyFont="1" applyFill="1" applyBorder="1" applyAlignment="1">
      <alignment horizontal="right"/>
    </xf>
    <xf numFmtId="164" fontId="3" fillId="33" borderId="17" xfId="42" applyNumberFormat="1" applyFont="1" applyFill="1" applyBorder="1" applyAlignment="1" applyProtection="1">
      <alignment horizontal="right"/>
      <protection/>
    </xf>
    <xf numFmtId="37" fontId="3" fillId="33" borderId="17" xfId="0" applyNumberFormat="1" applyFont="1" applyFill="1" applyBorder="1" applyAlignment="1" applyProtection="1">
      <alignment horizontal="left" indent="1"/>
      <protection/>
    </xf>
    <xf numFmtId="3" fontId="3" fillId="33" borderId="0" xfId="0" applyNumberFormat="1" applyFont="1" applyFill="1" applyAlignment="1">
      <alignment/>
    </xf>
    <xf numFmtId="2" fontId="3" fillId="33" borderId="17" xfId="0" applyNumberFormat="1" applyFont="1" applyFill="1" applyBorder="1" applyAlignment="1">
      <alignment/>
    </xf>
    <xf numFmtId="2" fontId="3" fillId="33" borderId="13" xfId="0" applyNumberFormat="1" applyFont="1" applyFill="1" applyBorder="1" applyAlignment="1" applyProtection="1">
      <alignment horizontal="lef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3" xfId="42" applyNumberFormat="1" applyFont="1" applyFill="1" applyBorder="1" applyAlignment="1" applyProtection="1">
      <alignment horizontal="right"/>
      <protection/>
    </xf>
    <xf numFmtId="2" fontId="3" fillId="33" borderId="0" xfId="0" applyNumberFormat="1" applyFont="1" applyFill="1" applyBorder="1" applyAlignment="1" applyProtection="1">
      <alignment horizontal="left"/>
      <protection/>
    </xf>
    <xf numFmtId="3" fontId="3" fillId="33" borderId="0" xfId="0" applyNumberFormat="1" applyFont="1" applyFill="1" applyBorder="1" applyAlignment="1" applyProtection="1">
      <alignment horizontal="right"/>
      <protection/>
    </xf>
    <xf numFmtId="164" fontId="3" fillId="33" borderId="0" xfId="42" applyNumberFormat="1" applyFont="1" applyFill="1" applyBorder="1" applyAlignment="1" applyProtection="1">
      <alignment horizontal="right"/>
      <protection/>
    </xf>
    <xf numFmtId="164" fontId="3" fillId="33" borderId="0" xfId="42" applyNumberFormat="1" applyFont="1" applyFill="1" applyAlignment="1" applyProtection="1">
      <alignment horizontal="left"/>
      <protection/>
    </xf>
    <xf numFmtId="164" fontId="3" fillId="33" borderId="17" xfId="0" applyNumberFormat="1" applyFont="1" applyFill="1" applyBorder="1" applyAlignment="1" applyProtection="1">
      <alignment horizontal="right"/>
      <protection/>
    </xf>
    <xf numFmtId="3" fontId="3" fillId="33" borderId="19" xfId="0" applyNumberFormat="1" applyFont="1" applyFill="1" applyBorder="1" applyAlignment="1" applyProtection="1">
      <alignment horizontal="right"/>
      <protection/>
    </xf>
    <xf numFmtId="39" fontId="3" fillId="33" borderId="17" xfId="0" applyNumberFormat="1" applyFont="1" applyFill="1" applyBorder="1" applyAlignment="1" applyProtection="1">
      <alignment horizontal="left"/>
      <protection/>
    </xf>
    <xf numFmtId="4" fontId="3" fillId="33" borderId="17" xfId="0" applyNumberFormat="1" applyFont="1" applyFill="1" applyBorder="1" applyAlignment="1" applyProtection="1">
      <alignment horizontal="right"/>
      <protection/>
    </xf>
    <xf numFmtId="164" fontId="3" fillId="33" borderId="20" xfId="0" applyNumberFormat="1" applyFont="1" applyFill="1" applyBorder="1" applyAlignment="1" applyProtection="1">
      <alignment horizontal="right"/>
      <protection/>
    </xf>
    <xf numFmtId="167" fontId="3" fillId="33" borderId="18" xfId="42" applyNumberFormat="1" applyFont="1" applyFill="1" applyBorder="1" applyAlignment="1" applyProtection="1">
      <alignment horizontal="right"/>
      <protection/>
    </xf>
    <xf numFmtId="167" fontId="3" fillId="33" borderId="20" xfId="42" applyNumberFormat="1" applyFont="1" applyFill="1" applyBorder="1" applyAlignment="1" applyProtection="1">
      <alignment horizontal="right"/>
      <protection/>
    </xf>
    <xf numFmtId="164" fontId="3" fillId="33" borderId="0" xfId="42" applyNumberFormat="1" applyFont="1" applyFill="1" applyAlignment="1">
      <alignment horizontal="right"/>
    </xf>
    <xf numFmtId="164" fontId="3" fillId="33" borderId="15" xfId="42" applyNumberFormat="1" applyFont="1" applyFill="1" applyBorder="1" applyAlignment="1" applyProtection="1">
      <alignment horizontal="center"/>
      <protection/>
    </xf>
    <xf numFmtId="164" fontId="3" fillId="33" borderId="0" xfId="42" applyNumberFormat="1" applyFont="1" applyFill="1" applyAlignment="1">
      <alignment/>
    </xf>
    <xf numFmtId="37" fontId="2" fillId="34" borderId="0" xfId="0" applyNumberFormat="1" applyFont="1" applyFill="1" applyBorder="1" applyAlignment="1" applyProtection="1">
      <alignment horizontal="centerContinuous"/>
      <protection/>
    </xf>
    <xf numFmtId="0" fontId="2" fillId="34" borderId="0" xfId="0" applyFont="1" applyFill="1" applyBorder="1" applyAlignment="1">
      <alignment/>
    </xf>
    <xf numFmtId="37" fontId="2" fillId="34" borderId="19" xfId="0" applyNumberFormat="1" applyFont="1" applyFill="1" applyBorder="1" applyAlignment="1" applyProtection="1">
      <alignment horizontal="centerContinuous"/>
      <protection/>
    </xf>
    <xf numFmtId="37" fontId="2" fillId="34" borderId="14" xfId="0" applyNumberFormat="1" applyFont="1" applyFill="1" applyBorder="1" applyAlignment="1" applyProtection="1">
      <alignment horizontal="centerContinuous"/>
      <protection/>
    </xf>
    <xf numFmtId="37" fontId="2" fillId="34" borderId="21" xfId="0" applyNumberFormat="1" applyFont="1" applyFill="1" applyBorder="1" applyAlignment="1" applyProtection="1">
      <alignment horizontal="centerContinuous"/>
      <protection/>
    </xf>
    <xf numFmtId="37" fontId="2" fillId="34" borderId="16" xfId="0" applyNumberFormat="1" applyFont="1" applyFill="1" applyBorder="1" applyAlignment="1" applyProtection="1">
      <alignment horizontal="centerContinuous"/>
      <protection/>
    </xf>
    <xf numFmtId="0" fontId="2" fillId="34" borderId="0" xfId="0" applyFont="1" applyFill="1" applyAlignment="1">
      <alignment/>
    </xf>
    <xf numFmtId="37" fontId="2" fillId="34" borderId="20" xfId="0" applyNumberFormat="1" applyFont="1" applyFill="1" applyBorder="1" applyAlignment="1" applyProtection="1">
      <alignment horizontal="centerContinuous"/>
      <protection/>
    </xf>
    <xf numFmtId="1" fontId="2" fillId="34" borderId="15" xfId="0" applyNumberFormat="1" applyFont="1" applyFill="1" applyBorder="1" applyAlignment="1" applyProtection="1">
      <alignment horizontal="center"/>
      <protection/>
    </xf>
    <xf numFmtId="1" fontId="2" fillId="34" borderId="16" xfId="0" applyNumberFormat="1" applyFont="1" applyFill="1" applyBorder="1" applyAlignment="1" applyProtection="1">
      <alignment horizontal="center"/>
      <protection/>
    </xf>
    <xf numFmtId="1" fontId="2" fillId="34" borderId="14" xfId="0" applyNumberFormat="1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>
      <alignment/>
    </xf>
    <xf numFmtId="37" fontId="2" fillId="34" borderId="17" xfId="0" applyNumberFormat="1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 horizontal="right"/>
    </xf>
    <xf numFmtId="37" fontId="3" fillId="34" borderId="18" xfId="0" applyNumberFormat="1" applyFont="1" applyFill="1" applyBorder="1" applyAlignment="1" applyProtection="1">
      <alignment horizontal="right"/>
      <protection/>
    </xf>
    <xf numFmtId="167" fontId="3" fillId="34" borderId="18" xfId="42" applyNumberFormat="1" applyFont="1" applyFill="1" applyBorder="1" applyAlignment="1" applyProtection="1">
      <alignment horizontal="right"/>
      <protection/>
    </xf>
    <xf numFmtId="37" fontId="2" fillId="34" borderId="18" xfId="0" applyNumberFormat="1" applyFont="1" applyFill="1" applyBorder="1" applyAlignment="1" applyProtection="1">
      <alignment horizontal="right"/>
      <protection/>
    </xf>
    <xf numFmtId="167" fontId="2" fillId="34" borderId="18" xfId="0" applyNumberFormat="1" applyFont="1" applyFill="1" applyBorder="1" applyAlignment="1">
      <alignment horizontal="right"/>
    </xf>
    <xf numFmtId="37" fontId="3" fillId="34" borderId="17" xfId="0" applyNumberFormat="1" applyFont="1" applyFill="1" applyBorder="1" applyAlignment="1" applyProtection="1">
      <alignment horizontal="left"/>
      <protection/>
    </xf>
    <xf numFmtId="0" fontId="3" fillId="34" borderId="17" xfId="0" applyFont="1" applyFill="1" applyBorder="1" applyAlignment="1">
      <alignment/>
    </xf>
    <xf numFmtId="39" fontId="3" fillId="34" borderId="18" xfId="0" applyNumberFormat="1" applyFont="1" applyFill="1" applyBorder="1" applyAlignment="1" applyProtection="1">
      <alignment horizontal="right"/>
      <protection/>
    </xf>
    <xf numFmtId="37" fontId="2" fillId="34" borderId="13" xfId="0" applyNumberFormat="1" applyFont="1" applyFill="1" applyBorder="1" applyAlignment="1" applyProtection="1">
      <alignment horizontal="left"/>
      <protection/>
    </xf>
    <xf numFmtId="37" fontId="3" fillId="34" borderId="20" xfId="0" applyNumberFormat="1" applyFont="1" applyFill="1" applyBorder="1" applyAlignment="1" applyProtection="1">
      <alignment horizontal="right"/>
      <protection/>
    </xf>
    <xf numFmtId="167" fontId="3" fillId="34" borderId="20" xfId="42" applyNumberFormat="1" applyFont="1" applyFill="1" applyBorder="1" applyAlignment="1" applyProtection="1">
      <alignment horizontal="right"/>
      <protection/>
    </xf>
    <xf numFmtId="37" fontId="2" fillId="34" borderId="0" xfId="0" applyNumberFormat="1" applyFont="1" applyFill="1" applyAlignment="1" applyProtection="1">
      <alignment horizontal="left"/>
      <protection/>
    </xf>
    <xf numFmtId="37" fontId="2" fillId="34" borderId="0" xfId="0" applyNumberFormat="1" applyFont="1" applyFill="1" applyAlignment="1" applyProtection="1">
      <alignment horizontal="right"/>
      <protection/>
    </xf>
    <xf numFmtId="165" fontId="2" fillId="34" borderId="0" xfId="0" applyNumberFormat="1" applyFont="1" applyFill="1" applyAlignment="1" applyProtection="1">
      <alignment horizontal="right"/>
      <protection/>
    </xf>
    <xf numFmtId="37" fontId="2" fillId="34" borderId="0" xfId="0" applyNumberFormat="1" applyFont="1" applyFill="1" applyAlignment="1" applyProtection="1">
      <alignment horizontal="center"/>
      <protection/>
    </xf>
    <xf numFmtId="37" fontId="2" fillId="34" borderId="0" xfId="0" applyNumberFormat="1" applyFont="1" applyFill="1" applyBorder="1" applyAlignment="1" applyProtection="1">
      <alignment horizontal="center"/>
      <protection/>
    </xf>
    <xf numFmtId="37" fontId="3" fillId="33" borderId="17" xfId="0" applyNumberFormat="1" applyFont="1" applyFill="1" applyBorder="1" applyAlignment="1" applyProtection="1">
      <alignment horizontal="right"/>
      <protection/>
    </xf>
    <xf numFmtId="37" fontId="3" fillId="33" borderId="18" xfId="0" applyNumberFormat="1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37" fontId="3" fillId="34" borderId="17" xfId="0" applyNumberFormat="1" applyFont="1" applyFill="1" applyBorder="1" applyAlignment="1" applyProtection="1">
      <alignment horizontal="left" indent="1"/>
      <protection/>
    </xf>
    <xf numFmtId="37" fontId="2" fillId="34" borderId="17" xfId="0" applyNumberFormat="1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>
      <alignment horizontal="right"/>
    </xf>
    <xf numFmtId="37" fontId="3" fillId="34" borderId="17" xfId="0" applyNumberFormat="1" applyFont="1" applyFill="1" applyBorder="1" applyAlignment="1" applyProtection="1">
      <alignment horizontal="right"/>
      <protection/>
    </xf>
    <xf numFmtId="167" fontId="3" fillId="34" borderId="17" xfId="42" applyNumberFormat="1" applyFont="1" applyFill="1" applyBorder="1" applyAlignment="1" applyProtection="1">
      <alignment horizontal="right"/>
      <protection/>
    </xf>
    <xf numFmtId="9" fontId="2" fillId="34" borderId="0" xfId="63" applyFont="1" applyFill="1" applyAlignment="1">
      <alignment/>
    </xf>
    <xf numFmtId="2" fontId="2" fillId="34" borderId="17" xfId="0" applyNumberFormat="1" applyFont="1" applyFill="1" applyBorder="1" applyAlignment="1">
      <alignment/>
    </xf>
    <xf numFmtId="2" fontId="2" fillId="34" borderId="13" xfId="0" applyNumberFormat="1" applyFont="1" applyFill="1" applyBorder="1" applyAlignment="1" applyProtection="1">
      <alignment horizontal="left"/>
      <protection/>
    </xf>
    <xf numFmtId="168" fontId="3" fillId="34" borderId="13" xfId="0" applyNumberFormat="1" applyFont="1" applyFill="1" applyBorder="1" applyAlignment="1" applyProtection="1">
      <alignment horizontal="right"/>
      <protection/>
    </xf>
    <xf numFmtId="167" fontId="3" fillId="34" borderId="13" xfId="42" applyNumberFormat="1" applyFont="1" applyFill="1" applyBorder="1" applyAlignment="1" applyProtection="1">
      <alignment horizontal="right"/>
      <protection/>
    </xf>
    <xf numFmtId="2" fontId="3" fillId="34" borderId="0" xfId="0" applyNumberFormat="1" applyFont="1" applyFill="1" applyBorder="1" applyAlignment="1" applyProtection="1">
      <alignment horizontal="left"/>
      <protection/>
    </xf>
    <xf numFmtId="165" fontId="2" fillId="34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/>
    </xf>
    <xf numFmtId="37" fontId="2" fillId="34" borderId="0" xfId="0" applyNumberFormat="1" applyFont="1" applyFill="1" applyAlignment="1">
      <alignment/>
    </xf>
    <xf numFmtId="1" fontId="60" fillId="33" borderId="0" xfId="63" applyNumberFormat="1" applyFont="1" applyFill="1" applyAlignment="1">
      <alignment/>
    </xf>
    <xf numFmtId="0" fontId="9" fillId="0" borderId="0" xfId="58" applyFont="1" applyBorder="1">
      <alignment/>
      <protection/>
    </xf>
    <xf numFmtId="37" fontId="11" fillId="0" borderId="0" xfId="59" applyFont="1">
      <alignment/>
      <protection/>
    </xf>
    <xf numFmtId="0" fontId="12" fillId="0" borderId="0" xfId="58" applyFont="1" applyAlignment="1">
      <alignment horizontal="left"/>
      <protection/>
    </xf>
    <xf numFmtId="0" fontId="12" fillId="0" borderId="0" xfId="58" applyFont="1" applyAlignment="1">
      <alignment horizontal="centerContinuous"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centerContinuous"/>
      <protection/>
    </xf>
    <xf numFmtId="169" fontId="62" fillId="0" borderId="0" xfId="58" applyNumberFormat="1" applyFont="1" applyBorder="1">
      <alignment/>
      <protection/>
    </xf>
    <xf numFmtId="0" fontId="9" fillId="34" borderId="15" xfId="58" applyFont="1" applyFill="1" applyBorder="1" applyAlignment="1">
      <alignment horizontal="center" vertical="center"/>
      <protection/>
    </xf>
    <xf numFmtId="1" fontId="14" fillId="34" borderId="15" xfId="0" applyNumberFormat="1" applyFont="1" applyFill="1" applyBorder="1" applyAlignment="1" applyProtection="1">
      <alignment horizontal="center"/>
      <protection/>
    </xf>
    <xf numFmtId="170" fontId="9" fillId="0" borderId="15" xfId="58" applyNumberFormat="1" applyFont="1" applyFill="1" applyBorder="1" applyAlignment="1" quotePrefix="1">
      <alignment horizontal="center" vertical="center"/>
      <protection/>
    </xf>
    <xf numFmtId="170" fontId="9" fillId="34" borderId="15" xfId="58" applyNumberFormat="1" applyFont="1" applyFill="1" applyBorder="1" applyAlignment="1">
      <alignment horizontal="center" vertical="center"/>
      <protection/>
    </xf>
    <xf numFmtId="0" fontId="15" fillId="35" borderId="18" xfId="58" applyFont="1" applyFill="1" applyBorder="1">
      <alignment/>
      <protection/>
    </xf>
    <xf numFmtId="169" fontId="15" fillId="35" borderId="18" xfId="58" applyNumberFormat="1" applyFont="1" applyFill="1" applyBorder="1" applyAlignment="1">
      <alignment horizontal="right"/>
      <protection/>
    </xf>
    <xf numFmtId="169" fontId="9" fillId="0" borderId="17" xfId="58" applyNumberFormat="1" applyFont="1" applyFill="1" applyBorder="1" applyAlignment="1">
      <alignment horizontal="right"/>
      <protection/>
    </xf>
    <xf numFmtId="169" fontId="15" fillId="0" borderId="0" xfId="58" applyNumberFormat="1" applyFont="1" applyBorder="1">
      <alignment/>
      <protection/>
    </xf>
    <xf numFmtId="37" fontId="17" fillId="0" borderId="0" xfId="59" applyFont="1">
      <alignment/>
      <protection/>
    </xf>
    <xf numFmtId="0" fontId="9" fillId="0" borderId="18" xfId="58" applyFont="1" applyBorder="1" applyAlignment="1">
      <alignment horizontal="left"/>
      <protection/>
    </xf>
    <xf numFmtId="169" fontId="9" fillId="0" borderId="18" xfId="58" applyNumberFormat="1" applyFont="1" applyFill="1" applyBorder="1" applyAlignment="1">
      <alignment horizontal="right"/>
      <protection/>
    </xf>
    <xf numFmtId="37" fontId="11" fillId="0" borderId="0" xfId="59" applyFont="1" applyBorder="1">
      <alignment/>
      <protection/>
    </xf>
    <xf numFmtId="169" fontId="9" fillId="0" borderId="0" xfId="58" applyNumberFormat="1" applyFont="1" applyBorder="1">
      <alignment/>
      <protection/>
    </xf>
    <xf numFmtId="165" fontId="9" fillId="0" borderId="0" xfId="64" applyNumberFormat="1" applyFont="1" applyBorder="1" applyAlignment="1">
      <alignment/>
    </xf>
    <xf numFmtId="0" fontId="12" fillId="0" borderId="18" xfId="58" applyFont="1" applyBorder="1">
      <alignment/>
      <protection/>
    </xf>
    <xf numFmtId="169" fontId="9" fillId="0" borderId="22" xfId="58" applyNumberFormat="1" applyFont="1" applyBorder="1" applyAlignment="1">
      <alignment horizontal="right"/>
      <protection/>
    </xf>
    <xf numFmtId="167" fontId="9" fillId="0" borderId="22" xfId="42" applyNumberFormat="1" applyFont="1" applyBorder="1" applyAlignment="1">
      <alignment horizontal="right"/>
    </xf>
    <xf numFmtId="171" fontId="15" fillId="35" borderId="18" xfId="58" applyNumberFormat="1" applyFont="1" applyFill="1" applyBorder="1" applyAlignment="1">
      <alignment horizontal="right"/>
      <protection/>
    </xf>
    <xf numFmtId="165" fontId="15" fillId="0" borderId="0" xfId="64" applyNumberFormat="1" applyFont="1" applyBorder="1" applyAlignment="1">
      <alignment/>
    </xf>
    <xf numFmtId="171" fontId="9" fillId="0" borderId="18" xfId="58" applyNumberFormat="1" applyFont="1" applyFill="1" applyBorder="1" applyAlignment="1">
      <alignment horizontal="right"/>
      <protection/>
    </xf>
    <xf numFmtId="37" fontId="11" fillId="34" borderId="0" xfId="59" applyFont="1" applyFill="1">
      <alignment/>
      <protection/>
    </xf>
    <xf numFmtId="173" fontId="15" fillId="35" borderId="18" xfId="58" applyNumberFormat="1" applyFont="1" applyFill="1" applyBorder="1" applyAlignment="1">
      <alignment horizontal="right"/>
      <protection/>
    </xf>
    <xf numFmtId="172" fontId="15" fillId="0" borderId="0" xfId="64" applyNumberFormat="1" applyFont="1" applyBorder="1" applyAlignment="1">
      <alignment/>
    </xf>
    <xf numFmtId="172" fontId="15" fillId="0" borderId="0" xfId="58" applyNumberFormat="1" applyFont="1">
      <alignment/>
      <protection/>
    </xf>
    <xf numFmtId="172" fontId="15" fillId="0" borderId="0" xfId="58" applyNumberFormat="1" applyFont="1" applyBorder="1">
      <alignment/>
      <protection/>
    </xf>
    <xf numFmtId="172" fontId="17" fillId="0" borderId="0" xfId="59" applyNumberFormat="1" applyFont="1">
      <alignment/>
      <protection/>
    </xf>
    <xf numFmtId="2" fontId="15" fillId="0" borderId="0" xfId="58" applyNumberFormat="1" applyFont="1">
      <alignment/>
      <protection/>
    </xf>
    <xf numFmtId="173" fontId="9" fillId="0" borderId="18" xfId="58" applyNumberFormat="1" applyFont="1" applyFill="1" applyBorder="1" applyAlignment="1">
      <alignment horizontal="right"/>
      <protection/>
    </xf>
    <xf numFmtId="2" fontId="9" fillId="0" borderId="0" xfId="58" applyNumberFormat="1" applyFont="1">
      <alignment/>
      <protection/>
    </xf>
    <xf numFmtId="165" fontId="11" fillId="0" borderId="0" xfId="59" applyNumberFormat="1" applyFont="1">
      <alignment/>
      <protection/>
    </xf>
    <xf numFmtId="168" fontId="11" fillId="0" borderId="0" xfId="59" applyNumberFormat="1" applyFont="1">
      <alignment/>
      <protection/>
    </xf>
    <xf numFmtId="174" fontId="11" fillId="0" borderId="0" xfId="59" applyNumberFormat="1" applyFont="1">
      <alignment/>
      <protection/>
    </xf>
    <xf numFmtId="167" fontId="9" fillId="0" borderId="18" xfId="42" applyNumberFormat="1" applyFont="1" applyFill="1" applyBorder="1" applyAlignment="1">
      <alignment horizontal="right"/>
    </xf>
    <xf numFmtId="0" fontId="15" fillId="0" borderId="0" xfId="58" applyFont="1">
      <alignment/>
      <protection/>
    </xf>
    <xf numFmtId="0" fontId="9" fillId="0" borderId="20" xfId="58" applyFont="1" applyBorder="1" applyAlignment="1">
      <alignment horizontal="left"/>
      <protection/>
    </xf>
    <xf numFmtId="169" fontId="9" fillId="0" borderId="20" xfId="58" applyNumberFormat="1" applyFont="1" applyFill="1" applyBorder="1" applyAlignment="1">
      <alignment horizontal="right"/>
      <protection/>
    </xf>
    <xf numFmtId="0" fontId="12" fillId="0" borderId="0" xfId="58" applyFont="1" applyBorder="1">
      <alignment/>
      <protection/>
    </xf>
    <xf numFmtId="1" fontId="9" fillId="0" borderId="0" xfId="58" applyNumberFormat="1" applyFont="1" applyBorder="1">
      <alignment/>
      <protection/>
    </xf>
    <xf numFmtId="0" fontId="12" fillId="0" borderId="0" xfId="60" applyFont="1" applyBorder="1" applyAlignment="1">
      <alignment horizontal="centerContinuous"/>
      <protection/>
    </xf>
    <xf numFmtId="1" fontId="8" fillId="33" borderId="14" xfId="57" applyNumberFormat="1" applyFont="1" applyFill="1" applyBorder="1" applyAlignment="1">
      <alignment horizontal="center"/>
      <protection/>
    </xf>
    <xf numFmtId="0" fontId="12" fillId="0" borderId="15" xfId="57" applyFont="1" applyFill="1" applyBorder="1" applyAlignment="1">
      <alignment horizontal="left"/>
      <protection/>
    </xf>
    <xf numFmtId="0" fontId="12" fillId="0" borderId="16" xfId="57" applyFont="1" applyBorder="1" applyAlignment="1">
      <alignment horizontal="center"/>
      <protection/>
    </xf>
    <xf numFmtId="0" fontId="8" fillId="33" borderId="17" xfId="57" applyFont="1" applyFill="1" applyBorder="1" applyAlignment="1">
      <alignment horizontal="center" vertical="center"/>
      <protection/>
    </xf>
    <xf numFmtId="0" fontId="9" fillId="0" borderId="18" xfId="57" applyFont="1" applyFill="1" applyBorder="1" applyAlignment="1">
      <alignment horizontal="left"/>
      <protection/>
    </xf>
    <xf numFmtId="175" fontId="9" fillId="0" borderId="18" xfId="57" applyNumberFormat="1" applyFont="1" applyBorder="1" applyAlignment="1">
      <alignment/>
      <protection/>
    </xf>
    <xf numFmtId="175" fontId="9" fillId="0" borderId="18" xfId="57" applyNumberFormat="1" applyFont="1" applyFill="1" applyBorder="1" applyAlignment="1">
      <alignment/>
      <protection/>
    </xf>
    <xf numFmtId="39" fontId="19" fillId="0" borderId="0" xfId="59" applyNumberFormat="1" applyFont="1">
      <alignment/>
      <protection/>
    </xf>
    <xf numFmtId="0" fontId="8" fillId="33" borderId="17" xfId="57" applyFont="1" applyFill="1" applyBorder="1" applyAlignment="1">
      <alignment horizontal="center"/>
      <protection/>
    </xf>
    <xf numFmtId="0" fontId="9" fillId="0" borderId="18" xfId="57" applyFont="1" applyBorder="1">
      <alignment/>
      <protection/>
    </xf>
    <xf numFmtId="0" fontId="9" fillId="0" borderId="18" xfId="57" applyFont="1" applyBorder="1" applyAlignment="1">
      <alignment wrapText="1"/>
      <protection/>
    </xf>
    <xf numFmtId="0" fontId="9" fillId="0" borderId="20" xfId="57" applyFont="1" applyBorder="1">
      <alignment/>
      <protection/>
    </xf>
    <xf numFmtId="175" fontId="9" fillId="0" borderId="20" xfId="57" applyNumberFormat="1" applyFont="1" applyBorder="1">
      <alignment/>
      <protection/>
    </xf>
    <xf numFmtId="3" fontId="9" fillId="0" borderId="19" xfId="57" applyNumberFormat="1" applyFont="1" applyBorder="1" applyAlignment="1">
      <alignment horizontal="right"/>
      <protection/>
    </xf>
    <xf numFmtId="3" fontId="9" fillId="0" borderId="19" xfId="57" applyNumberFormat="1" applyFont="1" applyFill="1" applyBorder="1" applyAlignment="1">
      <alignment horizontal="right"/>
      <protection/>
    </xf>
    <xf numFmtId="3" fontId="9" fillId="0" borderId="18" xfId="57" applyNumberFormat="1" applyFont="1" applyBorder="1" applyAlignment="1">
      <alignment horizontal="right"/>
      <protection/>
    </xf>
    <xf numFmtId="3" fontId="9" fillId="0" borderId="18" xfId="57" applyNumberFormat="1" applyFont="1" applyFill="1" applyBorder="1" applyAlignment="1">
      <alignment horizontal="right"/>
      <protection/>
    </xf>
    <xf numFmtId="3" fontId="9" fillId="0" borderId="20" xfId="57" applyNumberFormat="1" applyFont="1" applyBorder="1">
      <alignment/>
      <protection/>
    </xf>
    <xf numFmtId="0" fontId="8" fillId="33" borderId="10" xfId="57" applyFont="1" applyFill="1" applyBorder="1" applyAlignment="1">
      <alignment horizontal="center"/>
      <protection/>
    </xf>
    <xf numFmtId="0" fontId="9" fillId="0" borderId="19" xfId="57" applyFont="1" applyBorder="1">
      <alignment/>
      <protection/>
    </xf>
    <xf numFmtId="3" fontId="9" fillId="0" borderId="18" xfId="57" applyNumberFormat="1" applyFont="1" applyFill="1" applyBorder="1" applyAlignment="1">
      <alignment horizontal="right" wrapText="1"/>
      <protection/>
    </xf>
    <xf numFmtId="4" fontId="9" fillId="0" borderId="19" xfId="57" applyNumberFormat="1" applyFont="1" applyBorder="1" applyAlignment="1">
      <alignment horizontal="right"/>
      <protection/>
    </xf>
    <xf numFmtId="4" fontId="9" fillId="0" borderId="18" xfId="57" applyNumberFormat="1" applyFont="1" applyBorder="1" applyAlignment="1">
      <alignment horizontal="right"/>
      <protection/>
    </xf>
    <xf numFmtId="4" fontId="9" fillId="0" borderId="20" xfId="57" applyNumberFormat="1" applyFont="1" applyBorder="1">
      <alignment/>
      <protection/>
    </xf>
    <xf numFmtId="0" fontId="9" fillId="0" borderId="19" xfId="57" applyFont="1" applyFill="1" applyBorder="1" applyAlignment="1">
      <alignment horizontal="left"/>
      <protection/>
    </xf>
    <xf numFmtId="175" fontId="9" fillId="0" borderId="18" xfId="57" applyNumberFormat="1" applyFont="1" applyBorder="1">
      <alignment/>
      <protection/>
    </xf>
    <xf numFmtId="175" fontId="9" fillId="0" borderId="18" xfId="57" applyNumberFormat="1" applyFont="1" applyBorder="1" applyAlignment="1">
      <alignment horizontal="right"/>
      <protection/>
    </xf>
    <xf numFmtId="175" fontId="9" fillId="0" borderId="19" xfId="57" applyNumberFormat="1" applyFont="1" applyBorder="1" applyAlignment="1">
      <alignment/>
      <protection/>
    </xf>
    <xf numFmtId="39" fontId="19" fillId="0" borderId="0" xfId="59" applyNumberFormat="1" applyFont="1" applyBorder="1">
      <alignment/>
      <protection/>
    </xf>
    <xf numFmtId="0" fontId="9" fillId="0" borderId="20" xfId="58" applyFont="1" applyBorder="1">
      <alignment/>
      <protection/>
    </xf>
    <xf numFmtId="0" fontId="8" fillId="33" borderId="14" xfId="57" applyFont="1" applyFill="1" applyBorder="1" applyAlignment="1">
      <alignment horizontal="center"/>
      <protection/>
    </xf>
    <xf numFmtId="0" fontId="12" fillId="0" borderId="15" xfId="57" applyFont="1" applyBorder="1">
      <alignment/>
      <protection/>
    </xf>
    <xf numFmtId="175" fontId="12" fillId="0" borderId="15" xfId="57" applyNumberFormat="1" applyFont="1" applyBorder="1" applyAlignment="1">
      <alignment horizontal="center"/>
      <protection/>
    </xf>
    <xf numFmtId="37" fontId="19" fillId="0" borderId="0" xfId="59" applyFont="1">
      <alignment/>
      <protection/>
    </xf>
    <xf numFmtId="3" fontId="9" fillId="0" borderId="18" xfId="42" applyNumberFormat="1" applyFont="1" applyBorder="1" applyAlignment="1">
      <alignment/>
    </xf>
    <xf numFmtId="0" fontId="9" fillId="0" borderId="20" xfId="57" applyFont="1" applyBorder="1" applyAlignment="1">
      <alignment wrapText="1"/>
      <protection/>
    </xf>
    <xf numFmtId="175" fontId="9" fillId="0" borderId="20" xfId="57" applyNumberFormat="1" applyFont="1" applyBorder="1" applyAlignment="1">
      <alignment/>
      <protection/>
    </xf>
    <xf numFmtId="0" fontId="12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wrapText="1"/>
      <protection/>
    </xf>
    <xf numFmtId="175" fontId="9" fillId="0" borderId="0" xfId="57" applyNumberFormat="1" applyFont="1" applyBorder="1" applyAlignment="1">
      <alignment wrapText="1"/>
      <protection/>
    </xf>
    <xf numFmtId="0" fontId="9" fillId="0" borderId="0" xfId="57" applyFont="1" applyBorder="1">
      <alignment/>
      <protection/>
    </xf>
    <xf numFmtId="37" fontId="63" fillId="0" borderId="0" xfId="59" applyFont="1">
      <alignment/>
      <protection/>
    </xf>
    <xf numFmtId="37" fontId="9" fillId="0" borderId="0" xfId="59" applyFont="1">
      <alignment/>
      <protection/>
    </xf>
    <xf numFmtId="169" fontId="15" fillId="35" borderId="18" xfId="0" applyNumberFormat="1" applyFont="1" applyFill="1" applyBorder="1" applyAlignment="1">
      <alignment/>
    </xf>
    <xf numFmtId="37" fontId="15" fillId="0" borderId="0" xfId="59" applyFont="1">
      <alignment/>
      <protection/>
    </xf>
    <xf numFmtId="169" fontId="9" fillId="0" borderId="18" xfId="0" applyNumberFormat="1" applyFont="1" applyFill="1" applyBorder="1" applyAlignment="1">
      <alignment/>
    </xf>
    <xf numFmtId="169" fontId="9" fillId="0" borderId="22" xfId="0" applyNumberFormat="1" applyFont="1" applyFill="1" applyBorder="1" applyAlignment="1">
      <alignment horizontal="right"/>
    </xf>
    <xf numFmtId="169" fontId="9" fillId="0" borderId="17" xfId="0" applyNumberFormat="1" applyFont="1" applyFill="1" applyBorder="1" applyAlignment="1">
      <alignment/>
    </xf>
    <xf numFmtId="169" fontId="9" fillId="0" borderId="18" xfId="0" applyNumberFormat="1" applyFont="1" applyBorder="1" applyAlignment="1">
      <alignment/>
    </xf>
    <xf numFmtId="167" fontId="9" fillId="0" borderId="18" xfId="0" applyNumberFormat="1" applyFont="1" applyBorder="1" applyAlignment="1">
      <alignment/>
    </xf>
    <xf numFmtId="169" fontId="9" fillId="0" borderId="0" xfId="58" applyNumberFormat="1" applyFont="1">
      <alignment/>
      <protection/>
    </xf>
    <xf numFmtId="171" fontId="15" fillId="35" borderId="18" xfId="0" applyNumberFormat="1" applyFont="1" applyFill="1" applyBorder="1" applyAlignment="1">
      <alignment/>
    </xf>
    <xf numFmtId="169" fontId="15" fillId="35" borderId="22" xfId="0" applyNumberFormat="1" applyFont="1" applyFill="1" applyBorder="1" applyAlignment="1">
      <alignment horizontal="right"/>
    </xf>
    <xf numFmtId="171" fontId="9" fillId="0" borderId="18" xfId="0" applyNumberFormat="1" applyFont="1" applyFill="1" applyBorder="1" applyAlignment="1">
      <alignment/>
    </xf>
    <xf numFmtId="0" fontId="9" fillId="0" borderId="18" xfId="58" applyFont="1" applyFill="1" applyBorder="1" applyAlignment="1">
      <alignment horizontal="left"/>
      <protection/>
    </xf>
    <xf numFmtId="171" fontId="9" fillId="0" borderId="18" xfId="0" applyNumberFormat="1" applyFont="1" applyBorder="1" applyAlignment="1">
      <alignment/>
    </xf>
    <xf numFmtId="171" fontId="9" fillId="0" borderId="18" xfId="0" applyNumberFormat="1" applyFont="1" applyFill="1" applyBorder="1" applyAlignment="1">
      <alignment/>
    </xf>
    <xf numFmtId="167" fontId="9" fillId="0" borderId="18" xfId="0" applyNumberFormat="1" applyFont="1" applyFill="1" applyBorder="1" applyAlignment="1">
      <alignment/>
    </xf>
    <xf numFmtId="173" fontId="15" fillId="35" borderId="22" xfId="0" applyNumberFormat="1" applyFont="1" applyFill="1" applyBorder="1" applyAlignment="1">
      <alignment horizontal="right"/>
    </xf>
    <xf numFmtId="173" fontId="9" fillId="0" borderId="22" xfId="0" applyNumberFormat="1" applyFont="1" applyFill="1" applyBorder="1" applyAlignment="1">
      <alignment horizontal="right"/>
    </xf>
    <xf numFmtId="169" fontId="15" fillId="35" borderId="18" xfId="0" applyNumberFormat="1" applyFont="1" applyFill="1" applyBorder="1" applyAlignment="1">
      <alignment horizontal="right"/>
    </xf>
    <xf numFmtId="167" fontId="9" fillId="0" borderId="18" xfId="0" applyNumberFormat="1" applyFont="1" applyBorder="1" applyAlignment="1">
      <alignment horizontal="right"/>
    </xf>
    <xf numFmtId="167" fontId="9" fillId="0" borderId="22" xfId="0" applyNumberFormat="1" applyFont="1" applyBorder="1" applyAlignment="1">
      <alignment horizontal="right"/>
    </xf>
    <xf numFmtId="169" fontId="15" fillId="0" borderId="18" xfId="0" applyNumberFormat="1" applyFont="1" applyFill="1" applyBorder="1" applyAlignment="1">
      <alignment horizontal="right"/>
    </xf>
    <xf numFmtId="169" fontId="9" fillId="0" borderId="22" xfId="0" applyNumberFormat="1" applyFont="1" applyFill="1" applyBorder="1" applyAlignment="1">
      <alignment horizontal="right" indent="1"/>
    </xf>
    <xf numFmtId="176" fontId="9" fillId="0" borderId="18" xfId="42" applyNumberFormat="1" applyFont="1" applyBorder="1" applyAlignment="1">
      <alignment horizontal="right"/>
    </xf>
    <xf numFmtId="176" fontId="9" fillId="0" borderId="20" xfId="42" applyNumberFormat="1" applyFont="1" applyBorder="1" applyAlignment="1">
      <alignment horizontal="right"/>
    </xf>
    <xf numFmtId="167" fontId="9" fillId="0" borderId="23" xfId="0" applyNumberFormat="1" applyFont="1" applyBorder="1" applyAlignment="1">
      <alignment horizontal="right"/>
    </xf>
    <xf numFmtId="0" fontId="12" fillId="0" borderId="0" xfId="58" applyFont="1">
      <alignment/>
      <protection/>
    </xf>
    <xf numFmtId="175" fontId="9" fillId="0" borderId="0" xfId="58" applyNumberFormat="1" applyFont="1">
      <alignment/>
      <protection/>
    </xf>
    <xf numFmtId="1" fontId="8" fillId="0" borderId="14" xfId="57" applyNumberFormat="1" applyFont="1" applyBorder="1" applyAlignment="1">
      <alignment horizontal="center"/>
      <protection/>
    </xf>
    <xf numFmtId="0" fontId="12" fillId="0" borderId="15" xfId="57" applyFont="1" applyBorder="1" applyAlignment="1">
      <alignment horizontal="center"/>
      <protection/>
    </xf>
    <xf numFmtId="39" fontId="12" fillId="0" borderId="0" xfId="59" applyNumberFormat="1" applyFont="1">
      <alignment/>
      <protection/>
    </xf>
    <xf numFmtId="0" fontId="9" fillId="0" borderId="17" xfId="57" applyFont="1" applyBorder="1" applyAlignment="1">
      <alignment wrapText="1"/>
      <protection/>
    </xf>
    <xf numFmtId="177" fontId="9" fillId="0" borderId="18" xfId="57" applyNumberFormat="1" applyFont="1" applyBorder="1" applyAlignment="1">
      <alignment/>
      <protection/>
    </xf>
    <xf numFmtId="0" fontId="9" fillId="0" borderId="17" xfId="57" applyFont="1" applyFill="1" applyBorder="1" applyAlignment="1">
      <alignment horizontal="left"/>
      <protection/>
    </xf>
    <xf numFmtId="0" fontId="9" fillId="0" borderId="17" xfId="57" applyFont="1" applyBorder="1">
      <alignment/>
      <protection/>
    </xf>
    <xf numFmtId="3" fontId="9" fillId="0" borderId="18" xfId="57" applyNumberFormat="1" applyFont="1" applyFill="1" applyBorder="1" applyAlignment="1">
      <alignment/>
      <protection/>
    </xf>
    <xf numFmtId="3" fontId="9" fillId="0" borderId="18" xfId="57" applyNumberFormat="1" applyFont="1" applyFill="1" applyBorder="1" applyAlignment="1">
      <alignment wrapText="1"/>
      <protection/>
    </xf>
    <xf numFmtId="0" fontId="9" fillId="0" borderId="13" xfId="57" applyFont="1" applyBorder="1">
      <alignment/>
      <protection/>
    </xf>
    <xf numFmtId="3" fontId="9" fillId="0" borderId="20" xfId="57" applyNumberFormat="1" applyFont="1" applyFill="1" applyBorder="1">
      <alignment/>
      <protection/>
    </xf>
    <xf numFmtId="0" fontId="9" fillId="0" borderId="0" xfId="0" applyFont="1" applyAlignment="1">
      <alignment/>
    </xf>
    <xf numFmtId="0" fontId="8" fillId="0" borderId="14" xfId="57" applyFont="1" applyBorder="1" applyAlignment="1">
      <alignment horizontal="center"/>
      <protection/>
    </xf>
    <xf numFmtId="175" fontId="9" fillId="0" borderId="19" xfId="57" applyNumberFormat="1" applyFont="1" applyBorder="1" applyAlignment="1">
      <alignment horizontal="right"/>
      <protection/>
    </xf>
    <xf numFmtId="175" fontId="9" fillId="0" borderId="0" xfId="0" applyNumberFormat="1" applyFont="1" applyAlignment="1">
      <alignment/>
    </xf>
    <xf numFmtId="177" fontId="9" fillId="0" borderId="18" xfId="57" applyNumberFormat="1" applyFont="1" applyBorder="1" applyAlignment="1">
      <alignment horizontal="right"/>
      <protection/>
    </xf>
    <xf numFmtId="3" fontId="9" fillId="0" borderId="19" xfId="46" applyNumberFormat="1" applyFont="1" applyBorder="1" applyAlignment="1">
      <alignment/>
    </xf>
    <xf numFmtId="3" fontId="9" fillId="0" borderId="19" xfId="46" applyNumberFormat="1" applyFont="1" applyBorder="1" applyAlignment="1">
      <alignment horizontal="right"/>
    </xf>
    <xf numFmtId="3" fontId="9" fillId="0" borderId="18" xfId="46" applyNumberFormat="1" applyFont="1" applyBorder="1" applyAlignment="1">
      <alignment/>
    </xf>
    <xf numFmtId="3" fontId="9" fillId="0" borderId="18" xfId="46" applyNumberFormat="1" applyFont="1" applyBorder="1" applyAlignment="1">
      <alignment horizontal="right"/>
    </xf>
    <xf numFmtId="3" fontId="9" fillId="0" borderId="20" xfId="57" applyNumberFormat="1" applyFont="1" applyBorder="1" applyAlignment="1">
      <alignment horizontal="right"/>
      <protection/>
    </xf>
    <xf numFmtId="4" fontId="9" fillId="0" borderId="20" xfId="57" applyNumberFormat="1" applyFont="1" applyBorder="1" applyAlignment="1">
      <alignment horizontal="right"/>
      <protection/>
    </xf>
    <xf numFmtId="175" fontId="9" fillId="0" borderId="20" xfId="57" applyNumberFormat="1" applyFont="1" applyBorder="1" applyAlignment="1">
      <alignment horizontal="right"/>
      <protection/>
    </xf>
    <xf numFmtId="0" fontId="64" fillId="0" borderId="0" xfId="58" applyFont="1">
      <alignment/>
      <protection/>
    </xf>
    <xf numFmtId="37" fontId="64" fillId="0" borderId="0" xfId="59" applyFont="1">
      <alignment/>
      <protection/>
    </xf>
    <xf numFmtId="37" fontId="65" fillId="0" borderId="0" xfId="59" applyFont="1">
      <alignment/>
      <protection/>
    </xf>
    <xf numFmtId="0" fontId="64" fillId="0" borderId="0" xfId="57" applyFont="1" applyBorder="1">
      <alignment/>
      <protection/>
    </xf>
    <xf numFmtId="37" fontId="9" fillId="34" borderId="0" xfId="59" applyFont="1" applyFill="1">
      <alignment/>
      <protection/>
    </xf>
    <xf numFmtId="0" fontId="3" fillId="34" borderId="0" xfId="0" applyFont="1" applyFill="1" applyAlignment="1">
      <alignment horizontal="centerContinuous"/>
    </xf>
    <xf numFmtId="0" fontId="8" fillId="34" borderId="0" xfId="0" applyFont="1" applyFill="1" applyAlignment="1">
      <alignment horizontal="centerContinuous"/>
    </xf>
    <xf numFmtId="0" fontId="21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4" xfId="0" applyFont="1" applyFill="1" applyBorder="1" applyAlignment="1">
      <alignment horizontal="centerContinuous" wrapText="1"/>
    </xf>
    <xf numFmtId="0" fontId="3" fillId="34" borderId="21" xfId="0" applyFont="1" applyFill="1" applyBorder="1" applyAlignment="1">
      <alignment horizontal="centerContinuous" wrapText="1"/>
    </xf>
    <xf numFmtId="0" fontId="3" fillId="34" borderId="16" xfId="0" applyFont="1" applyFill="1" applyBorder="1" applyAlignment="1">
      <alignment horizontal="centerContinuous" wrapText="1"/>
    </xf>
    <xf numFmtId="0" fontId="3" fillId="34" borderId="20" xfId="0" applyFont="1" applyFill="1" applyBorder="1" applyAlignment="1">
      <alignment/>
    </xf>
    <xf numFmtId="1" fontId="3" fillId="34" borderId="15" xfId="0" applyNumberFormat="1" applyFont="1" applyFill="1" applyBorder="1" applyAlignment="1">
      <alignment horizontal="center" wrapText="1"/>
    </xf>
    <xf numFmtId="1" fontId="3" fillId="34" borderId="18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/>
    </xf>
    <xf numFmtId="166" fontId="3" fillId="33" borderId="18" xfId="44" applyNumberFormat="1" applyFont="1" applyFill="1" applyBorder="1" applyAlignment="1">
      <alignment/>
    </xf>
    <xf numFmtId="167" fontId="3" fillId="33" borderId="18" xfId="44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43" fontId="3" fillId="33" borderId="18" xfId="44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/>
    </xf>
    <xf numFmtId="165" fontId="21" fillId="0" borderId="0" xfId="63" applyNumberFormat="1" applyFont="1" applyAlignment="1">
      <alignment/>
    </xf>
    <xf numFmtId="0" fontId="3" fillId="34" borderId="17" xfId="0" applyFont="1" applyFill="1" applyBorder="1" applyAlignment="1" quotePrefix="1">
      <alignment/>
    </xf>
    <xf numFmtId="176" fontId="3" fillId="33" borderId="18" xfId="44" applyNumberFormat="1" applyFont="1" applyFill="1" applyBorder="1" applyAlignment="1">
      <alignment/>
    </xf>
    <xf numFmtId="0" fontId="3" fillId="34" borderId="13" xfId="0" applyFont="1" applyFill="1" applyBorder="1" applyAlignment="1" quotePrefix="1">
      <alignment/>
    </xf>
    <xf numFmtId="176" fontId="3" fillId="33" borderId="20" xfId="44" applyNumberFormat="1" applyFont="1" applyFill="1" applyBorder="1" applyAlignment="1">
      <alignment/>
    </xf>
    <xf numFmtId="167" fontId="3" fillId="33" borderId="20" xfId="44" applyNumberFormat="1" applyFont="1" applyFill="1" applyBorder="1" applyAlignment="1">
      <alignment/>
    </xf>
    <xf numFmtId="0" fontId="3" fillId="34" borderId="0" xfId="0" applyFont="1" applyFill="1" applyBorder="1" applyAlignment="1" quotePrefix="1">
      <alignment/>
    </xf>
    <xf numFmtId="176" fontId="3" fillId="33" borderId="0" xfId="44" applyNumberFormat="1" applyFont="1" applyFill="1" applyBorder="1" applyAlignment="1">
      <alignment/>
    </xf>
    <xf numFmtId="176" fontId="2" fillId="33" borderId="0" xfId="45" applyNumberFormat="1" applyFont="1" applyFill="1" applyBorder="1" applyAlignment="1">
      <alignment horizontal="right"/>
    </xf>
    <xf numFmtId="167" fontId="3" fillId="33" borderId="0" xfId="65" applyNumberFormat="1" applyFont="1" applyFill="1" applyBorder="1" applyAlignment="1">
      <alignment/>
    </xf>
    <xf numFmtId="43" fontId="3" fillId="34" borderId="0" xfId="0" applyNumberFormat="1" applyFont="1" applyFill="1" applyAlignment="1">
      <alignment/>
    </xf>
    <xf numFmtId="166" fontId="3" fillId="34" borderId="0" xfId="0" applyNumberFormat="1" applyFont="1" applyFill="1" applyAlignment="1">
      <alignment/>
    </xf>
    <xf numFmtId="0" fontId="24" fillId="33" borderId="0" xfId="0" applyNumberFormat="1" applyFont="1" applyFill="1" applyBorder="1" applyAlignment="1">
      <alignment/>
    </xf>
    <xf numFmtId="167" fontId="24" fillId="33" borderId="0" xfId="0" applyNumberFormat="1" applyFont="1" applyFill="1" applyBorder="1" applyAlignment="1">
      <alignment/>
    </xf>
    <xf numFmtId="0" fontId="23" fillId="33" borderId="24" xfId="0" applyNumberFormat="1" applyFont="1" applyFill="1" applyBorder="1" applyAlignment="1">
      <alignment horizontal="center" vertical="center" wrapText="1"/>
    </xf>
    <xf numFmtId="167" fontId="23" fillId="33" borderId="24" xfId="0" applyNumberFormat="1" applyFont="1" applyFill="1" applyBorder="1" applyAlignment="1">
      <alignment horizontal="center" vertical="center" wrapText="1"/>
    </xf>
    <xf numFmtId="167" fontId="23" fillId="33" borderId="25" xfId="0" applyNumberFormat="1" applyFont="1" applyFill="1" applyBorder="1" applyAlignment="1">
      <alignment horizontal="center" vertical="center" wrapText="1"/>
    </xf>
    <xf numFmtId="0" fontId="23" fillId="33" borderId="26" xfId="0" applyNumberFormat="1" applyFont="1" applyFill="1" applyBorder="1" applyAlignment="1">
      <alignment horizontal="left" vertical="center" wrapText="1"/>
    </xf>
    <xf numFmtId="3" fontId="23" fillId="33" borderId="24" xfId="0" applyNumberFormat="1" applyFont="1" applyFill="1" applyBorder="1" applyAlignment="1">
      <alignment horizontal="right" vertical="center" wrapText="1"/>
    </xf>
    <xf numFmtId="167" fontId="23" fillId="33" borderId="24" xfId="0" applyNumberFormat="1" applyFont="1" applyFill="1" applyBorder="1" applyAlignment="1">
      <alignment horizontal="right" vertical="center" wrapText="1"/>
    </xf>
    <xf numFmtId="0" fontId="23" fillId="33" borderId="0" xfId="0" applyNumberFormat="1" applyFont="1" applyFill="1" applyBorder="1" applyAlignment="1">
      <alignment/>
    </xf>
    <xf numFmtId="167" fontId="23" fillId="33" borderId="25" xfId="0" applyNumberFormat="1" applyFont="1" applyFill="1" applyBorder="1" applyAlignment="1">
      <alignment horizontal="right" vertical="center" wrapText="1"/>
    </xf>
    <xf numFmtId="0" fontId="24" fillId="33" borderId="26" xfId="0" applyNumberFormat="1" applyFont="1" applyFill="1" applyBorder="1" applyAlignment="1">
      <alignment horizontal="left" vertical="center" wrapText="1"/>
    </xf>
    <xf numFmtId="3" fontId="24" fillId="33" borderId="24" xfId="0" applyNumberFormat="1" applyFont="1" applyFill="1" applyBorder="1" applyAlignment="1">
      <alignment horizontal="right" vertical="center" wrapText="1"/>
    </xf>
    <xf numFmtId="167" fontId="24" fillId="33" borderId="24" xfId="0" applyNumberFormat="1" applyFont="1" applyFill="1" applyBorder="1" applyAlignment="1">
      <alignment horizontal="right" vertical="center" wrapText="1"/>
    </xf>
    <xf numFmtId="167" fontId="24" fillId="33" borderId="25" xfId="0" applyNumberFormat="1" applyFont="1" applyFill="1" applyBorder="1" applyAlignment="1">
      <alignment horizontal="right" vertical="center" wrapText="1"/>
    </xf>
    <xf numFmtId="0" fontId="24" fillId="33" borderId="27" xfId="0" applyNumberFormat="1" applyFont="1" applyFill="1" applyBorder="1" applyAlignment="1">
      <alignment horizontal="left" vertical="center" wrapText="1"/>
    </xf>
    <xf numFmtId="3" fontId="24" fillId="33" borderId="28" xfId="0" applyNumberFormat="1" applyFont="1" applyFill="1" applyBorder="1" applyAlignment="1">
      <alignment horizontal="right" vertical="center" wrapText="1"/>
    </xf>
    <xf numFmtId="167" fontId="24" fillId="33" borderId="28" xfId="0" applyNumberFormat="1" applyFont="1" applyFill="1" applyBorder="1" applyAlignment="1">
      <alignment horizontal="right" vertical="center" wrapText="1"/>
    </xf>
    <xf numFmtId="167" fontId="24" fillId="33" borderId="29" xfId="0" applyNumberFormat="1" applyFont="1" applyFill="1" applyBorder="1" applyAlignment="1">
      <alignment horizontal="right" vertical="center" wrapText="1"/>
    </xf>
    <xf numFmtId="167" fontId="24" fillId="33" borderId="0" xfId="0" applyNumberFormat="1" applyFont="1" applyFill="1" applyBorder="1" applyAlignment="1">
      <alignment horizontal="right" vertical="center" wrapText="1"/>
    </xf>
    <xf numFmtId="0" fontId="24" fillId="33" borderId="0" xfId="0" applyNumberFormat="1" applyFont="1" applyFill="1" applyBorder="1" applyAlignment="1">
      <alignment horizontal="right" vertical="center" wrapText="1"/>
    </xf>
    <xf numFmtId="0" fontId="24" fillId="33" borderId="0" xfId="0" applyNumberFormat="1" applyFont="1" applyFill="1" applyBorder="1" applyAlignment="1">
      <alignment horizontal="left" vertical="center" wrapText="1"/>
    </xf>
    <xf numFmtId="3" fontId="24" fillId="33" borderId="0" xfId="0" applyNumberFormat="1" applyFont="1" applyFill="1" applyBorder="1" applyAlignment="1">
      <alignment horizontal="right" vertical="center" wrapText="1"/>
    </xf>
    <xf numFmtId="3" fontId="66" fillId="33" borderId="24" xfId="0" applyNumberFormat="1" applyFont="1" applyFill="1" applyBorder="1" applyAlignment="1">
      <alignment horizontal="right" vertical="center" wrapText="1"/>
    </xf>
    <xf numFmtId="167" fontId="66" fillId="33" borderId="24" xfId="0" applyNumberFormat="1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right" vertical="center" wrapText="1"/>
    </xf>
    <xf numFmtId="0" fontId="9" fillId="0" borderId="0" xfId="58" applyFont="1" applyFill="1" applyBorder="1">
      <alignment/>
      <protection/>
    </xf>
    <xf numFmtId="37" fontId="11" fillId="0" borderId="0" xfId="59" applyFont="1" applyFill="1">
      <alignment/>
      <protection/>
    </xf>
    <xf numFmtId="0" fontId="0" fillId="0" borderId="0" xfId="0" applyFill="1" applyAlignment="1">
      <alignment/>
    </xf>
    <xf numFmtId="0" fontId="9" fillId="0" borderId="17" xfId="58" applyFont="1" applyFill="1" applyBorder="1">
      <alignment/>
      <protection/>
    </xf>
    <xf numFmtId="169" fontId="67" fillId="0" borderId="0" xfId="58" applyNumberFormat="1" applyFont="1" applyFill="1" applyBorder="1">
      <alignment/>
      <protection/>
    </xf>
    <xf numFmtId="169" fontId="15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37" fontId="17" fillId="0" borderId="0" xfId="59" applyFont="1" applyFill="1">
      <alignment/>
      <protection/>
    </xf>
    <xf numFmtId="165" fontId="9" fillId="0" borderId="17" xfId="64" applyNumberFormat="1" applyFont="1" applyFill="1" applyBorder="1" applyAlignment="1">
      <alignment/>
    </xf>
    <xf numFmtId="37" fontId="11" fillId="0" borderId="0" xfId="59" applyFont="1" applyFill="1" applyBorder="1">
      <alignment/>
      <protection/>
    </xf>
    <xf numFmtId="169" fontId="9" fillId="0" borderId="0" xfId="58" applyNumberFormat="1" applyFont="1" applyFill="1" applyBorder="1">
      <alignment/>
      <protection/>
    </xf>
    <xf numFmtId="165" fontId="9" fillId="0" borderId="0" xfId="64" applyNumberFormat="1" applyFont="1" applyFill="1" applyBorder="1" applyAlignment="1">
      <alignment/>
    </xf>
    <xf numFmtId="166" fontId="9" fillId="0" borderId="0" xfId="42" applyNumberFormat="1" applyFont="1" applyFill="1" applyBorder="1" applyAlignment="1">
      <alignment/>
    </xf>
    <xf numFmtId="165" fontId="9" fillId="0" borderId="0" xfId="63" applyNumberFormat="1" applyFont="1" applyFill="1" applyBorder="1" applyAlignment="1">
      <alignment/>
    </xf>
    <xf numFmtId="165" fontId="15" fillId="0" borderId="0" xfId="64" applyNumberFormat="1" applyFont="1" applyFill="1" applyBorder="1" applyAlignment="1">
      <alignment/>
    </xf>
    <xf numFmtId="169" fontId="65" fillId="0" borderId="0" xfId="58" applyNumberFormat="1" applyFont="1" applyFill="1" applyBorder="1">
      <alignment/>
      <protection/>
    </xf>
    <xf numFmtId="165" fontId="11" fillId="0" borderId="0" xfId="63" applyNumberFormat="1" applyFont="1" applyFill="1" applyAlignment="1">
      <alignment/>
    </xf>
    <xf numFmtId="0" fontId="9" fillId="0" borderId="0" xfId="58" applyFont="1" applyFill="1">
      <alignment/>
      <protection/>
    </xf>
    <xf numFmtId="172" fontId="9" fillId="0" borderId="0" xfId="64" applyNumberFormat="1" applyFont="1" applyFill="1" applyBorder="1" applyAlignment="1">
      <alignment/>
    </xf>
    <xf numFmtId="172" fontId="9" fillId="0" borderId="0" xfId="58" applyNumberFormat="1" applyFont="1" applyFill="1" applyBorder="1">
      <alignment/>
      <protection/>
    </xf>
    <xf numFmtId="172" fontId="11" fillId="0" borderId="0" xfId="59" applyNumberFormat="1" applyFont="1" applyFill="1">
      <alignment/>
      <protection/>
    </xf>
    <xf numFmtId="172" fontId="9" fillId="0" borderId="0" xfId="58" applyNumberFormat="1" applyFont="1" applyFill="1">
      <alignment/>
      <protection/>
    </xf>
    <xf numFmtId="3" fontId="3" fillId="33" borderId="14" xfId="0" applyNumberFormat="1" applyFont="1" applyFill="1" applyBorder="1" applyAlignment="1" applyProtection="1">
      <alignment horizontal="center"/>
      <protection/>
    </xf>
    <xf numFmtId="3" fontId="3" fillId="33" borderId="21" xfId="0" applyNumberFormat="1" applyFont="1" applyFill="1" applyBorder="1" applyAlignment="1" applyProtection="1">
      <alignment horizontal="center"/>
      <protection/>
    </xf>
    <xf numFmtId="3" fontId="3" fillId="33" borderId="16" xfId="0" applyNumberFormat="1" applyFont="1" applyFill="1" applyBorder="1" applyAlignment="1" applyProtection="1">
      <alignment horizontal="center"/>
      <protection/>
    </xf>
    <xf numFmtId="0" fontId="8" fillId="33" borderId="19" xfId="57" applyFont="1" applyFill="1" applyBorder="1" applyAlignment="1">
      <alignment horizontal="center" vertical="center"/>
      <protection/>
    </xf>
    <xf numFmtId="0" fontId="8" fillId="33" borderId="18" xfId="57" applyFont="1" applyFill="1" applyBorder="1" applyAlignment="1">
      <alignment horizontal="center" vertical="center"/>
      <protection/>
    </xf>
    <xf numFmtId="0" fontId="8" fillId="33" borderId="20" xfId="57" applyFont="1" applyFill="1" applyBorder="1" applyAlignment="1">
      <alignment horizontal="center" vertical="center"/>
      <protection/>
    </xf>
    <xf numFmtId="0" fontId="8" fillId="0" borderId="0" xfId="58" applyFont="1" applyAlignment="1">
      <alignment horizontal="center"/>
      <protection/>
    </xf>
    <xf numFmtId="0" fontId="8" fillId="0" borderId="19" xfId="57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/>
      <protection/>
    </xf>
    <xf numFmtId="0" fontId="8" fillId="0" borderId="20" xfId="57" applyFont="1" applyBorder="1" applyAlignment="1">
      <alignment horizontal="center" vertical="center"/>
      <protection/>
    </xf>
    <xf numFmtId="0" fontId="8" fillId="0" borderId="15" xfId="57" applyFont="1" applyBorder="1" applyAlignment="1">
      <alignment horizontal="center" vertical="center"/>
      <protection/>
    </xf>
    <xf numFmtId="37" fontId="3" fillId="34" borderId="14" xfId="0" applyNumberFormat="1" applyFont="1" applyFill="1" applyBorder="1" applyAlignment="1">
      <alignment horizontal="center" wrapText="1"/>
    </xf>
    <xf numFmtId="37" fontId="3" fillId="34" borderId="21" xfId="0" applyNumberFormat="1" applyFont="1" applyFill="1" applyBorder="1" applyAlignment="1">
      <alignment horizontal="center" wrapText="1"/>
    </xf>
    <xf numFmtId="37" fontId="3" fillId="34" borderId="16" xfId="0" applyNumberFormat="1" applyFont="1" applyFill="1" applyBorder="1" applyAlignment="1">
      <alignment horizontal="center" wrapText="1"/>
    </xf>
    <xf numFmtId="0" fontId="24" fillId="33" borderId="0" xfId="0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30" xfId="0" applyNumberFormat="1" applyFont="1" applyFill="1" applyBorder="1" applyAlignment="1">
      <alignment horizontal="center" vertical="center" wrapText="1"/>
    </xf>
    <xf numFmtId="0" fontId="23" fillId="33" borderId="31" xfId="0" applyNumberFormat="1" applyFont="1" applyFill="1" applyBorder="1" applyAlignment="1">
      <alignment horizontal="center" vertical="center" wrapText="1"/>
    </xf>
    <xf numFmtId="0" fontId="23" fillId="33" borderId="32" xfId="0" applyNumberFormat="1" applyFont="1" applyFill="1" applyBorder="1" applyAlignment="1">
      <alignment horizontal="center" vertical="center" wrapText="1"/>
    </xf>
    <xf numFmtId="0" fontId="23" fillId="33" borderId="33" xfId="0" applyNumberFormat="1" applyFont="1" applyFill="1" applyBorder="1" applyAlignment="1">
      <alignment horizontal="center" vertical="center" wrapText="1"/>
    </xf>
    <xf numFmtId="0" fontId="23" fillId="33" borderId="34" xfId="0" applyNumberFormat="1" applyFont="1" applyFill="1" applyBorder="1" applyAlignment="1">
      <alignment horizontal="center" vertical="center" wrapText="1"/>
    </xf>
    <xf numFmtId="0" fontId="23" fillId="33" borderId="35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 2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5" xfId="58"/>
    <cellStyle name="Normal 3 2" xfId="59"/>
    <cellStyle name="Normal_MMA arrival and LOS 2005" xfId="60"/>
    <cellStyle name="Note" xfId="61"/>
    <cellStyle name="Output" xfId="62"/>
    <cellStyle name="Percent" xfId="63"/>
    <cellStyle name="Percent 2" xfId="64"/>
    <cellStyle name="Percent 4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8.140625" style="11" customWidth="1"/>
    <col min="2" max="3" width="11.8515625" style="49" customWidth="1"/>
    <col min="4" max="4" width="11.8515625" style="67" customWidth="1"/>
    <col min="5" max="6" width="11.8515625" style="49" customWidth="1"/>
    <col min="7" max="7" width="11.8515625" style="67" customWidth="1"/>
    <col min="8" max="8" width="8.8515625" style="11" customWidth="1"/>
    <col min="9" max="9" width="13.140625" style="5" bestFit="1" customWidth="1"/>
    <col min="10" max="10" width="12.421875" style="5" bestFit="1" customWidth="1"/>
    <col min="11" max="13" width="8.8515625" style="5" customWidth="1"/>
    <col min="14" max="16384" width="8.8515625" style="11" customWidth="1"/>
  </cols>
  <sheetData>
    <row r="1" spans="1:13" s="4" customFormat="1" ht="12.75">
      <c r="A1" s="1" t="s">
        <v>0</v>
      </c>
      <c r="B1" s="2"/>
      <c r="C1" s="2"/>
      <c r="D1" s="3"/>
      <c r="E1" s="2"/>
      <c r="F1" s="2"/>
      <c r="G1" s="3"/>
      <c r="I1" s="5"/>
      <c r="J1" s="5"/>
      <c r="K1" s="5"/>
      <c r="L1" s="5"/>
      <c r="M1" s="5"/>
    </row>
    <row r="2" spans="2:13" s="4" customFormat="1" ht="12.75">
      <c r="B2" s="6"/>
      <c r="C2" s="6"/>
      <c r="D2" s="7"/>
      <c r="E2" s="6"/>
      <c r="F2" s="6"/>
      <c r="G2" s="7"/>
      <c r="I2" s="5"/>
      <c r="J2" s="5"/>
      <c r="K2" s="5"/>
      <c r="L2" s="5"/>
      <c r="M2" s="5"/>
    </row>
    <row r="3" spans="1:7" ht="12.75">
      <c r="A3" s="8"/>
      <c r="B3" s="343" t="s">
        <v>1</v>
      </c>
      <c r="C3" s="344"/>
      <c r="D3" s="345"/>
      <c r="E3" s="9" t="s">
        <v>2</v>
      </c>
      <c r="F3" s="9"/>
      <c r="G3" s="10"/>
    </row>
    <row r="4" spans="1:7" ht="12.75">
      <c r="A4" s="12"/>
      <c r="B4" s="13" t="s">
        <v>3</v>
      </c>
      <c r="C4" s="14" t="s">
        <v>4</v>
      </c>
      <c r="D4" s="15" t="s">
        <v>5</v>
      </c>
      <c r="E4" s="13" t="str">
        <f>+B4</f>
        <v>2018P</v>
      </c>
      <c r="F4" s="16" t="str">
        <f>+C4</f>
        <v>2017P</v>
      </c>
      <c r="G4" s="15" t="s">
        <v>5</v>
      </c>
    </row>
    <row r="5" spans="1:7" ht="12.75">
      <c r="A5" s="17"/>
      <c r="B5" s="18"/>
      <c r="C5" s="19"/>
      <c r="D5" s="20"/>
      <c r="E5" s="18"/>
      <c r="F5" s="19"/>
      <c r="G5" s="20"/>
    </row>
    <row r="6" spans="1:7" ht="12.75">
      <c r="A6" s="21" t="s">
        <v>6</v>
      </c>
      <c r="B6" s="22">
        <v>938607.5564585389</v>
      </c>
      <c r="C6" s="22">
        <v>888236.4470146853</v>
      </c>
      <c r="D6" s="23">
        <v>5.67091224562426</v>
      </c>
      <c r="E6" s="22">
        <v>5855448.207296943</v>
      </c>
      <c r="F6" s="22">
        <v>5423129.43998028</v>
      </c>
      <c r="G6" s="23">
        <v>7.97175822744581</v>
      </c>
    </row>
    <row r="7" spans="1:7" ht="12.75">
      <c r="A7" s="21" t="s">
        <v>7</v>
      </c>
      <c r="B7" s="22">
        <v>680044.5564583458</v>
      </c>
      <c r="C7" s="22">
        <v>630217.4470149466</v>
      </c>
      <c r="D7" s="23">
        <v>7.90633608755321</v>
      </c>
      <c r="E7" s="22">
        <v>4064384.4722326538</v>
      </c>
      <c r="F7" s="22">
        <v>3699121.6785032847</v>
      </c>
      <c r="G7" s="23">
        <v>9.87431140348861</v>
      </c>
    </row>
    <row r="8" spans="1:7" ht="12.75">
      <c r="A8" s="21" t="s">
        <v>8</v>
      </c>
      <c r="B8" s="22">
        <v>258563.0000000005</v>
      </c>
      <c r="C8" s="22">
        <v>258019.0000000033</v>
      </c>
      <c r="D8" s="23">
        <v>0.210837186407667</v>
      </c>
      <c r="E8" s="22">
        <v>1791063.7350624632</v>
      </c>
      <c r="F8" s="22">
        <v>1724007.7614816625</v>
      </c>
      <c r="G8" s="23">
        <v>3.88954012151145</v>
      </c>
    </row>
    <row r="9" spans="1:7" ht="12.75">
      <c r="A9" s="21" t="s">
        <v>9</v>
      </c>
      <c r="B9" s="22">
        <v>8517311.756413957</v>
      </c>
      <c r="C9" s="22">
        <v>8083202.389880401</v>
      </c>
      <c r="D9" s="23">
        <v>5.37051215093946</v>
      </c>
      <c r="E9" s="22">
        <v>53031530.573561884</v>
      </c>
      <c r="F9" s="22">
        <v>49543707.447276376</v>
      </c>
      <c r="G9" s="23">
        <v>7.03989125157255</v>
      </c>
    </row>
    <row r="10" spans="1:7" ht="12.75">
      <c r="A10" s="21" t="s">
        <v>10</v>
      </c>
      <c r="B10" s="22">
        <v>274751.9921423895</v>
      </c>
      <c r="C10" s="22">
        <v>260748.46418970995</v>
      </c>
      <c r="D10" s="23">
        <v>5.37051215093301</v>
      </c>
      <c r="E10" s="22">
        <v>250148.72912057492</v>
      </c>
      <c r="F10" s="22">
        <v>233696.7332418697</v>
      </c>
      <c r="G10" s="23">
        <v>7.03989125157255</v>
      </c>
    </row>
    <row r="11" spans="1:8" ht="12.75">
      <c r="A11" s="21" t="s">
        <v>11</v>
      </c>
      <c r="B11" s="22">
        <v>1203885</v>
      </c>
      <c r="C11" s="22">
        <v>1139710</v>
      </c>
      <c r="D11" s="23">
        <v>5.63081836607558</v>
      </c>
      <c r="E11" s="22">
        <v>7826729</v>
      </c>
      <c r="F11" s="22">
        <v>7144005</v>
      </c>
      <c r="G11" s="23">
        <v>9.55660025433913</v>
      </c>
      <c r="H11" s="24"/>
    </row>
    <row r="12" spans="1:8" ht="12.75">
      <c r="A12" s="21" t="s">
        <v>12</v>
      </c>
      <c r="B12" s="25">
        <v>92.5999984741211</v>
      </c>
      <c r="C12" s="25">
        <v>92.5</v>
      </c>
      <c r="D12" s="23">
        <v>0.108106458509291</v>
      </c>
      <c r="E12" s="25">
        <v>87.4000015258789</v>
      </c>
      <c r="F12" s="25">
        <v>88.69999694824219</v>
      </c>
      <c r="G12" s="23">
        <v>-1.46560932028199</v>
      </c>
      <c r="H12" s="26"/>
    </row>
    <row r="13" spans="1:7" ht="12.75">
      <c r="A13" s="17"/>
      <c r="B13" s="22"/>
      <c r="C13" s="22"/>
      <c r="D13" s="23"/>
      <c r="E13" s="22"/>
      <c r="F13" s="22"/>
      <c r="G13" s="23"/>
    </row>
    <row r="14" spans="1:7" ht="12.75">
      <c r="A14" s="21" t="s">
        <v>13</v>
      </c>
      <c r="B14" s="22"/>
      <c r="C14" s="22"/>
      <c r="D14" s="23"/>
      <c r="E14" s="22"/>
      <c r="F14" s="22"/>
      <c r="G14" s="23"/>
    </row>
    <row r="15" spans="1:7" ht="12.75">
      <c r="A15" s="21" t="s">
        <v>14</v>
      </c>
      <c r="B15" s="22">
        <v>566058.9544830085</v>
      </c>
      <c r="C15" s="22">
        <v>554972.0296508076</v>
      </c>
      <c r="D15" s="23">
        <v>1.99774479430555</v>
      </c>
      <c r="E15" s="22">
        <v>3480378.5960184773</v>
      </c>
      <c r="F15" s="22">
        <v>3297623.7460838174</v>
      </c>
      <c r="G15" s="23">
        <v>5.54201643385469</v>
      </c>
    </row>
    <row r="16" spans="1:7" ht="12.75">
      <c r="A16" s="21" t="s">
        <v>15</v>
      </c>
      <c r="B16" s="22">
        <v>429006.3474532424</v>
      </c>
      <c r="C16" s="22">
        <v>402783.1079297377</v>
      </c>
      <c r="D16" s="23">
        <v>6.51051124221404</v>
      </c>
      <c r="E16" s="22">
        <v>2635658.712398242</v>
      </c>
      <c r="F16" s="22">
        <v>2460711.0589059726</v>
      </c>
      <c r="G16" s="23">
        <v>7.10963820230283</v>
      </c>
    </row>
    <row r="17" spans="1:7" ht="12.75">
      <c r="A17" s="21" t="s">
        <v>16</v>
      </c>
      <c r="B17" s="22">
        <v>17464.028520233787</v>
      </c>
      <c r="C17" s="22">
        <v>20795.612230075032</v>
      </c>
      <c r="D17" s="23">
        <v>-16.0206089293348</v>
      </c>
      <c r="E17" s="22">
        <v>126430.84747774249</v>
      </c>
      <c r="F17" s="22">
        <v>134972.04258935782</v>
      </c>
      <c r="G17" s="23">
        <v>-6.32812169672891</v>
      </c>
    </row>
    <row r="18" spans="1:7" ht="12.75">
      <c r="A18" s="17"/>
      <c r="B18" s="22"/>
      <c r="C18" s="22"/>
      <c r="D18" s="23"/>
      <c r="E18" s="22"/>
      <c r="F18" s="22"/>
      <c r="G18" s="23"/>
    </row>
    <row r="19" spans="1:7" ht="12.75">
      <c r="A19" s="21" t="s">
        <v>17</v>
      </c>
      <c r="B19" s="22">
        <v>137641.1401785861</v>
      </c>
      <c r="C19" s="22">
        <v>128258.50883900472</v>
      </c>
      <c r="D19" s="23">
        <v>7.31540653677709</v>
      </c>
      <c r="E19" s="22">
        <v>836015.8123091647</v>
      </c>
      <c r="F19" s="22">
        <v>754667.6309409072</v>
      </c>
      <c r="G19" s="23">
        <v>10.7793388815198</v>
      </c>
    </row>
    <row r="20" spans="1:7" ht="12.75">
      <c r="A20" s="21" t="s">
        <v>18</v>
      </c>
      <c r="B20" s="22">
        <v>73090.90648581501</v>
      </c>
      <c r="C20" s="22">
        <v>66407.3475116232</v>
      </c>
      <c r="D20" s="23">
        <v>10.0644871759439</v>
      </c>
      <c r="E20" s="22">
        <v>468721.78966015024</v>
      </c>
      <c r="F20" s="22">
        <v>403183.3095723053</v>
      </c>
      <c r="G20" s="23">
        <v>16.2552562399887</v>
      </c>
    </row>
    <row r="21" spans="1:7" ht="12.75">
      <c r="A21" s="21" t="s">
        <v>19</v>
      </c>
      <c r="B21" s="22">
        <v>10480.811629496717</v>
      </c>
      <c r="C21" s="22">
        <v>8836.002458881387</v>
      </c>
      <c r="D21" s="23">
        <v>18.6148564157774</v>
      </c>
      <c r="E21" s="22">
        <v>71518.18648505074</v>
      </c>
      <c r="F21" s="22">
        <v>65517.00208501691</v>
      </c>
      <c r="G21" s="23">
        <v>9.15973596021153</v>
      </c>
    </row>
    <row r="22" spans="1:7" ht="12.75">
      <c r="A22" s="17"/>
      <c r="B22" s="22"/>
      <c r="C22" s="22"/>
      <c r="D22" s="23"/>
      <c r="E22" s="22"/>
      <c r="F22" s="22"/>
      <c r="G22" s="23"/>
    </row>
    <row r="23" spans="1:7" ht="12.75">
      <c r="A23" s="21" t="s">
        <v>20</v>
      </c>
      <c r="B23" s="22">
        <v>299338.7809084698</v>
      </c>
      <c r="C23" s="22">
        <v>265230.2165253161</v>
      </c>
      <c r="D23" s="23">
        <v>12.8599843675421</v>
      </c>
      <c r="E23" s="22">
        <v>1789722.3070566996</v>
      </c>
      <c r="F23" s="22">
        <v>1646702.241942422</v>
      </c>
      <c r="G23" s="23">
        <v>8.68524141593283</v>
      </c>
    </row>
    <row r="24" spans="1:7" ht="12.75">
      <c r="A24" s="21" t="s">
        <v>21</v>
      </c>
      <c r="B24" s="22">
        <v>295110.35447133635</v>
      </c>
      <c r="C24" s="22">
        <v>261964.1435093356</v>
      </c>
      <c r="D24" s="23">
        <v>12.6529572016865</v>
      </c>
      <c r="E24" s="22">
        <v>1758622.9883105368</v>
      </c>
      <c r="F24" s="22">
        <v>1622564.541638028</v>
      </c>
      <c r="G24" s="23">
        <v>8.38539504475758</v>
      </c>
    </row>
    <row r="25" spans="1:7" ht="12.75">
      <c r="A25" s="21" t="s">
        <v>22</v>
      </c>
      <c r="B25" s="22">
        <v>186204.78781284124</v>
      </c>
      <c r="C25" s="22">
        <v>158015.77861378</v>
      </c>
      <c r="D25" s="23">
        <v>17.8393635410046</v>
      </c>
      <c r="E25" s="22">
        <v>1143746.2082173005</v>
      </c>
      <c r="F25" s="22">
        <v>1030989.0900769382</v>
      </c>
      <c r="G25" s="23">
        <v>10.9367906242294</v>
      </c>
    </row>
    <row r="26" spans="1:7" ht="12.75">
      <c r="A26" s="21" t="s">
        <v>23</v>
      </c>
      <c r="B26" s="22">
        <v>12390.79787334917</v>
      </c>
      <c r="C26" s="22">
        <v>12342.809305415507</v>
      </c>
      <c r="D26" s="23">
        <v>0.388797774851846</v>
      </c>
      <c r="E26" s="22">
        <v>85039.03547872577</v>
      </c>
      <c r="F26" s="22">
        <v>88788.71146071887</v>
      </c>
      <c r="G26" s="23">
        <v>-4.22314494748806</v>
      </c>
    </row>
    <row r="27" spans="1:7" ht="12.75">
      <c r="A27" s="17"/>
      <c r="B27" s="22"/>
      <c r="C27" s="22"/>
      <c r="D27" s="23"/>
      <c r="E27" s="22"/>
      <c r="F27" s="22"/>
      <c r="G27" s="23"/>
    </row>
    <row r="28" spans="1:7" ht="12.75">
      <c r="A28" s="21" t="s">
        <v>24</v>
      </c>
      <c r="B28" s="22">
        <v>5644.229532825636</v>
      </c>
      <c r="C28" s="22">
        <v>4268.219039679431</v>
      </c>
      <c r="D28" s="23">
        <v>32.2385163543423</v>
      </c>
      <c r="E28" s="22">
        <v>36160.24510268991</v>
      </c>
      <c r="F28" s="22">
        <v>33017.96198913406</v>
      </c>
      <c r="G28" s="23">
        <v>9.51688997216104</v>
      </c>
    </row>
    <row r="29" spans="1:7" ht="12.75">
      <c r="A29" s="21" t="s">
        <v>25</v>
      </c>
      <c r="B29" s="22">
        <v>732.4418180382712</v>
      </c>
      <c r="C29" s="22">
        <v>464.59737617451543</v>
      </c>
      <c r="D29" s="23">
        <v>57.6508726909267</v>
      </c>
      <c r="E29" s="22">
        <v>5093.462228802481</v>
      </c>
      <c r="F29" s="22">
        <v>4476.243735454152</v>
      </c>
      <c r="G29" s="23">
        <v>13.788759724133</v>
      </c>
    </row>
    <row r="30" spans="1:7" ht="12.75">
      <c r="A30" s="21" t="s">
        <v>26</v>
      </c>
      <c r="B30" s="22">
        <v>2223.9590666067543</v>
      </c>
      <c r="C30" s="22">
        <v>2006.0872294703163</v>
      </c>
      <c r="D30" s="23">
        <v>10.8605365676927</v>
      </c>
      <c r="E30" s="22">
        <v>17080.23244149463</v>
      </c>
      <c r="F30" s="22">
        <v>15089.283494797606</v>
      </c>
      <c r="G30" s="23">
        <v>13.1944564987692</v>
      </c>
    </row>
    <row r="31" spans="1:7" ht="12.75">
      <c r="A31" s="17"/>
      <c r="B31" s="22"/>
      <c r="C31" s="22"/>
      <c r="D31" s="23"/>
      <c r="E31" s="22"/>
      <c r="F31" s="22"/>
      <c r="G31" s="23"/>
    </row>
    <row r="32" spans="1:7" ht="12.75">
      <c r="A32" s="21" t="s">
        <v>27</v>
      </c>
      <c r="B32" s="22">
        <v>6250.7726998380695</v>
      </c>
      <c r="C32" s="22">
        <v>5248.682022825673</v>
      </c>
      <c r="D32" s="23">
        <v>19.092234443894</v>
      </c>
      <c r="E32" s="22">
        <v>45420.190712701</v>
      </c>
      <c r="F32" s="22">
        <v>37308.597794874164</v>
      </c>
      <c r="G32" s="23">
        <v>21.7418863137796</v>
      </c>
    </row>
    <row r="33" spans="1:7" ht="12.75">
      <c r="A33" s="21" t="s">
        <v>28</v>
      </c>
      <c r="B33" s="22">
        <v>1042.0954598299636</v>
      </c>
      <c r="C33" s="22">
        <v>791.1802392498867</v>
      </c>
      <c r="D33" s="23">
        <v>31.7140403832593</v>
      </c>
      <c r="E33" s="22">
        <v>7737.476688992672</v>
      </c>
      <c r="F33" s="22">
        <v>5354.68121986186</v>
      </c>
      <c r="G33" s="23">
        <v>44.4992964341635</v>
      </c>
    </row>
    <row r="34" spans="1:7" ht="12.75">
      <c r="A34" s="21" t="s">
        <v>29</v>
      </c>
      <c r="B34" s="22">
        <v>3530.631673036088</v>
      </c>
      <c r="C34" s="22">
        <v>2649.4124005570843</v>
      </c>
      <c r="D34" s="23">
        <v>33.2609325861732</v>
      </c>
      <c r="E34" s="22">
        <v>23732.922070215896</v>
      </c>
      <c r="F34" s="22">
        <v>20519.541771087606</v>
      </c>
      <c r="G34" s="23">
        <v>15.6600977496291</v>
      </c>
    </row>
    <row r="35" spans="1:7" ht="12.75">
      <c r="A35" s="17"/>
      <c r="B35" s="22"/>
      <c r="C35" s="22"/>
      <c r="D35" s="23"/>
      <c r="E35" s="22"/>
      <c r="F35" s="22"/>
      <c r="G35" s="23"/>
    </row>
    <row r="36" spans="1:7" ht="12.75">
      <c r="A36" s="21" t="s">
        <v>30</v>
      </c>
      <c r="B36" s="22">
        <v>153905.60922084836</v>
      </c>
      <c r="C36" s="22">
        <v>176229.69033901827</v>
      </c>
      <c r="D36" s="23">
        <v>-12.6676050302446</v>
      </c>
      <c r="E36" s="22">
        <v>1084324.299966052</v>
      </c>
      <c r="F36" s="22">
        <v>1044376.4134937933</v>
      </c>
      <c r="G36" s="23">
        <v>3.82504678927202</v>
      </c>
    </row>
    <row r="37" spans="1:7" ht="12.75">
      <c r="A37" s="21" t="s">
        <v>31</v>
      </c>
      <c r="B37" s="22">
        <v>135755.93350579203</v>
      </c>
      <c r="C37" s="22">
        <v>149454.16816541817</v>
      </c>
      <c r="D37" s="23">
        <v>-9.16550861563441</v>
      </c>
      <c r="E37" s="22">
        <v>940267.4868910605</v>
      </c>
      <c r="F37" s="22">
        <v>893205.9192857601</v>
      </c>
      <c r="G37" s="23">
        <v>5.26883740794424</v>
      </c>
    </row>
    <row r="38" spans="1:7" ht="12.75">
      <c r="A38" s="21" t="s">
        <v>32</v>
      </c>
      <c r="B38" s="22">
        <v>51049.64555215191</v>
      </c>
      <c r="C38" s="22">
        <v>65532.359677137494</v>
      </c>
      <c r="D38" s="23">
        <v>-22.1000955807764</v>
      </c>
      <c r="E38" s="22">
        <v>387114.3696595438</v>
      </c>
      <c r="F38" s="22">
        <v>386965.2740917328</v>
      </c>
      <c r="G38" s="23">
        <v>0.038529443801111</v>
      </c>
    </row>
    <row r="39" spans="1:7" ht="12.75">
      <c r="A39" s="21" t="s">
        <v>33</v>
      </c>
      <c r="B39" s="22">
        <v>80113.59675148521</v>
      </c>
      <c r="C39" s="22">
        <v>77529.27544690974</v>
      </c>
      <c r="D39" s="23">
        <v>3.33334897002249</v>
      </c>
      <c r="E39" s="22">
        <v>559559.2072359971</v>
      </c>
      <c r="F39" s="22">
        <v>507395.9604157015</v>
      </c>
      <c r="G39" s="23">
        <v>10.2805798409509</v>
      </c>
    </row>
    <row r="40" spans="1:7" ht="12.75">
      <c r="A40" s="21" t="s">
        <v>34</v>
      </c>
      <c r="B40" s="22">
        <v>6309.717447723433</v>
      </c>
      <c r="C40" s="22">
        <v>10133.197738645</v>
      </c>
      <c r="D40" s="23">
        <v>-37.7322182941319</v>
      </c>
      <c r="E40" s="22">
        <v>61248.01936645858</v>
      </c>
      <c r="F40" s="22">
        <v>70331.56325662282</v>
      </c>
      <c r="G40" s="23">
        <v>-12.9153163523759</v>
      </c>
    </row>
    <row r="41" spans="1:7" ht="12.75">
      <c r="A41" s="17"/>
      <c r="B41" s="22"/>
      <c r="C41" s="22"/>
      <c r="D41" s="23"/>
      <c r="E41" s="22"/>
      <c r="F41" s="22"/>
      <c r="G41" s="23"/>
    </row>
    <row r="42" spans="1:7" ht="12.75">
      <c r="A42" s="21" t="s">
        <v>35</v>
      </c>
      <c r="B42" s="22">
        <v>509601.2090045653</v>
      </c>
      <c r="C42" s="22">
        <v>485453.3390842975</v>
      </c>
      <c r="D42" s="23">
        <v>4.97429268193264</v>
      </c>
      <c r="E42" s="22">
        <v>3219789.4948973404</v>
      </c>
      <c r="F42" s="22">
        <v>2962418.381077348</v>
      </c>
      <c r="G42" s="23">
        <v>8.68787189088376</v>
      </c>
    </row>
    <row r="43" spans="1:7" ht="12.75">
      <c r="A43" s="21" t="s">
        <v>36</v>
      </c>
      <c r="B43" s="22">
        <v>372548.60197492596</v>
      </c>
      <c r="C43" s="22">
        <v>333264.41736251384</v>
      </c>
      <c r="D43" s="23">
        <v>11.7876924645334</v>
      </c>
      <c r="E43" s="22">
        <v>2375069.611277067</v>
      </c>
      <c r="F43" s="22">
        <v>2125505.6938976124</v>
      </c>
      <c r="G43" s="23">
        <v>11.7413902063852</v>
      </c>
    </row>
    <row r="44" spans="1:7" ht="12.75">
      <c r="A44" s="21" t="s">
        <v>37</v>
      </c>
      <c r="B44" s="22">
        <v>137052.60702938327</v>
      </c>
      <c r="C44" s="22">
        <v>152188.92172132555</v>
      </c>
      <c r="D44" s="23">
        <v>-9.94574015029722</v>
      </c>
      <c r="E44" s="22">
        <v>844719.8836195482</v>
      </c>
      <c r="F44" s="22">
        <v>836912.6871789419</v>
      </c>
      <c r="G44" s="23">
        <v>0.932856743625514</v>
      </c>
    </row>
    <row r="45" spans="1:7" ht="12.75">
      <c r="A45" s="21" t="s">
        <v>38</v>
      </c>
      <c r="B45" s="22">
        <v>770190.1757818926</v>
      </c>
      <c r="C45" s="22">
        <v>705991.2871183007</v>
      </c>
      <c r="D45" s="23">
        <v>9.09343923005587</v>
      </c>
      <c r="E45" s="22">
        <v>4820516.856430678</v>
      </c>
      <c r="F45" s="22">
        <v>4412110.343926472</v>
      </c>
      <c r="G45" s="23">
        <v>9.25648908727774</v>
      </c>
    </row>
    <row r="46" spans="1:7" ht="12.75">
      <c r="A46" s="21" t="s">
        <v>39</v>
      </c>
      <c r="B46" s="22">
        <v>168417.38067635644</v>
      </c>
      <c r="C46" s="22">
        <v>182245.15989608425</v>
      </c>
      <c r="D46" s="23">
        <v>-7.5874603350851</v>
      </c>
      <c r="E46" s="22">
        <v>1034931.3508650234</v>
      </c>
      <c r="F46" s="22">
        <v>1011019.0960560774</v>
      </c>
      <c r="G46" s="23">
        <v>2.36516351691341</v>
      </c>
    </row>
    <row r="47" spans="1:7" ht="12.75">
      <c r="A47" s="21" t="s">
        <v>40</v>
      </c>
      <c r="B47" s="27">
        <v>1.24078594144433</v>
      </c>
      <c r="C47" s="27">
        <v>1.273243489617128</v>
      </c>
      <c r="D47" s="28">
        <v>-2.54920197412972</v>
      </c>
      <c r="E47" s="27">
        <v>1.2366127879670454</v>
      </c>
      <c r="F47" s="27">
        <v>1.2519632745411577</v>
      </c>
      <c r="G47" s="28">
        <v>-1.22611316851433</v>
      </c>
    </row>
    <row r="48" spans="1:7" ht="12.75">
      <c r="A48" s="17"/>
      <c r="B48" s="27"/>
      <c r="C48" s="27"/>
      <c r="D48" s="28"/>
      <c r="E48" s="27"/>
      <c r="F48" s="27"/>
      <c r="G48" s="28"/>
    </row>
    <row r="49" spans="1:7" ht="12.75">
      <c r="A49" s="21" t="s">
        <v>41</v>
      </c>
      <c r="B49" s="27"/>
      <c r="C49" s="27"/>
      <c r="D49" s="28"/>
      <c r="E49" s="27"/>
      <c r="F49" s="27"/>
      <c r="G49" s="28"/>
    </row>
    <row r="50" spans="1:7" ht="12.75">
      <c r="A50" s="21" t="s">
        <v>42</v>
      </c>
      <c r="B50" s="27">
        <v>9.07441208821143</v>
      </c>
      <c r="C50" s="27">
        <v>9.100282269487598</v>
      </c>
      <c r="D50" s="23">
        <v>-0.284278888391285</v>
      </c>
      <c r="E50" s="27">
        <v>9.056784160002481</v>
      </c>
      <c r="F50" s="27">
        <v>9.135630634598412</v>
      </c>
      <c r="G50" s="23">
        <v>-0.863065482281256</v>
      </c>
    </row>
    <row r="51" spans="1:8" ht="12.75">
      <c r="A51" s="17"/>
      <c r="B51" s="22"/>
      <c r="C51" s="22"/>
      <c r="D51" s="23"/>
      <c r="E51" s="22"/>
      <c r="F51" s="22"/>
      <c r="G51" s="23"/>
      <c r="H51" s="29"/>
    </row>
    <row r="52" spans="1:10" ht="12.75">
      <c r="A52" s="21" t="s">
        <v>43</v>
      </c>
      <c r="B52" s="22"/>
      <c r="C52" s="22"/>
      <c r="D52" s="23"/>
      <c r="E52" s="22"/>
      <c r="F52" s="22"/>
      <c r="G52" s="23"/>
      <c r="H52" s="29"/>
      <c r="I52" s="30"/>
      <c r="J52" s="31"/>
    </row>
    <row r="53" spans="1:11" ht="12.75">
      <c r="A53" s="21" t="s">
        <v>44</v>
      </c>
      <c r="B53" s="22">
        <v>556389.0786628074</v>
      </c>
      <c r="C53" s="22">
        <v>541266.9191463527</v>
      </c>
      <c r="D53" s="23">
        <v>2.7938451402691</v>
      </c>
      <c r="E53" s="22">
        <v>3526789.021262401</v>
      </c>
      <c r="F53" s="22">
        <v>3323733.9934955314</v>
      </c>
      <c r="G53" s="23">
        <v>6.10924424650839</v>
      </c>
      <c r="H53" s="32"/>
      <c r="I53" s="31"/>
      <c r="J53" s="31"/>
      <c r="K53" s="32"/>
    </row>
    <row r="54" spans="1:11" ht="12.75">
      <c r="A54" s="21" t="s">
        <v>45</v>
      </c>
      <c r="B54" s="22">
        <v>476903.95049788326</v>
      </c>
      <c r="C54" s="22">
        <v>460254.1432203402</v>
      </c>
      <c r="D54" s="23">
        <v>3.61752469212911</v>
      </c>
      <c r="E54" s="22">
        <v>3034318.518660955</v>
      </c>
      <c r="F54" s="22">
        <v>2871524.5442783856</v>
      </c>
      <c r="G54" s="23">
        <v>5.66925240833976</v>
      </c>
      <c r="H54" s="32"/>
      <c r="I54" s="31"/>
      <c r="J54" s="31"/>
      <c r="K54" s="32"/>
    </row>
    <row r="55" spans="1:9" ht="12.75">
      <c r="A55" s="21" t="s">
        <v>46</v>
      </c>
      <c r="B55" s="22">
        <v>168750.75039421362</v>
      </c>
      <c r="C55" s="22">
        <v>154265.32352900915</v>
      </c>
      <c r="D55" s="23">
        <v>9.3899435944725</v>
      </c>
      <c r="E55" s="22">
        <v>1019860.6322129809</v>
      </c>
      <c r="F55" s="22">
        <v>940048.8148099531</v>
      </c>
      <c r="G55" s="23">
        <v>8.49017797221127</v>
      </c>
      <c r="H55" s="32"/>
      <c r="I55" s="32"/>
    </row>
    <row r="56" spans="1:9" ht="12.75">
      <c r="A56" s="21" t="s">
        <v>47</v>
      </c>
      <c r="B56" s="22">
        <v>129222.53266402615</v>
      </c>
      <c r="C56" s="22">
        <v>114986.62868754484</v>
      </c>
      <c r="D56" s="23">
        <v>12.3804864434845</v>
      </c>
      <c r="E56" s="22">
        <v>780674.0788082676</v>
      </c>
      <c r="F56" s="22">
        <v>727699.3330219826</v>
      </c>
      <c r="G56" s="23">
        <v>7.27975736439005</v>
      </c>
      <c r="H56" s="32"/>
      <c r="I56" s="32"/>
    </row>
    <row r="57" spans="1:11" ht="12.75">
      <c r="A57" s="21" t="s">
        <v>48</v>
      </c>
      <c r="B57" s="22">
        <v>84507.34087107137</v>
      </c>
      <c r="C57" s="22">
        <v>87952.53524898707</v>
      </c>
      <c r="D57" s="23">
        <v>-3.91710638944359</v>
      </c>
      <c r="E57" s="22">
        <v>496519.9657846577</v>
      </c>
      <c r="F57" s="22">
        <v>484676.55815609643</v>
      </c>
      <c r="G57" s="23">
        <v>2.44356931014331</v>
      </c>
      <c r="H57" s="32"/>
      <c r="I57" s="31"/>
      <c r="J57" s="31"/>
      <c r="K57" s="32"/>
    </row>
    <row r="58" spans="1:11" ht="12.75">
      <c r="A58" s="33" t="s">
        <v>49</v>
      </c>
      <c r="B58" s="34">
        <v>63578.345046448136</v>
      </c>
      <c r="C58" s="34">
        <v>66600.90797314339</v>
      </c>
      <c r="D58" s="35">
        <v>-4.53832090084131</v>
      </c>
      <c r="E58" s="34">
        <v>380159.1047847695</v>
      </c>
      <c r="F58" s="34">
        <v>369949.03777402017</v>
      </c>
      <c r="G58" s="35">
        <v>2.75985770153186</v>
      </c>
      <c r="H58" s="32"/>
      <c r="I58" s="31"/>
      <c r="J58" s="31"/>
      <c r="K58" s="32"/>
    </row>
    <row r="59" spans="1:9" ht="12.75">
      <c r="A59" s="36" t="s">
        <v>50</v>
      </c>
      <c r="B59" s="37"/>
      <c r="C59" s="37"/>
      <c r="D59" s="38"/>
      <c r="E59" s="37"/>
      <c r="F59" s="37"/>
      <c r="G59" s="38"/>
      <c r="H59" s="32"/>
      <c r="I59" s="32"/>
    </row>
    <row r="60" spans="2:9" ht="12.75">
      <c r="B60" s="39"/>
      <c r="C60" s="39"/>
      <c r="D60" s="40"/>
      <c r="E60" s="39"/>
      <c r="F60" s="39"/>
      <c r="G60" s="40"/>
      <c r="H60" s="32"/>
      <c r="I60" s="32"/>
    </row>
    <row r="61" spans="1:9" ht="12.75">
      <c r="A61" s="1" t="s">
        <v>51</v>
      </c>
      <c r="B61" s="2"/>
      <c r="C61" s="2"/>
      <c r="D61" s="3"/>
      <c r="E61" s="2"/>
      <c r="F61" s="2"/>
      <c r="G61" s="3"/>
      <c r="H61" s="32"/>
      <c r="I61" s="32"/>
    </row>
    <row r="62" spans="1:9" ht="12.75">
      <c r="A62" s="41"/>
      <c r="B62" s="42"/>
      <c r="C62" s="42"/>
      <c r="D62" s="43"/>
      <c r="E62" s="42"/>
      <c r="F62" s="42"/>
      <c r="G62" s="43"/>
      <c r="H62" s="32"/>
      <c r="I62" s="32"/>
    </row>
    <row r="63" spans="1:9" ht="12.75">
      <c r="A63" s="8"/>
      <c r="B63" s="44" t="str">
        <f>+B3</f>
        <v>JULY</v>
      </c>
      <c r="C63" s="9"/>
      <c r="D63" s="10"/>
      <c r="E63" s="9" t="s">
        <v>2</v>
      </c>
      <c r="F63" s="9"/>
      <c r="G63" s="10"/>
      <c r="H63" s="32"/>
      <c r="I63" s="32"/>
    </row>
    <row r="64" spans="1:9" ht="12.75">
      <c r="A64" s="12"/>
      <c r="B64" s="13" t="str">
        <f>+B4</f>
        <v>2018P</v>
      </c>
      <c r="C64" s="16" t="str">
        <f>+C4</f>
        <v>2017P</v>
      </c>
      <c r="D64" s="15" t="s">
        <v>5</v>
      </c>
      <c r="E64" s="13" t="str">
        <f>+B64</f>
        <v>2018P</v>
      </c>
      <c r="F64" s="16" t="str">
        <f>+C64</f>
        <v>2017P</v>
      </c>
      <c r="G64" s="15" t="s">
        <v>5</v>
      </c>
      <c r="H64" s="32"/>
      <c r="I64" s="32"/>
    </row>
    <row r="65" spans="1:13" s="4" customFormat="1" ht="12.75">
      <c r="A65" s="17"/>
      <c r="B65" s="45"/>
      <c r="C65" s="22"/>
      <c r="D65" s="46"/>
      <c r="E65" s="45"/>
      <c r="F65" s="22"/>
      <c r="G65" s="20"/>
      <c r="H65" s="32"/>
      <c r="I65" s="32"/>
      <c r="J65" s="5"/>
      <c r="K65" s="5"/>
      <c r="L65" s="5"/>
      <c r="M65" s="5"/>
    </row>
    <row r="66" spans="1:13" s="4" customFormat="1" ht="12.75">
      <c r="A66" s="21" t="s">
        <v>52</v>
      </c>
      <c r="B66" s="45"/>
      <c r="C66" s="22"/>
      <c r="D66" s="46"/>
      <c r="E66" s="45"/>
      <c r="F66" s="22"/>
      <c r="G66" s="46"/>
      <c r="H66" s="32"/>
      <c r="I66" s="32"/>
      <c r="J66" s="5"/>
      <c r="K66" s="5"/>
      <c r="L66" s="5"/>
      <c r="M66" s="5"/>
    </row>
    <row r="67" spans="1:9" ht="12.75">
      <c r="A67" s="21" t="s">
        <v>53</v>
      </c>
      <c r="B67" s="45">
        <v>11274.066392280323</v>
      </c>
      <c r="C67" s="45">
        <v>12106.273942983007</v>
      </c>
      <c r="D67" s="47">
        <v>-6.87418403566727</v>
      </c>
      <c r="E67" s="45">
        <v>78890.40933684657</v>
      </c>
      <c r="F67" s="45">
        <v>80677.26764744284</v>
      </c>
      <c r="G67" s="23">
        <v>-2.21482254258385</v>
      </c>
      <c r="H67" s="32"/>
      <c r="I67" s="32"/>
    </row>
    <row r="68" spans="1:9" ht="12.75">
      <c r="A68" s="21" t="s">
        <v>54</v>
      </c>
      <c r="B68" s="45">
        <v>83843.66185229263</v>
      </c>
      <c r="C68" s="45">
        <v>82059.39922481636</v>
      </c>
      <c r="D68" s="47">
        <v>2.17435497253394</v>
      </c>
      <c r="E68" s="45">
        <v>517445.658769639</v>
      </c>
      <c r="F68" s="45">
        <v>490937.8531677597</v>
      </c>
      <c r="G68" s="23">
        <v>5.39942182719025</v>
      </c>
      <c r="H68" s="32"/>
      <c r="I68" s="32"/>
    </row>
    <row r="69" spans="1:9" ht="12.75">
      <c r="A69" s="21" t="s">
        <v>55</v>
      </c>
      <c r="B69" s="45">
        <v>8957.09608492096</v>
      </c>
      <c r="C69" s="45">
        <v>7954.379183084754</v>
      </c>
      <c r="D69" s="47">
        <v>12.6058474050183</v>
      </c>
      <c r="E69" s="45">
        <v>74077.21670639685</v>
      </c>
      <c r="F69" s="45">
        <v>60379.26466963707</v>
      </c>
      <c r="G69" s="23">
        <v>22.6865168227994</v>
      </c>
      <c r="H69" s="32"/>
      <c r="I69" s="32"/>
    </row>
    <row r="70" spans="1:9" ht="12.75">
      <c r="A70" s="48" t="s">
        <v>56</v>
      </c>
      <c r="B70" s="45">
        <v>97956.62231454311</v>
      </c>
      <c r="C70" s="45">
        <v>79229.57282362327</v>
      </c>
      <c r="D70" s="47">
        <v>23.6364387986908</v>
      </c>
      <c r="E70" s="45">
        <v>581186.6410593208</v>
      </c>
      <c r="F70" s="45">
        <v>464318.916585333</v>
      </c>
      <c r="G70" s="23">
        <v>25.1697099341654</v>
      </c>
      <c r="H70" s="32"/>
      <c r="I70" s="32"/>
    </row>
    <row r="71" spans="1:9" ht="12.75">
      <c r="A71" s="48" t="s">
        <v>57</v>
      </c>
      <c r="B71" s="45">
        <v>6805.5817159426115</v>
      </c>
      <c r="C71" s="45">
        <v>7987.4444034386</v>
      </c>
      <c r="D71" s="47">
        <v>-14.7965059636246</v>
      </c>
      <c r="E71" s="45">
        <v>48276.81588826566</v>
      </c>
      <c r="F71" s="45">
        <v>43430.83831114689</v>
      </c>
      <c r="G71" s="23">
        <v>11.1579185794233</v>
      </c>
      <c r="H71" s="32"/>
      <c r="I71" s="32"/>
    </row>
    <row r="72" spans="1:9" ht="12.75">
      <c r="A72" s="48" t="s">
        <v>58</v>
      </c>
      <c r="B72" s="45">
        <v>4354.566466083622</v>
      </c>
      <c r="C72" s="45">
        <v>4603.254155034526</v>
      </c>
      <c r="D72" s="47">
        <v>-5.40243229192368</v>
      </c>
      <c r="E72" s="45">
        <v>36939.46323393957</v>
      </c>
      <c r="F72" s="45">
        <v>34385.391840542055</v>
      </c>
      <c r="G72" s="23">
        <v>7.42778039360929</v>
      </c>
      <c r="H72" s="32"/>
      <c r="I72" s="32"/>
    </row>
    <row r="73" spans="1:9" ht="12.75">
      <c r="A73" s="48" t="s">
        <v>59</v>
      </c>
      <c r="B73" s="45">
        <v>12681.549380953637</v>
      </c>
      <c r="C73" s="45">
        <v>11532.987250137814</v>
      </c>
      <c r="D73" s="47">
        <v>9.95893003178424</v>
      </c>
      <c r="E73" s="45">
        <v>90743.0286957521</v>
      </c>
      <c r="F73" s="45">
        <v>73411.94102173617</v>
      </c>
      <c r="G73" s="23">
        <v>23.6079954198248</v>
      </c>
      <c r="H73" s="32"/>
      <c r="I73" s="32"/>
    </row>
    <row r="74" spans="1:9" ht="12.75">
      <c r="A74" s="48" t="s">
        <v>60</v>
      </c>
      <c r="B74" s="45">
        <v>4777.770806039364</v>
      </c>
      <c r="C74" s="45">
        <v>2746.3520795964832</v>
      </c>
      <c r="D74" s="47">
        <v>73.9678914999622</v>
      </c>
      <c r="E74" s="45">
        <v>26876.260501954064</v>
      </c>
      <c r="F74" s="45">
        <v>21039.924451122984</v>
      </c>
      <c r="G74" s="23">
        <v>27.7393393896886</v>
      </c>
      <c r="H74" s="32"/>
      <c r="I74" s="32"/>
    </row>
    <row r="75" spans="1:9" ht="12.75">
      <c r="A75" s="48" t="s">
        <v>61</v>
      </c>
      <c r="B75" s="45">
        <v>12706.82735569716</v>
      </c>
      <c r="C75" s="45">
        <v>10603.377483978518</v>
      </c>
      <c r="D75" s="47">
        <v>19.837545865899</v>
      </c>
      <c r="E75" s="45">
        <v>79747.59112130136</v>
      </c>
      <c r="F75" s="45">
        <v>71115.20018973935</v>
      </c>
      <c r="G75" s="23">
        <v>12.1386017455204</v>
      </c>
      <c r="H75" s="32"/>
      <c r="I75" s="32"/>
    </row>
    <row r="76" spans="1:7" ht="12.75">
      <c r="A76" s="21"/>
      <c r="B76" s="45"/>
      <c r="C76" s="45"/>
      <c r="D76" s="47"/>
      <c r="E76" s="45"/>
      <c r="F76" s="45"/>
      <c r="G76" s="23"/>
    </row>
    <row r="77" spans="1:7" ht="12.75">
      <c r="A77" s="21" t="s">
        <v>62</v>
      </c>
      <c r="B77" s="45"/>
      <c r="C77" s="45"/>
      <c r="D77" s="47"/>
      <c r="E77" s="45"/>
      <c r="F77" s="45"/>
      <c r="G77" s="23"/>
    </row>
    <row r="78" spans="1:7" ht="12.75">
      <c r="A78" s="21" t="s">
        <v>63</v>
      </c>
      <c r="B78" s="45">
        <v>811493.0602968724</v>
      </c>
      <c r="C78" s="45">
        <v>759550.7005882269</v>
      </c>
      <c r="D78" s="47">
        <v>6.83856385997922</v>
      </c>
      <c r="E78" s="45">
        <v>4951887.98289889</v>
      </c>
      <c r="F78" s="45">
        <v>4533067.718668642</v>
      </c>
      <c r="G78" s="23">
        <v>9.23922363889271</v>
      </c>
    </row>
    <row r="79" spans="1:7" ht="12.75">
      <c r="A79" s="21" t="s">
        <v>64</v>
      </c>
      <c r="B79" s="45">
        <v>50059.13852408543</v>
      </c>
      <c r="C79" s="45">
        <v>50618.71144717912</v>
      </c>
      <c r="D79" s="47">
        <v>-1.10546655000811</v>
      </c>
      <c r="E79" s="45">
        <v>338695.82594741904</v>
      </c>
      <c r="F79" s="45">
        <v>348488.52655456617</v>
      </c>
      <c r="G79" s="23">
        <v>-2.81004964610041</v>
      </c>
    </row>
    <row r="80" spans="1:7" ht="12.75">
      <c r="A80" s="21" t="s">
        <v>65</v>
      </c>
      <c r="B80" s="45">
        <v>44590.49540606061</v>
      </c>
      <c r="C80" s="45">
        <v>45613.50643154236</v>
      </c>
      <c r="D80" s="47">
        <v>-2.24278093379447</v>
      </c>
      <c r="E80" s="45">
        <v>303198.79184626037</v>
      </c>
      <c r="F80" s="45">
        <v>312852.7985572191</v>
      </c>
      <c r="G80" s="23">
        <v>-3.08579841877076</v>
      </c>
    </row>
    <row r="81" spans="1:7" ht="12.75">
      <c r="A81" s="21" t="s">
        <v>66</v>
      </c>
      <c r="B81" s="45">
        <v>8264.863409392965</v>
      </c>
      <c r="C81" s="45">
        <v>8735.531696422273</v>
      </c>
      <c r="D81" s="47">
        <v>-5.38797526454028</v>
      </c>
      <c r="E81" s="45">
        <v>58035.060550559814</v>
      </c>
      <c r="F81" s="45">
        <v>60412.71089058628</v>
      </c>
      <c r="G81" s="23">
        <v>-3.93567894069948</v>
      </c>
    </row>
    <row r="82" spans="1:7" ht="12.75">
      <c r="A82" s="21" t="s">
        <v>67</v>
      </c>
      <c r="B82" s="45">
        <v>767360.9888417391</v>
      </c>
      <c r="C82" s="45">
        <v>714349.7160894307</v>
      </c>
      <c r="D82" s="47">
        <v>7.42091325275642</v>
      </c>
      <c r="E82" s="45">
        <v>4650392.388736528</v>
      </c>
      <c r="F82" s="45">
        <v>4218631.848978043</v>
      </c>
      <c r="G82" s="23">
        <v>10.2346105376102</v>
      </c>
    </row>
    <row r="83" spans="1:7" ht="12.75">
      <c r="A83" s="17"/>
      <c r="B83" s="45"/>
      <c r="C83" s="45"/>
      <c r="D83" s="47"/>
      <c r="E83" s="45"/>
      <c r="F83" s="45"/>
      <c r="G83" s="23"/>
    </row>
    <row r="84" spans="1:8" ht="12.75">
      <c r="A84" s="21" t="s">
        <v>68</v>
      </c>
      <c r="B84" s="45">
        <v>30481.97549171879</v>
      </c>
      <c r="C84" s="45">
        <v>41111.504639980725</v>
      </c>
      <c r="D84" s="47">
        <v>-25.8553639458011</v>
      </c>
      <c r="E84" s="45">
        <v>319583.0281083874</v>
      </c>
      <c r="F84" s="45">
        <v>328089.3438478801</v>
      </c>
      <c r="G84" s="23">
        <v>-2.59268272468997</v>
      </c>
      <c r="H84" s="49"/>
    </row>
    <row r="85" spans="1:8" ht="12.75">
      <c r="A85" s="21" t="s">
        <v>69</v>
      </c>
      <c r="B85" s="45">
        <v>18984.550554391804</v>
      </c>
      <c r="C85" s="45">
        <v>26178.227375101542</v>
      </c>
      <c r="D85" s="47">
        <v>-27.4796177664487</v>
      </c>
      <c r="E85" s="45">
        <v>167356.29509982603</v>
      </c>
      <c r="F85" s="45">
        <v>166875.1674643722</v>
      </c>
      <c r="G85" s="23">
        <v>0.288315896705571</v>
      </c>
      <c r="H85" s="49"/>
    </row>
    <row r="86" spans="1:8" ht="12.75">
      <c r="A86" s="21" t="s">
        <v>70</v>
      </c>
      <c r="B86" s="45">
        <v>5725.176491853136</v>
      </c>
      <c r="C86" s="45">
        <v>5764.17518541635</v>
      </c>
      <c r="D86" s="47">
        <v>-0.67657023440028</v>
      </c>
      <c r="E86" s="45">
        <v>53047.72070765714</v>
      </c>
      <c r="F86" s="45">
        <v>57857.14305700891</v>
      </c>
      <c r="G86" s="23">
        <v>-8.31258180967016</v>
      </c>
      <c r="H86" s="49"/>
    </row>
    <row r="87" spans="1:8" ht="12.75">
      <c r="A87" s="21" t="s">
        <v>71</v>
      </c>
      <c r="B87" s="45">
        <v>6649.130135924753</v>
      </c>
      <c r="C87" s="45">
        <v>10668.394310524294</v>
      </c>
      <c r="D87" s="47">
        <v>-37.6744996258206</v>
      </c>
      <c r="E87" s="45">
        <v>110161.52603727371</v>
      </c>
      <c r="F87" s="45">
        <v>114268.56951876746</v>
      </c>
      <c r="G87" s="23">
        <v>-3.59420223670447</v>
      </c>
      <c r="H87" s="49"/>
    </row>
    <row r="88" spans="1:7" ht="12.75">
      <c r="A88" s="17"/>
      <c r="B88" s="45"/>
      <c r="C88" s="45"/>
      <c r="D88" s="47"/>
      <c r="E88" s="45"/>
      <c r="F88" s="45"/>
      <c r="G88" s="23"/>
    </row>
    <row r="89" spans="1:7" ht="12.75">
      <c r="A89" s="21" t="s">
        <v>72</v>
      </c>
      <c r="B89" s="45">
        <v>20573.73463246888</v>
      </c>
      <c r="C89" s="45">
        <v>19706.144634466764</v>
      </c>
      <c r="D89" s="47">
        <v>4.40263691399418</v>
      </c>
      <c r="E89" s="45">
        <v>150543.74048627767</v>
      </c>
      <c r="F89" s="45">
        <v>153594.91507410677</v>
      </c>
      <c r="G89" s="23">
        <v>-1.98650755225651</v>
      </c>
    </row>
    <row r="90" spans="1:7" ht="12.75">
      <c r="A90" s="21" t="s">
        <v>73</v>
      </c>
      <c r="B90" s="45">
        <v>79303.07839385736</v>
      </c>
      <c r="C90" s="45">
        <v>72674.83283108448</v>
      </c>
      <c r="D90" s="47">
        <v>9.1204139102441</v>
      </c>
      <c r="E90" s="45">
        <v>461736.5735514255</v>
      </c>
      <c r="F90" s="45">
        <v>434136.7147736923</v>
      </c>
      <c r="G90" s="23">
        <v>6.35741181026822</v>
      </c>
    </row>
    <row r="91" spans="1:7" ht="12.75">
      <c r="A91" s="21" t="s">
        <v>74</v>
      </c>
      <c r="B91" s="45">
        <v>11456.952146945083</v>
      </c>
      <c r="C91" s="45">
        <v>9849.452640528443</v>
      </c>
      <c r="D91" s="47">
        <v>16.3206988762209</v>
      </c>
      <c r="E91" s="45">
        <v>63250.258207898296</v>
      </c>
      <c r="F91" s="45">
        <v>59473.19165695631</v>
      </c>
      <c r="G91" s="23">
        <v>6.35087246154242</v>
      </c>
    </row>
    <row r="92" spans="1:7" ht="12.75">
      <c r="A92" s="21" t="s">
        <v>75</v>
      </c>
      <c r="B92" s="45">
        <v>2130.3641033862414</v>
      </c>
      <c r="C92" s="45">
        <v>2210.480281714587</v>
      </c>
      <c r="D92" s="47">
        <v>-3.62437878279567</v>
      </c>
      <c r="E92" s="45">
        <v>14071.020945014567</v>
      </c>
      <c r="F92" s="45">
        <v>14585.855491410239</v>
      </c>
      <c r="G92" s="23">
        <v>-3.5296835807736</v>
      </c>
    </row>
    <row r="93" spans="1:7" ht="12.75">
      <c r="A93" s="21" t="s">
        <v>76</v>
      </c>
      <c r="B93" s="45">
        <v>2508.0677266487287</v>
      </c>
      <c r="C93" s="45">
        <v>3151.6051007625924</v>
      </c>
      <c r="D93" s="47">
        <v>-20.4193531086159</v>
      </c>
      <c r="E93" s="45">
        <v>36694.5701303727</v>
      </c>
      <c r="F93" s="45">
        <v>30706.666483032674</v>
      </c>
      <c r="G93" s="23">
        <v>19.500337656804</v>
      </c>
    </row>
    <row r="94" spans="1:7" ht="12.75">
      <c r="A94" s="21" t="s">
        <v>77</v>
      </c>
      <c r="B94" s="45">
        <v>40507.47439392452</v>
      </c>
      <c r="C94" s="45">
        <v>38696.903611309455</v>
      </c>
      <c r="D94" s="47">
        <v>4.67885182959682</v>
      </c>
      <c r="E94" s="45">
        <v>252701.00109418874</v>
      </c>
      <c r="F94" s="45">
        <v>249196.90420109907</v>
      </c>
      <c r="G94" s="23">
        <v>1.40615586871894</v>
      </c>
    </row>
    <row r="95" spans="1:7" ht="12.75">
      <c r="A95" s="17"/>
      <c r="B95" s="45"/>
      <c r="C95" s="45"/>
      <c r="D95" s="47"/>
      <c r="E95" s="45"/>
      <c r="F95" s="45"/>
      <c r="G95" s="23"/>
    </row>
    <row r="96" spans="1:7" ht="12.75">
      <c r="A96" s="21" t="s">
        <v>78</v>
      </c>
      <c r="B96" s="45"/>
      <c r="C96" s="45"/>
      <c r="D96" s="47"/>
      <c r="E96" s="45"/>
      <c r="F96" s="45"/>
      <c r="G96" s="23"/>
    </row>
    <row r="97" spans="1:7" ht="12.75">
      <c r="A97" s="21" t="s">
        <v>79</v>
      </c>
      <c r="B97" s="47">
        <v>33.2383992485116</v>
      </c>
      <c r="C97" s="47">
        <v>33.4000967277895</v>
      </c>
      <c r="D97" s="47">
        <v>-0.161697479277905</v>
      </c>
      <c r="E97" s="47">
        <v>33.4292885430263</v>
      </c>
      <c r="F97" s="47">
        <v>33.7701611935374</v>
      </c>
      <c r="G97" s="23">
        <v>-0.340872650511095</v>
      </c>
    </row>
    <row r="98" spans="1:7" ht="12.75">
      <c r="A98" s="21" t="s">
        <v>80</v>
      </c>
      <c r="B98" s="47">
        <v>66.76160075144857</v>
      </c>
      <c r="C98" s="47">
        <v>66.59990327218199</v>
      </c>
      <c r="D98" s="47">
        <v>0.161697479266579</v>
      </c>
      <c r="E98" s="47">
        <v>66.57071145693718</v>
      </c>
      <c r="F98" s="47">
        <v>66.2298388065309</v>
      </c>
      <c r="G98" s="23">
        <v>0.340872650406268</v>
      </c>
    </row>
    <row r="99" spans="1:7" ht="12.75">
      <c r="A99" s="21" t="s">
        <v>81</v>
      </c>
      <c r="B99" s="47">
        <v>5.034202656269354</v>
      </c>
      <c r="C99" s="47">
        <v>5.027242822112967</v>
      </c>
      <c r="D99" s="47">
        <v>0.138442370950794</v>
      </c>
      <c r="E99" s="47">
        <v>5.064629296593162</v>
      </c>
      <c r="F99" s="47">
        <v>5.071587938241256</v>
      </c>
      <c r="G99" s="23">
        <v>-0.137208340520421</v>
      </c>
    </row>
    <row r="100" spans="1:7" ht="12.75">
      <c r="A100" s="17"/>
      <c r="B100" s="45"/>
      <c r="C100" s="45"/>
      <c r="D100" s="47"/>
      <c r="E100" s="45"/>
      <c r="F100" s="45"/>
      <c r="G100" s="23"/>
    </row>
    <row r="101" spans="1:7" ht="12.75">
      <c r="A101" s="21" t="s">
        <v>82</v>
      </c>
      <c r="B101" s="45">
        <v>33948.378001597324</v>
      </c>
      <c r="C101" s="45">
        <v>40560.61156365271</v>
      </c>
      <c r="D101" s="47">
        <v>-16.3021051881298</v>
      </c>
      <c r="E101" s="45">
        <v>338729.82827411924</v>
      </c>
      <c r="F101" s="45">
        <v>347659.3738598356</v>
      </c>
      <c r="G101" s="23">
        <v>-2.56847542655831</v>
      </c>
    </row>
    <row r="102" spans="1:7" ht="12.75">
      <c r="A102" s="21" t="s">
        <v>83</v>
      </c>
      <c r="B102" s="45">
        <v>904659.1784566678</v>
      </c>
      <c r="C102" s="45">
        <v>847675.835450724</v>
      </c>
      <c r="D102" s="47">
        <v>6.72230357677293</v>
      </c>
      <c r="E102" s="45">
        <v>5516718.379021759</v>
      </c>
      <c r="F102" s="45">
        <v>5075470.0661216825</v>
      </c>
      <c r="G102" s="23">
        <v>8.69374278936981</v>
      </c>
    </row>
    <row r="103" spans="1:7" ht="12.75">
      <c r="A103" s="17"/>
      <c r="B103" s="45"/>
      <c r="C103" s="45"/>
      <c r="D103" s="47"/>
      <c r="E103" s="45"/>
      <c r="F103" s="45"/>
      <c r="G103" s="23"/>
    </row>
    <row r="104" spans="1:7" ht="12.75">
      <c r="A104" s="21" t="s">
        <v>84</v>
      </c>
      <c r="B104" s="45">
        <v>241592.38173205088</v>
      </c>
      <c r="C104" s="45">
        <v>247921.94584785728</v>
      </c>
      <c r="D104" s="47">
        <v>-2.55304712705453</v>
      </c>
      <c r="E104" s="45">
        <v>1543760.0704860766</v>
      </c>
      <c r="F104" s="45">
        <v>1542363.458822128</v>
      </c>
      <c r="G104" s="23">
        <v>0.090550100623838</v>
      </c>
    </row>
    <row r="105" spans="1:7" ht="12.75">
      <c r="A105" s="21" t="s">
        <v>85</v>
      </c>
      <c r="B105" s="45">
        <v>697015.1747263792</v>
      </c>
      <c r="C105" s="45">
        <v>640314.5011665027</v>
      </c>
      <c r="D105" s="47">
        <v>8.85512876197262</v>
      </c>
      <c r="E105" s="45">
        <v>4311688.136809262</v>
      </c>
      <c r="F105" s="45">
        <v>3880765.9811615674</v>
      </c>
      <c r="G105" s="23">
        <v>11.1040489877391</v>
      </c>
    </row>
    <row r="106" spans="1:7" ht="12.75">
      <c r="A106" s="17"/>
      <c r="B106" s="45"/>
      <c r="C106" s="45"/>
      <c r="D106" s="47"/>
      <c r="E106" s="45"/>
      <c r="F106" s="45"/>
      <c r="G106" s="23"/>
    </row>
    <row r="107" spans="1:7" ht="12.75">
      <c r="A107" s="21" t="s">
        <v>86</v>
      </c>
      <c r="B107" s="45">
        <v>686102.9422034096</v>
      </c>
      <c r="C107" s="45">
        <v>630862.9024361775</v>
      </c>
      <c r="D107" s="47">
        <v>8.75626694071151</v>
      </c>
      <c r="E107" s="45">
        <v>4220309.033388556</v>
      </c>
      <c r="F107" s="45">
        <v>3796696.2005121177</v>
      </c>
      <c r="G107" s="23">
        <v>11.1574066110241</v>
      </c>
    </row>
    <row r="108" spans="1:7" ht="12.75">
      <c r="A108" s="21"/>
      <c r="B108" s="45"/>
      <c r="C108" s="45"/>
      <c r="D108" s="47"/>
      <c r="E108" s="45"/>
      <c r="F108" s="45"/>
      <c r="G108" s="23"/>
    </row>
    <row r="109" spans="1:7" ht="12.75">
      <c r="A109" s="50" t="s">
        <v>87</v>
      </c>
      <c r="B109" s="45">
        <v>44.89693243803403</v>
      </c>
      <c r="C109" s="45">
        <v>44.557485455644496</v>
      </c>
      <c r="D109" s="47">
        <v>0.76181808492636</v>
      </c>
      <c r="E109" s="45">
        <v>45.52034927900942</v>
      </c>
      <c r="F109" s="45">
        <v>45.46528437229031</v>
      </c>
      <c r="G109" s="23">
        <v>0.121114180807083</v>
      </c>
    </row>
    <row r="110" spans="1:7" ht="12.75">
      <c r="A110" s="51" t="s">
        <v>88</v>
      </c>
      <c r="B110" s="52">
        <v>2.5065499681687227</v>
      </c>
      <c r="C110" s="52">
        <v>2.4725917030424824</v>
      </c>
      <c r="D110" s="53">
        <v>1.37338748991413</v>
      </c>
      <c r="E110" s="52">
        <v>2.2511500708454038</v>
      </c>
      <c r="F110" s="52">
        <v>2.229441802064661</v>
      </c>
      <c r="G110" s="35">
        <v>0.973708699668188</v>
      </c>
    </row>
    <row r="111" spans="1:7" ht="12.75">
      <c r="A111" s="54" t="s">
        <v>89</v>
      </c>
      <c r="B111" s="55"/>
      <c r="C111" s="55"/>
      <c r="D111" s="56"/>
      <c r="E111" s="55"/>
      <c r="F111" s="55"/>
      <c r="G111" s="56"/>
    </row>
    <row r="112" spans="1:7" ht="12.75">
      <c r="A112" s="11" t="s">
        <v>90</v>
      </c>
      <c r="B112" s="39"/>
      <c r="C112" s="39"/>
      <c r="D112" s="57"/>
      <c r="E112" s="39"/>
      <c r="F112" s="39"/>
      <c r="G112" s="57"/>
    </row>
    <row r="113" spans="1:7" ht="12.75">
      <c r="A113" s="11" t="s">
        <v>91</v>
      </c>
      <c r="B113" s="39"/>
      <c r="C113" s="39"/>
      <c r="D113" s="57"/>
      <c r="E113" s="39"/>
      <c r="F113" s="39"/>
      <c r="G113" s="57"/>
    </row>
    <row r="114" spans="1:7" ht="12.75">
      <c r="A114" s="11" t="s">
        <v>92</v>
      </c>
      <c r="B114" s="39"/>
      <c r="C114" s="39"/>
      <c r="D114" s="40"/>
      <c r="E114" s="39"/>
      <c r="F114" s="39"/>
      <c r="G114" s="40"/>
    </row>
    <row r="115" spans="2:7" ht="12.75">
      <c r="B115" s="2"/>
      <c r="C115" s="2"/>
      <c r="D115" s="3"/>
      <c r="E115" s="2"/>
      <c r="F115" s="2"/>
      <c r="G115" s="3"/>
    </row>
    <row r="116" spans="1:7" ht="12.75">
      <c r="A116" s="1" t="s">
        <v>93</v>
      </c>
      <c r="B116" s="2"/>
      <c r="C116" s="2"/>
      <c r="D116" s="3"/>
      <c r="E116" s="2"/>
      <c r="F116" s="2"/>
      <c r="G116" s="3"/>
    </row>
    <row r="117" spans="1:7" ht="12.75">
      <c r="A117" s="41"/>
      <c r="B117" s="42"/>
      <c r="C117" s="42"/>
      <c r="D117" s="43"/>
      <c r="E117" s="42"/>
      <c r="F117" s="42"/>
      <c r="G117" s="43"/>
    </row>
    <row r="118" spans="1:7" ht="12.75">
      <c r="A118" s="8"/>
      <c r="B118" s="44" t="str">
        <f>+B63</f>
        <v>JULY</v>
      </c>
      <c r="C118" s="9"/>
      <c r="D118" s="10"/>
      <c r="E118" s="9" t="s">
        <v>2</v>
      </c>
      <c r="F118" s="9"/>
      <c r="G118" s="10"/>
    </row>
    <row r="119" spans="1:7" ht="12.75">
      <c r="A119" s="12"/>
      <c r="B119" s="13" t="str">
        <f>+B64</f>
        <v>2018P</v>
      </c>
      <c r="C119" s="16" t="str">
        <f>+C64</f>
        <v>2017P</v>
      </c>
      <c r="D119" s="15" t="s">
        <v>5</v>
      </c>
      <c r="E119" s="13" t="str">
        <f>+B119</f>
        <v>2018P</v>
      </c>
      <c r="F119" s="16" t="str">
        <f>+C119</f>
        <v>2017P</v>
      </c>
      <c r="G119" s="15" t="s">
        <v>5</v>
      </c>
    </row>
    <row r="120" spans="1:7" ht="12.75">
      <c r="A120" s="17"/>
      <c r="B120" s="45"/>
      <c r="C120" s="45"/>
      <c r="D120" s="58"/>
      <c r="E120" s="45"/>
      <c r="F120" s="45"/>
      <c r="G120" s="59"/>
    </row>
    <row r="121" spans="1:7" ht="12.75">
      <c r="A121" s="21" t="s">
        <v>94</v>
      </c>
      <c r="B121" s="22">
        <v>680044.5564583458</v>
      </c>
      <c r="C121" s="22">
        <v>630217.4470149466</v>
      </c>
      <c r="D121" s="25">
        <v>7.90633608755321</v>
      </c>
      <c r="E121" s="22">
        <v>4064384.4722326538</v>
      </c>
      <c r="F121" s="22">
        <v>3699121.6785032847</v>
      </c>
      <c r="G121" s="25">
        <v>9.87431140348861</v>
      </c>
    </row>
    <row r="122" spans="1:7" ht="12.75">
      <c r="A122" s="21" t="s">
        <v>95</v>
      </c>
      <c r="B122" s="22">
        <v>6523921.903120431</v>
      </c>
      <c r="C122" s="22">
        <v>6127936.09848783</v>
      </c>
      <c r="D122" s="25">
        <v>6.46197672867897</v>
      </c>
      <c r="E122" s="22">
        <v>38834435.82971414</v>
      </c>
      <c r="F122" s="22">
        <v>35899626.87542245</v>
      </c>
      <c r="G122" s="25">
        <v>8.17504027124282</v>
      </c>
    </row>
    <row r="123" spans="1:7" ht="12.75">
      <c r="A123" s="21" t="s">
        <v>96</v>
      </c>
      <c r="B123" s="22">
        <v>210449.09364904155</v>
      </c>
      <c r="C123" s="22">
        <v>197675.35801573642</v>
      </c>
      <c r="D123" s="25">
        <v>6.46197672867664</v>
      </c>
      <c r="E123" s="22">
        <v>183181.30108355728</v>
      </c>
      <c r="F123" s="22">
        <v>169337.8626199172</v>
      </c>
      <c r="G123" s="25">
        <v>8.17504027124282</v>
      </c>
    </row>
    <row r="124" spans="1:7" ht="12.75">
      <c r="A124" s="21" t="s">
        <v>97</v>
      </c>
      <c r="B124" s="22">
        <v>881253</v>
      </c>
      <c r="C124" s="22">
        <v>816294</v>
      </c>
      <c r="D124" s="25">
        <v>7.95779461811553</v>
      </c>
      <c r="E124" s="22">
        <v>5536489</v>
      </c>
      <c r="F124" s="22">
        <v>4920969</v>
      </c>
      <c r="G124" s="25">
        <v>12.5081056190356</v>
      </c>
    </row>
    <row r="125" spans="1:7" ht="12.75">
      <c r="A125" s="21" t="s">
        <v>98</v>
      </c>
      <c r="B125" s="25">
        <v>94</v>
      </c>
      <c r="C125" s="25">
        <v>94.80000305175781</v>
      </c>
      <c r="D125" s="25">
        <v>-0.843885048527937</v>
      </c>
      <c r="E125" s="25">
        <v>88.5</v>
      </c>
      <c r="F125" s="25">
        <v>91.30000305175781</v>
      </c>
      <c r="G125" s="25">
        <v>-3.06681594541732</v>
      </c>
    </row>
    <row r="126" spans="1:7" ht="12.75">
      <c r="A126" s="17"/>
      <c r="B126" s="45"/>
      <c r="C126" s="45"/>
      <c r="D126" s="58"/>
      <c r="E126" s="45"/>
      <c r="F126" s="45"/>
      <c r="G126" s="25"/>
    </row>
    <row r="127" spans="1:7" ht="12.75">
      <c r="A127" s="21" t="s">
        <v>13</v>
      </c>
      <c r="B127" s="22"/>
      <c r="C127" s="22"/>
      <c r="D127" s="25"/>
      <c r="E127" s="22"/>
      <c r="F127" s="22"/>
      <c r="G127" s="25"/>
    </row>
    <row r="128" spans="1:7" ht="12.75">
      <c r="A128" s="21" t="s">
        <v>14</v>
      </c>
      <c r="B128" s="22">
        <v>326363.030396724</v>
      </c>
      <c r="C128" s="22">
        <v>312082.8790129259</v>
      </c>
      <c r="D128" s="25">
        <v>4.57575610330314</v>
      </c>
      <c r="E128" s="22">
        <v>1921597.1958933217</v>
      </c>
      <c r="F128" s="22">
        <v>1784570.4703611545</v>
      </c>
      <c r="G128" s="25">
        <v>7.67841493558034</v>
      </c>
    </row>
    <row r="129" spans="1:7" ht="12.75">
      <c r="A129" s="21" t="s">
        <v>15</v>
      </c>
      <c r="B129" s="22">
        <v>233758.62631914308</v>
      </c>
      <c r="C129" s="22">
        <v>212799.42609695182</v>
      </c>
      <c r="D129" s="25">
        <v>9.84927478734938</v>
      </c>
      <c r="E129" s="22">
        <v>1396545.0692794572</v>
      </c>
      <c r="F129" s="22">
        <v>1261344.3707656176</v>
      </c>
      <c r="G129" s="25">
        <v>10.7187776508468</v>
      </c>
    </row>
    <row r="130" spans="1:7" ht="12.75">
      <c r="A130" s="21" t="s">
        <v>16</v>
      </c>
      <c r="B130" s="22">
        <v>15894.55491512281</v>
      </c>
      <c r="C130" s="22">
        <v>18919.75036673617</v>
      </c>
      <c r="D130" s="25">
        <v>-15.9896161047247</v>
      </c>
      <c r="E130" s="22">
        <v>109259.83615754469</v>
      </c>
      <c r="F130" s="22">
        <v>115899.48185733371</v>
      </c>
      <c r="G130" s="25">
        <v>-5.72879670675498</v>
      </c>
    </row>
    <row r="131" spans="1:7" ht="12.75">
      <c r="A131" s="17"/>
      <c r="B131" s="22"/>
      <c r="C131" s="22"/>
      <c r="D131" s="25"/>
      <c r="E131" s="22"/>
      <c r="F131" s="22"/>
      <c r="G131" s="25"/>
    </row>
    <row r="132" spans="1:7" ht="12.75">
      <c r="A132" s="21" t="s">
        <v>17</v>
      </c>
      <c r="B132" s="22">
        <v>124321.93815922028</v>
      </c>
      <c r="C132" s="22">
        <v>117042.26778113119</v>
      </c>
      <c r="D132" s="25">
        <v>6.2196935484043</v>
      </c>
      <c r="E132" s="22">
        <v>735940.5428911191</v>
      </c>
      <c r="F132" s="22">
        <v>664899.3568372767</v>
      </c>
      <c r="G132" s="25">
        <v>10.684502146575</v>
      </c>
    </row>
    <row r="133" spans="1:7" ht="12.75">
      <c r="A133" s="21" t="s">
        <v>18</v>
      </c>
      <c r="B133" s="22">
        <v>72467.17785953818</v>
      </c>
      <c r="C133" s="22">
        <v>66018.18612956667</v>
      </c>
      <c r="D133" s="25">
        <v>9.76850790373848</v>
      </c>
      <c r="E133" s="22">
        <v>448919.1650845137</v>
      </c>
      <c r="F133" s="22">
        <v>386158.07456861786</v>
      </c>
      <c r="G133" s="25">
        <v>16.2526940776797</v>
      </c>
    </row>
    <row r="134" spans="1:7" ht="12.75">
      <c r="A134" s="21" t="s">
        <v>19</v>
      </c>
      <c r="B134" s="22">
        <v>6194.752816458217</v>
      </c>
      <c r="C134" s="22">
        <v>6174.070955894975</v>
      </c>
      <c r="D134" s="25">
        <v>0.334979314474764</v>
      </c>
      <c r="E134" s="22">
        <v>41446.53440534125</v>
      </c>
      <c r="F134" s="22">
        <v>39727.85302535785</v>
      </c>
      <c r="G134" s="25">
        <v>4.32613707789943</v>
      </c>
    </row>
    <row r="135" spans="1:7" ht="12.75">
      <c r="A135" s="17"/>
      <c r="B135" s="22"/>
      <c r="C135" s="22"/>
      <c r="D135" s="25"/>
      <c r="E135" s="22"/>
      <c r="F135" s="22"/>
      <c r="G135" s="25"/>
    </row>
    <row r="136" spans="1:7" ht="12.75">
      <c r="A136" s="21" t="s">
        <v>20</v>
      </c>
      <c r="B136" s="22">
        <v>262134.66670478493</v>
      </c>
      <c r="C136" s="22">
        <v>235127.66689111662</v>
      </c>
      <c r="D136" s="25">
        <v>11.4861003686881</v>
      </c>
      <c r="E136" s="22">
        <v>1498354.1695019947</v>
      </c>
      <c r="F136" s="22">
        <v>1362086.0607277115</v>
      </c>
      <c r="G136" s="25">
        <v>10.0043684979406</v>
      </c>
    </row>
    <row r="137" spans="1:7" ht="12.75">
      <c r="A137" s="21" t="s">
        <v>21</v>
      </c>
      <c r="B137" s="22">
        <v>258441.81027281831</v>
      </c>
      <c r="C137" s="22">
        <v>232115.58148349388</v>
      </c>
      <c r="D137" s="25">
        <v>11.3418619383794</v>
      </c>
      <c r="E137" s="22">
        <v>1473110.9695506846</v>
      </c>
      <c r="F137" s="22">
        <v>1341557.2725972107</v>
      </c>
      <c r="G137" s="25">
        <v>9.80604403856648</v>
      </c>
    </row>
    <row r="138" spans="1:7" ht="12.75">
      <c r="A138" s="21" t="s">
        <v>22</v>
      </c>
      <c r="B138" s="22">
        <v>176522.12816821595</v>
      </c>
      <c r="C138" s="22">
        <v>151853.64219757717</v>
      </c>
      <c r="D138" s="25">
        <v>16.2449089884473</v>
      </c>
      <c r="E138" s="22">
        <v>1025941.3209496242</v>
      </c>
      <c r="F138" s="22">
        <v>913379.0807443963</v>
      </c>
      <c r="G138" s="25">
        <v>12.3237155939121</v>
      </c>
    </row>
    <row r="139" spans="1:7" ht="12.75">
      <c r="A139" s="21" t="s">
        <v>23</v>
      </c>
      <c r="B139" s="22">
        <v>6875.2476918816465</v>
      </c>
      <c r="C139" s="22">
        <v>7206.937502251085</v>
      </c>
      <c r="D139" s="25">
        <v>-4.60236834669144</v>
      </c>
      <c r="E139" s="22">
        <v>47700.6988297263</v>
      </c>
      <c r="F139" s="22">
        <v>47733.242269387025</v>
      </c>
      <c r="G139" s="25">
        <v>-0.0681777271216177</v>
      </c>
    </row>
    <row r="140" spans="1:7" ht="12.75">
      <c r="A140" s="17"/>
      <c r="B140" s="22"/>
      <c r="C140" s="22"/>
      <c r="D140" s="25"/>
      <c r="E140" s="22"/>
      <c r="F140" s="22"/>
      <c r="G140" s="25"/>
    </row>
    <row r="141" spans="1:7" ht="12.75">
      <c r="A141" s="21" t="s">
        <v>24</v>
      </c>
      <c r="B141" s="22">
        <v>4222.453213498447</v>
      </c>
      <c r="C141" s="22">
        <v>3683.611299673714</v>
      </c>
      <c r="D141" s="25">
        <v>14.6280883075927</v>
      </c>
      <c r="E141" s="22">
        <v>26065.98204066973</v>
      </c>
      <c r="F141" s="22">
        <v>24775.026933365116</v>
      </c>
      <c r="G141" s="25">
        <v>5.21071121648733</v>
      </c>
    </row>
    <row r="142" spans="1:7" ht="12.75">
      <c r="A142" s="21" t="s">
        <v>25</v>
      </c>
      <c r="B142" s="22">
        <v>715.6011366755457</v>
      </c>
      <c r="C142" s="22">
        <v>464.59737617451543</v>
      </c>
      <c r="D142" s="25">
        <v>54.0260822322738</v>
      </c>
      <c r="E142" s="22">
        <v>4720.512398991225</v>
      </c>
      <c r="F142" s="22">
        <v>4124.406584711886</v>
      </c>
      <c r="G142" s="25">
        <v>14.4531292450398</v>
      </c>
    </row>
    <row r="143" spans="1:7" ht="12.75">
      <c r="A143" s="21" t="s">
        <v>26</v>
      </c>
      <c r="B143" s="22">
        <v>1550.2472294433198</v>
      </c>
      <c r="C143" s="22">
        <v>1480.1020932133085</v>
      </c>
      <c r="D143" s="25">
        <v>4.73920931209048</v>
      </c>
      <c r="E143" s="22">
        <v>9469.2846025425</v>
      </c>
      <c r="F143" s="22">
        <v>9726.91008891195</v>
      </c>
      <c r="G143" s="25">
        <v>-2.64858504925554</v>
      </c>
    </row>
    <row r="144" spans="1:7" ht="12.75">
      <c r="A144" s="17"/>
      <c r="B144" s="22"/>
      <c r="C144" s="22"/>
      <c r="D144" s="25"/>
      <c r="E144" s="22"/>
      <c r="F144" s="22"/>
      <c r="G144" s="25"/>
    </row>
    <row r="145" spans="1:7" ht="12.75">
      <c r="A145" s="21" t="s">
        <v>27</v>
      </c>
      <c r="B145" s="22">
        <v>5093.237730683946</v>
      </c>
      <c r="C145" s="22">
        <v>4363.233072220005</v>
      </c>
      <c r="D145" s="25">
        <v>16.7308197013761</v>
      </c>
      <c r="E145" s="22">
        <v>33801.75785282483</v>
      </c>
      <c r="F145" s="22">
        <v>28539.402935527265</v>
      </c>
      <c r="G145" s="25">
        <v>18.4389103345492</v>
      </c>
    </row>
    <row r="146" spans="1:7" ht="12.75">
      <c r="A146" s="21" t="s">
        <v>28</v>
      </c>
      <c r="B146" s="22">
        <v>991.9120619998204</v>
      </c>
      <c r="C146" s="22">
        <v>750.3895401400401</v>
      </c>
      <c r="D146" s="25">
        <v>32.1862857809434</v>
      </c>
      <c r="E146" s="22">
        <v>7251.403081910237</v>
      </c>
      <c r="F146" s="22">
        <v>5145.745296706962</v>
      </c>
      <c r="G146" s="25">
        <v>40.9203655406496</v>
      </c>
    </row>
    <row r="147" spans="1:7" ht="12.75">
      <c r="A147" s="21" t="s">
        <v>29</v>
      </c>
      <c r="B147" s="22">
        <v>2428.0917249586328</v>
      </c>
      <c r="C147" s="22">
        <v>2005.5067117457597</v>
      </c>
      <c r="D147" s="25">
        <v>21.0712340546106</v>
      </c>
      <c r="E147" s="22">
        <v>14298.879057145863</v>
      </c>
      <c r="F147" s="22">
        <v>13040.299406997496</v>
      </c>
      <c r="G147" s="25">
        <v>9.65146282970318</v>
      </c>
    </row>
    <row r="148" spans="1:7" ht="12.75">
      <c r="A148" s="17"/>
      <c r="B148" s="22"/>
      <c r="C148" s="22"/>
      <c r="D148" s="25"/>
      <c r="E148" s="22"/>
      <c r="F148" s="22"/>
      <c r="G148" s="25"/>
    </row>
    <row r="149" spans="1:7" ht="12.75">
      <c r="A149" s="21" t="s">
        <v>30</v>
      </c>
      <c r="B149" s="22">
        <v>126568.17536944189</v>
      </c>
      <c r="C149" s="22">
        <v>133044.57123127038</v>
      </c>
      <c r="D149" s="25">
        <v>-4.86783925258448</v>
      </c>
      <c r="E149" s="22">
        <v>811738.5664226315</v>
      </c>
      <c r="F149" s="22">
        <v>782137.7578013521</v>
      </c>
      <c r="G149" s="25">
        <v>3.78460294571247</v>
      </c>
    </row>
    <row r="150" spans="1:7" ht="12.75">
      <c r="A150" s="21" t="s">
        <v>31</v>
      </c>
      <c r="B150" s="22">
        <v>112111.55448708704</v>
      </c>
      <c r="C150" s="22">
        <v>115057.98028086673</v>
      </c>
      <c r="D150" s="25">
        <v>-2.56081828186729</v>
      </c>
      <c r="E150" s="22">
        <v>711066.519134598</v>
      </c>
      <c r="F150" s="22">
        <v>680223.04546203</v>
      </c>
      <c r="G150" s="25">
        <v>4.53431765923456</v>
      </c>
    </row>
    <row r="151" spans="1:7" ht="12.75">
      <c r="A151" s="21" t="s">
        <v>32</v>
      </c>
      <c r="B151" s="22">
        <v>39971.95367590196</v>
      </c>
      <c r="C151" s="22">
        <v>46163.3670997333</v>
      </c>
      <c r="D151" s="25">
        <v>-13.4119623693288</v>
      </c>
      <c r="E151" s="22">
        <v>271872.5957289638</v>
      </c>
      <c r="F151" s="22">
        <v>271196.1464798016</v>
      </c>
      <c r="G151" s="25">
        <v>0.249431733430823</v>
      </c>
    </row>
    <row r="152" spans="1:7" ht="12.75">
      <c r="A152" s="21" t="s">
        <v>33</v>
      </c>
      <c r="B152" s="22">
        <v>73392.68470522837</v>
      </c>
      <c r="C152" s="22">
        <v>70358.38695684272</v>
      </c>
      <c r="D152" s="25">
        <v>4.3126312009496</v>
      </c>
      <c r="E152" s="22">
        <v>488106.18595362944</v>
      </c>
      <c r="F152" s="22">
        <v>448538.73767352256</v>
      </c>
      <c r="G152" s="25">
        <v>8.82141160991691</v>
      </c>
    </row>
    <row r="153" spans="1:7" ht="12.75">
      <c r="A153" s="21" t="s">
        <v>34</v>
      </c>
      <c r="B153" s="22">
        <v>3930.129646042212</v>
      </c>
      <c r="C153" s="22">
        <v>4858.184040903621</v>
      </c>
      <c r="D153" s="25">
        <v>-19.1029073219052</v>
      </c>
      <c r="E153" s="22">
        <v>28272.53292156916</v>
      </c>
      <c r="F153" s="22">
        <v>28717.99096130258</v>
      </c>
      <c r="G153" s="25">
        <v>-1.5511462495189</v>
      </c>
    </row>
    <row r="154" spans="1:7" ht="12.75">
      <c r="A154" s="17"/>
      <c r="B154" s="22"/>
      <c r="C154" s="22"/>
      <c r="D154" s="25"/>
      <c r="E154" s="22"/>
      <c r="F154" s="22"/>
      <c r="G154" s="25"/>
    </row>
    <row r="155" spans="1:7" ht="12.75">
      <c r="A155" s="21" t="s">
        <v>35</v>
      </c>
      <c r="B155" s="22">
        <v>446285.93013808643</v>
      </c>
      <c r="C155" s="22">
        <v>417418.0209173777</v>
      </c>
      <c r="D155" s="25">
        <v>6.9158272460936</v>
      </c>
      <c r="E155" s="22">
        <v>2667839.4029517104</v>
      </c>
      <c r="F155" s="22">
        <v>2437777.307737573</v>
      </c>
      <c r="G155" s="25">
        <v>9.43737126783131</v>
      </c>
    </row>
    <row r="156" spans="1:7" ht="12.75">
      <c r="A156" s="21" t="s">
        <v>36</v>
      </c>
      <c r="B156" s="22">
        <v>353681.5260605042</v>
      </c>
      <c r="C156" s="22">
        <v>318134.5680010391</v>
      </c>
      <c r="D156" s="25">
        <v>11.1735603844688</v>
      </c>
      <c r="E156" s="22">
        <v>2142787.2763382043</v>
      </c>
      <c r="F156" s="22">
        <v>1914551.2081413474</v>
      </c>
      <c r="G156" s="25">
        <v>11.9211263311379</v>
      </c>
    </row>
    <row r="157" spans="1:7" ht="12.75">
      <c r="A157" s="21" t="s">
        <v>37</v>
      </c>
      <c r="B157" s="22">
        <v>92604.40407746806</v>
      </c>
      <c r="C157" s="22">
        <v>99283.45291605701</v>
      </c>
      <c r="D157" s="25">
        <v>-6.72725277215731</v>
      </c>
      <c r="E157" s="22">
        <v>525052.1266136925</v>
      </c>
      <c r="F157" s="22">
        <v>523226.09959565866</v>
      </c>
      <c r="G157" s="25">
        <v>0.348993870803648</v>
      </c>
    </row>
    <row r="158" spans="1:7" ht="12.75">
      <c r="A158" s="21" t="s">
        <v>38</v>
      </c>
      <c r="B158" s="22">
        <v>557848.1302511612</v>
      </c>
      <c r="C158" s="22">
        <v>502244.62829787814</v>
      </c>
      <c r="D158" s="25">
        <v>11.0709998316408</v>
      </c>
      <c r="E158" s="22">
        <v>3371483.656749017</v>
      </c>
      <c r="F158" s="22">
        <v>3018690.4156344156</v>
      </c>
      <c r="G158" s="25">
        <v>11.6869633032726</v>
      </c>
    </row>
    <row r="159" spans="1:7" ht="12.75">
      <c r="A159" s="21" t="s">
        <v>39</v>
      </c>
      <c r="B159" s="22">
        <v>122196.42620636098</v>
      </c>
      <c r="C159" s="22">
        <v>127972.81871672909</v>
      </c>
      <c r="D159" s="25">
        <v>-4.51376516379958</v>
      </c>
      <c r="E159" s="22">
        <v>692900.815482842</v>
      </c>
      <c r="F159" s="22">
        <v>680431.2628688881</v>
      </c>
      <c r="G159" s="25">
        <v>1.83259548677685</v>
      </c>
    </row>
    <row r="160" spans="1:7" ht="12.75">
      <c r="A160" s="60" t="s">
        <v>40</v>
      </c>
      <c r="B160" s="27">
        <v>1.2425812942969257</v>
      </c>
      <c r="C160" s="27">
        <v>1.2731036687132928</v>
      </c>
      <c r="D160" s="25">
        <v>-2.39747753199201</v>
      </c>
      <c r="E160" s="27">
        <v>1.2307534016104356</v>
      </c>
      <c r="F160" s="27">
        <v>1.2506967030451677</v>
      </c>
      <c r="G160" s="25">
        <v>-1.59457535837223</v>
      </c>
    </row>
    <row r="161" spans="1:7" ht="12.75">
      <c r="A161" s="17"/>
      <c r="B161" s="61"/>
      <c r="C161" s="61"/>
      <c r="D161" s="58"/>
      <c r="E161" s="61"/>
      <c r="F161" s="61"/>
      <c r="G161" s="25"/>
    </row>
    <row r="162" spans="1:7" ht="12.75">
      <c r="A162" s="21" t="s">
        <v>41</v>
      </c>
      <c r="B162" s="27"/>
      <c r="C162" s="27"/>
      <c r="D162" s="25"/>
      <c r="E162" s="27"/>
      <c r="F162" s="27"/>
      <c r="G162" s="25"/>
    </row>
    <row r="163" spans="1:7" ht="12.75">
      <c r="A163" s="21" t="s">
        <v>42</v>
      </c>
      <c r="B163" s="27">
        <v>9.593374200503632</v>
      </c>
      <c r="C163" s="27">
        <v>9.723526581996541</v>
      </c>
      <c r="D163" s="25">
        <v>-1.33853062873187</v>
      </c>
      <c r="E163" s="27">
        <v>9.554813550496013</v>
      </c>
      <c r="F163" s="27">
        <v>9.704905649372401</v>
      </c>
      <c r="G163" s="25">
        <v>-1.5465590733084</v>
      </c>
    </row>
    <row r="164" spans="1:7" ht="12.75">
      <c r="A164" s="17"/>
      <c r="B164" s="45"/>
      <c r="C164" s="45"/>
      <c r="D164" s="58"/>
      <c r="E164" s="45"/>
      <c r="F164" s="45"/>
      <c r="G164" s="25"/>
    </row>
    <row r="165" spans="1:7" ht="12.75">
      <c r="A165" s="21" t="s">
        <v>43</v>
      </c>
      <c r="B165" s="22"/>
      <c r="C165" s="22"/>
      <c r="D165" s="25"/>
      <c r="E165" s="22"/>
      <c r="F165" s="22"/>
      <c r="G165" s="25"/>
    </row>
    <row r="166" spans="1:7" ht="12.75">
      <c r="A166" s="21" t="s">
        <v>44</v>
      </c>
      <c r="B166" s="22">
        <v>360259.14018577815</v>
      </c>
      <c r="C166" s="22">
        <v>346969.6961003608</v>
      </c>
      <c r="D166" s="25">
        <v>3.83014546652899</v>
      </c>
      <c r="E166" s="22">
        <v>2163675.336969977</v>
      </c>
      <c r="F166" s="22">
        <v>2027820.870986268</v>
      </c>
      <c r="G166" s="25">
        <v>6.69952992039349</v>
      </c>
    </row>
    <row r="167" spans="1:7" ht="12.75">
      <c r="A167" s="21" t="s">
        <v>45</v>
      </c>
      <c r="B167" s="22">
        <v>298373.2194649195</v>
      </c>
      <c r="C167" s="22">
        <v>286379.0069337034</v>
      </c>
      <c r="D167" s="25">
        <v>4.18823036633853</v>
      </c>
      <c r="E167" s="22">
        <v>1796538.8547852696</v>
      </c>
      <c r="F167" s="22">
        <v>1684319.6600206364</v>
      </c>
      <c r="G167" s="25">
        <v>6.6625829661846</v>
      </c>
    </row>
    <row r="168" spans="1:7" ht="12.75">
      <c r="A168" s="21" t="s">
        <v>46</v>
      </c>
      <c r="B168" s="22">
        <v>125929.85531961065</v>
      </c>
      <c r="C168" s="22">
        <v>112594.78390267269</v>
      </c>
      <c r="D168" s="25">
        <v>11.8434184557473</v>
      </c>
      <c r="E168" s="22">
        <v>733772.7571723283</v>
      </c>
      <c r="F168" s="22">
        <v>670598.9483315548</v>
      </c>
      <c r="G168" s="25">
        <v>9.42050520627113</v>
      </c>
    </row>
    <row r="169" spans="1:7" ht="12.75">
      <c r="A169" s="21" t="s">
        <v>47</v>
      </c>
      <c r="B169" s="22">
        <v>96753.34136424476</v>
      </c>
      <c r="C169" s="22">
        <v>85776.17903747791</v>
      </c>
      <c r="D169" s="25">
        <v>12.7974484873832</v>
      </c>
      <c r="E169" s="22">
        <v>573312.6163024274</v>
      </c>
      <c r="F169" s="22">
        <v>521135.06071857736</v>
      </c>
      <c r="G169" s="25">
        <v>10.012290386278</v>
      </c>
    </row>
    <row r="170" spans="1:7" ht="12.75">
      <c r="A170" s="21" t="s">
        <v>48</v>
      </c>
      <c r="B170" s="22">
        <v>72064.86281976136</v>
      </c>
      <c r="C170" s="22">
        <v>72853.88142990308</v>
      </c>
      <c r="D170" s="25">
        <v>-1.08301520063949</v>
      </c>
      <c r="E170" s="22">
        <v>408887.0830250053</v>
      </c>
      <c r="F170" s="22">
        <v>393219.49622349965</v>
      </c>
      <c r="G170" s="25">
        <v>3.98443794165293</v>
      </c>
    </row>
    <row r="171" spans="1:7" ht="12.75">
      <c r="A171" s="33" t="s">
        <v>49</v>
      </c>
      <c r="B171" s="34">
        <v>55312.82992456456</v>
      </c>
      <c r="C171" s="34">
        <v>55968.09672011042</v>
      </c>
      <c r="D171" s="62">
        <v>-1.17078627637236</v>
      </c>
      <c r="E171" s="34">
        <v>316089.3122024448</v>
      </c>
      <c r="F171" s="34">
        <v>300332.17449326534</v>
      </c>
      <c r="G171" s="62">
        <v>5.24656998064416</v>
      </c>
    </row>
    <row r="172" spans="1:7" ht="12.75">
      <c r="A172" s="36" t="s">
        <v>50</v>
      </c>
      <c r="B172" s="37"/>
      <c r="C172" s="37"/>
      <c r="D172" s="37"/>
      <c r="E172" s="37"/>
      <c r="F172" s="37"/>
      <c r="G172" s="37"/>
    </row>
    <row r="173" spans="2:7" ht="12.75">
      <c r="B173" s="2"/>
      <c r="C173" s="2"/>
      <c r="D173" s="2"/>
      <c r="E173" s="2"/>
      <c r="F173" s="2"/>
      <c r="G173" s="2"/>
    </row>
    <row r="174" spans="1:7" ht="12.75">
      <c r="A174" s="1" t="s">
        <v>99</v>
      </c>
      <c r="B174" s="2"/>
      <c r="C174" s="2"/>
      <c r="D174" s="2"/>
      <c r="E174" s="2"/>
      <c r="F174" s="2"/>
      <c r="G174" s="2"/>
    </row>
    <row r="175" spans="1:7" ht="12.75">
      <c r="A175" s="41"/>
      <c r="B175" s="42"/>
      <c r="C175" s="42"/>
      <c r="D175" s="42"/>
      <c r="E175" s="42"/>
      <c r="F175" s="42"/>
      <c r="G175" s="42"/>
    </row>
    <row r="176" spans="1:7" ht="12.75">
      <c r="A176" s="8"/>
      <c r="B176" s="343" t="str">
        <f>+B3</f>
        <v>JULY</v>
      </c>
      <c r="C176" s="344"/>
      <c r="D176" s="345"/>
      <c r="E176" s="343" t="str">
        <f>+E3</f>
        <v>YEAR-TO-DATE</v>
      </c>
      <c r="F176" s="344"/>
      <c r="G176" s="345"/>
    </row>
    <row r="177" spans="1:7" ht="12.75">
      <c r="A177" s="12"/>
      <c r="B177" s="13" t="str">
        <f>+B4</f>
        <v>2018P</v>
      </c>
      <c r="C177" s="13" t="str">
        <f>+C4</f>
        <v>2017P</v>
      </c>
      <c r="D177" s="13" t="str">
        <f>+D4</f>
        <v>% CHANGE</v>
      </c>
      <c r="E177" s="13" t="str">
        <f>+E4</f>
        <v>2018P</v>
      </c>
      <c r="F177" s="13" t="str">
        <f>+F4</f>
        <v>2017P</v>
      </c>
      <c r="G177" s="16" t="str">
        <f>+G4</f>
        <v>% CHANGE</v>
      </c>
    </row>
    <row r="178" spans="1:13" s="4" customFormat="1" ht="12.75">
      <c r="A178" s="17"/>
      <c r="B178" s="45"/>
      <c r="C178" s="45"/>
      <c r="D178" s="45"/>
      <c r="E178" s="45"/>
      <c r="F178" s="45"/>
      <c r="G178" s="22"/>
      <c r="I178" s="5"/>
      <c r="J178" s="5"/>
      <c r="K178" s="5"/>
      <c r="L178" s="5"/>
      <c r="M178" s="5"/>
    </row>
    <row r="179" spans="1:13" s="4" customFormat="1" ht="12.75">
      <c r="A179" s="21" t="s">
        <v>52</v>
      </c>
      <c r="B179" s="45"/>
      <c r="C179" s="45"/>
      <c r="D179" s="45"/>
      <c r="E179" s="45"/>
      <c r="F179" s="45"/>
      <c r="G179" s="22"/>
      <c r="I179" s="5"/>
      <c r="J179" s="5"/>
      <c r="K179" s="5"/>
      <c r="L179" s="5"/>
      <c r="M179" s="5"/>
    </row>
    <row r="180" spans="1:7" ht="12.75">
      <c r="A180" s="21" t="s">
        <v>53</v>
      </c>
      <c r="B180" s="22">
        <v>9205.120631088092</v>
      </c>
      <c r="C180" s="22">
        <v>9247.520325917512</v>
      </c>
      <c r="D180" s="63">
        <v>-0.458497990110813</v>
      </c>
      <c r="E180" s="22">
        <v>65998.70059948969</v>
      </c>
      <c r="F180" s="22">
        <v>65261.441324086794</v>
      </c>
      <c r="G180" s="63">
        <v>1.12970118410607</v>
      </c>
    </row>
    <row r="181" spans="1:7" ht="12.75">
      <c r="A181" s="21" t="s">
        <v>54</v>
      </c>
      <c r="B181" s="22">
        <v>77136.34649223075</v>
      </c>
      <c r="C181" s="22">
        <v>69305.23326520245</v>
      </c>
      <c r="D181" s="63">
        <v>11.2994543962674</v>
      </c>
      <c r="E181" s="22">
        <v>469442.1401849737</v>
      </c>
      <c r="F181" s="22">
        <v>429173.52794452495</v>
      </c>
      <c r="G181" s="63">
        <v>9.3828276019983</v>
      </c>
    </row>
    <row r="182" spans="1:7" ht="12.75">
      <c r="A182" s="21" t="s">
        <v>55</v>
      </c>
      <c r="B182" s="22">
        <v>6943.894438708942</v>
      </c>
      <c r="C182" s="22">
        <v>6257.801335312396</v>
      </c>
      <c r="D182" s="63">
        <v>10.9638044839321</v>
      </c>
      <c r="E182" s="22">
        <v>53806.47823320885</v>
      </c>
      <c r="F182" s="22">
        <v>45338.49969294873</v>
      </c>
      <c r="G182" s="63">
        <v>18.6772358979869</v>
      </c>
    </row>
    <row r="183" spans="1:7" ht="12.75">
      <c r="A183" s="48" t="s">
        <v>56</v>
      </c>
      <c r="B183" s="22">
        <v>86371.13344929091</v>
      </c>
      <c r="C183" s="22">
        <v>71332.4905451356</v>
      </c>
      <c r="D183" s="63">
        <v>21.0824587634994</v>
      </c>
      <c r="E183" s="22">
        <v>494749.85970826005</v>
      </c>
      <c r="F183" s="22">
        <v>391797.337109467</v>
      </c>
      <c r="G183" s="63">
        <v>26.2769837483679</v>
      </c>
    </row>
    <row r="184" spans="1:7" ht="12.75">
      <c r="A184" s="48" t="s">
        <v>57</v>
      </c>
      <c r="B184" s="22">
        <v>4712.297848353478</v>
      </c>
      <c r="C184" s="22">
        <v>4196.708617925741</v>
      </c>
      <c r="D184" s="63">
        <v>12.2855617906247</v>
      </c>
      <c r="E184" s="22">
        <v>32012.626952093462</v>
      </c>
      <c r="F184" s="22">
        <v>27299.176265219645</v>
      </c>
      <c r="G184" s="63">
        <v>17.2659081031649</v>
      </c>
    </row>
    <row r="185" spans="1:7" ht="12.75">
      <c r="A185" s="48" t="s">
        <v>58</v>
      </c>
      <c r="B185" s="22">
        <v>4156.344184067143</v>
      </c>
      <c r="C185" s="22">
        <v>4104.382117004274</v>
      </c>
      <c r="D185" s="63">
        <v>1.26601436176209</v>
      </c>
      <c r="E185" s="22">
        <v>29595.35193499486</v>
      </c>
      <c r="F185" s="22">
        <v>27225.59101829961</v>
      </c>
      <c r="G185" s="63">
        <v>8.7041670283757</v>
      </c>
    </row>
    <row r="186" spans="1:7" ht="12.75">
      <c r="A186" s="48" t="s">
        <v>59</v>
      </c>
      <c r="B186" s="22">
        <v>8318.216628387725</v>
      </c>
      <c r="C186" s="22">
        <v>6837.070295594265</v>
      </c>
      <c r="D186" s="63">
        <v>21.6634650333769</v>
      </c>
      <c r="E186" s="22">
        <v>58914.79685042715</v>
      </c>
      <c r="F186" s="22">
        <v>46271.27957507364</v>
      </c>
      <c r="G186" s="63">
        <v>27.3247625556579</v>
      </c>
    </row>
    <row r="187" spans="1:7" ht="12.75">
      <c r="A187" s="48" t="s">
        <v>60</v>
      </c>
      <c r="B187" s="22">
        <v>3008.989601370473</v>
      </c>
      <c r="C187" s="22">
        <v>2392.391985940374</v>
      </c>
      <c r="D187" s="63">
        <v>25.7732687224219</v>
      </c>
      <c r="E187" s="22">
        <v>21021.821006045146</v>
      </c>
      <c r="F187" s="22">
        <v>15898.941740056698</v>
      </c>
      <c r="G187" s="63">
        <v>32.2215110272502</v>
      </c>
    </row>
    <row r="188" spans="1:7" ht="12.75">
      <c r="A188" s="48" t="s">
        <v>61</v>
      </c>
      <c r="B188" s="22">
        <v>12302.253763915416</v>
      </c>
      <c r="C188" s="22">
        <v>10281.734209484515</v>
      </c>
      <c r="D188" s="63">
        <v>19.6515443140618</v>
      </c>
      <c r="E188" s="22">
        <v>74524.4614981152</v>
      </c>
      <c r="F188" s="22">
        <v>61303.107676290405</v>
      </c>
      <c r="G188" s="63">
        <v>21.5671836599864</v>
      </c>
    </row>
    <row r="189" spans="1:7" ht="12.75">
      <c r="A189" s="21"/>
      <c r="B189" s="45"/>
      <c r="C189" s="45"/>
      <c r="D189" s="63"/>
      <c r="E189" s="45"/>
      <c r="F189" s="45"/>
      <c r="G189" s="63"/>
    </row>
    <row r="190" spans="1:7" ht="12.75">
      <c r="A190" s="21" t="s">
        <v>62</v>
      </c>
      <c r="B190" s="22"/>
      <c r="C190" s="22"/>
      <c r="D190" s="63"/>
      <c r="E190" s="22"/>
      <c r="F190" s="22"/>
      <c r="G190" s="63"/>
    </row>
    <row r="191" spans="1:7" ht="12.75">
      <c r="A191" s="21" t="s">
        <v>63</v>
      </c>
      <c r="B191" s="22">
        <v>583280.2337316227</v>
      </c>
      <c r="C191" s="22">
        <v>538766.1776083139</v>
      </c>
      <c r="D191" s="63">
        <v>8.26222171572003</v>
      </c>
      <c r="E191" s="22">
        <v>3389085.649817095</v>
      </c>
      <c r="F191" s="22">
        <v>3056746.0279523176</v>
      </c>
      <c r="G191" s="63">
        <v>10.8723334822621</v>
      </c>
    </row>
    <row r="192" spans="1:7" ht="12.75">
      <c r="A192" s="21" t="s">
        <v>64</v>
      </c>
      <c r="B192" s="22">
        <v>25603.98644791059</v>
      </c>
      <c r="C192" s="22">
        <v>26069.8708446106</v>
      </c>
      <c r="D192" s="63">
        <v>-1.78706062441549</v>
      </c>
      <c r="E192" s="22">
        <v>145535.89041413204</v>
      </c>
      <c r="F192" s="22">
        <v>142210.75988167292</v>
      </c>
      <c r="G192" s="63">
        <v>2.33817084953755</v>
      </c>
    </row>
    <row r="193" spans="1:7" ht="12.75">
      <c r="A193" s="21" t="s">
        <v>65</v>
      </c>
      <c r="B193" s="22">
        <v>21697.71020313927</v>
      </c>
      <c r="C193" s="22">
        <v>21977.288540478527</v>
      </c>
      <c r="D193" s="63">
        <v>-1.27212388745917</v>
      </c>
      <c r="E193" s="22">
        <v>121693.81294015686</v>
      </c>
      <c r="F193" s="22">
        <v>119078.69640610786</v>
      </c>
      <c r="G193" s="63">
        <v>2.19612459069115</v>
      </c>
    </row>
    <row r="194" spans="1:7" ht="12.75">
      <c r="A194" s="21" t="s">
        <v>66</v>
      </c>
      <c r="B194" s="22">
        <v>5177.237265898337</v>
      </c>
      <c r="C194" s="22">
        <v>5393.010202995083</v>
      </c>
      <c r="D194" s="63">
        <v>-4.00097401960994</v>
      </c>
      <c r="E194" s="22">
        <v>32271.443634929987</v>
      </c>
      <c r="F194" s="22">
        <v>31221.83122472636</v>
      </c>
      <c r="G194" s="63">
        <v>3.36179003290614</v>
      </c>
    </row>
    <row r="195" spans="1:7" ht="12.75">
      <c r="A195" s="21" t="s">
        <v>67</v>
      </c>
      <c r="B195" s="22">
        <v>562023.3170671744</v>
      </c>
      <c r="C195" s="22">
        <v>516646.39372299897</v>
      </c>
      <c r="D195" s="63">
        <v>8.78297495065925</v>
      </c>
      <c r="E195" s="22">
        <v>3269831.0321533224</v>
      </c>
      <c r="F195" s="22">
        <v>2938356.325687345</v>
      </c>
      <c r="G195" s="63">
        <v>11.2809567569528</v>
      </c>
    </row>
    <row r="196" spans="1:7" ht="12.75">
      <c r="A196" s="17"/>
      <c r="B196" s="22"/>
      <c r="C196" s="22"/>
      <c r="D196" s="63"/>
      <c r="E196" s="22"/>
      <c r="F196" s="22"/>
      <c r="G196" s="63"/>
    </row>
    <row r="197" spans="1:7" ht="12.75">
      <c r="A197" s="21" t="s">
        <v>68</v>
      </c>
      <c r="B197" s="22">
        <v>20244.67493812707</v>
      </c>
      <c r="C197" s="22">
        <v>25911.22991827225</v>
      </c>
      <c r="D197" s="63">
        <v>-21.8691084831492</v>
      </c>
      <c r="E197" s="22">
        <v>209785.7308870137</v>
      </c>
      <c r="F197" s="22">
        <v>220103.54519055638</v>
      </c>
      <c r="G197" s="63">
        <v>-4.68770927547303</v>
      </c>
    </row>
    <row r="198" spans="1:7" ht="12.75">
      <c r="A198" s="21" t="s">
        <v>69</v>
      </c>
      <c r="B198" s="22">
        <v>14027.446805229702</v>
      </c>
      <c r="C198" s="22">
        <v>18482.520432926256</v>
      </c>
      <c r="D198" s="63">
        <v>-24.1042537670345</v>
      </c>
      <c r="E198" s="22">
        <v>127024.73146895172</v>
      </c>
      <c r="F198" s="22">
        <v>130513.70984265124</v>
      </c>
      <c r="G198" s="63">
        <v>-2.673265803191</v>
      </c>
    </row>
    <row r="199" spans="1:7" ht="12.75">
      <c r="A199" s="21" t="s">
        <v>70</v>
      </c>
      <c r="B199" s="22">
        <v>4412.391031648215</v>
      </c>
      <c r="C199" s="22">
        <v>5168.1027925593435</v>
      </c>
      <c r="D199" s="63">
        <v>-14.6226147436376</v>
      </c>
      <c r="E199" s="22">
        <v>47029.060086975</v>
      </c>
      <c r="F199" s="22">
        <v>50331.86522387906</v>
      </c>
      <c r="G199" s="63">
        <v>-6.5620559107297</v>
      </c>
    </row>
    <row r="200" spans="1:7" ht="12.75">
      <c r="A200" s="21" t="s">
        <v>71</v>
      </c>
      <c r="B200" s="22">
        <v>2547.063116067374</v>
      </c>
      <c r="C200" s="22">
        <v>3389.6099321744427</v>
      </c>
      <c r="D200" s="63">
        <v>-24.8567485039959</v>
      </c>
      <c r="E200" s="22">
        <v>44046.24047653101</v>
      </c>
      <c r="F200" s="22">
        <v>48180.69582798968</v>
      </c>
      <c r="G200" s="63">
        <v>-8.58114495942342</v>
      </c>
    </row>
    <row r="201" spans="1:7" ht="12.75">
      <c r="A201" s="17"/>
      <c r="B201" s="22"/>
      <c r="C201" s="22"/>
      <c r="D201" s="63"/>
      <c r="E201" s="22"/>
      <c r="F201" s="22"/>
      <c r="G201" s="63"/>
    </row>
    <row r="202" spans="1:7" ht="12.75">
      <c r="A202" s="21" t="s">
        <v>72</v>
      </c>
      <c r="B202" s="22">
        <v>19111.435274157408</v>
      </c>
      <c r="C202" s="22">
        <v>18605.70510447131</v>
      </c>
      <c r="D202" s="63">
        <v>2.71814568083506</v>
      </c>
      <c r="E202" s="22">
        <v>140652.19983248398</v>
      </c>
      <c r="F202" s="22">
        <v>140776.34930894498</v>
      </c>
      <c r="G202" s="63">
        <v>-0.0881891575328041</v>
      </c>
    </row>
    <row r="203" spans="1:7" ht="12.75">
      <c r="A203" s="21" t="s">
        <v>73</v>
      </c>
      <c r="B203" s="22">
        <v>71793.63825110585</v>
      </c>
      <c r="C203" s="22">
        <v>63824.99784618014</v>
      </c>
      <c r="D203" s="63">
        <v>12.4851401078467</v>
      </c>
      <c r="E203" s="22">
        <v>415558.84404272464</v>
      </c>
      <c r="F203" s="22">
        <v>384223.7418878762</v>
      </c>
      <c r="G203" s="63">
        <v>8.15543099988668</v>
      </c>
    </row>
    <row r="204" spans="1:7" ht="12.75">
      <c r="A204" s="21" t="s">
        <v>74</v>
      </c>
      <c r="B204" s="22">
        <v>10948.142226981512</v>
      </c>
      <c r="C204" s="22">
        <v>8336.773974271675</v>
      </c>
      <c r="D204" s="63">
        <v>31.3234862882075</v>
      </c>
      <c r="E204" s="22">
        <v>55569.53640034406</v>
      </c>
      <c r="F204" s="22">
        <v>48836.17899418787</v>
      </c>
      <c r="G204" s="63">
        <v>13.7876417541953</v>
      </c>
    </row>
    <row r="205" spans="1:7" ht="12.75">
      <c r="A205" s="21" t="s">
        <v>75</v>
      </c>
      <c r="B205" s="22">
        <v>1026.3372722836855</v>
      </c>
      <c r="C205" s="22">
        <v>1148.1789314116977</v>
      </c>
      <c r="D205" s="63">
        <v>-10.6117309588852</v>
      </c>
      <c r="E205" s="22">
        <v>7756.275811821791</v>
      </c>
      <c r="F205" s="22">
        <v>7229.594305576957</v>
      </c>
      <c r="G205" s="63">
        <v>7.28507692110121</v>
      </c>
    </row>
    <row r="206" spans="1:7" ht="12.75">
      <c r="A206" s="21" t="s">
        <v>76</v>
      </c>
      <c r="B206" s="22">
        <v>2414.003546564422</v>
      </c>
      <c r="C206" s="22">
        <v>2589.852792321702</v>
      </c>
      <c r="D206" s="63">
        <v>-6.7899320872071</v>
      </c>
      <c r="E206" s="22">
        <v>28924.673238125575</v>
      </c>
      <c r="F206" s="22">
        <v>23142.101455474818</v>
      </c>
      <c r="G206" s="63">
        <v>24.9872371952753</v>
      </c>
    </row>
    <row r="207" spans="1:7" ht="12.75">
      <c r="A207" s="21" t="s">
        <v>77</v>
      </c>
      <c r="B207" s="22">
        <v>20305.249342690375</v>
      </c>
      <c r="C207" s="22">
        <v>20046.102058678745</v>
      </c>
      <c r="D207" s="63">
        <v>1.29275648329564</v>
      </c>
      <c r="E207" s="22">
        <v>132542.68419401557</v>
      </c>
      <c r="F207" s="22">
        <v>125605.0362308902</v>
      </c>
      <c r="G207" s="63">
        <v>5.52338359297347</v>
      </c>
    </row>
    <row r="208" spans="1:7" ht="12.75">
      <c r="A208" s="17"/>
      <c r="B208" s="45"/>
      <c r="C208" s="45"/>
      <c r="D208" s="63"/>
      <c r="E208" s="45"/>
      <c r="F208" s="45"/>
      <c r="G208" s="63"/>
    </row>
    <row r="209" spans="1:7" ht="12.75">
      <c r="A209" s="21" t="s">
        <v>78</v>
      </c>
      <c r="B209" s="22"/>
      <c r="C209" s="22"/>
      <c r="D209" s="63"/>
      <c r="E209" s="22"/>
      <c r="F209" s="22"/>
      <c r="G209" s="63"/>
    </row>
    <row r="210" spans="1:7" ht="12.75">
      <c r="A210" s="21" t="s">
        <v>79</v>
      </c>
      <c r="B210" s="25">
        <v>29.550906936890474</v>
      </c>
      <c r="C210" s="25">
        <v>30.015367446823195</v>
      </c>
      <c r="D210" s="63">
        <v>-0.464460509932721</v>
      </c>
      <c r="E210" s="25">
        <v>28.674034126258146</v>
      </c>
      <c r="F210" s="25">
        <v>28.7652977000357</v>
      </c>
      <c r="G210" s="63">
        <v>-0.0912635737775531</v>
      </c>
    </row>
    <row r="211" spans="1:7" ht="12.75">
      <c r="A211" s="21" t="s">
        <v>80</v>
      </c>
      <c r="B211" s="25">
        <v>70.44909306295776</v>
      </c>
      <c r="C211" s="25">
        <v>69.98463255311118</v>
      </c>
      <c r="D211" s="63">
        <v>0.464460509846575</v>
      </c>
      <c r="E211" s="25">
        <v>71.32596587372306</v>
      </c>
      <c r="F211" s="25">
        <v>71.23470229997156</v>
      </c>
      <c r="G211" s="63">
        <v>0.0912635737515046</v>
      </c>
    </row>
    <row r="212" spans="1:7" ht="12.75">
      <c r="A212" s="60" t="s">
        <v>81</v>
      </c>
      <c r="B212" s="25">
        <v>5.4838460489956065</v>
      </c>
      <c r="C212" s="25">
        <v>5.452076183986634</v>
      </c>
      <c r="D212" s="63">
        <v>0.582711318346657</v>
      </c>
      <c r="E212" s="25">
        <v>5.671822173228375</v>
      </c>
      <c r="F212" s="25">
        <v>5.716241594797886</v>
      </c>
      <c r="G212" s="63">
        <v>-0.777073901318913</v>
      </c>
    </row>
    <row r="213" spans="1:7" ht="12.75">
      <c r="A213" s="17"/>
      <c r="B213" s="45"/>
      <c r="C213" s="45"/>
      <c r="D213" s="63"/>
      <c r="E213" s="45"/>
      <c r="F213" s="45"/>
      <c r="G213" s="63"/>
    </row>
    <row r="214" spans="1:7" ht="12.75">
      <c r="A214" s="21" t="s">
        <v>82</v>
      </c>
      <c r="B214" s="22">
        <v>11738.795198242167</v>
      </c>
      <c r="C214" s="22">
        <v>13252.039013873298</v>
      </c>
      <c r="D214" s="63">
        <v>-11.4189508048305</v>
      </c>
      <c r="E214" s="22">
        <v>112184.25665750934</v>
      </c>
      <c r="F214" s="22">
        <v>118094.3000141781</v>
      </c>
      <c r="G214" s="63">
        <v>-5.0045119501612</v>
      </c>
    </row>
    <row r="215" spans="1:7" ht="12.75">
      <c r="A215" s="21" t="s">
        <v>83</v>
      </c>
      <c r="B215" s="22">
        <v>668305.7612599981</v>
      </c>
      <c r="C215" s="22">
        <v>616965.4080011013</v>
      </c>
      <c r="D215" s="63">
        <v>8.32143141140339</v>
      </c>
      <c r="E215" s="22">
        <v>3952200.215574839</v>
      </c>
      <c r="F215" s="22">
        <v>3581027.378489258</v>
      </c>
      <c r="G215" s="63">
        <v>10.3649818293813</v>
      </c>
    </row>
    <row r="216" spans="1:7" ht="12.75">
      <c r="A216" s="17"/>
      <c r="B216" s="45"/>
      <c r="C216" s="45"/>
      <c r="D216" s="63"/>
      <c r="E216" s="45"/>
      <c r="F216" s="45"/>
      <c r="G216" s="63"/>
    </row>
    <row r="217" spans="1:7" ht="12.75">
      <c r="A217" s="21" t="s">
        <v>84</v>
      </c>
      <c r="B217" s="22">
        <v>135583.53442662538</v>
      </c>
      <c r="C217" s="22">
        <v>132970.81449860538</v>
      </c>
      <c r="D217" s="63">
        <v>1.9648822471847</v>
      </c>
      <c r="E217" s="22">
        <v>744850.8912630669</v>
      </c>
      <c r="F217" s="22">
        <v>720604.9298120434</v>
      </c>
      <c r="G217" s="63">
        <v>3.36466771846087</v>
      </c>
    </row>
    <row r="218" spans="1:7" ht="12.75">
      <c r="A218" s="21" t="s">
        <v>85</v>
      </c>
      <c r="B218" s="22">
        <v>544461.0220308368</v>
      </c>
      <c r="C218" s="22">
        <v>497246.6325159272</v>
      </c>
      <c r="D218" s="63">
        <v>9.49516526155605</v>
      </c>
      <c r="E218" s="22">
        <v>3319533.5809689322</v>
      </c>
      <c r="F218" s="22">
        <v>2978516.748691157</v>
      </c>
      <c r="G218" s="63">
        <v>11.4492165413415</v>
      </c>
    </row>
    <row r="219" spans="1:7" ht="12.75">
      <c r="A219" s="17"/>
      <c r="B219" s="45"/>
      <c r="C219" s="45"/>
      <c r="D219" s="63"/>
      <c r="E219" s="45"/>
      <c r="F219" s="45"/>
      <c r="G219" s="63"/>
    </row>
    <row r="220" spans="1:7" ht="12.75">
      <c r="A220" s="21" t="s">
        <v>86</v>
      </c>
      <c r="B220" s="22">
        <v>539082.6583319443</v>
      </c>
      <c r="C220" s="22">
        <v>491723.7936763517</v>
      </c>
      <c r="D220" s="63">
        <v>9.63119240204262</v>
      </c>
      <c r="E220" s="22">
        <v>3277729.668564133</v>
      </c>
      <c r="F220" s="22">
        <v>2937279.621920039</v>
      </c>
      <c r="G220" s="63">
        <v>11.5906583800676</v>
      </c>
    </row>
    <row r="221" spans="1:7" ht="12.75">
      <c r="A221" s="17"/>
      <c r="B221" s="45"/>
      <c r="C221" s="45"/>
      <c r="D221" s="63"/>
      <c r="E221" s="45"/>
      <c r="F221" s="45"/>
      <c r="G221" s="63"/>
    </row>
    <row r="222" spans="1:7" ht="12.75">
      <c r="A222" s="50" t="s">
        <v>100</v>
      </c>
      <c r="B222" s="22">
        <v>45.25398144655252</v>
      </c>
      <c r="C222" s="22">
        <v>45.293609137124534</v>
      </c>
      <c r="D222" s="63">
        <v>-0.0874906887018878</v>
      </c>
      <c r="E222" s="22">
        <v>46.17859582720108</v>
      </c>
      <c r="F222" s="22">
        <v>46.37475118987421</v>
      </c>
      <c r="G222" s="63">
        <v>-0.422978792640857</v>
      </c>
    </row>
    <row r="223" spans="1:7" ht="12.75">
      <c r="A223" s="51" t="s">
        <v>88</v>
      </c>
      <c r="B223" s="62">
        <v>2.4426282182869716</v>
      </c>
      <c r="C223" s="62">
        <v>2.407717956363734</v>
      </c>
      <c r="D223" s="64">
        <v>1.44993153500259</v>
      </c>
      <c r="E223" s="62">
        <v>2.1535135698699786</v>
      </c>
      <c r="F223" s="62">
        <v>2.1257243904315235</v>
      </c>
      <c r="G223" s="64">
        <v>1.30728045289135</v>
      </c>
    </row>
    <row r="224" spans="1:7" ht="12.75">
      <c r="A224" s="11" t="s">
        <v>89</v>
      </c>
      <c r="B224" s="37"/>
      <c r="C224" s="39"/>
      <c r="D224" s="40"/>
      <c r="E224" s="37"/>
      <c r="F224" s="39"/>
      <c r="G224" s="40"/>
    </row>
    <row r="225" spans="1:7" ht="12.75">
      <c r="A225" s="11" t="s">
        <v>90</v>
      </c>
      <c r="B225" s="37"/>
      <c r="C225" s="39"/>
      <c r="D225" s="40"/>
      <c r="E225" s="37"/>
      <c r="F225" s="39"/>
      <c r="G225" s="40"/>
    </row>
    <row r="226" spans="1:7" ht="12.75">
      <c r="A226" s="11" t="s">
        <v>91</v>
      </c>
      <c r="B226" s="37"/>
      <c r="C226" s="39"/>
      <c r="D226" s="40"/>
      <c r="E226" s="37"/>
      <c r="F226" s="39"/>
      <c r="G226" s="40"/>
    </row>
    <row r="227" spans="1:7" ht="12.75">
      <c r="A227" s="11" t="s">
        <v>92</v>
      </c>
      <c r="B227" s="2"/>
      <c r="C227" s="2"/>
      <c r="D227" s="3"/>
      <c r="E227" s="2"/>
      <c r="F227" s="2"/>
      <c r="G227" s="3"/>
    </row>
    <row r="228" spans="2:7" ht="12.75">
      <c r="B228" s="2"/>
      <c r="C228" s="2"/>
      <c r="D228" s="3"/>
      <c r="E228" s="2"/>
      <c r="F228" s="2"/>
      <c r="G228" s="3"/>
    </row>
    <row r="229" spans="1:7" ht="12.75">
      <c r="A229" s="1" t="s">
        <v>101</v>
      </c>
      <c r="B229" s="2"/>
      <c r="C229" s="2"/>
      <c r="D229" s="3"/>
      <c r="E229" s="2"/>
      <c r="F229" s="2"/>
      <c r="G229" s="3"/>
    </row>
    <row r="230" spans="1:7" ht="12.75">
      <c r="A230" s="41"/>
      <c r="B230" s="42"/>
      <c r="C230" s="42"/>
      <c r="D230" s="43"/>
      <c r="E230" s="42"/>
      <c r="F230" s="42"/>
      <c r="G230" s="43"/>
    </row>
    <row r="231" spans="1:7" ht="12.75">
      <c r="A231" s="8"/>
      <c r="B231" s="44" t="str">
        <f>+B3</f>
        <v>JULY</v>
      </c>
      <c r="C231" s="9"/>
      <c r="D231" s="10"/>
      <c r="E231" s="9" t="s">
        <v>2</v>
      </c>
      <c r="F231" s="9"/>
      <c r="G231" s="10"/>
    </row>
    <row r="232" spans="1:7" ht="12.75">
      <c r="A232" s="12"/>
      <c r="B232" s="13" t="str">
        <f>+B4</f>
        <v>2018P</v>
      </c>
      <c r="C232" s="16" t="str">
        <f>+C4</f>
        <v>2017P</v>
      </c>
      <c r="D232" s="15" t="s">
        <v>5</v>
      </c>
      <c r="E232" s="13" t="str">
        <f>+B232</f>
        <v>2018P</v>
      </c>
      <c r="F232" s="13" t="str">
        <f>+C232</f>
        <v>2017P</v>
      </c>
      <c r="G232" s="15" t="s">
        <v>5</v>
      </c>
    </row>
    <row r="233" spans="1:7" ht="12.75">
      <c r="A233" s="17"/>
      <c r="B233" s="45"/>
      <c r="C233" s="22"/>
      <c r="D233" s="20"/>
      <c r="E233" s="45"/>
      <c r="F233" s="22"/>
      <c r="G233" s="20"/>
    </row>
    <row r="234" spans="1:7" ht="12.75">
      <c r="A234" s="21" t="s">
        <v>102</v>
      </c>
      <c r="B234" s="22">
        <v>258563.0000000005</v>
      </c>
      <c r="C234" s="22">
        <v>258019.0000000033</v>
      </c>
      <c r="D234" s="23">
        <v>0.210837186407667</v>
      </c>
      <c r="E234" s="22">
        <v>1791063.7350624632</v>
      </c>
      <c r="F234" s="22">
        <v>1724007.7614816625</v>
      </c>
      <c r="G234" s="23">
        <v>3.88954012151145</v>
      </c>
    </row>
    <row r="235" spans="1:7" ht="12.75">
      <c r="A235" s="21" t="s">
        <v>103</v>
      </c>
      <c r="B235" s="22">
        <v>1993389.8532926445</v>
      </c>
      <c r="C235" s="22">
        <v>1955266.2913952398</v>
      </c>
      <c r="D235" s="23">
        <v>1.94978873543616</v>
      </c>
      <c r="E235" s="22">
        <v>14197094.743829085</v>
      </c>
      <c r="F235" s="22">
        <v>13644080.571893867</v>
      </c>
      <c r="G235" s="23">
        <v>4.05314355204263</v>
      </c>
    </row>
    <row r="236" spans="1:7" ht="12.75">
      <c r="A236" s="21" t="s">
        <v>104</v>
      </c>
      <c r="B236" s="22">
        <v>64302.898493311135</v>
      </c>
      <c r="C236" s="22">
        <v>63073.10617403991</v>
      </c>
      <c r="D236" s="23">
        <v>1.94978873543633</v>
      </c>
      <c r="E236" s="22">
        <v>66967.42803692965</v>
      </c>
      <c r="F236" s="22">
        <v>64358.87062214088</v>
      </c>
      <c r="G236" s="23">
        <v>4.05314355204264</v>
      </c>
    </row>
    <row r="237" spans="1:7" ht="12.75">
      <c r="A237" s="21" t="s">
        <v>105</v>
      </c>
      <c r="B237" s="22">
        <v>322632</v>
      </c>
      <c r="C237" s="22">
        <v>323416</v>
      </c>
      <c r="D237" s="23">
        <v>-0.24241224923937</v>
      </c>
      <c r="E237" s="22">
        <v>2290240</v>
      </c>
      <c r="F237" s="22">
        <v>2223036</v>
      </c>
      <c r="G237" s="23">
        <v>3.02307295068546</v>
      </c>
    </row>
    <row r="238" spans="1:7" ht="12.75">
      <c r="A238" s="21" t="s">
        <v>106</v>
      </c>
      <c r="B238" s="25">
        <v>88.80000305175781</v>
      </c>
      <c r="C238" s="25">
        <v>86.9000015258789</v>
      </c>
      <c r="D238" s="23">
        <v>2.18642289127358</v>
      </c>
      <c r="E238" s="25">
        <v>85</v>
      </c>
      <c r="F238" s="25">
        <v>82.9000015258789</v>
      </c>
      <c r="G238" s="23">
        <v>2.53317060973218</v>
      </c>
    </row>
    <row r="239" spans="1:7" ht="12.75">
      <c r="A239" s="17"/>
      <c r="B239" s="22"/>
      <c r="C239" s="22"/>
      <c r="D239" s="23"/>
      <c r="E239" s="22"/>
      <c r="F239" s="22"/>
      <c r="G239" s="23"/>
    </row>
    <row r="240" spans="1:7" ht="12.75">
      <c r="A240" s="21" t="s">
        <v>13</v>
      </c>
      <c r="B240" s="22"/>
      <c r="C240" s="22"/>
      <c r="D240" s="23"/>
      <c r="E240" s="22"/>
      <c r="F240" s="22"/>
      <c r="G240" s="23"/>
    </row>
    <row r="241" spans="1:7" ht="12.75">
      <c r="A241" s="21" t="s">
        <v>14</v>
      </c>
      <c r="B241" s="22">
        <v>239695.92408559128</v>
      </c>
      <c r="C241" s="22">
        <v>242889.1506385251</v>
      </c>
      <c r="D241" s="23">
        <v>-1.31468472121511</v>
      </c>
      <c r="E241" s="22">
        <v>1558781.4001236057</v>
      </c>
      <c r="F241" s="22">
        <v>1513053.2757254164</v>
      </c>
      <c r="G241" s="23">
        <v>3.022241525254</v>
      </c>
    </row>
    <row r="242" spans="1:7" ht="12.75">
      <c r="A242" s="21" t="s">
        <v>15</v>
      </c>
      <c r="B242" s="22">
        <v>195247.7211336209</v>
      </c>
      <c r="C242" s="22">
        <v>189983.68183326075</v>
      </c>
      <c r="D242" s="23">
        <v>2.77078496930074</v>
      </c>
      <c r="E242" s="22">
        <v>1239113.6431176527</v>
      </c>
      <c r="F242" s="22">
        <v>1199366.6881422042</v>
      </c>
      <c r="G242" s="23">
        <v>3.31399524169008</v>
      </c>
    </row>
    <row r="243" spans="1:7" ht="12.75">
      <c r="A243" s="21" t="s">
        <v>16</v>
      </c>
      <c r="B243" s="22">
        <v>1569.4736051109403</v>
      </c>
      <c r="C243" s="22">
        <v>1875.8618633385129</v>
      </c>
      <c r="D243" s="23">
        <v>-16.3331993797393</v>
      </c>
      <c r="E243" s="22">
        <v>17171.011320197587</v>
      </c>
      <c r="F243" s="22">
        <v>19072.56073202497</v>
      </c>
      <c r="G243" s="23">
        <v>-9.97007920721661</v>
      </c>
    </row>
    <row r="244" spans="1:7" ht="12.75">
      <c r="A244" s="17"/>
      <c r="B244" s="22"/>
      <c r="C244" s="22"/>
      <c r="D244" s="23"/>
      <c r="E244" s="22"/>
      <c r="F244" s="22"/>
      <c r="G244" s="23"/>
    </row>
    <row r="245" spans="1:7" ht="12.75">
      <c r="A245" s="21" t="s">
        <v>17</v>
      </c>
      <c r="B245" s="22">
        <v>13319.202019364431</v>
      </c>
      <c r="C245" s="22">
        <v>11216.241057871397</v>
      </c>
      <c r="D245" s="23">
        <v>18.749248974256</v>
      </c>
      <c r="E245" s="22">
        <v>100075.26941801966</v>
      </c>
      <c r="F245" s="22">
        <v>89768.27410363022</v>
      </c>
      <c r="G245" s="23">
        <v>11.4817795232321</v>
      </c>
    </row>
    <row r="246" spans="1:7" ht="12.75">
      <c r="A246" s="21" t="s">
        <v>18</v>
      </c>
      <c r="B246" s="22">
        <v>623.7286262762952</v>
      </c>
      <c r="C246" s="22">
        <v>389.1613820567723</v>
      </c>
      <c r="D246" s="23">
        <v>60.2750568362673</v>
      </c>
      <c r="E246" s="22">
        <v>19802.624575635684</v>
      </c>
      <c r="F246" s="22">
        <v>17025.2350036933</v>
      </c>
      <c r="G246" s="23">
        <v>16.3133699554801</v>
      </c>
    </row>
    <row r="247" spans="1:7" ht="12.75">
      <c r="A247" s="21" t="s">
        <v>19</v>
      </c>
      <c r="B247" s="22">
        <v>4286.058813038652</v>
      </c>
      <c r="C247" s="22">
        <v>2661.9315029863337</v>
      </c>
      <c r="D247" s="23">
        <v>61.0131142830033</v>
      </c>
      <c r="E247" s="22">
        <v>30071.65207971002</v>
      </c>
      <c r="F247" s="22">
        <v>25789.14905965799</v>
      </c>
      <c r="G247" s="23">
        <v>16.6058329809383</v>
      </c>
    </row>
    <row r="248" spans="1:7" ht="12.75">
      <c r="A248" s="17"/>
      <c r="B248" s="22"/>
      <c r="C248" s="22"/>
      <c r="D248" s="23"/>
      <c r="E248" s="22"/>
      <c r="F248" s="22"/>
      <c r="G248" s="23"/>
    </row>
    <row r="249" spans="1:7" ht="12.75">
      <c r="A249" s="21" t="s">
        <v>20</v>
      </c>
      <c r="B249" s="22">
        <v>37204.114203622856</v>
      </c>
      <c r="C249" s="22">
        <v>30102.549634171806</v>
      </c>
      <c r="D249" s="23">
        <v>23.5912394656082</v>
      </c>
      <c r="E249" s="22">
        <v>291368.137554819</v>
      </c>
      <c r="F249" s="22">
        <v>284616.181214613</v>
      </c>
      <c r="G249" s="23">
        <v>2.37230234464944</v>
      </c>
    </row>
    <row r="250" spans="1:7" ht="12.75">
      <c r="A250" s="21" t="s">
        <v>21</v>
      </c>
      <c r="B250" s="22">
        <v>36668.54419845511</v>
      </c>
      <c r="C250" s="22">
        <v>29848.562025805015</v>
      </c>
      <c r="D250" s="23">
        <v>22.8486121601235</v>
      </c>
      <c r="E250" s="22">
        <v>285512.0187599309</v>
      </c>
      <c r="F250" s="22">
        <v>281007.2690407189</v>
      </c>
      <c r="G250" s="23">
        <v>1.60307231004734</v>
      </c>
    </row>
    <row r="251" spans="1:7" ht="12.75">
      <c r="A251" s="21" t="s">
        <v>22</v>
      </c>
      <c r="B251" s="22">
        <v>9682.659644610108</v>
      </c>
      <c r="C251" s="22">
        <v>6162.136416198368</v>
      </c>
      <c r="D251" s="23">
        <v>57.1315367046624</v>
      </c>
      <c r="E251" s="22">
        <v>117804.88726768612</v>
      </c>
      <c r="F251" s="22">
        <v>117610.0093326095</v>
      </c>
      <c r="G251" s="23">
        <v>0.165698426675147</v>
      </c>
    </row>
    <row r="252" spans="1:7" ht="12.75">
      <c r="A252" s="21" t="s">
        <v>23</v>
      </c>
      <c r="B252" s="22">
        <v>5515.550181467727</v>
      </c>
      <c r="C252" s="22">
        <v>5135.871803164284</v>
      </c>
      <c r="D252" s="23">
        <v>7.39267631387369</v>
      </c>
      <c r="E252" s="22">
        <v>37338.33664899923</v>
      </c>
      <c r="F252" s="22">
        <v>41055.46919133154</v>
      </c>
      <c r="G252" s="23">
        <v>-9.05392780925067</v>
      </c>
    </row>
    <row r="253" spans="1:7" ht="12.75">
      <c r="A253" s="17"/>
      <c r="B253" s="22"/>
      <c r="C253" s="22"/>
      <c r="D253" s="23"/>
      <c r="E253" s="22"/>
      <c r="F253" s="22"/>
      <c r="G253" s="23"/>
    </row>
    <row r="254" spans="1:7" ht="12.75">
      <c r="A254" s="21" t="s">
        <v>24</v>
      </c>
      <c r="B254" s="22">
        <v>1421.7763193271182</v>
      </c>
      <c r="C254" s="22">
        <v>584.6077400057317</v>
      </c>
      <c r="D254" s="23">
        <v>143.201761118178</v>
      </c>
      <c r="E254" s="22">
        <v>10094.263062020183</v>
      </c>
      <c r="F254" s="22">
        <v>8242.935055768878</v>
      </c>
      <c r="G254" s="23">
        <v>22.4595728793913</v>
      </c>
    </row>
    <row r="255" spans="1:7" ht="12.75">
      <c r="A255" s="21" t="s">
        <v>25</v>
      </c>
      <c r="B255" s="22">
        <v>16.84068136272545</v>
      </c>
      <c r="C255" s="22">
        <v>0</v>
      </c>
      <c r="D255" s="23">
        <v>0</v>
      </c>
      <c r="E255" s="22">
        <v>372.9498298112551</v>
      </c>
      <c r="F255" s="22">
        <v>351.8371507422619</v>
      </c>
      <c r="G255" s="23">
        <v>6.00069635183559</v>
      </c>
    </row>
    <row r="256" spans="1:7" ht="12.75">
      <c r="A256" s="21" t="s">
        <v>26</v>
      </c>
      <c r="B256" s="22">
        <v>673.7118371634285</v>
      </c>
      <c r="C256" s="22">
        <v>525.9851362570158</v>
      </c>
      <c r="D256" s="23">
        <v>28.0857177747753</v>
      </c>
      <c r="E256" s="22">
        <v>7610.947838952029</v>
      </c>
      <c r="F256" s="22">
        <v>5362.373405885679</v>
      </c>
      <c r="G256" s="23">
        <v>41.9324478709062</v>
      </c>
    </row>
    <row r="257" spans="1:7" ht="12.75">
      <c r="A257" s="17"/>
      <c r="B257" s="22"/>
      <c r="C257" s="22"/>
      <c r="D257" s="23"/>
      <c r="E257" s="22"/>
      <c r="F257" s="22"/>
      <c r="G257" s="23"/>
    </row>
    <row r="258" spans="1:7" ht="12.75">
      <c r="A258" s="21" t="s">
        <v>27</v>
      </c>
      <c r="B258" s="22">
        <v>1157.5349691540587</v>
      </c>
      <c r="C258" s="22">
        <v>885.4489506057062</v>
      </c>
      <c r="D258" s="23">
        <v>30.7285946143171</v>
      </c>
      <c r="E258" s="22">
        <v>11618.432859876597</v>
      </c>
      <c r="F258" s="22">
        <v>8769.194859346915</v>
      </c>
      <c r="G258" s="23">
        <v>32.4914435843872</v>
      </c>
    </row>
    <row r="259" spans="1:7" ht="12.75">
      <c r="A259" s="21" t="s">
        <v>28</v>
      </c>
      <c r="B259" s="22">
        <v>50.18339783014304</v>
      </c>
      <c r="C259" s="22">
        <v>40.79069910984606</v>
      </c>
      <c r="D259" s="23">
        <v>23.0265695986313</v>
      </c>
      <c r="E259" s="22">
        <v>486.07360708243465</v>
      </c>
      <c r="F259" s="22">
        <v>208.93592315489784</v>
      </c>
      <c r="G259" s="23">
        <v>132.642429192072</v>
      </c>
    </row>
    <row r="260" spans="1:7" ht="12.75">
      <c r="A260" s="21" t="s">
        <v>29</v>
      </c>
      <c r="B260" s="22">
        <v>1102.5399480774227</v>
      </c>
      <c r="C260" s="22">
        <v>643.9056888113358</v>
      </c>
      <c r="D260" s="23">
        <v>71.2269307812353</v>
      </c>
      <c r="E260" s="22">
        <v>9434.043013069953</v>
      </c>
      <c r="F260" s="22">
        <v>7479.24236409017</v>
      </c>
      <c r="G260" s="23">
        <v>26.1363458198026</v>
      </c>
    </row>
    <row r="261" spans="1:7" ht="12.75">
      <c r="A261" s="17"/>
      <c r="B261" s="22"/>
      <c r="C261" s="22"/>
      <c r="D261" s="23"/>
      <c r="E261" s="22"/>
      <c r="F261" s="22"/>
      <c r="G261" s="23"/>
    </row>
    <row r="262" spans="1:7" ht="12.75">
      <c r="A262" s="21" t="s">
        <v>30</v>
      </c>
      <c r="B262" s="22">
        <v>27337.4338514378</v>
      </c>
      <c r="C262" s="22">
        <v>43185.11910774795</v>
      </c>
      <c r="D262" s="23">
        <v>-36.6970974811249</v>
      </c>
      <c r="E262" s="22">
        <v>272585.73354333924</v>
      </c>
      <c r="F262" s="22">
        <v>262238.65569244185</v>
      </c>
      <c r="G262" s="23">
        <v>3.94567224407702</v>
      </c>
    </row>
    <row r="263" spans="1:7" ht="12.75">
      <c r="A263" s="21" t="s">
        <v>31</v>
      </c>
      <c r="B263" s="22">
        <v>23644.379018717995</v>
      </c>
      <c r="C263" s="22">
        <v>34396.18788452735</v>
      </c>
      <c r="D263" s="23">
        <v>-31.2587223383726</v>
      </c>
      <c r="E263" s="22">
        <v>229200.96775644153</v>
      </c>
      <c r="F263" s="22">
        <v>212982.87382370513</v>
      </c>
      <c r="G263" s="23">
        <v>7.6147408669867</v>
      </c>
    </row>
    <row r="264" spans="1:7" ht="12.75">
      <c r="A264" s="21" t="s">
        <v>32</v>
      </c>
      <c r="B264" s="22">
        <v>11077.691876252442</v>
      </c>
      <c r="C264" s="22">
        <v>19368.99257740413</v>
      </c>
      <c r="D264" s="23">
        <v>-42.8070828568767</v>
      </c>
      <c r="E264" s="22">
        <v>115241.77393059945</v>
      </c>
      <c r="F264" s="22">
        <v>115769.12761195192</v>
      </c>
      <c r="G264" s="23">
        <v>-0.45552185822814</v>
      </c>
    </row>
    <row r="265" spans="1:7" ht="12.75">
      <c r="A265" s="21" t="s">
        <v>33</v>
      </c>
      <c r="B265" s="22">
        <v>6720.912046257819</v>
      </c>
      <c r="C265" s="22">
        <v>7170.888490061488</v>
      </c>
      <c r="D265" s="23">
        <v>-6.27504450009667</v>
      </c>
      <c r="E265" s="22">
        <v>71453.02128236774</v>
      </c>
      <c r="F265" s="22">
        <v>58857.22274218715</v>
      </c>
      <c r="G265" s="23">
        <v>21.4005995412901</v>
      </c>
    </row>
    <row r="266" spans="1:7" ht="12.75">
      <c r="A266" s="21" t="s">
        <v>34</v>
      </c>
      <c r="B266" s="22">
        <v>2379.5878016811885</v>
      </c>
      <c r="C266" s="22">
        <v>5275.013697741292</v>
      </c>
      <c r="D266" s="23">
        <v>-54.8894479136594</v>
      </c>
      <c r="E266" s="22">
        <v>32975.48644488987</v>
      </c>
      <c r="F266" s="22">
        <v>41613.572295319434</v>
      </c>
      <c r="G266" s="23">
        <v>-20.7578570499249</v>
      </c>
    </row>
    <row r="267" spans="1:7" ht="12.75">
      <c r="A267" s="17"/>
      <c r="B267" s="22"/>
      <c r="C267" s="22"/>
      <c r="D267" s="23"/>
      <c r="E267" s="22"/>
      <c r="F267" s="22"/>
      <c r="G267" s="23"/>
    </row>
    <row r="268" spans="1:7" ht="12.75">
      <c r="A268" s="21" t="s">
        <v>35</v>
      </c>
      <c r="B268" s="22">
        <v>63315.27886637951</v>
      </c>
      <c r="C268" s="22">
        <v>68035.31816674164</v>
      </c>
      <c r="D268" s="23">
        <v>-6.93763096513227</v>
      </c>
      <c r="E268" s="22">
        <v>551950.0919447823</v>
      </c>
      <c r="F268" s="22">
        <v>524641.0733394459</v>
      </c>
      <c r="G268" s="23">
        <v>5.20527652009955</v>
      </c>
    </row>
    <row r="269" spans="1:7" ht="12.75">
      <c r="A269" s="21" t="s">
        <v>36</v>
      </c>
      <c r="B269" s="22">
        <v>18867.075914409765</v>
      </c>
      <c r="C269" s="22">
        <v>15129.84936147613</v>
      </c>
      <c r="D269" s="23">
        <v>24.7010162734959</v>
      </c>
      <c r="E269" s="22">
        <v>232282.334938839</v>
      </c>
      <c r="F269" s="22">
        <v>210954.48575622923</v>
      </c>
      <c r="G269" s="23">
        <v>10.1101662314284</v>
      </c>
    </row>
    <row r="270" spans="1:7" ht="12.75">
      <c r="A270" s="21" t="s">
        <v>37</v>
      </c>
      <c r="B270" s="22">
        <v>44448.202951968226</v>
      </c>
      <c r="C270" s="22">
        <v>52905.46880526413</v>
      </c>
      <c r="D270" s="23">
        <v>-15.9856174499193</v>
      </c>
      <c r="E270" s="22">
        <v>319667.75700594817</v>
      </c>
      <c r="F270" s="22">
        <v>313686.5875832186</v>
      </c>
      <c r="G270" s="23">
        <v>1.90673419249805</v>
      </c>
    </row>
    <row r="271" spans="1:7" ht="12.75">
      <c r="A271" s="21" t="s">
        <v>38</v>
      </c>
      <c r="B271" s="22">
        <v>212342.04552995722</v>
      </c>
      <c r="C271" s="22">
        <v>203746.65882068872</v>
      </c>
      <c r="D271" s="23">
        <v>4.21866388338325</v>
      </c>
      <c r="E271" s="22">
        <v>1449033.1996802578</v>
      </c>
      <c r="F271" s="22">
        <v>1393419.9282946002</v>
      </c>
      <c r="G271" s="23">
        <v>3.99113506677936</v>
      </c>
    </row>
    <row r="272" spans="1:7" ht="12.75">
      <c r="A272" s="21" t="s">
        <v>39</v>
      </c>
      <c r="B272" s="22">
        <v>46220.95447004102</v>
      </c>
      <c r="C272" s="22">
        <v>54272.341179313924</v>
      </c>
      <c r="D272" s="23">
        <v>-14.8351564246536</v>
      </c>
      <c r="E272" s="22">
        <v>342030.5353822037</v>
      </c>
      <c r="F272" s="22">
        <v>330587.83318706125</v>
      </c>
      <c r="G272" s="23">
        <v>3.46131982076535</v>
      </c>
    </row>
    <row r="273" spans="1:7" ht="12.75">
      <c r="A273" s="60" t="s">
        <v>40</v>
      </c>
      <c r="B273" s="27">
        <v>1.2360639977232908</v>
      </c>
      <c r="C273" s="27">
        <v>1.2735850054475049</v>
      </c>
      <c r="D273" s="23">
        <v>-2.94609370899669</v>
      </c>
      <c r="E273" s="27">
        <v>1.249909243284823</v>
      </c>
      <c r="F273" s="27">
        <v>1.254680896922602</v>
      </c>
      <c r="G273" s="23">
        <v>-0.380308144443953</v>
      </c>
    </row>
    <row r="274" spans="1:7" ht="12.75">
      <c r="A274" s="17"/>
      <c r="B274" s="61"/>
      <c r="C274" s="61"/>
      <c r="D274" s="47"/>
      <c r="E274" s="61"/>
      <c r="F274" s="61"/>
      <c r="G274" s="23"/>
    </row>
    <row r="275" spans="1:7" ht="12.75">
      <c r="A275" s="21" t="s">
        <v>41</v>
      </c>
      <c r="B275" s="27"/>
      <c r="C275" s="27"/>
      <c r="D275" s="23"/>
      <c r="E275" s="27"/>
      <c r="F275" s="27"/>
      <c r="G275" s="23"/>
    </row>
    <row r="276" spans="1:7" ht="12.75">
      <c r="A276" s="21" t="s">
        <v>42</v>
      </c>
      <c r="B276" s="27">
        <v>7.709493830488665</v>
      </c>
      <c r="C276" s="27">
        <v>7.577993447750805</v>
      </c>
      <c r="D276" s="23">
        <v>1.73529290628894</v>
      </c>
      <c r="E276" s="27">
        <v>7.926627325372071</v>
      </c>
      <c r="F276" s="27">
        <v>7.914164237965928</v>
      </c>
      <c r="G276" s="23">
        <v>0.157478250784271</v>
      </c>
    </row>
    <row r="277" spans="1:7" ht="12.75">
      <c r="A277" s="17"/>
      <c r="B277" s="22"/>
      <c r="C277" s="22"/>
      <c r="D277" s="23"/>
      <c r="E277" s="22"/>
      <c r="F277" s="22"/>
      <c r="G277" s="23"/>
    </row>
    <row r="278" spans="1:7" ht="12.75">
      <c r="A278" s="21" t="s">
        <v>43</v>
      </c>
      <c r="B278" s="22"/>
      <c r="C278" s="22"/>
      <c r="D278" s="23"/>
      <c r="E278" s="22"/>
      <c r="F278" s="22"/>
      <c r="G278" s="23"/>
    </row>
    <row r="279" spans="1:7" ht="12.75">
      <c r="A279" s="21" t="s">
        <v>44</v>
      </c>
      <c r="B279" s="22">
        <v>196129.93847653174</v>
      </c>
      <c r="C279" s="22">
        <v>194297.2230462159</v>
      </c>
      <c r="D279" s="23">
        <v>0.94325353784388</v>
      </c>
      <c r="E279" s="22">
        <v>1363113.6842911392</v>
      </c>
      <c r="F279" s="22">
        <v>1295913.122510658</v>
      </c>
      <c r="G279" s="23">
        <v>5.18557614805914</v>
      </c>
    </row>
    <row r="280" spans="1:7" ht="12.75">
      <c r="A280" s="21" t="s">
        <v>45</v>
      </c>
      <c r="B280" s="22">
        <v>178530.73103265362</v>
      </c>
      <c r="C280" s="22">
        <v>173875.13628670602</v>
      </c>
      <c r="D280" s="23">
        <v>2.67755059485383</v>
      </c>
      <c r="E280" s="22">
        <v>1237779.6638749219</v>
      </c>
      <c r="F280" s="22">
        <v>1187204.8842587017</v>
      </c>
      <c r="G280" s="23">
        <v>4.25998749557027</v>
      </c>
    </row>
    <row r="281" spans="1:7" ht="12.75">
      <c r="A281" s="21" t="s">
        <v>46</v>
      </c>
      <c r="B281" s="22">
        <v>42820.89507463807</v>
      </c>
      <c r="C281" s="22">
        <v>41670.53962632413</v>
      </c>
      <c r="D281" s="23">
        <v>2.76059647566273</v>
      </c>
      <c r="E281" s="22">
        <v>286087.8750405746</v>
      </c>
      <c r="F281" s="22">
        <v>269449.86647845694</v>
      </c>
      <c r="G281" s="23">
        <v>6.1748067570291</v>
      </c>
    </row>
    <row r="282" spans="1:7" ht="12.75">
      <c r="A282" s="21" t="s">
        <v>47</v>
      </c>
      <c r="B282" s="22">
        <v>32469.19129980688</v>
      </c>
      <c r="C282" s="22">
        <v>29210.449650074082</v>
      </c>
      <c r="D282" s="23">
        <v>11.1560817747444</v>
      </c>
      <c r="E282" s="22">
        <v>207361.462505838</v>
      </c>
      <c r="F282" s="22">
        <v>206564.27230346532</v>
      </c>
      <c r="G282" s="23">
        <v>0.385928405470581</v>
      </c>
    </row>
    <row r="283" spans="1:7" ht="12.75">
      <c r="A283" s="21" t="s">
        <v>48</v>
      </c>
      <c r="B283" s="22">
        <v>12442.478051309206</v>
      </c>
      <c r="C283" s="22">
        <v>15098.653819082834</v>
      </c>
      <c r="D283" s="23">
        <v>-17.5921363560012</v>
      </c>
      <c r="E283" s="22">
        <v>87632.88275964343</v>
      </c>
      <c r="F283" s="22">
        <v>91457.06193262454</v>
      </c>
      <c r="G283" s="23">
        <v>-4.18139298614069</v>
      </c>
    </row>
    <row r="284" spans="1:7" ht="12.75">
      <c r="A284" s="33" t="s">
        <v>49</v>
      </c>
      <c r="B284" s="34">
        <v>8265.515121886183</v>
      </c>
      <c r="C284" s="34">
        <v>10632.811253032178</v>
      </c>
      <c r="D284" s="35">
        <v>-22.2640661515637</v>
      </c>
      <c r="E284" s="34">
        <v>64069.79258232695</v>
      </c>
      <c r="F284" s="34">
        <v>69616.86328076801</v>
      </c>
      <c r="G284" s="35">
        <v>-7.96799860986191</v>
      </c>
    </row>
    <row r="285" spans="1:7" ht="12.75">
      <c r="A285" s="36" t="s">
        <v>50</v>
      </c>
      <c r="B285" s="37"/>
      <c r="C285" s="37"/>
      <c r="D285" s="65"/>
      <c r="E285" s="37"/>
      <c r="F285" s="37"/>
      <c r="G285" s="65"/>
    </row>
    <row r="286" spans="1:7" ht="12.75">
      <c r="A286" s="11" t="s">
        <v>107</v>
      </c>
      <c r="B286" s="2"/>
      <c r="C286" s="2"/>
      <c r="D286" s="3"/>
      <c r="E286" s="2"/>
      <c r="F286" s="2"/>
      <c r="G286" s="3"/>
    </row>
    <row r="287" spans="2:7" ht="12.75">
      <c r="B287" s="2"/>
      <c r="C287" s="2"/>
      <c r="D287" s="3"/>
      <c r="E287" s="2"/>
      <c r="F287" s="2"/>
      <c r="G287" s="3"/>
    </row>
    <row r="288" spans="1:7" ht="12.75">
      <c r="A288" s="1" t="s">
        <v>108</v>
      </c>
      <c r="B288" s="2"/>
      <c r="C288" s="2"/>
      <c r="D288" s="3"/>
      <c r="E288" s="2"/>
      <c r="F288" s="2"/>
      <c r="G288" s="3"/>
    </row>
    <row r="289" spans="1:7" ht="12.75">
      <c r="A289" s="41"/>
      <c r="B289" s="42"/>
      <c r="C289" s="42"/>
      <c r="D289" s="43"/>
      <c r="E289" s="42"/>
      <c r="F289" s="42"/>
      <c r="G289" s="43"/>
    </row>
    <row r="290" spans="1:7" ht="12.75">
      <c r="A290" s="8"/>
      <c r="B290" s="44" t="str">
        <f>+B3</f>
        <v>JULY</v>
      </c>
      <c r="C290" s="9"/>
      <c r="D290" s="10"/>
      <c r="E290" s="9" t="s">
        <v>2</v>
      </c>
      <c r="F290" s="9"/>
      <c r="G290" s="10"/>
    </row>
    <row r="291" spans="1:7" ht="12.75">
      <c r="A291" s="12"/>
      <c r="B291" s="16" t="str">
        <f>+B4</f>
        <v>2018P</v>
      </c>
      <c r="C291" s="16" t="str">
        <f>+C4</f>
        <v>2017P</v>
      </c>
      <c r="D291" s="66" t="s">
        <v>5</v>
      </c>
      <c r="E291" s="16" t="str">
        <f>+B291</f>
        <v>2018P</v>
      </c>
      <c r="F291" s="16" t="str">
        <f>+C291</f>
        <v>2017P</v>
      </c>
      <c r="G291" s="66" t="s">
        <v>5</v>
      </c>
    </row>
    <row r="292" spans="1:13" s="4" customFormat="1" ht="12.75">
      <c r="A292" s="17"/>
      <c r="B292" s="45"/>
      <c r="C292" s="22"/>
      <c r="D292" s="46"/>
      <c r="E292" s="45"/>
      <c r="F292" s="22"/>
      <c r="G292" s="20"/>
      <c r="I292" s="5"/>
      <c r="J292" s="5"/>
      <c r="K292" s="5"/>
      <c r="L292" s="5"/>
      <c r="M292" s="5"/>
    </row>
    <row r="293" spans="1:13" s="4" customFormat="1" ht="12.75">
      <c r="A293" s="21" t="s">
        <v>52</v>
      </c>
      <c r="B293" s="45"/>
      <c r="C293" s="22"/>
      <c r="D293" s="46"/>
      <c r="E293" s="45"/>
      <c r="F293" s="22"/>
      <c r="G293" s="46"/>
      <c r="I293" s="5"/>
      <c r="J293" s="5"/>
      <c r="K293" s="5"/>
      <c r="L293" s="5"/>
      <c r="M293" s="5"/>
    </row>
    <row r="294" spans="1:7" ht="12.75">
      <c r="A294" s="21" t="s">
        <v>53</v>
      </c>
      <c r="B294" s="22">
        <v>2068.9457611922135</v>
      </c>
      <c r="C294" s="22">
        <v>2858.753617065197</v>
      </c>
      <c r="D294" s="23">
        <v>-27.6276993987262</v>
      </c>
      <c r="E294" s="22">
        <v>12891.708737356425</v>
      </c>
      <c r="F294" s="22">
        <v>15415.826323355504</v>
      </c>
      <c r="G294" s="23">
        <v>-16.3735471135592</v>
      </c>
    </row>
    <row r="295" spans="1:7" ht="12.75">
      <c r="A295" s="21" t="s">
        <v>54</v>
      </c>
      <c r="B295" s="22">
        <v>6707.315360065791</v>
      </c>
      <c r="C295" s="22">
        <v>12754.165959595584</v>
      </c>
      <c r="D295" s="23">
        <v>-47.4107881196297</v>
      </c>
      <c r="E295" s="22">
        <v>48003.51858466456</v>
      </c>
      <c r="F295" s="22">
        <v>61764.32522320451</v>
      </c>
      <c r="G295" s="23">
        <v>-22.2795385342769</v>
      </c>
    </row>
    <row r="296" spans="1:7" ht="12.75">
      <c r="A296" s="21" t="s">
        <v>55</v>
      </c>
      <c r="B296" s="22">
        <v>2013.2016462120012</v>
      </c>
      <c r="C296" s="22">
        <v>1696.5778477723663</v>
      </c>
      <c r="D296" s="23">
        <v>18.6624975007994</v>
      </c>
      <c r="E296" s="22">
        <v>20270.738473188852</v>
      </c>
      <c r="F296" s="22">
        <v>15040.764976687542</v>
      </c>
      <c r="G296" s="23">
        <v>34.7719913488943</v>
      </c>
    </row>
    <row r="297" spans="1:7" ht="12.75">
      <c r="A297" s="48" t="s">
        <v>56</v>
      </c>
      <c r="B297" s="22">
        <v>11585.48886525416</v>
      </c>
      <c r="C297" s="22">
        <v>7897.082278479475</v>
      </c>
      <c r="D297" s="23">
        <v>46.7059409628547</v>
      </c>
      <c r="E297" s="22">
        <v>86436.78135104211</v>
      </c>
      <c r="F297" s="22">
        <v>72521.57947586296</v>
      </c>
      <c r="G297" s="23">
        <v>19.1876707260774</v>
      </c>
    </row>
    <row r="298" spans="1:7" ht="12.75">
      <c r="A298" s="48" t="s">
        <v>57</v>
      </c>
      <c r="B298" s="22">
        <v>2093.2838675891117</v>
      </c>
      <c r="C298" s="22">
        <v>3790.735785512613</v>
      </c>
      <c r="D298" s="23">
        <v>-44.7789562229792</v>
      </c>
      <c r="E298" s="22">
        <v>16264.18893617328</v>
      </c>
      <c r="F298" s="22">
        <v>16131.66204592606</v>
      </c>
      <c r="G298" s="23">
        <v>0.82153277120437</v>
      </c>
    </row>
    <row r="299" spans="1:7" ht="12.75">
      <c r="A299" s="48" t="s">
        <v>58</v>
      </c>
      <c r="B299" s="22">
        <v>198.22228201648443</v>
      </c>
      <c r="C299" s="22">
        <v>498.8720380302654</v>
      </c>
      <c r="D299" s="23">
        <v>-60.2659065039723</v>
      </c>
      <c r="E299" s="22">
        <v>7344.111298944876</v>
      </c>
      <c r="F299" s="22">
        <v>7159.800822242175</v>
      </c>
      <c r="G299" s="23">
        <v>2.57424027956384</v>
      </c>
    </row>
    <row r="300" spans="1:7" ht="12.75">
      <c r="A300" s="48" t="s">
        <v>59</v>
      </c>
      <c r="B300" s="22">
        <v>4363.3327525663335</v>
      </c>
      <c r="C300" s="22">
        <v>4695.91695454349</v>
      </c>
      <c r="D300" s="23">
        <v>-7.08241234239391</v>
      </c>
      <c r="E300" s="22">
        <v>31828.23184532528</v>
      </c>
      <c r="F300" s="22">
        <v>27140.661446661496</v>
      </c>
      <c r="G300" s="23">
        <v>17.2713933589131</v>
      </c>
    </row>
    <row r="301" spans="1:7" ht="12.75">
      <c r="A301" s="48" t="s">
        <v>60</v>
      </c>
      <c r="B301" s="22">
        <v>1768.7812046689046</v>
      </c>
      <c r="C301" s="22">
        <v>353.9600936561212</v>
      </c>
      <c r="D301" s="23">
        <v>399.7120399644</v>
      </c>
      <c r="E301" s="22">
        <v>5854.43949590896</v>
      </c>
      <c r="F301" s="22">
        <v>5140.982711066398</v>
      </c>
      <c r="G301" s="23">
        <v>13.8778289082122</v>
      </c>
    </row>
    <row r="302" spans="1:7" ht="12.75">
      <c r="A302" s="48" t="s">
        <v>61</v>
      </c>
      <c r="B302" s="22">
        <v>404.5735917818018</v>
      </c>
      <c r="C302" s="22">
        <v>321.6432744939781</v>
      </c>
      <c r="D302" s="23">
        <v>25.7833207979532</v>
      </c>
      <c r="E302" s="22">
        <v>5223.129623186004</v>
      </c>
      <c r="F302" s="22">
        <v>9812.092513448846</v>
      </c>
      <c r="G302" s="23">
        <v>-46.7684429592671</v>
      </c>
    </row>
    <row r="303" spans="1:7" ht="12.75">
      <c r="A303" s="21"/>
      <c r="B303" s="45"/>
      <c r="C303" s="45"/>
      <c r="D303" s="47"/>
      <c r="E303" s="45"/>
      <c r="F303" s="45"/>
      <c r="G303" s="23"/>
    </row>
    <row r="304" spans="1:7" ht="12.75">
      <c r="A304" s="21" t="s">
        <v>62</v>
      </c>
      <c r="B304" s="22"/>
      <c r="C304" s="22"/>
      <c r="D304" s="23"/>
      <c r="E304" s="22"/>
      <c r="F304" s="22"/>
      <c r="G304" s="23"/>
    </row>
    <row r="305" spans="1:7" ht="12.75">
      <c r="A305" s="21" t="s">
        <v>63</v>
      </c>
      <c r="B305" s="22">
        <v>228212.8265648202</v>
      </c>
      <c r="C305" s="22">
        <v>220784.52298034236</v>
      </c>
      <c r="D305" s="23">
        <v>3.36450376330918</v>
      </c>
      <c r="E305" s="22">
        <v>1562802.3330805427</v>
      </c>
      <c r="F305" s="22">
        <v>1476321.6907190082</v>
      </c>
      <c r="G305" s="23">
        <v>5.8578454076236</v>
      </c>
    </row>
    <row r="306" spans="1:7" ht="12.75">
      <c r="A306" s="21" t="s">
        <v>64</v>
      </c>
      <c r="B306" s="22">
        <v>24455.152076179922</v>
      </c>
      <c r="C306" s="22">
        <v>24548.840602567507</v>
      </c>
      <c r="D306" s="23">
        <v>-0.381641348788529</v>
      </c>
      <c r="E306" s="22">
        <v>193159.93553330525</v>
      </c>
      <c r="F306" s="22">
        <v>206277.76667291048</v>
      </c>
      <c r="G306" s="23">
        <v>-6.35930442295599</v>
      </c>
    </row>
    <row r="307" spans="1:7" ht="12.75">
      <c r="A307" s="21" t="s">
        <v>65</v>
      </c>
      <c r="B307" s="22">
        <v>22892.785202926316</v>
      </c>
      <c r="C307" s="22">
        <v>23636.217891062886</v>
      </c>
      <c r="D307" s="23">
        <v>-3.14531153657062</v>
      </c>
      <c r="E307" s="22">
        <v>181504.97890611517</v>
      </c>
      <c r="F307" s="22">
        <v>193774.10215112695</v>
      </c>
      <c r="G307" s="23">
        <v>-6.33166305961925</v>
      </c>
    </row>
    <row r="308" spans="1:7" ht="12.75">
      <c r="A308" s="21" t="s">
        <v>66</v>
      </c>
      <c r="B308" s="22">
        <v>3087.626143494554</v>
      </c>
      <c r="C308" s="22">
        <v>3342.5214934273345</v>
      </c>
      <c r="D308" s="23">
        <v>-7.62584026561987</v>
      </c>
      <c r="E308" s="22">
        <v>25763.616915630388</v>
      </c>
      <c r="F308" s="22">
        <v>29190.87966585957</v>
      </c>
      <c r="G308" s="23">
        <v>-11.7408683447028</v>
      </c>
    </row>
    <row r="309" spans="1:7" ht="12.75">
      <c r="A309" s="21" t="s">
        <v>67</v>
      </c>
      <c r="B309" s="22">
        <v>205337.67177403322</v>
      </c>
      <c r="C309" s="22">
        <v>197703.32236671192</v>
      </c>
      <c r="D309" s="23">
        <v>3.86151801392627</v>
      </c>
      <c r="E309" s="22">
        <v>1380561.3565824386</v>
      </c>
      <c r="F309" s="22">
        <v>1280275.523292166</v>
      </c>
      <c r="G309" s="23">
        <v>7.83314462127593</v>
      </c>
    </row>
    <row r="310" spans="1:7" ht="12.75">
      <c r="A310" s="17"/>
      <c r="B310" s="22"/>
      <c r="C310" s="22"/>
      <c r="D310" s="23"/>
      <c r="E310" s="22"/>
      <c r="F310" s="22"/>
      <c r="G310" s="23"/>
    </row>
    <row r="311" spans="1:7" ht="12.75">
      <c r="A311" s="21" t="s">
        <v>68</v>
      </c>
      <c r="B311" s="22">
        <v>10237.300553593084</v>
      </c>
      <c r="C311" s="22">
        <v>15200.274721705646</v>
      </c>
      <c r="D311" s="23">
        <v>-32.6505557233485</v>
      </c>
      <c r="E311" s="22">
        <v>109797.29722139423</v>
      </c>
      <c r="F311" s="22">
        <v>107985.79865734448</v>
      </c>
      <c r="G311" s="23">
        <v>1.6775340707512</v>
      </c>
    </row>
    <row r="312" spans="1:7" ht="12.75">
      <c r="A312" s="21" t="s">
        <v>69</v>
      </c>
      <c r="B312" s="22">
        <v>4957.103749162032</v>
      </c>
      <c r="C312" s="22">
        <v>7695.706942174035</v>
      </c>
      <c r="D312" s="23">
        <v>-35.5861159161857</v>
      </c>
      <c r="E312" s="22">
        <v>40331.56363087168</v>
      </c>
      <c r="F312" s="22">
        <v>36361.45762171674</v>
      </c>
      <c r="G312" s="23">
        <v>10.9184457082485</v>
      </c>
    </row>
    <row r="313" spans="1:7" ht="12.75">
      <c r="A313" s="21" t="s">
        <v>70</v>
      </c>
      <c r="B313" s="22">
        <v>1312.7854602048747</v>
      </c>
      <c r="C313" s="22">
        <v>596.072392857089</v>
      </c>
      <c r="D313" s="23">
        <v>120.239265555052</v>
      </c>
      <c r="E313" s="22">
        <v>6018.6606206824235</v>
      </c>
      <c r="F313" s="22">
        <v>7525.27783312953</v>
      </c>
      <c r="G313" s="23">
        <v>-20.0207520021962</v>
      </c>
    </row>
    <row r="314" spans="1:7" ht="12.75">
      <c r="A314" s="21" t="s">
        <v>71</v>
      </c>
      <c r="B314" s="22">
        <v>4102.06701985729</v>
      </c>
      <c r="C314" s="22">
        <v>7278.784378349912</v>
      </c>
      <c r="D314" s="23">
        <v>-43.6435150894356</v>
      </c>
      <c r="E314" s="22">
        <v>66115.28556074553</v>
      </c>
      <c r="F314" s="22">
        <v>66087.87369077821</v>
      </c>
      <c r="G314" s="23">
        <v>0.0414779118111311</v>
      </c>
    </row>
    <row r="315" spans="1:7" ht="12.75">
      <c r="A315" s="17"/>
      <c r="B315" s="22"/>
      <c r="C315" s="22"/>
      <c r="D315" s="23"/>
      <c r="E315" s="22"/>
      <c r="F315" s="22"/>
      <c r="G315" s="23"/>
    </row>
    <row r="316" spans="1:7" ht="12.75">
      <c r="A316" s="21" t="s">
        <v>72</v>
      </c>
      <c r="B316" s="22">
        <v>1462.29935831172</v>
      </c>
      <c r="C316" s="22">
        <v>1100.4395299957605</v>
      </c>
      <c r="D316" s="23">
        <v>32.8832087954305</v>
      </c>
      <c r="E316" s="22">
        <v>9891.540653791762</v>
      </c>
      <c r="F316" s="22">
        <v>12818.565765164953</v>
      </c>
      <c r="G316" s="23">
        <v>-22.8342637155829</v>
      </c>
    </row>
    <row r="317" spans="1:7" ht="12.75">
      <c r="A317" s="21" t="s">
        <v>73</v>
      </c>
      <c r="B317" s="22">
        <v>7509.440142752664</v>
      </c>
      <c r="C317" s="22">
        <v>8849.834984890444</v>
      </c>
      <c r="D317" s="23">
        <v>-15.1459868395995</v>
      </c>
      <c r="E317" s="22">
        <v>46177.729508711476</v>
      </c>
      <c r="F317" s="22">
        <v>49912.972885800904</v>
      </c>
      <c r="G317" s="23">
        <v>-7.48351212346243</v>
      </c>
    </row>
    <row r="318" spans="1:7" ht="12.75">
      <c r="A318" s="21" t="s">
        <v>74</v>
      </c>
      <c r="B318" s="22">
        <v>508.809919963565</v>
      </c>
      <c r="C318" s="22">
        <v>1512.678666257013</v>
      </c>
      <c r="D318" s="23">
        <v>-66.3636480560297</v>
      </c>
      <c r="E318" s="22">
        <v>7680.721807554754</v>
      </c>
      <c r="F318" s="22">
        <v>10637.012662768502</v>
      </c>
      <c r="G318" s="23">
        <v>-27.7924916415801</v>
      </c>
    </row>
    <row r="319" spans="1:7" ht="12.75">
      <c r="A319" s="21" t="s">
        <v>75</v>
      </c>
      <c r="B319" s="22">
        <v>1104.0268311025454</v>
      </c>
      <c r="C319" s="22">
        <v>1062.3013503028917</v>
      </c>
      <c r="D319" s="23">
        <v>3.92783844130073</v>
      </c>
      <c r="E319" s="22">
        <v>6314.745133192743</v>
      </c>
      <c r="F319" s="22">
        <v>7356.2611858334085</v>
      </c>
      <c r="G319" s="23">
        <v>-14.1582255758727</v>
      </c>
    </row>
    <row r="320" spans="1:7" ht="12.75">
      <c r="A320" s="21" t="s">
        <v>76</v>
      </c>
      <c r="B320" s="22">
        <v>94.06418008430654</v>
      </c>
      <c r="C320" s="22">
        <v>561.7523084409149</v>
      </c>
      <c r="D320" s="23">
        <v>-83.255221443527</v>
      </c>
      <c r="E320" s="22">
        <v>7769.896892247072</v>
      </c>
      <c r="F320" s="22">
        <v>7564.565027557551</v>
      </c>
      <c r="G320" s="23">
        <v>2.71439089943046</v>
      </c>
    </row>
    <row r="321" spans="1:7" ht="12.75">
      <c r="A321" s="21" t="s">
        <v>77</v>
      </c>
      <c r="B321" s="22">
        <v>20202.225051237023</v>
      </c>
      <c r="C321" s="22">
        <v>18650.801552629062</v>
      </c>
      <c r="D321" s="23">
        <v>8.31826714916319</v>
      </c>
      <c r="E321" s="22">
        <v>120158.31690017883</v>
      </c>
      <c r="F321" s="22">
        <v>123591.86797022066</v>
      </c>
      <c r="G321" s="23">
        <v>-2.77813672244936</v>
      </c>
    </row>
    <row r="322" spans="1:7" ht="12.75">
      <c r="A322" s="17"/>
      <c r="B322" s="45"/>
      <c r="C322" s="45"/>
      <c r="D322" s="47"/>
      <c r="E322" s="45"/>
      <c r="F322" s="45"/>
      <c r="G322" s="23"/>
    </row>
    <row r="323" spans="1:7" ht="12.75">
      <c r="A323" s="21" t="s">
        <v>78</v>
      </c>
      <c r="B323" s="22"/>
      <c r="C323" s="22"/>
      <c r="D323" s="23"/>
      <c r="E323" s="22"/>
      <c r="F323" s="22"/>
      <c r="G323" s="23"/>
    </row>
    <row r="324" spans="1:7" ht="12.75">
      <c r="A324" s="21" t="s">
        <v>79</v>
      </c>
      <c r="B324" s="25">
        <v>42.936844399196</v>
      </c>
      <c r="C324" s="25">
        <v>41.66737722377242</v>
      </c>
      <c r="D324" s="23">
        <v>1.26946717542358</v>
      </c>
      <c r="E324" s="25">
        <v>44.22018438594791</v>
      </c>
      <c r="F324" s="25">
        <v>44.50885939447627</v>
      </c>
      <c r="G324" s="23">
        <v>-0.288675008528358</v>
      </c>
    </row>
    <row r="325" spans="1:7" ht="12.75">
      <c r="A325" s="21" t="s">
        <v>80</v>
      </c>
      <c r="B325" s="25">
        <v>57.06315560080337</v>
      </c>
      <c r="C325" s="25">
        <v>58.332622776227716</v>
      </c>
      <c r="D325" s="23">
        <v>-1.26946717542435</v>
      </c>
      <c r="E325" s="25">
        <v>55.77981561405049</v>
      </c>
      <c r="F325" s="25">
        <v>55.49114060552312</v>
      </c>
      <c r="G325" s="23">
        <v>0.28867500852737</v>
      </c>
    </row>
    <row r="326" spans="1:7" ht="12.75">
      <c r="A326" s="60" t="s">
        <v>81</v>
      </c>
      <c r="B326" s="25">
        <v>3.8515990294178586</v>
      </c>
      <c r="C326" s="25">
        <v>3.9895773915560606</v>
      </c>
      <c r="D326" s="23">
        <v>-3.45847062473918</v>
      </c>
      <c r="E326" s="25">
        <v>3.686752423128119</v>
      </c>
      <c r="F326" s="25">
        <v>3.688385165389304</v>
      </c>
      <c r="G326" s="23">
        <v>-0.0442671301388472</v>
      </c>
    </row>
    <row r="327" spans="1:7" ht="12.75">
      <c r="A327" s="17"/>
      <c r="B327" s="45"/>
      <c r="C327" s="45"/>
      <c r="D327" s="47"/>
      <c r="E327" s="45"/>
      <c r="F327" s="45"/>
      <c r="G327" s="23"/>
    </row>
    <row r="328" spans="1:7" ht="12.75">
      <c r="A328" s="21" t="s">
        <v>82</v>
      </c>
      <c r="B328" s="22">
        <v>22209.582803356454</v>
      </c>
      <c r="C328" s="22">
        <v>27308.572549778317</v>
      </c>
      <c r="D328" s="23">
        <v>-18.6717549484777</v>
      </c>
      <c r="E328" s="22">
        <v>226545.57161663295</v>
      </c>
      <c r="F328" s="22">
        <v>229565.07384565708</v>
      </c>
      <c r="G328" s="23">
        <v>-1.31531429343395</v>
      </c>
    </row>
    <row r="329" spans="1:7" ht="12.75">
      <c r="A329" s="21" t="s">
        <v>83</v>
      </c>
      <c r="B329" s="22">
        <v>236353.41719664136</v>
      </c>
      <c r="C329" s="22">
        <v>230710.42745022482</v>
      </c>
      <c r="D329" s="23">
        <v>2.4459188120719</v>
      </c>
      <c r="E329" s="22">
        <v>1564518.163445832</v>
      </c>
      <c r="F329" s="22">
        <v>1494442.6876360022</v>
      </c>
      <c r="G329" s="23">
        <v>4.68907080810702</v>
      </c>
    </row>
    <row r="330" spans="1:7" ht="12.75">
      <c r="A330" s="17"/>
      <c r="B330" s="45"/>
      <c r="C330" s="45"/>
      <c r="D330" s="47"/>
      <c r="E330" s="45"/>
      <c r="F330" s="45"/>
      <c r="G330" s="23"/>
    </row>
    <row r="331" spans="1:7" ht="12.75">
      <c r="A331" s="21" t="s">
        <v>84</v>
      </c>
      <c r="B331" s="22">
        <v>106008.84730539407</v>
      </c>
      <c r="C331" s="22">
        <v>114951.13134925457</v>
      </c>
      <c r="D331" s="23">
        <v>-7.77920490116037</v>
      </c>
      <c r="E331" s="22">
        <v>798909.1792230497</v>
      </c>
      <c r="F331" s="22">
        <v>821758.5290099229</v>
      </c>
      <c r="G331" s="23">
        <v>-2.78054306468869</v>
      </c>
    </row>
    <row r="332" spans="1:7" ht="12.75">
      <c r="A332" s="21" t="s">
        <v>85</v>
      </c>
      <c r="B332" s="22">
        <v>152554.15269460453</v>
      </c>
      <c r="C332" s="22">
        <v>143067.86865074962</v>
      </c>
      <c r="D332" s="23">
        <v>6.6306181348185</v>
      </c>
      <c r="E332" s="22">
        <v>992154.5558393765</v>
      </c>
      <c r="F332" s="22">
        <v>902249.2324717294</v>
      </c>
      <c r="G332" s="23">
        <v>9.96457742849498</v>
      </c>
    </row>
    <row r="333" spans="1:7" ht="12.75">
      <c r="A333" s="17"/>
      <c r="B333" s="45"/>
      <c r="C333" s="45"/>
      <c r="D333" s="47"/>
      <c r="E333" s="45"/>
      <c r="F333" s="45"/>
      <c r="G333" s="23"/>
    </row>
    <row r="334" spans="1:7" ht="12.75">
      <c r="A334" s="21" t="s">
        <v>86</v>
      </c>
      <c r="B334" s="22">
        <v>147020.28387050566</v>
      </c>
      <c r="C334" s="22">
        <v>139139.10875994503</v>
      </c>
      <c r="D334" s="23">
        <v>5.66424147804334</v>
      </c>
      <c r="E334" s="22">
        <v>942579.36482355</v>
      </c>
      <c r="F334" s="22">
        <v>859416.5785934022</v>
      </c>
      <c r="G334" s="23">
        <v>9.67665603638453</v>
      </c>
    </row>
    <row r="335" spans="1:7" ht="12.75">
      <c r="A335" s="17"/>
      <c r="B335" s="45"/>
      <c r="C335" s="45"/>
      <c r="D335" s="47"/>
      <c r="E335" s="45"/>
      <c r="F335" s="45"/>
      <c r="G335" s="23"/>
    </row>
    <row r="336" spans="1:7" ht="12.75">
      <c r="A336" s="50" t="s">
        <v>100</v>
      </c>
      <c r="B336" s="22">
        <v>44.145651748665045</v>
      </c>
      <c r="C336" s="22">
        <v>43.108611677253215</v>
      </c>
      <c r="D336" s="23">
        <v>2.40564479129129</v>
      </c>
      <c r="E336" s="22">
        <v>44.27266520901341</v>
      </c>
      <c r="F336" s="22">
        <v>43.8523864964879</v>
      </c>
      <c r="G336" s="23">
        <v>0.95839416301589</v>
      </c>
    </row>
    <row r="337" spans="1:7" ht="12.75">
      <c r="A337" s="51" t="s">
        <v>88</v>
      </c>
      <c r="B337" s="62">
        <v>2.6918214272920222</v>
      </c>
      <c r="C337" s="62">
        <v>2.646780418410536</v>
      </c>
      <c r="D337" s="35">
        <v>1.70172820413015</v>
      </c>
      <c r="E337" s="62">
        <v>2.5256816586886988</v>
      </c>
      <c r="F337" s="62">
        <v>2.5028899162425793</v>
      </c>
      <c r="G337" s="35">
        <v>0.91061705503753</v>
      </c>
    </row>
    <row r="338" spans="1:7" ht="12.75">
      <c r="A338" s="11" t="s">
        <v>89</v>
      </c>
      <c r="B338" s="37"/>
      <c r="C338" s="37"/>
      <c r="D338" s="65"/>
      <c r="E338" s="37"/>
      <c r="F338" s="37"/>
      <c r="G338" s="65"/>
    </row>
    <row r="339" spans="1:7" ht="12.75">
      <c r="A339" s="11" t="s">
        <v>90</v>
      </c>
      <c r="B339" s="37"/>
      <c r="C339" s="37"/>
      <c r="D339" s="65"/>
      <c r="E339" s="37"/>
      <c r="F339" s="37"/>
      <c r="G339" s="65"/>
    </row>
    <row r="340" spans="1:7" ht="12.75">
      <c r="A340" s="11" t="s">
        <v>91</v>
      </c>
      <c r="B340" s="37"/>
      <c r="C340" s="37"/>
      <c r="D340" s="65"/>
      <c r="E340" s="37"/>
      <c r="F340" s="37"/>
      <c r="G340" s="65"/>
    </row>
    <row r="341" ht="12.75">
      <c r="A341" s="11" t="s">
        <v>92</v>
      </c>
    </row>
  </sheetData>
  <sheetProtection/>
  <mergeCells count="3">
    <mergeCell ref="B3:D3"/>
    <mergeCell ref="B176:D176"/>
    <mergeCell ref="E176:G176"/>
  </mergeCells>
  <printOptions/>
  <pageMargins left="0.7" right="0.7" top="0.75" bottom="0.75" header="0.3" footer="0.3"/>
  <pageSetup fitToHeight="0" fitToWidth="1" horizontalDpi="300" verticalDpi="300" orientation="portrait" scale="84" r:id="rId1"/>
  <rowBreaks count="5" manualBreakCount="5">
    <brk id="60" max="6" man="1"/>
    <brk id="114" max="6" man="1"/>
    <brk id="173" max="6" man="1"/>
    <brk id="228" max="6" man="1"/>
    <brk id="2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4" customWidth="1"/>
    <col min="2" max="4" width="10.00390625" style="74" customWidth="1"/>
    <col min="5" max="6" width="10.421875" style="74" customWidth="1"/>
    <col min="7" max="7" width="10.00390625" style="74" customWidth="1"/>
    <col min="8" max="16384" width="8.8515625" style="74" customWidth="1"/>
  </cols>
  <sheetData>
    <row r="1" spans="1:7" s="69" customFormat="1" ht="12">
      <c r="A1" s="68" t="s">
        <v>109</v>
      </c>
      <c r="B1" s="68"/>
      <c r="C1" s="68"/>
      <c r="D1" s="68"/>
      <c r="E1" s="68"/>
      <c r="F1" s="68"/>
      <c r="G1" s="68"/>
    </row>
    <row r="2" s="69" customFormat="1" ht="4.5" customHeight="1"/>
    <row r="3" spans="1:7" ht="12">
      <c r="A3" s="70"/>
      <c r="B3" s="71" t="str">
        <f>+'HL'!B3</f>
        <v>JULY</v>
      </c>
      <c r="C3" s="72"/>
      <c r="D3" s="73"/>
      <c r="E3" s="71" t="s">
        <v>2</v>
      </c>
      <c r="F3" s="72"/>
      <c r="G3" s="73"/>
    </row>
    <row r="4" spans="1:7" ht="12">
      <c r="A4" s="75"/>
      <c r="B4" s="76" t="str">
        <f>+'HL'!B4</f>
        <v>2018P</v>
      </c>
      <c r="C4" s="76" t="str">
        <f>+'HL'!C4</f>
        <v>2017P</v>
      </c>
      <c r="D4" s="77" t="s">
        <v>5</v>
      </c>
      <c r="E4" s="78" t="str">
        <f>+B4</f>
        <v>2018P</v>
      </c>
      <c r="F4" s="78" t="str">
        <f>+C4</f>
        <v>2017P</v>
      </c>
      <c r="G4" s="77" t="s">
        <v>5</v>
      </c>
    </row>
    <row r="5" spans="1:7" ht="12">
      <c r="A5" s="79"/>
      <c r="B5" s="80"/>
      <c r="C5" s="81"/>
      <c r="D5" s="82"/>
      <c r="E5" s="80"/>
      <c r="F5" s="81"/>
      <c r="G5" s="82"/>
    </row>
    <row r="6" spans="1:7" ht="12">
      <c r="A6" s="80" t="s">
        <v>6</v>
      </c>
      <c r="B6" s="83">
        <v>420203.7928677935</v>
      </c>
      <c r="C6" s="83">
        <v>385234.64181306143</v>
      </c>
      <c r="D6" s="84">
        <v>9.07736409429689</v>
      </c>
      <c r="E6" s="83">
        <v>2485758.187500446</v>
      </c>
      <c r="F6" s="83">
        <v>2241483.883216499</v>
      </c>
      <c r="G6" s="84">
        <v>10.8978835901071</v>
      </c>
    </row>
    <row r="7" spans="1:7" ht="12">
      <c r="A7" s="80" t="s">
        <v>7</v>
      </c>
      <c r="B7" s="83">
        <v>407571.7928677948</v>
      </c>
      <c r="C7" s="83">
        <v>373422.6418130424</v>
      </c>
      <c r="D7" s="84">
        <v>9.14490639586057</v>
      </c>
      <c r="E7" s="83">
        <v>2424680.138594627</v>
      </c>
      <c r="F7" s="83">
        <v>2183203.8832164467</v>
      </c>
      <c r="G7" s="84">
        <v>11.0606369489606</v>
      </c>
    </row>
    <row r="8" spans="1:7" ht="12">
      <c r="A8" s="80" t="s">
        <v>8</v>
      </c>
      <c r="B8" s="83">
        <v>12632.000000000002</v>
      </c>
      <c r="C8" s="83">
        <v>11812.000000000002</v>
      </c>
      <c r="D8" s="84">
        <v>6.94209278699627</v>
      </c>
      <c r="E8" s="83">
        <v>61078.04890577171</v>
      </c>
      <c r="F8" s="83">
        <v>58279.999999999985</v>
      </c>
      <c r="G8" s="84">
        <v>4.80104479370578</v>
      </c>
    </row>
    <row r="9" spans="1:7" ht="12">
      <c r="A9" s="80" t="s">
        <v>9</v>
      </c>
      <c r="B9" s="83">
        <v>3804541.184563209</v>
      </c>
      <c r="C9" s="83">
        <v>3555788.8266828237</v>
      </c>
      <c r="D9" s="84">
        <v>6.99570109489446</v>
      </c>
      <c r="E9" s="83">
        <v>22445580.498453733</v>
      </c>
      <c r="F9" s="83">
        <v>20558403.375400495</v>
      </c>
      <c r="G9" s="84">
        <v>9.17958991558348</v>
      </c>
    </row>
    <row r="10" spans="1:7" ht="12">
      <c r="A10" s="80" t="s">
        <v>10</v>
      </c>
      <c r="B10" s="83">
        <v>122727.13498590801</v>
      </c>
      <c r="C10" s="83">
        <v>114702.86537686377</v>
      </c>
      <c r="D10" s="84">
        <v>6.99570109489416</v>
      </c>
      <c r="E10" s="83">
        <v>105875.37970968742</v>
      </c>
      <c r="F10" s="83">
        <v>96973.60082736083</v>
      </c>
      <c r="G10" s="84">
        <v>9.17958991558347</v>
      </c>
    </row>
    <row r="11" spans="1:7" ht="12">
      <c r="A11" s="79"/>
      <c r="B11" s="85"/>
      <c r="C11" s="85"/>
      <c r="D11" s="86"/>
      <c r="E11" s="85"/>
      <c r="F11" s="85"/>
      <c r="G11" s="86"/>
    </row>
    <row r="12" spans="1:7" ht="12">
      <c r="A12" s="80" t="s">
        <v>13</v>
      </c>
      <c r="B12" s="85"/>
      <c r="C12" s="85"/>
      <c r="D12" s="86"/>
      <c r="E12" s="85"/>
      <c r="F12" s="85"/>
      <c r="G12" s="86"/>
    </row>
    <row r="13" spans="1:7" ht="12">
      <c r="A13" s="80" t="s">
        <v>14</v>
      </c>
      <c r="B13" s="83">
        <v>178828.75903124045</v>
      </c>
      <c r="C13" s="83">
        <v>167296.6578410632</v>
      </c>
      <c r="D13" s="84">
        <v>6.89320476511437</v>
      </c>
      <c r="E13" s="83">
        <v>1043848.3080727339</v>
      </c>
      <c r="F13" s="83">
        <v>957067.1349347142</v>
      </c>
      <c r="G13" s="84">
        <v>9.06740707839053</v>
      </c>
    </row>
    <row r="14" spans="1:7" ht="12">
      <c r="A14" s="80" t="s">
        <v>15</v>
      </c>
      <c r="B14" s="83">
        <v>141993.9316332706</v>
      </c>
      <c r="C14" s="83">
        <v>128617.3805191375</v>
      </c>
      <c r="D14" s="84">
        <v>10.4002671024254</v>
      </c>
      <c r="E14" s="83">
        <v>838767.0141297914</v>
      </c>
      <c r="F14" s="83">
        <v>754048.0248155922</v>
      </c>
      <c r="G14" s="84">
        <v>11.235224617811</v>
      </c>
    </row>
    <row r="15" spans="1:7" ht="12">
      <c r="A15" s="80" t="s">
        <v>16</v>
      </c>
      <c r="B15" s="83">
        <v>5856.1537479315375</v>
      </c>
      <c r="C15" s="83">
        <v>6900.850906844941</v>
      </c>
      <c r="D15" s="84">
        <v>-15.1386716365249</v>
      </c>
      <c r="E15" s="83">
        <v>42852.63379014995</v>
      </c>
      <c r="F15" s="83">
        <v>43825.885279439375</v>
      </c>
      <c r="G15" s="84">
        <v>-2.22072294280846</v>
      </c>
    </row>
    <row r="16" spans="1:7" ht="12">
      <c r="A16" s="79"/>
      <c r="B16" s="85"/>
      <c r="C16" s="85"/>
      <c r="D16" s="86"/>
      <c r="E16" s="85"/>
      <c r="F16" s="85"/>
      <c r="G16" s="86"/>
    </row>
    <row r="17" spans="1:7" ht="12">
      <c r="A17" s="80" t="s">
        <v>17</v>
      </c>
      <c r="B17" s="83">
        <v>71950.60994078465</v>
      </c>
      <c r="C17" s="83">
        <v>68084.67582623399</v>
      </c>
      <c r="D17" s="84">
        <v>5.67812663809594</v>
      </c>
      <c r="E17" s="83">
        <v>430365.08466990385</v>
      </c>
      <c r="F17" s="83">
        <v>382111.67406865006</v>
      </c>
      <c r="G17" s="84">
        <v>12.6280911774982</v>
      </c>
    </row>
    <row r="18" spans="1:7" ht="12">
      <c r="A18" s="80" t="s">
        <v>18</v>
      </c>
      <c r="B18" s="83">
        <v>52548.34793443861</v>
      </c>
      <c r="C18" s="83">
        <v>48838.047220959415</v>
      </c>
      <c r="D18" s="84">
        <v>7.59715206607784</v>
      </c>
      <c r="E18" s="83">
        <v>318366.49037740985</v>
      </c>
      <c r="F18" s="83">
        <v>273940.4287072206</v>
      </c>
      <c r="G18" s="84">
        <v>16.217417005531</v>
      </c>
    </row>
    <row r="19" spans="1:7" ht="12">
      <c r="A19" s="80" t="s">
        <v>19</v>
      </c>
      <c r="B19" s="83">
        <v>2040.9621421358847</v>
      </c>
      <c r="C19" s="83">
        <v>2084.382708734818</v>
      </c>
      <c r="D19" s="84">
        <v>-2.08313791977717</v>
      </c>
      <c r="E19" s="83">
        <v>15520.84938423026</v>
      </c>
      <c r="F19" s="83">
        <v>13802.332470675505</v>
      </c>
      <c r="G19" s="84">
        <v>12.4509166635851</v>
      </c>
    </row>
    <row r="20" spans="1:7" ht="12">
      <c r="A20" s="79"/>
      <c r="B20" s="85"/>
      <c r="C20" s="85"/>
      <c r="D20" s="86"/>
      <c r="E20" s="85"/>
      <c r="F20" s="85"/>
      <c r="G20" s="86"/>
    </row>
    <row r="21" spans="1:7" ht="12">
      <c r="A21" s="80" t="s">
        <v>20</v>
      </c>
      <c r="B21" s="83">
        <v>159545.83869511914</v>
      </c>
      <c r="C21" s="83">
        <v>137543.2555383203</v>
      </c>
      <c r="D21" s="84">
        <v>15.9968462798736</v>
      </c>
      <c r="E21" s="83">
        <v>891982.3474137652</v>
      </c>
      <c r="F21" s="83">
        <v>801233.7307416835</v>
      </c>
      <c r="G21" s="84">
        <v>11.326110370825</v>
      </c>
    </row>
    <row r="22" spans="1:7" ht="12">
      <c r="A22" s="80" t="s">
        <v>21</v>
      </c>
      <c r="B22" s="83">
        <v>157430.9849662075</v>
      </c>
      <c r="C22" s="83">
        <v>135749.9333884691</v>
      </c>
      <c r="D22" s="84">
        <v>15.9713165498909</v>
      </c>
      <c r="E22" s="83">
        <v>877185.6300495635</v>
      </c>
      <c r="F22" s="83">
        <v>788668.6655794731</v>
      </c>
      <c r="G22" s="84">
        <v>11.2235934218399</v>
      </c>
    </row>
    <row r="23" spans="1:7" ht="12">
      <c r="A23" s="80" t="s">
        <v>22</v>
      </c>
      <c r="B23" s="83">
        <v>125983.27128513077</v>
      </c>
      <c r="C23" s="83">
        <v>107153.91547906997</v>
      </c>
      <c r="D23" s="84">
        <v>17.5722517668882</v>
      </c>
      <c r="E23" s="83">
        <v>708832.8176553544</v>
      </c>
      <c r="F23" s="83">
        <v>627155.5902671289</v>
      </c>
      <c r="G23" s="84">
        <v>13.0234392638414</v>
      </c>
    </row>
    <row r="24" spans="1:7" ht="12">
      <c r="A24" s="80" t="s">
        <v>23</v>
      </c>
      <c r="B24" s="83">
        <v>3942.580477077686</v>
      </c>
      <c r="C24" s="83">
        <v>2507.1337911810588</v>
      </c>
      <c r="D24" s="84">
        <v>57.2544908032378</v>
      </c>
      <c r="E24" s="83">
        <v>20858.811277064513</v>
      </c>
      <c r="F24" s="83">
        <v>18961.744073423422</v>
      </c>
      <c r="G24" s="84">
        <v>10.0047084081258</v>
      </c>
    </row>
    <row r="25" spans="1:7" ht="12">
      <c r="A25" s="79"/>
      <c r="B25" s="85"/>
      <c r="C25" s="85"/>
      <c r="D25" s="86"/>
      <c r="E25" s="85"/>
      <c r="F25" s="85"/>
      <c r="G25" s="86"/>
    </row>
    <row r="26" spans="1:7" ht="12">
      <c r="A26" s="80" t="s">
        <v>24</v>
      </c>
      <c r="B26" s="83">
        <v>2312.5612926636923</v>
      </c>
      <c r="C26" s="83">
        <v>1804.365220480422</v>
      </c>
      <c r="D26" s="84">
        <v>28.1648120023041</v>
      </c>
      <c r="E26" s="83">
        <v>13789.65467653338</v>
      </c>
      <c r="F26" s="83">
        <v>13323.416939249704</v>
      </c>
      <c r="G26" s="84">
        <v>3.49938562614653</v>
      </c>
    </row>
    <row r="27" spans="1:7" ht="12">
      <c r="A27" s="80" t="s">
        <v>25</v>
      </c>
      <c r="B27" s="83">
        <v>503.49529016994455</v>
      </c>
      <c r="C27" s="83">
        <v>316.25952265466213</v>
      </c>
      <c r="D27" s="84">
        <v>59.2032030984039</v>
      </c>
      <c r="E27" s="83">
        <v>3315.376292767055</v>
      </c>
      <c r="F27" s="83">
        <v>2990.228872260221</v>
      </c>
      <c r="G27" s="84">
        <v>10.8736633347087</v>
      </c>
    </row>
    <row r="28" spans="1:7" ht="12">
      <c r="A28" s="80" t="s">
        <v>26</v>
      </c>
      <c r="B28" s="83">
        <v>775.2743760657756</v>
      </c>
      <c r="C28" s="83">
        <v>667.8257876758546</v>
      </c>
      <c r="D28" s="84">
        <v>16.0893140655529</v>
      </c>
      <c r="E28" s="83">
        <v>4202.574092167724</v>
      </c>
      <c r="F28" s="83">
        <v>4579.754737771724</v>
      </c>
      <c r="G28" s="84">
        <v>-8.2358263095005</v>
      </c>
    </row>
    <row r="29" spans="1:7" ht="12">
      <c r="A29" s="79"/>
      <c r="B29" s="85"/>
      <c r="C29" s="85"/>
      <c r="D29" s="86"/>
      <c r="E29" s="85"/>
      <c r="F29" s="85"/>
      <c r="G29" s="86"/>
    </row>
    <row r="30" spans="1:7" ht="12">
      <c r="A30" s="87" t="s">
        <v>27</v>
      </c>
      <c r="B30" s="83">
        <v>2492.168328643609</v>
      </c>
      <c r="C30" s="83">
        <v>2214.3904135934335</v>
      </c>
      <c r="D30" s="84">
        <v>12.5442159316165</v>
      </c>
      <c r="E30" s="83">
        <v>16397.941755195134</v>
      </c>
      <c r="F30" s="83">
        <v>14290.839392331687</v>
      </c>
      <c r="G30" s="84">
        <v>14.7444268668648</v>
      </c>
    </row>
    <row r="31" spans="1:7" ht="12">
      <c r="A31" s="87" t="s">
        <v>28</v>
      </c>
      <c r="B31" s="83">
        <v>582.9724678301538</v>
      </c>
      <c r="C31" s="83">
        <v>561.0457017785715</v>
      </c>
      <c r="D31" s="84">
        <v>3.90819606710689</v>
      </c>
      <c r="E31" s="83">
        <v>4407.454236846383</v>
      </c>
      <c r="F31" s="83">
        <v>3518.5817464287697</v>
      </c>
      <c r="G31" s="84">
        <v>25.262237869556</v>
      </c>
    </row>
    <row r="32" spans="1:7" ht="12">
      <c r="A32" s="87" t="s">
        <v>29</v>
      </c>
      <c r="B32" s="83">
        <v>1177.6515386819742</v>
      </c>
      <c r="C32" s="83">
        <v>880.9769308213946</v>
      </c>
      <c r="D32" s="84">
        <v>33.6756386553698</v>
      </c>
      <c r="E32" s="83">
        <v>6834.204927540197</v>
      </c>
      <c r="F32" s="83">
        <v>5931.70070013597</v>
      </c>
      <c r="G32" s="84">
        <v>15.2149319904752</v>
      </c>
    </row>
    <row r="33" spans="1:7" ht="12">
      <c r="A33" s="79"/>
      <c r="B33" s="85"/>
      <c r="C33" s="85"/>
      <c r="D33" s="86"/>
      <c r="E33" s="85"/>
      <c r="F33" s="85"/>
      <c r="G33" s="86"/>
    </row>
    <row r="34" spans="1:7" ht="12">
      <c r="A34" s="80" t="s">
        <v>30</v>
      </c>
      <c r="B34" s="83">
        <v>66519.32185383278</v>
      </c>
      <c r="C34" s="83">
        <v>71566.90178172769</v>
      </c>
      <c r="D34" s="84">
        <v>-7.05295297439249</v>
      </c>
      <c r="E34" s="83">
        <v>446967.6204645372</v>
      </c>
      <c r="F34" s="83">
        <v>426736.13366073923</v>
      </c>
      <c r="G34" s="84">
        <v>4.74098282473596</v>
      </c>
    </row>
    <row r="35" spans="1:7" ht="12">
      <c r="A35" s="80" t="s">
        <v>31</v>
      </c>
      <c r="B35" s="83">
        <v>59586.81599744992</v>
      </c>
      <c r="C35" s="83">
        <v>63087.7559567612</v>
      </c>
      <c r="D35" s="84">
        <v>-5.54931762307528</v>
      </c>
      <c r="E35" s="83">
        <v>397241.40297493263</v>
      </c>
      <c r="F35" s="83">
        <v>378722.6217003989</v>
      </c>
      <c r="G35" s="84">
        <v>4.88980066503226</v>
      </c>
    </row>
    <row r="36" spans="1:7" ht="12">
      <c r="A36" s="80" t="s">
        <v>32</v>
      </c>
      <c r="B36" s="83">
        <v>17517.74955493938</v>
      </c>
      <c r="C36" s="83">
        <v>20424.066736413348</v>
      </c>
      <c r="D36" s="84">
        <v>-14.2298652809061</v>
      </c>
      <c r="E36" s="83">
        <v>130866.89357322689</v>
      </c>
      <c r="F36" s="83">
        <v>126925.10065875546</v>
      </c>
      <c r="G36" s="84">
        <v>3.10560550593467</v>
      </c>
    </row>
    <row r="37" spans="1:7" ht="12">
      <c r="A37" s="80" t="s">
        <v>33</v>
      </c>
      <c r="B37" s="83">
        <v>48312.75915546307</v>
      </c>
      <c r="C37" s="83">
        <v>47828.381969512324</v>
      </c>
      <c r="D37" s="84">
        <v>1.01274006354534</v>
      </c>
      <c r="E37" s="83">
        <v>328150.8699736873</v>
      </c>
      <c r="F37" s="83">
        <v>301508.910848087</v>
      </c>
      <c r="G37" s="84">
        <v>8.83620953379505</v>
      </c>
    </row>
    <row r="38" spans="1:7" ht="12">
      <c r="A38" s="87" t="s">
        <v>34</v>
      </c>
      <c r="B38" s="83">
        <v>1970.348893076828</v>
      </c>
      <c r="C38" s="83">
        <v>1815.685510577738</v>
      </c>
      <c r="D38" s="84">
        <v>8.5181812377782</v>
      </c>
      <c r="E38" s="83">
        <v>12079.09644737446</v>
      </c>
      <c r="F38" s="83">
        <v>11633.127544641384</v>
      </c>
      <c r="G38" s="84">
        <v>3.83361139144826</v>
      </c>
    </row>
    <row r="39" spans="1:7" ht="12">
      <c r="A39" s="88"/>
      <c r="B39" s="85"/>
      <c r="C39" s="85"/>
      <c r="D39" s="86"/>
      <c r="E39" s="85"/>
      <c r="F39" s="85"/>
      <c r="G39" s="86"/>
    </row>
    <row r="40" spans="1:7" ht="12">
      <c r="A40" s="87" t="s">
        <v>35</v>
      </c>
      <c r="B40" s="83">
        <v>278209.86123432615</v>
      </c>
      <c r="C40" s="83">
        <v>256617.26129381167</v>
      </c>
      <c r="D40" s="84">
        <v>8.41432093525159</v>
      </c>
      <c r="E40" s="83">
        <v>1646991.1733710456</v>
      </c>
      <c r="F40" s="83">
        <v>1487435.858400588</v>
      </c>
      <c r="G40" s="84">
        <v>10.7268702760753</v>
      </c>
    </row>
    <row r="41" spans="1:7" ht="12">
      <c r="A41" s="87" t="s">
        <v>36</v>
      </c>
      <c r="B41" s="83">
        <v>241375.0338363361</v>
      </c>
      <c r="C41" s="83">
        <v>217937.98397181963</v>
      </c>
      <c r="D41" s="84">
        <v>10.7539995724412</v>
      </c>
      <c r="E41" s="83">
        <v>1441909.8794280074</v>
      </c>
      <c r="F41" s="83">
        <v>1284416.7482814416</v>
      </c>
      <c r="G41" s="84">
        <v>12.2618403533972</v>
      </c>
    </row>
    <row r="42" spans="1:7" ht="12">
      <c r="A42" s="87" t="s">
        <v>37</v>
      </c>
      <c r="B42" s="83">
        <v>36834.82739795022</v>
      </c>
      <c r="C42" s="83">
        <v>38679.27732195142</v>
      </c>
      <c r="D42" s="84">
        <v>-4.76857390237338</v>
      </c>
      <c r="E42" s="83">
        <v>205081.29394303</v>
      </c>
      <c r="F42" s="83">
        <v>203019.11011907097</v>
      </c>
      <c r="G42" s="84">
        <v>1.01575847847503</v>
      </c>
    </row>
    <row r="43" spans="1:7" ht="12">
      <c r="A43" s="80" t="s">
        <v>38</v>
      </c>
      <c r="B43" s="83">
        <v>369924.7777664952</v>
      </c>
      <c r="C43" s="83">
        <v>333315.0304132774</v>
      </c>
      <c r="D43" s="84">
        <v>10.9835272978315</v>
      </c>
      <c r="E43" s="83">
        <v>2201840.022665855</v>
      </c>
      <c r="F43" s="83">
        <v>1963161.7652569825</v>
      </c>
      <c r="G43" s="84">
        <v>12.1578497316358</v>
      </c>
    </row>
    <row r="44" spans="1:7" ht="12">
      <c r="A44" s="80" t="s">
        <v>39</v>
      </c>
      <c r="B44" s="83">
        <v>50279.01510126271</v>
      </c>
      <c r="C44" s="83">
        <v>51919.6113996814</v>
      </c>
      <c r="D44" s="84">
        <v>-3.1598778461365</v>
      </c>
      <c r="E44" s="83">
        <v>283918.16483452736</v>
      </c>
      <c r="F44" s="83">
        <v>278322.11795920983</v>
      </c>
      <c r="G44" s="84">
        <v>2.01063678170833</v>
      </c>
    </row>
    <row r="45" spans="1:7" ht="12">
      <c r="A45" s="80" t="s">
        <v>40</v>
      </c>
      <c r="B45" s="89">
        <v>1.1411948524806028</v>
      </c>
      <c r="C45" s="89">
        <v>1.1595969728202138</v>
      </c>
      <c r="D45" s="84">
        <v>-1.58694104684111</v>
      </c>
      <c r="E45" s="89">
        <v>1.137904022165881</v>
      </c>
      <c r="F45" s="89">
        <v>1.1520037613968768</v>
      </c>
      <c r="G45" s="84">
        <v>-1.22393170087388</v>
      </c>
    </row>
    <row r="46" spans="1:7" ht="12">
      <c r="A46" s="79"/>
      <c r="B46" s="85"/>
      <c r="C46" s="85"/>
      <c r="D46" s="86"/>
      <c r="E46" s="85"/>
      <c r="F46" s="85"/>
      <c r="G46" s="86"/>
    </row>
    <row r="47" spans="1:7" ht="12">
      <c r="A47" s="80" t="s">
        <v>41</v>
      </c>
      <c r="B47" s="85"/>
      <c r="C47" s="85"/>
      <c r="D47" s="86"/>
      <c r="E47" s="85"/>
      <c r="F47" s="85"/>
      <c r="G47" s="86"/>
    </row>
    <row r="48" spans="1:7" ht="12">
      <c r="A48" s="80" t="s">
        <v>42</v>
      </c>
      <c r="B48" s="89">
        <v>9.054038181326487</v>
      </c>
      <c r="C48" s="89">
        <v>9.230189709699841</v>
      </c>
      <c r="D48" s="84">
        <v>-1.90842803792256</v>
      </c>
      <c r="E48" s="89">
        <v>9.029671756215308</v>
      </c>
      <c r="F48" s="89">
        <v>9.171782821788335</v>
      </c>
      <c r="G48" s="84">
        <v>-1.5494377520086</v>
      </c>
    </row>
    <row r="49" spans="1:9" ht="12.75">
      <c r="A49" s="79"/>
      <c r="B49" s="85"/>
      <c r="C49" s="85"/>
      <c r="D49" s="86"/>
      <c r="E49" s="85"/>
      <c r="F49" s="85"/>
      <c r="G49" s="86"/>
      <c r="H49" s="29"/>
      <c r="I49" s="5"/>
    </row>
    <row r="50" spans="1:9" ht="12.75">
      <c r="A50" s="80" t="s">
        <v>43</v>
      </c>
      <c r="B50" s="85"/>
      <c r="C50" s="85"/>
      <c r="D50" s="86"/>
      <c r="E50" s="85"/>
      <c r="F50" s="85"/>
      <c r="G50" s="86"/>
      <c r="H50" s="29"/>
      <c r="I50" s="30"/>
    </row>
    <row r="51" spans="1:9" ht="12">
      <c r="A51" s="80" t="s">
        <v>44</v>
      </c>
      <c r="B51" s="83">
        <v>207580.61671551937</v>
      </c>
      <c r="C51" s="83">
        <v>192280.53815665733</v>
      </c>
      <c r="D51" s="84">
        <v>7.95716441483878</v>
      </c>
      <c r="E51" s="83">
        <v>1225974.3808046614</v>
      </c>
      <c r="F51" s="83">
        <v>1126218.4801790954</v>
      </c>
      <c r="G51" s="84">
        <v>8.85759756043982</v>
      </c>
      <c r="H51" s="32"/>
      <c r="I51" s="32"/>
    </row>
    <row r="52" spans="1:9" ht="12">
      <c r="A52" s="80" t="s">
        <v>45</v>
      </c>
      <c r="B52" s="83">
        <v>176210.62079610268</v>
      </c>
      <c r="C52" s="83">
        <v>162344.137268375</v>
      </c>
      <c r="D52" s="84">
        <v>8.54141317391996</v>
      </c>
      <c r="E52" s="83">
        <v>1037505.7030429173</v>
      </c>
      <c r="F52" s="83">
        <v>953725.1734272442</v>
      </c>
      <c r="G52" s="84">
        <v>8.7845568042002</v>
      </c>
      <c r="H52" s="32"/>
      <c r="I52" s="32"/>
    </row>
    <row r="53" spans="1:9" ht="12">
      <c r="A53" s="80" t="s">
        <v>46</v>
      </c>
      <c r="B53" s="83">
        <v>84556.04205292417</v>
      </c>
      <c r="C53" s="83">
        <v>79778.67607185816</v>
      </c>
      <c r="D53" s="84">
        <v>5.98827433130494</v>
      </c>
      <c r="E53" s="83">
        <v>503547.4808199065</v>
      </c>
      <c r="F53" s="83">
        <v>461224.35162054934</v>
      </c>
      <c r="G53" s="84">
        <v>9.17625642502427</v>
      </c>
      <c r="H53" s="32"/>
      <c r="I53" s="32"/>
    </row>
    <row r="54" spans="1:9" ht="12">
      <c r="A54" s="80" t="s">
        <v>47</v>
      </c>
      <c r="B54" s="83">
        <v>69276.73254090312</v>
      </c>
      <c r="C54" s="83">
        <v>63989.99583203097</v>
      </c>
      <c r="D54" s="84">
        <v>8.26181755465252</v>
      </c>
      <c r="E54" s="83">
        <v>408843.0028961217</v>
      </c>
      <c r="F54" s="83">
        <v>374457.0873329033</v>
      </c>
      <c r="G54" s="84">
        <v>9.18287214381079</v>
      </c>
      <c r="H54" s="32"/>
      <c r="I54" s="32"/>
    </row>
    <row r="55" spans="1:9" ht="12">
      <c r="A55" s="80" t="s">
        <v>48</v>
      </c>
      <c r="B55" s="83">
        <v>51902.83356977821</v>
      </c>
      <c r="C55" s="83">
        <v>50923.9839699764</v>
      </c>
      <c r="D55" s="84">
        <v>1.92217796702418</v>
      </c>
      <c r="E55" s="83">
        <v>274668.9342911921</v>
      </c>
      <c r="F55" s="83">
        <v>264742.9161871014</v>
      </c>
      <c r="G55" s="84">
        <v>3.74930451286398</v>
      </c>
      <c r="H55" s="32"/>
      <c r="I55" s="32"/>
    </row>
    <row r="56" spans="1:9" ht="12">
      <c r="A56" s="90" t="s">
        <v>49</v>
      </c>
      <c r="B56" s="91">
        <v>39896.281424835324</v>
      </c>
      <c r="C56" s="91">
        <v>40057.87214474054</v>
      </c>
      <c r="D56" s="92">
        <v>-0.403393169066352</v>
      </c>
      <c r="E56" s="91">
        <v>217402.6458033857</v>
      </c>
      <c r="F56" s="91">
        <v>206409.2230883085</v>
      </c>
      <c r="G56" s="92">
        <v>5.32603269882658</v>
      </c>
      <c r="H56" s="32"/>
      <c r="I56" s="32"/>
    </row>
    <row r="57" spans="1:9" ht="18.75" customHeight="1">
      <c r="A57" s="93" t="s">
        <v>50</v>
      </c>
      <c r="B57" s="94"/>
      <c r="C57" s="94"/>
      <c r="D57" s="95"/>
      <c r="E57" s="94"/>
      <c r="F57" s="94"/>
      <c r="G57" s="95"/>
      <c r="H57" s="32"/>
      <c r="I57" s="32"/>
    </row>
    <row r="58" spans="2:9" ht="12">
      <c r="B58" s="96"/>
      <c r="C58" s="96"/>
      <c r="D58" s="96"/>
      <c r="E58" s="96"/>
      <c r="F58" s="96"/>
      <c r="G58" s="96"/>
      <c r="H58" s="32"/>
      <c r="I58" s="32"/>
    </row>
    <row r="59" spans="1:9" ht="12">
      <c r="A59" s="68" t="s">
        <v>110</v>
      </c>
      <c r="B59" s="68"/>
      <c r="C59" s="68"/>
      <c r="D59" s="68"/>
      <c r="E59" s="68"/>
      <c r="F59" s="68"/>
      <c r="G59" s="68"/>
      <c r="H59" s="32"/>
      <c r="I59" s="32"/>
    </row>
    <row r="60" spans="1:9" ht="5.25" customHeight="1">
      <c r="A60" s="97"/>
      <c r="B60" s="97"/>
      <c r="C60" s="97"/>
      <c r="D60" s="97"/>
      <c r="E60" s="97"/>
      <c r="F60" s="97"/>
      <c r="G60" s="97"/>
      <c r="H60" s="32"/>
      <c r="I60" s="32"/>
    </row>
    <row r="61" spans="1:9" ht="14.25" customHeight="1">
      <c r="A61" s="70"/>
      <c r="B61" s="71" t="str">
        <f>+B3</f>
        <v>JULY</v>
      </c>
      <c r="C61" s="72"/>
      <c r="D61" s="73"/>
      <c r="E61" s="71" t="s">
        <v>2</v>
      </c>
      <c r="F61" s="72"/>
      <c r="G61" s="73"/>
      <c r="H61" s="32"/>
      <c r="I61" s="32"/>
    </row>
    <row r="62" spans="1:9" ht="12">
      <c r="A62" s="75"/>
      <c r="B62" s="76" t="str">
        <f>+B4</f>
        <v>2018P</v>
      </c>
      <c r="C62" s="76" t="str">
        <f>+C4</f>
        <v>2017P</v>
      </c>
      <c r="D62" s="77" t="s">
        <v>5</v>
      </c>
      <c r="E62" s="76" t="str">
        <f>+B62</f>
        <v>2018P</v>
      </c>
      <c r="F62" s="76" t="str">
        <f>+C62</f>
        <v>2017P</v>
      </c>
      <c r="G62" s="77" t="s">
        <v>5</v>
      </c>
      <c r="H62" s="32"/>
      <c r="I62" s="32"/>
    </row>
    <row r="63" spans="1:9" s="102" customFormat="1" ht="12">
      <c r="A63" s="17"/>
      <c r="B63" s="98"/>
      <c r="C63" s="99"/>
      <c r="D63" s="100"/>
      <c r="E63" s="98"/>
      <c r="F63" s="99"/>
      <c r="G63" s="101"/>
      <c r="H63" s="32"/>
      <c r="I63" s="32"/>
    </row>
    <row r="64" spans="1:9" s="102" customFormat="1" ht="12">
      <c r="A64" s="21" t="s">
        <v>52</v>
      </c>
      <c r="B64" s="98"/>
      <c r="C64" s="99"/>
      <c r="D64" s="100"/>
      <c r="E64" s="98"/>
      <c r="F64" s="99"/>
      <c r="G64" s="101"/>
      <c r="H64" s="32"/>
      <c r="I64" s="32"/>
    </row>
    <row r="65" spans="1:9" s="103" customFormat="1" ht="12">
      <c r="A65" s="87" t="s">
        <v>53</v>
      </c>
      <c r="B65" s="83">
        <v>2245.7038289389016</v>
      </c>
      <c r="C65" s="83">
        <v>2089.2365339899648</v>
      </c>
      <c r="D65" s="84">
        <v>7.48920921127681</v>
      </c>
      <c r="E65" s="83">
        <v>14624.310637829387</v>
      </c>
      <c r="F65" s="83">
        <v>14722.530318472887</v>
      </c>
      <c r="G65" s="84">
        <v>-0.667138586362839</v>
      </c>
      <c r="H65" s="32"/>
      <c r="I65" s="32"/>
    </row>
    <row r="66" spans="1:9" s="103" customFormat="1" ht="12">
      <c r="A66" s="87" t="s">
        <v>54</v>
      </c>
      <c r="B66" s="83">
        <v>47668.293147629265</v>
      </c>
      <c r="C66" s="83">
        <v>44452.4177297654</v>
      </c>
      <c r="D66" s="84">
        <v>7.2344218427303</v>
      </c>
      <c r="E66" s="83">
        <v>292638.86718419724</v>
      </c>
      <c r="F66" s="83">
        <v>266880.4447926143</v>
      </c>
      <c r="G66" s="84">
        <v>9.65167096135466</v>
      </c>
      <c r="H66" s="32"/>
      <c r="I66" s="32"/>
    </row>
    <row r="67" spans="1:9" s="103" customFormat="1" ht="12">
      <c r="A67" s="87" t="s">
        <v>55</v>
      </c>
      <c r="B67" s="83">
        <v>3267.1805940737277</v>
      </c>
      <c r="C67" s="83">
        <v>2711.002324741763</v>
      </c>
      <c r="D67" s="84">
        <v>20.515595440699</v>
      </c>
      <c r="E67" s="83">
        <v>27635.434316435658</v>
      </c>
      <c r="F67" s="83">
        <v>22349.98684596264</v>
      </c>
      <c r="G67" s="84">
        <v>23.6485484617983</v>
      </c>
      <c r="H67" s="32"/>
      <c r="I67" s="32"/>
    </row>
    <row r="68" spans="1:9" s="103" customFormat="1" ht="12">
      <c r="A68" s="104" t="s">
        <v>56</v>
      </c>
      <c r="B68" s="83">
        <v>52194.16825991735</v>
      </c>
      <c r="C68" s="83">
        <v>41875.302121552566</v>
      </c>
      <c r="D68" s="84">
        <v>24.6418906027518</v>
      </c>
      <c r="E68" s="83">
        <v>312237.5234018099</v>
      </c>
      <c r="F68" s="83">
        <v>250986.70136872178</v>
      </c>
      <c r="G68" s="84">
        <v>24.4040109292903</v>
      </c>
      <c r="H68" s="32"/>
      <c r="I68" s="32"/>
    </row>
    <row r="69" spans="1:9" s="103" customFormat="1" ht="12">
      <c r="A69" s="104" t="s">
        <v>57</v>
      </c>
      <c r="B69" s="83">
        <v>2478.2730788507974</v>
      </c>
      <c r="C69" s="83">
        <v>2446.6873626500137</v>
      </c>
      <c r="D69" s="84">
        <v>1.29095840698556</v>
      </c>
      <c r="E69" s="83">
        <v>14996.6040262323</v>
      </c>
      <c r="F69" s="83">
        <v>12759.93434876949</v>
      </c>
      <c r="G69" s="84">
        <v>17.5288494151109</v>
      </c>
      <c r="H69" s="32"/>
      <c r="I69" s="32"/>
    </row>
    <row r="70" spans="1:9" s="103" customFormat="1" ht="12">
      <c r="A70" s="104" t="s">
        <v>58</v>
      </c>
      <c r="B70" s="83">
        <v>2020.5083507029185</v>
      </c>
      <c r="C70" s="83">
        <v>1959.8966157262723</v>
      </c>
      <c r="D70" s="84">
        <v>3.0925985835322</v>
      </c>
      <c r="E70" s="83">
        <v>17112.716624592467</v>
      </c>
      <c r="F70" s="83">
        <v>14901.105933270843</v>
      </c>
      <c r="G70" s="84">
        <v>14.8419231513789</v>
      </c>
      <c r="H70" s="32"/>
      <c r="I70" s="32"/>
    </row>
    <row r="71" spans="1:9" s="103" customFormat="1" ht="12">
      <c r="A71" s="104" t="s">
        <v>59</v>
      </c>
      <c r="B71" s="83">
        <v>4846.513832151442</v>
      </c>
      <c r="C71" s="83">
        <v>4674.361847830031</v>
      </c>
      <c r="D71" s="84">
        <v>3.68289811370356</v>
      </c>
      <c r="E71" s="83">
        <v>34331.43432040932</v>
      </c>
      <c r="F71" s="83">
        <v>28431.711225696905</v>
      </c>
      <c r="G71" s="84">
        <v>20.7505030136215</v>
      </c>
      <c r="H71" s="32"/>
      <c r="I71" s="32"/>
    </row>
    <row r="72" spans="1:9" s="103" customFormat="1" ht="12">
      <c r="A72" s="104" t="s">
        <v>60</v>
      </c>
      <c r="B72" s="83">
        <v>1514.4654855231406</v>
      </c>
      <c r="C72" s="83">
        <v>1254.2413920812621</v>
      </c>
      <c r="D72" s="84">
        <v>20.7475287520266</v>
      </c>
      <c r="E72" s="83">
        <v>11481.906071112364</v>
      </c>
      <c r="F72" s="83">
        <v>9011.48808987102</v>
      </c>
      <c r="G72" s="84">
        <v>27.4140958363815</v>
      </c>
      <c r="H72" s="32"/>
      <c r="I72" s="32"/>
    </row>
    <row r="73" spans="1:9" s="103" customFormat="1" ht="12">
      <c r="A73" s="104" t="s">
        <v>61</v>
      </c>
      <c r="B73" s="83">
        <v>7273.675443999549</v>
      </c>
      <c r="C73" s="83">
        <v>5670.1402952926155</v>
      </c>
      <c r="D73" s="84">
        <v>28.280343434151</v>
      </c>
      <c r="E73" s="83">
        <v>44056.59128998859</v>
      </c>
      <c r="F73" s="83">
        <v>35305.46957743456</v>
      </c>
      <c r="G73" s="84">
        <v>24.7868724514779</v>
      </c>
      <c r="H73" s="32"/>
      <c r="I73" s="32"/>
    </row>
    <row r="74" spans="1:9" ht="12">
      <c r="A74" s="79"/>
      <c r="B74" s="105"/>
      <c r="C74" s="85"/>
      <c r="D74" s="106"/>
      <c r="E74" s="105"/>
      <c r="F74" s="85"/>
      <c r="G74" s="106"/>
      <c r="H74" s="24"/>
      <c r="I74" s="24"/>
    </row>
    <row r="75" spans="1:9" ht="12">
      <c r="A75" s="80" t="s">
        <v>62</v>
      </c>
      <c r="B75" s="105"/>
      <c r="C75" s="85"/>
      <c r="D75" s="106"/>
      <c r="E75" s="105"/>
      <c r="F75" s="85"/>
      <c r="G75" s="106"/>
      <c r="H75" s="24"/>
      <c r="I75" s="24"/>
    </row>
    <row r="76" spans="1:9" ht="12">
      <c r="A76" s="80" t="s">
        <v>63</v>
      </c>
      <c r="B76" s="107">
        <v>362089.1500487673</v>
      </c>
      <c r="C76" s="107">
        <v>331800.9555047233</v>
      </c>
      <c r="D76" s="108">
        <v>9.12842294199265</v>
      </c>
      <c r="E76" s="107">
        <v>2090872.7325679434</v>
      </c>
      <c r="F76" s="107">
        <v>1873860.503728256</v>
      </c>
      <c r="G76" s="84">
        <v>11.581023689219</v>
      </c>
      <c r="H76" s="24"/>
      <c r="I76" s="24"/>
    </row>
    <row r="77" spans="1:9" ht="12">
      <c r="A77" s="80" t="s">
        <v>64</v>
      </c>
      <c r="B77" s="107">
        <v>12216.608907893573</v>
      </c>
      <c r="C77" s="107">
        <v>12696.38767977</v>
      </c>
      <c r="D77" s="108">
        <v>-3.77886044422612</v>
      </c>
      <c r="E77" s="107">
        <v>71396.12956458851</v>
      </c>
      <c r="F77" s="107">
        <v>72028.02509288813</v>
      </c>
      <c r="G77" s="84">
        <v>-0.87729120364569</v>
      </c>
      <c r="H77" s="24"/>
      <c r="I77" s="24"/>
    </row>
    <row r="78" spans="1:9" ht="12">
      <c r="A78" s="80" t="s">
        <v>65</v>
      </c>
      <c r="B78" s="107">
        <v>9702.982765534693</v>
      </c>
      <c r="C78" s="107">
        <v>10130.588624852513</v>
      </c>
      <c r="D78" s="108">
        <v>-4.22093794499573</v>
      </c>
      <c r="E78" s="107">
        <v>56389.5498298521</v>
      </c>
      <c r="F78" s="107">
        <v>55872.54418830399</v>
      </c>
      <c r="G78" s="84">
        <v>0.92533040880629</v>
      </c>
      <c r="H78" s="24"/>
      <c r="I78" s="24"/>
    </row>
    <row r="79" spans="1:9" ht="12">
      <c r="A79" s="80" t="s">
        <v>66</v>
      </c>
      <c r="B79" s="107">
        <v>3189.915409286554</v>
      </c>
      <c r="C79" s="107">
        <v>3282.39612418641</v>
      </c>
      <c r="D79" s="108">
        <v>-2.81747575249707</v>
      </c>
      <c r="E79" s="107">
        <v>19366.757563208208</v>
      </c>
      <c r="F79" s="107">
        <v>20367.30954690592</v>
      </c>
      <c r="G79" s="84">
        <v>-4.91253879847723</v>
      </c>
      <c r="H79" s="24"/>
      <c r="I79" s="24"/>
    </row>
    <row r="80" spans="1:9" ht="12">
      <c r="A80" s="80" t="s">
        <v>67</v>
      </c>
      <c r="B80" s="107">
        <v>352273.4006914142</v>
      </c>
      <c r="C80" s="107">
        <v>321326.6598377888</v>
      </c>
      <c r="D80" s="108">
        <v>9.63092849788681</v>
      </c>
      <c r="E80" s="107">
        <v>2033958.522465293</v>
      </c>
      <c r="F80" s="107">
        <v>1815573.8400260727</v>
      </c>
      <c r="G80" s="84">
        <v>12.0284109422993</v>
      </c>
      <c r="H80" s="24"/>
      <c r="I80" s="24"/>
    </row>
    <row r="81" spans="1:7" ht="12">
      <c r="A81" s="79"/>
      <c r="B81" s="107"/>
      <c r="C81" s="107"/>
      <c r="D81" s="108"/>
      <c r="E81" s="107"/>
      <c r="F81" s="107"/>
      <c r="G81" s="84"/>
    </row>
    <row r="82" spans="1:8" ht="12">
      <c r="A82" s="80" t="s">
        <v>68</v>
      </c>
      <c r="B82" s="107">
        <v>10185.97088540479</v>
      </c>
      <c r="C82" s="107">
        <v>11906.06148590295</v>
      </c>
      <c r="D82" s="108">
        <v>-14.4471839200124</v>
      </c>
      <c r="E82" s="107">
        <v>98575.1525093146</v>
      </c>
      <c r="F82" s="107">
        <v>99842.95160874767</v>
      </c>
      <c r="G82" s="84">
        <v>-1.26979328936624</v>
      </c>
      <c r="H82" s="49"/>
    </row>
    <row r="83" spans="1:8" ht="12">
      <c r="A83" s="80" t="s">
        <v>69</v>
      </c>
      <c r="B83" s="107">
        <v>6247.454968980881</v>
      </c>
      <c r="C83" s="107">
        <v>8471.816782698594</v>
      </c>
      <c r="D83" s="108">
        <v>-26.2560188773248</v>
      </c>
      <c r="E83" s="107">
        <v>58432.93587265597</v>
      </c>
      <c r="F83" s="107">
        <v>59203.40897570786</v>
      </c>
      <c r="G83" s="84">
        <v>-1.30139989636074</v>
      </c>
      <c r="H83" s="49"/>
    </row>
    <row r="84" spans="1:8" ht="12">
      <c r="A84" s="80" t="s">
        <v>70</v>
      </c>
      <c r="B84" s="107">
        <v>3151.8690480756673</v>
      </c>
      <c r="C84" s="107">
        <v>2606.6878996595688</v>
      </c>
      <c r="D84" s="108">
        <v>20.9147074525991</v>
      </c>
      <c r="E84" s="107">
        <v>25358.338397350417</v>
      </c>
      <c r="F84" s="107">
        <v>25662.106427266823</v>
      </c>
      <c r="G84" s="84">
        <v>-1.18372211874876</v>
      </c>
      <c r="H84" s="49"/>
    </row>
    <row r="85" spans="1:8" ht="12">
      <c r="A85" s="80" t="s">
        <v>71</v>
      </c>
      <c r="B85" s="107">
        <v>1112.6110273716115</v>
      </c>
      <c r="C85" s="107">
        <v>1303.1484776664795</v>
      </c>
      <c r="D85" s="108">
        <v>-14.6213154955343</v>
      </c>
      <c r="E85" s="107">
        <v>18070.581629234148</v>
      </c>
      <c r="F85" s="107">
        <v>18637.139467836114</v>
      </c>
      <c r="G85" s="84">
        <v>-3.03993989839336</v>
      </c>
      <c r="H85" s="49"/>
    </row>
    <row r="86" spans="1:7" ht="12">
      <c r="A86" s="79"/>
      <c r="B86" s="107"/>
      <c r="C86" s="107"/>
      <c r="D86" s="108"/>
      <c r="E86" s="107"/>
      <c r="F86" s="107"/>
      <c r="G86" s="84"/>
    </row>
    <row r="87" spans="1:7" ht="12">
      <c r="A87" s="80" t="s">
        <v>72</v>
      </c>
      <c r="B87" s="107">
        <v>12230.708967617846</v>
      </c>
      <c r="C87" s="107">
        <v>11368.88630750138</v>
      </c>
      <c r="D87" s="108">
        <v>7.58053723826775</v>
      </c>
      <c r="E87" s="107">
        <v>89274.42029879721</v>
      </c>
      <c r="F87" s="107">
        <v>87992.64045533327</v>
      </c>
      <c r="G87" s="84">
        <v>1.45668982863924</v>
      </c>
    </row>
    <row r="88" spans="1:7" ht="12">
      <c r="A88" s="80" t="s">
        <v>73</v>
      </c>
      <c r="B88" s="107">
        <v>44185.21210647417</v>
      </c>
      <c r="C88" s="107">
        <v>39321.597301150156</v>
      </c>
      <c r="D88" s="108">
        <v>12.3688129148857</v>
      </c>
      <c r="E88" s="107">
        <v>258077.88125631743</v>
      </c>
      <c r="F88" s="107">
        <v>233740.62800503953</v>
      </c>
      <c r="G88" s="84">
        <v>10.4120766077317</v>
      </c>
    </row>
    <row r="89" spans="1:7" ht="12">
      <c r="A89" s="80" t="s">
        <v>74</v>
      </c>
      <c r="B89" s="107">
        <v>4879.279194079923</v>
      </c>
      <c r="C89" s="107">
        <v>3347.3222075196677</v>
      </c>
      <c r="D89" s="108">
        <v>45.766642455834</v>
      </c>
      <c r="E89" s="107">
        <v>23358.978064371717</v>
      </c>
      <c r="F89" s="107">
        <v>19861.14217574236</v>
      </c>
      <c r="G89" s="84">
        <v>17.6114538513373</v>
      </c>
    </row>
    <row r="90" spans="1:7" ht="12">
      <c r="A90" s="80" t="s">
        <v>75</v>
      </c>
      <c r="B90" s="107">
        <v>862.624741125615</v>
      </c>
      <c r="C90" s="107">
        <v>532.3688701825704</v>
      </c>
      <c r="D90" s="108">
        <v>62.0351582221152</v>
      </c>
      <c r="E90" s="107">
        <v>4193.878060024268</v>
      </c>
      <c r="F90" s="107">
        <v>3517.583553318996</v>
      </c>
      <c r="G90" s="84">
        <v>19.2261106652935</v>
      </c>
    </row>
    <row r="91" spans="1:7" ht="12">
      <c r="A91" s="80" t="s">
        <v>76</v>
      </c>
      <c r="B91" s="107">
        <v>1806.2353554223128</v>
      </c>
      <c r="C91" s="107">
        <v>1791.8969489873177</v>
      </c>
      <c r="D91" s="108">
        <v>0.800180302952037</v>
      </c>
      <c r="E91" s="107">
        <v>20859.977848964332</v>
      </c>
      <c r="F91" s="107">
        <v>14993.010927973866</v>
      </c>
      <c r="G91" s="84">
        <v>39.1313455927916</v>
      </c>
    </row>
    <row r="92" spans="1:7" ht="12">
      <c r="A92" s="80" t="s">
        <v>77</v>
      </c>
      <c r="B92" s="107">
        <v>13688.3662969108</v>
      </c>
      <c r="C92" s="107">
        <v>14350.861577423086</v>
      </c>
      <c r="D92" s="108">
        <v>-4.61641467962125</v>
      </c>
      <c r="E92" s="107">
        <v>84739.58158582645</v>
      </c>
      <c r="F92" s="107">
        <v>84941.46551775996</v>
      </c>
      <c r="G92" s="84">
        <v>-0.237674180334572</v>
      </c>
    </row>
    <row r="93" spans="1:7" ht="12">
      <c r="A93" s="79"/>
      <c r="B93" s="107"/>
      <c r="C93" s="107"/>
      <c r="D93" s="108"/>
      <c r="E93" s="107"/>
      <c r="F93" s="107"/>
      <c r="G93" s="84"/>
    </row>
    <row r="94" spans="1:7" ht="12">
      <c r="A94" s="80" t="s">
        <v>78</v>
      </c>
      <c r="B94" s="107"/>
      <c r="C94" s="107"/>
      <c r="D94" s="108"/>
      <c r="E94" s="107"/>
      <c r="F94" s="107"/>
      <c r="G94" s="84"/>
    </row>
    <row r="95" spans="1:7" ht="12">
      <c r="A95" s="87" t="s">
        <v>79</v>
      </c>
      <c r="B95" s="108">
        <v>19.207393504642262</v>
      </c>
      <c r="C95" s="108">
        <v>19.35765849571703</v>
      </c>
      <c r="D95" s="108">
        <v>-0.150264991074767</v>
      </c>
      <c r="E95" s="108">
        <v>18.960890400942887</v>
      </c>
      <c r="F95" s="108">
        <v>18.901758592595648</v>
      </c>
      <c r="G95" s="84">
        <v>0.0591318083472387</v>
      </c>
    </row>
    <row r="96" spans="1:7" ht="12">
      <c r="A96" s="87" t="s">
        <v>80</v>
      </c>
      <c r="B96" s="108">
        <v>80.7926064953398</v>
      </c>
      <c r="C96" s="108">
        <v>80.64234150424967</v>
      </c>
      <c r="D96" s="108">
        <v>0.150264991090125</v>
      </c>
      <c r="E96" s="108">
        <v>81.03910959905882</v>
      </c>
      <c r="F96" s="108">
        <v>81.09824140738534</v>
      </c>
      <c r="G96" s="84">
        <v>-0.0591318083265264</v>
      </c>
    </row>
    <row r="97" spans="1:7" ht="12">
      <c r="A97" s="80" t="s">
        <v>81</v>
      </c>
      <c r="B97" s="108">
        <v>6.66065134953254</v>
      </c>
      <c r="C97" s="108">
        <v>6.59243878720696</v>
      </c>
      <c r="D97" s="108">
        <v>1.03470907394622</v>
      </c>
      <c r="E97" s="108">
        <v>6.821369420590636</v>
      </c>
      <c r="F97" s="108">
        <v>6.872450780106563</v>
      </c>
      <c r="G97" s="84">
        <v>-0.743277196888635</v>
      </c>
    </row>
    <row r="98" spans="1:7" ht="12">
      <c r="A98" s="79"/>
      <c r="B98" s="107"/>
      <c r="C98" s="107"/>
      <c r="D98" s="108"/>
      <c r="E98" s="107"/>
      <c r="F98" s="107"/>
      <c r="G98" s="84"/>
    </row>
    <row r="99" spans="1:7" ht="12">
      <c r="A99" s="80" t="s">
        <v>82</v>
      </c>
      <c r="B99" s="107">
        <v>5205.45022606694</v>
      </c>
      <c r="C99" s="107">
        <v>4663.875043094533</v>
      </c>
      <c r="D99" s="108">
        <v>11.6121289264445</v>
      </c>
      <c r="E99" s="107">
        <v>41366.41459567408</v>
      </c>
      <c r="F99" s="107">
        <v>42449.563250095875</v>
      </c>
      <c r="G99" s="84">
        <v>-2.5516131886689</v>
      </c>
    </row>
    <row r="100" spans="1:7" ht="12">
      <c r="A100" s="80" t="s">
        <v>83</v>
      </c>
      <c r="B100" s="107">
        <v>414998.342641723</v>
      </c>
      <c r="C100" s="107">
        <v>380570.76676995744</v>
      </c>
      <c r="D100" s="108">
        <v>9.04630068251561</v>
      </c>
      <c r="E100" s="107">
        <v>2444391.772904737</v>
      </c>
      <c r="F100" s="107">
        <v>2199034.3199663884</v>
      </c>
      <c r="G100" s="84">
        <v>11.1575090352432</v>
      </c>
    </row>
    <row r="101" spans="1:7" ht="12">
      <c r="A101" s="79"/>
      <c r="B101" s="107"/>
      <c r="C101" s="107"/>
      <c r="D101" s="108"/>
      <c r="E101" s="107"/>
      <c r="F101" s="107"/>
      <c r="G101" s="84"/>
    </row>
    <row r="102" spans="1:7" ht="12">
      <c r="A102" s="80" t="s">
        <v>84</v>
      </c>
      <c r="B102" s="107">
        <v>77594.78344022846</v>
      </c>
      <c r="C102" s="107">
        <v>74799.89559813112</v>
      </c>
      <c r="D102" s="108">
        <v>3.73648628751185</v>
      </c>
      <c r="E102" s="107">
        <v>403705.7381410487</v>
      </c>
      <c r="F102" s="107">
        <v>389523.496284189</v>
      </c>
      <c r="G102" s="84">
        <v>3.64092076399741</v>
      </c>
    </row>
    <row r="103" spans="1:7" ht="12">
      <c r="A103" s="80" t="s">
        <v>85</v>
      </c>
      <c r="B103" s="107">
        <v>342609.0094274845</v>
      </c>
      <c r="C103" s="107">
        <v>310434.74621478765</v>
      </c>
      <c r="D103" s="108">
        <v>10.3642596729284</v>
      </c>
      <c r="E103" s="107">
        <v>2082052.4493593662</v>
      </c>
      <c r="F103" s="107">
        <v>1851960.3869319085</v>
      </c>
      <c r="G103" s="84">
        <v>12.4242431993184</v>
      </c>
    </row>
    <row r="104" spans="1:7" ht="12">
      <c r="A104" s="79"/>
      <c r="B104" s="107"/>
      <c r="C104" s="107"/>
      <c r="D104" s="108"/>
      <c r="E104" s="107"/>
      <c r="F104" s="107"/>
      <c r="G104" s="84"/>
    </row>
    <row r="105" spans="1:9" ht="12">
      <c r="A105" s="80" t="s">
        <v>86</v>
      </c>
      <c r="B105" s="107">
        <v>339434.04230700154</v>
      </c>
      <c r="C105" s="107">
        <v>307989.1765311828</v>
      </c>
      <c r="D105" s="108">
        <v>10.2097307866386</v>
      </c>
      <c r="E105" s="107">
        <v>2062364.6783990485</v>
      </c>
      <c r="F105" s="107">
        <v>1832828.7417256434</v>
      </c>
      <c r="G105" s="84">
        <v>12.5235888901051</v>
      </c>
      <c r="H105" s="109"/>
      <c r="I105" s="109"/>
    </row>
    <row r="106" spans="1:7" ht="12">
      <c r="A106" s="80"/>
      <c r="B106" s="107"/>
      <c r="C106" s="107"/>
      <c r="D106" s="108"/>
      <c r="E106" s="107"/>
      <c r="F106" s="107"/>
      <c r="G106" s="84"/>
    </row>
    <row r="107" spans="1:7" ht="12">
      <c r="A107" s="110" t="s">
        <v>87</v>
      </c>
      <c r="B107" s="107">
        <v>45.11553875589077</v>
      </c>
      <c r="C107" s="107">
        <v>45.16371963590505</v>
      </c>
      <c r="D107" s="108">
        <v>-0.106680495766744</v>
      </c>
      <c r="E107" s="107">
        <v>46.02561817653936</v>
      </c>
      <c r="F107" s="107">
        <v>46.19272547695134</v>
      </c>
      <c r="G107" s="84">
        <v>-0.36176107533503</v>
      </c>
    </row>
    <row r="108" spans="1:7" ht="12">
      <c r="A108" s="111" t="s">
        <v>88</v>
      </c>
      <c r="B108" s="112">
        <v>2.533474627031787</v>
      </c>
      <c r="C108" s="112">
        <v>2.4810115649901974</v>
      </c>
      <c r="D108" s="113">
        <v>2.11458353447042</v>
      </c>
      <c r="E108" s="112">
        <v>2.2412536672708163</v>
      </c>
      <c r="F108" s="112">
        <v>2.213682143133338</v>
      </c>
      <c r="G108" s="92">
        <v>1.24550510663886</v>
      </c>
    </row>
    <row r="109" spans="1:7" ht="12">
      <c r="A109" s="114" t="s">
        <v>89</v>
      </c>
      <c r="B109" s="96"/>
      <c r="C109" s="96"/>
      <c r="D109" s="115"/>
      <c r="E109" s="96"/>
      <c r="F109" s="96"/>
      <c r="G109" s="96"/>
    </row>
    <row r="110" ht="12">
      <c r="A110" s="103" t="s">
        <v>90</v>
      </c>
    </row>
    <row r="111" ht="12">
      <c r="A111" s="116" t="s">
        <v>91</v>
      </c>
    </row>
    <row r="112" ht="12">
      <c r="A112" s="74" t="s">
        <v>92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4" customWidth="1"/>
    <col min="2" max="4" width="10.00390625" style="74" customWidth="1"/>
    <col min="5" max="6" width="10.421875" style="74" customWidth="1"/>
    <col min="7" max="7" width="10.00390625" style="74" customWidth="1"/>
    <col min="8" max="16384" width="8.8515625" style="74" customWidth="1"/>
  </cols>
  <sheetData>
    <row r="1" spans="1:7" s="69" customFormat="1" ht="12">
      <c r="A1" s="68" t="s">
        <v>111</v>
      </c>
      <c r="B1" s="68"/>
      <c r="C1" s="68"/>
      <c r="D1" s="68"/>
      <c r="E1" s="68"/>
      <c r="F1" s="68"/>
      <c r="G1" s="68"/>
    </row>
    <row r="2" s="69" customFormat="1" ht="4.5" customHeight="1"/>
    <row r="3" spans="1:7" ht="12">
      <c r="A3" s="70"/>
      <c r="B3" s="71" t="str">
        <f>+'HL'!B3</f>
        <v>JULY</v>
      </c>
      <c r="C3" s="72"/>
      <c r="D3" s="73"/>
      <c r="E3" s="71" t="s">
        <v>2</v>
      </c>
      <c r="F3" s="72"/>
      <c r="G3" s="73"/>
    </row>
    <row r="4" spans="1:7" ht="12">
      <c r="A4" s="75"/>
      <c r="B4" s="76" t="str">
        <f>+'HL'!B4</f>
        <v>2018P</v>
      </c>
      <c r="C4" s="76" t="str">
        <f>+'HL'!C4</f>
        <v>2017P</v>
      </c>
      <c r="D4" s="77" t="s">
        <v>5</v>
      </c>
      <c r="E4" s="78" t="str">
        <f>+B4</f>
        <v>2018P</v>
      </c>
      <c r="F4" s="78" t="str">
        <f>+C4</f>
        <v>2017P</v>
      </c>
      <c r="G4" s="77" t="s">
        <v>5</v>
      </c>
    </row>
    <row r="5" spans="1:7" ht="12">
      <c r="A5" s="79"/>
      <c r="B5" s="80"/>
      <c r="C5" s="81"/>
      <c r="D5" s="82"/>
      <c r="E5" s="80"/>
      <c r="F5" s="81"/>
      <c r="G5" s="82"/>
    </row>
    <row r="6" spans="1:8" ht="12">
      <c r="A6" s="80" t="s">
        <v>6</v>
      </c>
      <c r="B6" s="83">
        <v>222693.83263285595</v>
      </c>
      <c r="C6" s="83">
        <v>208529.7264418909</v>
      </c>
      <c r="D6" s="84">
        <v>6.7923678952852</v>
      </c>
      <c r="E6" s="83">
        <v>1353477.0070071912</v>
      </c>
      <c r="F6" s="83">
        <v>1252499.2422016787</v>
      </c>
      <c r="G6" s="84">
        <v>8.06210186826229</v>
      </c>
      <c r="H6" s="117"/>
    </row>
    <row r="7" spans="1:7" ht="12">
      <c r="A7" s="80" t="s">
        <v>7</v>
      </c>
      <c r="B7" s="83">
        <v>210292.832632847</v>
      </c>
      <c r="C7" s="83">
        <v>196524.72644188014</v>
      </c>
      <c r="D7" s="84">
        <v>7.0057882487569</v>
      </c>
      <c r="E7" s="83">
        <v>1293538.5220608264</v>
      </c>
      <c r="F7" s="83">
        <v>1195866.2422016214</v>
      </c>
      <c r="G7" s="84">
        <v>8.16749201644724</v>
      </c>
    </row>
    <row r="8" spans="1:7" ht="12">
      <c r="A8" s="80" t="s">
        <v>8</v>
      </c>
      <c r="B8" s="83">
        <v>12401.000000000002</v>
      </c>
      <c r="C8" s="83">
        <v>12004.999999999996</v>
      </c>
      <c r="D8" s="84">
        <v>3.2986255726781</v>
      </c>
      <c r="E8" s="83">
        <v>59938.48494636859</v>
      </c>
      <c r="F8" s="83">
        <v>56632.999999999985</v>
      </c>
      <c r="G8" s="84">
        <v>5.83667640133598</v>
      </c>
    </row>
    <row r="9" spans="1:7" ht="12">
      <c r="A9" s="80" t="s">
        <v>9</v>
      </c>
      <c r="B9" s="83">
        <v>2199196.734139007</v>
      </c>
      <c r="C9" s="83">
        <v>2104961.104807165</v>
      </c>
      <c r="D9" s="84">
        <v>4.47683470809191</v>
      </c>
      <c r="E9" s="83">
        <v>13579387.60791583</v>
      </c>
      <c r="F9" s="83">
        <v>12787746.377684204</v>
      </c>
      <c r="G9" s="84">
        <v>6.19062348322073</v>
      </c>
    </row>
    <row r="10" spans="1:7" ht="12">
      <c r="A10" s="80" t="s">
        <v>10</v>
      </c>
      <c r="B10" s="83">
        <v>70941.8301335164</v>
      </c>
      <c r="C10" s="83">
        <v>67901.97112281063</v>
      </c>
      <c r="D10" s="84">
        <v>4.47683470809373</v>
      </c>
      <c r="E10" s="83">
        <v>64053.715131678444</v>
      </c>
      <c r="F10" s="83">
        <v>60319.55838530285</v>
      </c>
      <c r="G10" s="84">
        <v>6.19062348322072</v>
      </c>
    </row>
    <row r="11" spans="1:7" ht="12">
      <c r="A11" s="79"/>
      <c r="B11" s="85"/>
      <c r="C11" s="85"/>
      <c r="D11" s="86"/>
      <c r="E11" s="85"/>
      <c r="F11" s="85"/>
      <c r="G11" s="86"/>
    </row>
    <row r="12" spans="1:7" ht="12">
      <c r="A12" s="80" t="s">
        <v>13</v>
      </c>
      <c r="B12" s="85"/>
      <c r="C12" s="85"/>
      <c r="D12" s="86"/>
      <c r="E12" s="85"/>
      <c r="F12" s="85"/>
      <c r="G12" s="86"/>
    </row>
    <row r="13" spans="1:7" ht="12">
      <c r="A13" s="80" t="s">
        <v>14</v>
      </c>
      <c r="B13" s="83">
        <v>128890.43843247964</v>
      </c>
      <c r="C13" s="83">
        <v>126481.84726547818</v>
      </c>
      <c r="D13" s="84">
        <v>1.9042979044621</v>
      </c>
      <c r="E13" s="83">
        <v>761875.4999695589</v>
      </c>
      <c r="F13" s="83">
        <v>717719.8049569925</v>
      </c>
      <c r="G13" s="84">
        <v>6.15221911219411</v>
      </c>
    </row>
    <row r="14" spans="1:7" ht="12">
      <c r="A14" s="80" t="s">
        <v>15</v>
      </c>
      <c r="B14" s="83">
        <v>83922.87184865215</v>
      </c>
      <c r="C14" s="83">
        <v>76614.1939621679</v>
      </c>
      <c r="D14" s="84">
        <v>9.53958725989244</v>
      </c>
      <c r="E14" s="83">
        <v>487757.93582293</v>
      </c>
      <c r="F14" s="83">
        <v>446466.6401290748</v>
      </c>
      <c r="G14" s="84">
        <v>9.24846158313593</v>
      </c>
    </row>
    <row r="15" spans="1:7" ht="12">
      <c r="A15" s="80" t="s">
        <v>16</v>
      </c>
      <c r="B15" s="83">
        <v>8351.637676241708</v>
      </c>
      <c r="C15" s="83">
        <v>10239.449127613363</v>
      </c>
      <c r="D15" s="84">
        <v>-18.4366505252775</v>
      </c>
      <c r="E15" s="83">
        <v>60420.12820722249</v>
      </c>
      <c r="F15" s="83">
        <v>64046.52522014019</v>
      </c>
      <c r="G15" s="84">
        <v>-5.66212921068407</v>
      </c>
    </row>
    <row r="16" spans="1:7" ht="12">
      <c r="A16" s="79"/>
      <c r="B16" s="85"/>
      <c r="C16" s="85"/>
      <c r="D16" s="86"/>
      <c r="E16" s="85"/>
      <c r="F16" s="85"/>
      <c r="G16" s="86"/>
    </row>
    <row r="17" spans="1:7" ht="12">
      <c r="A17" s="80" t="s">
        <v>17</v>
      </c>
      <c r="B17" s="83">
        <v>41453.67253226462</v>
      </c>
      <c r="C17" s="83">
        <v>38827.93468839279</v>
      </c>
      <c r="D17" s="84">
        <v>6.76249680788913</v>
      </c>
      <c r="E17" s="83">
        <v>262188.6422617384</v>
      </c>
      <c r="F17" s="83">
        <v>240143.6851248088</v>
      </c>
      <c r="G17" s="84">
        <v>9.17990290915719</v>
      </c>
    </row>
    <row r="18" spans="1:7" ht="12">
      <c r="A18" s="80" t="s">
        <v>18</v>
      </c>
      <c r="B18" s="83">
        <v>16608.96940570165</v>
      </c>
      <c r="C18" s="83">
        <v>14171.48807935368</v>
      </c>
      <c r="D18" s="84">
        <v>17.1998968118183</v>
      </c>
      <c r="E18" s="83">
        <v>111913.88528053876</v>
      </c>
      <c r="F18" s="83">
        <v>95185.83963373679</v>
      </c>
      <c r="G18" s="84">
        <v>17.5740905487301</v>
      </c>
    </row>
    <row r="19" spans="1:7" ht="12">
      <c r="A19" s="80" t="s">
        <v>19</v>
      </c>
      <c r="B19" s="83">
        <v>3978.2315743888885</v>
      </c>
      <c r="C19" s="83">
        <v>3763.193228454757</v>
      </c>
      <c r="D19" s="84">
        <v>5.71425204287027</v>
      </c>
      <c r="E19" s="83">
        <v>26458.235119305442</v>
      </c>
      <c r="F19" s="83">
        <v>24812.282376150808</v>
      </c>
      <c r="G19" s="84">
        <v>6.63362087454195</v>
      </c>
    </row>
    <row r="20" spans="1:7" ht="12">
      <c r="A20" s="79"/>
      <c r="B20" s="85"/>
      <c r="C20" s="85"/>
      <c r="D20" s="86"/>
      <c r="E20" s="85"/>
      <c r="F20" s="85"/>
      <c r="G20" s="86"/>
    </row>
    <row r="21" spans="1:7" ht="12">
      <c r="A21" s="80" t="s">
        <v>20</v>
      </c>
      <c r="B21" s="83">
        <v>85038.73878471086</v>
      </c>
      <c r="C21" s="83">
        <v>78135.70706970623</v>
      </c>
      <c r="D21" s="84">
        <v>8.83466979936115</v>
      </c>
      <c r="E21" s="83">
        <v>515835.12280637014</v>
      </c>
      <c r="F21" s="83">
        <v>478114.41577976994</v>
      </c>
      <c r="G21" s="84">
        <v>7.88947285035956</v>
      </c>
    </row>
    <row r="22" spans="1:7" ht="12">
      <c r="A22" s="80" t="s">
        <v>21</v>
      </c>
      <c r="B22" s="83">
        <v>83785.61875346059</v>
      </c>
      <c r="C22" s="83">
        <v>77226.8709333884</v>
      </c>
      <c r="D22" s="84">
        <v>8.49283123969815</v>
      </c>
      <c r="E22" s="83">
        <v>506745.8785709661</v>
      </c>
      <c r="F22" s="83">
        <v>471622.0414235016</v>
      </c>
      <c r="G22" s="84">
        <v>7.4474545425082</v>
      </c>
    </row>
    <row r="23" spans="1:7" ht="12">
      <c r="A23" s="80" t="s">
        <v>22</v>
      </c>
      <c r="B23" s="83">
        <v>43674.936872745166</v>
      </c>
      <c r="C23" s="83">
        <v>36682.29820984965</v>
      </c>
      <c r="D23" s="84">
        <v>19.0627060030222</v>
      </c>
      <c r="E23" s="83">
        <v>271348.7071922529</v>
      </c>
      <c r="F23" s="83">
        <v>246796.22368817168</v>
      </c>
      <c r="G23" s="84">
        <v>9.94848427466355</v>
      </c>
    </row>
    <row r="24" spans="1:7" ht="12">
      <c r="A24" s="80" t="s">
        <v>23</v>
      </c>
      <c r="B24" s="83">
        <v>3658.410759361658</v>
      </c>
      <c r="C24" s="83">
        <v>4501.591584905837</v>
      </c>
      <c r="D24" s="84">
        <v>-18.7307268916049</v>
      </c>
      <c r="E24" s="83">
        <v>27300.705946870235</v>
      </c>
      <c r="F24" s="83">
        <v>27100.336483148694</v>
      </c>
      <c r="G24" s="84">
        <v>0.739361534666307</v>
      </c>
    </row>
    <row r="25" spans="1:7" ht="12">
      <c r="A25" s="79"/>
      <c r="B25" s="85"/>
      <c r="C25" s="85"/>
      <c r="D25" s="86"/>
      <c r="E25" s="85"/>
      <c r="F25" s="85"/>
      <c r="G25" s="86"/>
    </row>
    <row r="26" spans="1:7" ht="12">
      <c r="A26" s="80" t="s">
        <v>24</v>
      </c>
      <c r="B26" s="83">
        <v>1305.1403319300061</v>
      </c>
      <c r="C26" s="83">
        <v>1338.0880580716448</v>
      </c>
      <c r="D26" s="84">
        <v>-2.46229879587451</v>
      </c>
      <c r="E26" s="83">
        <v>11115.97654669199</v>
      </c>
      <c r="F26" s="83">
        <v>9113.977919566965</v>
      </c>
      <c r="G26" s="84">
        <v>21.9662439912971</v>
      </c>
    </row>
    <row r="27" spans="1:7" ht="12">
      <c r="A27" s="80" t="s">
        <v>25</v>
      </c>
      <c r="B27" s="83">
        <v>167.0682346725575</v>
      </c>
      <c r="C27" s="83">
        <v>104.37769932679922</v>
      </c>
      <c r="D27" s="84">
        <v>60.061235062749</v>
      </c>
      <c r="E27" s="83">
        <v>1128.3355560877155</v>
      </c>
      <c r="F27" s="83">
        <v>897.0440256405656</v>
      </c>
      <c r="G27" s="84">
        <v>25.7837434770259</v>
      </c>
    </row>
    <row r="28" spans="1:7" ht="12">
      <c r="A28" s="80" t="s">
        <v>26</v>
      </c>
      <c r="B28" s="83">
        <v>560.6483265812794</v>
      </c>
      <c r="C28" s="83">
        <v>626.684985231149</v>
      </c>
      <c r="D28" s="84">
        <v>-10.5374566498529</v>
      </c>
      <c r="E28" s="83">
        <v>5970.646518461618</v>
      </c>
      <c r="F28" s="83">
        <v>4415.488866955823</v>
      </c>
      <c r="G28" s="84">
        <v>35.2205089484909</v>
      </c>
    </row>
    <row r="29" spans="1:7" ht="12">
      <c r="A29" s="79"/>
      <c r="B29" s="85"/>
      <c r="C29" s="85"/>
      <c r="D29" s="86"/>
      <c r="E29" s="85"/>
      <c r="F29" s="85"/>
      <c r="G29" s="86"/>
    </row>
    <row r="30" spans="1:7" ht="12">
      <c r="A30" s="87" t="s">
        <v>27</v>
      </c>
      <c r="B30" s="83">
        <v>2180.7728383722374</v>
      </c>
      <c r="C30" s="83">
        <v>1720.1334171897695</v>
      </c>
      <c r="D30" s="84">
        <v>26.7792844775394</v>
      </c>
      <c r="E30" s="83">
        <v>16591.663660606057</v>
      </c>
      <c r="F30" s="83">
        <v>12146.262733040778</v>
      </c>
      <c r="G30" s="84">
        <v>36.5989195629098</v>
      </c>
    </row>
    <row r="31" spans="1:7" ht="12">
      <c r="A31" s="87" t="s">
        <v>28</v>
      </c>
      <c r="B31" s="83">
        <v>356.1071191536765</v>
      </c>
      <c r="C31" s="83">
        <v>138.60407066305478</v>
      </c>
      <c r="D31" s="84">
        <v>156.923997578231</v>
      </c>
      <c r="E31" s="83">
        <v>2359.727555311406</v>
      </c>
      <c r="F31" s="83">
        <v>1348.5368518493026</v>
      </c>
      <c r="G31" s="84">
        <v>74.9842840464773</v>
      </c>
    </row>
    <row r="32" spans="1:7" ht="12">
      <c r="A32" s="87" t="s">
        <v>29</v>
      </c>
      <c r="B32" s="83">
        <v>1028.3841843426244</v>
      </c>
      <c r="C32" s="83">
        <v>907.8365378393502</v>
      </c>
      <c r="D32" s="84">
        <v>13.2785629878015</v>
      </c>
      <c r="E32" s="83">
        <v>8098.405611610912</v>
      </c>
      <c r="F32" s="83">
        <v>6314.581937493022</v>
      </c>
      <c r="G32" s="84">
        <v>28.2492759105141</v>
      </c>
    </row>
    <row r="33" spans="1:7" ht="12">
      <c r="A33" s="79"/>
      <c r="B33" s="85"/>
      <c r="C33" s="85"/>
      <c r="D33" s="86"/>
      <c r="E33" s="85"/>
      <c r="F33" s="85"/>
      <c r="G33" s="86"/>
    </row>
    <row r="34" spans="1:7" ht="12">
      <c r="A34" s="80" t="s">
        <v>30</v>
      </c>
      <c r="B34" s="83">
        <v>44824.61364153506</v>
      </c>
      <c r="C34" s="83">
        <v>50354.76209904225</v>
      </c>
      <c r="D34" s="84">
        <v>-10.9823743117483</v>
      </c>
      <c r="E34" s="83">
        <v>297931.56039564696</v>
      </c>
      <c r="F34" s="83">
        <v>293879.21539770474</v>
      </c>
      <c r="G34" s="84">
        <v>1.37891514119439</v>
      </c>
    </row>
    <row r="35" spans="1:7" ht="12">
      <c r="A35" s="80" t="s">
        <v>31</v>
      </c>
      <c r="B35" s="83">
        <v>38920.893710002645</v>
      </c>
      <c r="C35" s="83">
        <v>41892.18161357122</v>
      </c>
      <c r="D35" s="84">
        <v>-7.09270271712469</v>
      </c>
      <c r="E35" s="83">
        <v>256316.19513651755</v>
      </c>
      <c r="F35" s="83">
        <v>248486.77352452595</v>
      </c>
      <c r="G35" s="84">
        <v>3.1508403851599</v>
      </c>
    </row>
    <row r="36" spans="1:7" ht="12">
      <c r="A36" s="80" t="s">
        <v>32</v>
      </c>
      <c r="B36" s="83">
        <v>16764.255923206918</v>
      </c>
      <c r="C36" s="83">
        <v>20694.95533201542</v>
      </c>
      <c r="D36" s="84">
        <v>-18.9935148240095</v>
      </c>
      <c r="E36" s="83">
        <v>119066.06271226285</v>
      </c>
      <c r="F36" s="83">
        <v>122299.76796835387</v>
      </c>
      <c r="G36" s="84">
        <v>-2.64408126835349</v>
      </c>
    </row>
    <row r="37" spans="1:7" ht="12">
      <c r="A37" s="80" t="s">
        <v>33</v>
      </c>
      <c r="B37" s="83">
        <v>20228.147895766277</v>
      </c>
      <c r="C37" s="83">
        <v>18683.4441211578</v>
      </c>
      <c r="D37" s="84">
        <v>8.2677677873064</v>
      </c>
      <c r="E37" s="83">
        <v>128776.7751565031</v>
      </c>
      <c r="F37" s="83">
        <v>120712.58113260716</v>
      </c>
      <c r="G37" s="84">
        <v>6.68049175009947</v>
      </c>
    </row>
    <row r="38" spans="1:7" ht="12">
      <c r="A38" s="87" t="s">
        <v>34</v>
      </c>
      <c r="B38" s="83">
        <v>1709.9955911392628</v>
      </c>
      <c r="C38" s="83">
        <v>2452.6578818766825</v>
      </c>
      <c r="D38" s="84">
        <v>-30.2798974216967</v>
      </c>
      <c r="E38" s="83">
        <v>14350.940179690013</v>
      </c>
      <c r="F38" s="83">
        <v>15745.835151330193</v>
      </c>
      <c r="G38" s="84">
        <v>-8.8588185906566</v>
      </c>
    </row>
    <row r="39" spans="1:7" ht="12">
      <c r="A39" s="88"/>
      <c r="B39" s="85"/>
      <c r="C39" s="85"/>
      <c r="D39" s="86"/>
      <c r="E39" s="85"/>
      <c r="F39" s="85"/>
      <c r="G39" s="86"/>
    </row>
    <row r="40" spans="1:7" ht="12">
      <c r="A40" s="87" t="s">
        <v>35</v>
      </c>
      <c r="B40" s="83">
        <v>138770.96078420235</v>
      </c>
      <c r="C40" s="83">
        <v>131915.5324796621</v>
      </c>
      <c r="D40" s="84">
        <v>5.19683177232915</v>
      </c>
      <c r="E40" s="83">
        <v>865719.0711842306</v>
      </c>
      <c r="F40" s="83">
        <v>806032.6020722653</v>
      </c>
      <c r="G40" s="84">
        <v>7.40496959533828</v>
      </c>
    </row>
    <row r="41" spans="1:7" ht="12">
      <c r="A41" s="87" t="s">
        <v>36</v>
      </c>
      <c r="B41" s="83">
        <v>93803.39420034041</v>
      </c>
      <c r="C41" s="83">
        <v>82047.87917633705</v>
      </c>
      <c r="D41" s="84">
        <v>14.3276281386121</v>
      </c>
      <c r="E41" s="83">
        <v>591601.5070374968</v>
      </c>
      <c r="F41" s="83">
        <v>534779.4372445043</v>
      </c>
      <c r="G41" s="84">
        <v>10.6253280952186</v>
      </c>
    </row>
    <row r="42" spans="1:7" ht="12">
      <c r="A42" s="87" t="s">
        <v>37</v>
      </c>
      <c r="B42" s="83">
        <v>44967.56658387459</v>
      </c>
      <c r="C42" s="83">
        <v>49867.653303331674</v>
      </c>
      <c r="D42" s="84">
        <v>-9.82618269532588</v>
      </c>
      <c r="E42" s="83">
        <v>274117.56414669345</v>
      </c>
      <c r="F42" s="83">
        <v>271253.16482787224</v>
      </c>
      <c r="G42" s="84">
        <v>1.05598742806885</v>
      </c>
    </row>
    <row r="43" spans="1:7" ht="12">
      <c r="A43" s="80" t="s">
        <v>38</v>
      </c>
      <c r="B43" s="83">
        <v>164958.10137663613</v>
      </c>
      <c r="C43" s="83">
        <v>146394.40614250273</v>
      </c>
      <c r="D43" s="84">
        <v>12.6806042138408</v>
      </c>
      <c r="E43" s="83">
        <v>1003285.3665637027</v>
      </c>
      <c r="F43" s="83">
        <v>911406.8654609704</v>
      </c>
      <c r="G43" s="84">
        <v>10.0809533683139</v>
      </c>
    </row>
    <row r="44" spans="1:7" ht="12">
      <c r="A44" s="80" t="s">
        <v>39</v>
      </c>
      <c r="B44" s="83">
        <v>57735.731256174826</v>
      </c>
      <c r="C44" s="83">
        <v>62135.320299312865</v>
      </c>
      <c r="D44" s="84">
        <v>-7.08065722031322</v>
      </c>
      <c r="E44" s="83">
        <v>350191.6404434752</v>
      </c>
      <c r="F44" s="83">
        <v>341092.376740384</v>
      </c>
      <c r="G44" s="84">
        <v>2.66768310392846</v>
      </c>
    </row>
    <row r="45" spans="1:7" ht="12">
      <c r="A45" s="80" t="s">
        <v>40</v>
      </c>
      <c r="B45" s="89">
        <v>1.3580989332052207</v>
      </c>
      <c r="C45" s="89">
        <v>1.4192203745309298</v>
      </c>
      <c r="D45" s="84">
        <v>-4.30669136538506</v>
      </c>
      <c r="E45" s="89">
        <v>1.371614893931881</v>
      </c>
      <c r="F45" s="89">
        <v>1.3929150044747232</v>
      </c>
      <c r="G45" s="84">
        <v>-1.52917518114284</v>
      </c>
    </row>
    <row r="46" spans="1:7" ht="12">
      <c r="A46" s="79"/>
      <c r="B46" s="85"/>
      <c r="C46" s="85"/>
      <c r="D46" s="86"/>
      <c r="E46" s="85"/>
      <c r="F46" s="85"/>
      <c r="G46" s="86"/>
    </row>
    <row r="47" spans="1:7" ht="12">
      <c r="A47" s="80" t="s">
        <v>41</v>
      </c>
      <c r="B47" s="85"/>
      <c r="C47" s="85"/>
      <c r="D47" s="86"/>
      <c r="E47" s="85"/>
      <c r="F47" s="85"/>
      <c r="G47" s="86"/>
    </row>
    <row r="48" spans="1:7" ht="12">
      <c r="A48" s="80" t="s">
        <v>42</v>
      </c>
      <c r="B48" s="89">
        <v>9.87542720935928</v>
      </c>
      <c r="C48" s="89">
        <v>10.094297540805222</v>
      </c>
      <c r="D48" s="84">
        <v>-2.16825718244563</v>
      </c>
      <c r="E48" s="89">
        <v>10.03296512435226</v>
      </c>
      <c r="F48" s="89">
        <v>10.209783724264408</v>
      </c>
      <c r="G48" s="84">
        <v>-1.73185451021772</v>
      </c>
    </row>
    <row r="49" spans="1:9" ht="12.75">
      <c r="A49" s="79"/>
      <c r="B49" s="85"/>
      <c r="C49" s="85"/>
      <c r="D49" s="86"/>
      <c r="E49" s="85"/>
      <c r="F49" s="85"/>
      <c r="G49" s="86"/>
      <c r="H49" s="29"/>
      <c r="I49" s="5"/>
    </row>
    <row r="50" spans="1:9" ht="12.75">
      <c r="A50" s="80" t="s">
        <v>43</v>
      </c>
      <c r="B50" s="85"/>
      <c r="C50" s="85"/>
      <c r="D50" s="86"/>
      <c r="E50" s="85"/>
      <c r="F50" s="85"/>
      <c r="G50" s="86"/>
      <c r="H50" s="29"/>
      <c r="I50" s="30"/>
    </row>
    <row r="51" spans="1:9" ht="12">
      <c r="A51" s="80" t="s">
        <v>44</v>
      </c>
      <c r="B51" s="83">
        <v>129894.88448388838</v>
      </c>
      <c r="C51" s="83">
        <v>125482.28740378312</v>
      </c>
      <c r="D51" s="84">
        <v>3.51650991657985</v>
      </c>
      <c r="E51" s="83">
        <v>801412.4302878883</v>
      </c>
      <c r="F51" s="83">
        <v>759289.9747030388</v>
      </c>
      <c r="G51" s="84">
        <v>5.54761118785003</v>
      </c>
      <c r="H51" s="32"/>
      <c r="I51" s="32"/>
    </row>
    <row r="52" spans="1:9" ht="12">
      <c r="A52" s="80" t="s">
        <v>45</v>
      </c>
      <c r="B52" s="83">
        <v>104117.29371690206</v>
      </c>
      <c r="C52" s="83">
        <v>99754.90815223569</v>
      </c>
      <c r="D52" s="84">
        <v>4.37310368529331</v>
      </c>
      <c r="E52" s="83">
        <v>642669.8150883784</v>
      </c>
      <c r="F52" s="83">
        <v>611501.597969879</v>
      </c>
      <c r="G52" s="84">
        <v>5.09699683892479</v>
      </c>
      <c r="H52" s="32"/>
      <c r="I52" s="32"/>
    </row>
    <row r="53" spans="1:9" ht="12">
      <c r="A53" s="80" t="s">
        <v>46</v>
      </c>
      <c r="B53" s="83">
        <v>36671.64770830405</v>
      </c>
      <c r="C53" s="83">
        <v>30095.68037720056</v>
      </c>
      <c r="D53" s="84">
        <v>21.850203247391</v>
      </c>
      <c r="E53" s="83">
        <v>200751.34580594875</v>
      </c>
      <c r="F53" s="83">
        <v>181201.4043023748</v>
      </c>
      <c r="G53" s="84">
        <v>10.789067324749</v>
      </c>
      <c r="H53" s="32"/>
      <c r="I53" s="32"/>
    </row>
    <row r="54" spans="1:9" ht="12">
      <c r="A54" s="80" t="s">
        <v>47</v>
      </c>
      <c r="B54" s="83">
        <v>24944.836866868</v>
      </c>
      <c r="C54" s="83">
        <v>20474.63194511222</v>
      </c>
      <c r="D54" s="84">
        <v>21.8328951345224</v>
      </c>
      <c r="E54" s="83">
        <v>140183.09336652118</v>
      </c>
      <c r="F54" s="83">
        <v>125976.74467532418</v>
      </c>
      <c r="G54" s="84">
        <v>11.2769612580564</v>
      </c>
      <c r="H54" s="32"/>
      <c r="I54" s="32"/>
    </row>
    <row r="55" spans="1:9" ht="12">
      <c r="A55" s="80" t="s">
        <v>48</v>
      </c>
      <c r="B55" s="83">
        <v>18599.31557327564</v>
      </c>
      <c r="C55" s="83">
        <v>20808.308620700438</v>
      </c>
      <c r="D55" s="84">
        <v>-10.6159183222958</v>
      </c>
      <c r="E55" s="83">
        <v>125746.69746206551</v>
      </c>
      <c r="F55" s="83">
        <v>121623.063543583</v>
      </c>
      <c r="G55" s="84">
        <v>3.39050324694775</v>
      </c>
      <c r="H55" s="32"/>
      <c r="I55" s="32"/>
    </row>
    <row r="56" spans="1:9" ht="12">
      <c r="A56" s="90" t="s">
        <v>49</v>
      </c>
      <c r="B56" s="91">
        <v>13428.09747191887</v>
      </c>
      <c r="C56" s="91">
        <v>14302.98126276583</v>
      </c>
      <c r="D56" s="92">
        <v>-6.11679323893472</v>
      </c>
      <c r="E56" s="91">
        <v>92010.63333683135</v>
      </c>
      <c r="F56" s="91">
        <v>88060.40297690344</v>
      </c>
      <c r="G56" s="92">
        <v>4.48581908143662</v>
      </c>
      <c r="H56" s="32"/>
      <c r="I56" s="32"/>
    </row>
    <row r="57" spans="1:9" ht="12">
      <c r="A57" s="93" t="s">
        <v>50</v>
      </c>
      <c r="B57" s="94"/>
      <c r="C57" s="94"/>
      <c r="D57" s="95"/>
      <c r="E57" s="94"/>
      <c r="F57" s="94"/>
      <c r="G57" s="95"/>
      <c r="H57" s="32"/>
      <c r="I57" s="32"/>
    </row>
    <row r="58" spans="2:9" ht="12">
      <c r="B58" s="96"/>
      <c r="C58" s="96"/>
      <c r="D58" s="96"/>
      <c r="E58" s="96"/>
      <c r="F58" s="96"/>
      <c r="G58" s="96"/>
      <c r="H58" s="32"/>
      <c r="I58" s="32"/>
    </row>
    <row r="59" spans="1:9" ht="12">
      <c r="A59" s="68" t="s">
        <v>112</v>
      </c>
      <c r="B59" s="68"/>
      <c r="C59" s="68"/>
      <c r="D59" s="68"/>
      <c r="E59" s="68"/>
      <c r="F59" s="68"/>
      <c r="G59" s="68"/>
      <c r="H59" s="32"/>
      <c r="I59" s="32"/>
    </row>
    <row r="60" spans="1:9" ht="12">
      <c r="A60" s="97"/>
      <c r="B60" s="97"/>
      <c r="C60" s="97"/>
      <c r="D60" s="97"/>
      <c r="E60" s="97"/>
      <c r="F60" s="97"/>
      <c r="G60" s="97"/>
      <c r="H60" s="32"/>
      <c r="I60" s="32"/>
    </row>
    <row r="61" spans="1:9" ht="12">
      <c r="A61" s="70"/>
      <c r="B61" s="71" t="str">
        <f>+B3</f>
        <v>JULY</v>
      </c>
      <c r="C61" s="72"/>
      <c r="D61" s="73"/>
      <c r="E61" s="71" t="s">
        <v>2</v>
      </c>
      <c r="F61" s="72"/>
      <c r="G61" s="73"/>
      <c r="H61" s="32"/>
      <c r="I61" s="32"/>
    </row>
    <row r="62" spans="1:9" ht="18.75" customHeight="1">
      <c r="A62" s="75"/>
      <c r="B62" s="76" t="str">
        <f>+B4</f>
        <v>2018P</v>
      </c>
      <c r="C62" s="76" t="str">
        <f>+C4</f>
        <v>2017P</v>
      </c>
      <c r="D62" s="77" t="s">
        <v>5</v>
      </c>
      <c r="E62" s="76" t="str">
        <f>+B62</f>
        <v>2018P</v>
      </c>
      <c r="F62" s="76" t="str">
        <f>+C62</f>
        <v>2017P</v>
      </c>
      <c r="G62" s="77" t="s">
        <v>5</v>
      </c>
      <c r="H62" s="32"/>
      <c r="I62" s="32"/>
    </row>
    <row r="63" spans="1:9" ht="12">
      <c r="A63" s="17"/>
      <c r="B63" s="98"/>
      <c r="C63" s="99"/>
      <c r="D63" s="100"/>
      <c r="E63" s="98"/>
      <c r="F63" s="99"/>
      <c r="G63" s="101"/>
      <c r="H63" s="32"/>
      <c r="I63" s="32"/>
    </row>
    <row r="64" spans="1:9" ht="12">
      <c r="A64" s="21" t="s">
        <v>52</v>
      </c>
      <c r="B64" s="98"/>
      <c r="C64" s="99"/>
      <c r="D64" s="100"/>
      <c r="E64" s="98"/>
      <c r="F64" s="99"/>
      <c r="G64" s="101"/>
      <c r="H64" s="32"/>
      <c r="I64" s="32"/>
    </row>
    <row r="65" spans="1:9" ht="12">
      <c r="A65" s="87" t="s">
        <v>53</v>
      </c>
      <c r="B65" s="83">
        <v>5926.77776217149</v>
      </c>
      <c r="C65" s="83">
        <v>6397.750757890842</v>
      </c>
      <c r="D65" s="84">
        <v>-7.36154022784435</v>
      </c>
      <c r="E65" s="83">
        <v>47334.265397720446</v>
      </c>
      <c r="F65" s="83">
        <v>45001.49343558209</v>
      </c>
      <c r="G65" s="84">
        <v>5.18376565763897</v>
      </c>
      <c r="H65" s="32"/>
      <c r="I65" s="32"/>
    </row>
    <row r="66" spans="1:9" ht="14.25" customHeight="1">
      <c r="A66" s="87" t="s">
        <v>54</v>
      </c>
      <c r="B66" s="83">
        <v>26054.49967433211</v>
      </c>
      <c r="C66" s="83">
        <v>25550.74749518824</v>
      </c>
      <c r="D66" s="84">
        <v>1.97157511434348</v>
      </c>
      <c r="E66" s="83">
        <v>157567.15525324363</v>
      </c>
      <c r="F66" s="83">
        <v>149467.02784864933</v>
      </c>
      <c r="G66" s="84">
        <v>5.41934065404479</v>
      </c>
      <c r="H66" s="32"/>
      <c r="I66" s="32"/>
    </row>
    <row r="67" spans="1:9" ht="12">
      <c r="A67" s="87" t="s">
        <v>55</v>
      </c>
      <c r="B67" s="83">
        <v>2497.7231763498507</v>
      </c>
      <c r="C67" s="83">
        <v>2384.2705051779735</v>
      </c>
      <c r="D67" s="84">
        <v>4.75838085173178</v>
      </c>
      <c r="E67" s="83">
        <v>18184.949139781824</v>
      </c>
      <c r="F67" s="83">
        <v>16471.796954219702</v>
      </c>
      <c r="G67" s="84">
        <v>10.4005178689581</v>
      </c>
      <c r="H67" s="32"/>
      <c r="I67" s="32"/>
    </row>
    <row r="68" spans="1:9" ht="12">
      <c r="A68" s="104" t="s">
        <v>56</v>
      </c>
      <c r="B68" s="83">
        <v>27916.348185239567</v>
      </c>
      <c r="C68" s="83">
        <v>22694.932368588346</v>
      </c>
      <c r="D68" s="84">
        <v>23.0069679514802</v>
      </c>
      <c r="E68" s="83">
        <v>152549.3778607988</v>
      </c>
      <c r="F68" s="83">
        <v>121803.59191231654</v>
      </c>
      <c r="G68" s="84">
        <v>25.2421012104597</v>
      </c>
      <c r="H68" s="32"/>
      <c r="I68" s="32"/>
    </row>
    <row r="69" spans="1:9" ht="12">
      <c r="A69" s="104" t="s">
        <v>57</v>
      </c>
      <c r="B69" s="83">
        <v>1705.3883733876685</v>
      </c>
      <c r="C69" s="83">
        <v>1816.1792688688051</v>
      </c>
      <c r="D69" s="84">
        <v>-6.10021804456242</v>
      </c>
      <c r="E69" s="83">
        <v>9982.696743040044</v>
      </c>
      <c r="F69" s="83">
        <v>8829.555674395464</v>
      </c>
      <c r="G69" s="84">
        <v>13.0600124306202</v>
      </c>
      <c r="H69" s="32"/>
      <c r="I69" s="32"/>
    </row>
    <row r="70" spans="1:9" ht="12">
      <c r="A70" s="104" t="s">
        <v>58</v>
      </c>
      <c r="B70" s="83">
        <v>1101.513629786654</v>
      </c>
      <c r="C70" s="83">
        <v>1177.690920216599</v>
      </c>
      <c r="D70" s="84">
        <v>-6.46836017177872</v>
      </c>
      <c r="E70" s="83">
        <v>8154.116925951292</v>
      </c>
      <c r="F70" s="83">
        <v>8305.148763292931</v>
      </c>
      <c r="G70" s="84">
        <v>-1.81853259521575</v>
      </c>
      <c r="H70" s="32"/>
      <c r="I70" s="32"/>
    </row>
    <row r="71" spans="1:9" ht="12">
      <c r="A71" s="104" t="s">
        <v>59</v>
      </c>
      <c r="B71" s="83">
        <v>2339.5866155012004</v>
      </c>
      <c r="C71" s="83">
        <v>2968.998455817565</v>
      </c>
      <c r="D71" s="84">
        <v>-21.1994667455307</v>
      </c>
      <c r="E71" s="83">
        <v>18900.57833552129</v>
      </c>
      <c r="F71" s="83">
        <v>16362.529595357688</v>
      </c>
      <c r="G71" s="84">
        <v>15.5113469795263</v>
      </c>
      <c r="H71" s="32"/>
      <c r="I71" s="32"/>
    </row>
    <row r="72" spans="1:9" ht="12">
      <c r="A72" s="104" t="s">
        <v>60</v>
      </c>
      <c r="B72" s="83">
        <v>1662.845224936258</v>
      </c>
      <c r="C72" s="83">
        <v>753.6806682894712</v>
      </c>
      <c r="D72" s="84">
        <v>120.629942480838</v>
      </c>
      <c r="E72" s="83">
        <v>7455.540798205706</v>
      </c>
      <c r="F72" s="83">
        <v>5644.120349734703</v>
      </c>
      <c r="G72" s="84">
        <v>32.0939373405839</v>
      </c>
      <c r="H72" s="32"/>
      <c r="I72" s="32"/>
    </row>
    <row r="73" spans="1:9" ht="12">
      <c r="A73" s="104" t="s">
        <v>61</v>
      </c>
      <c r="B73" s="83">
        <v>3815.3450541969</v>
      </c>
      <c r="C73" s="83">
        <v>3529.8938811008015</v>
      </c>
      <c r="D73" s="84">
        <v>8.08667860029493</v>
      </c>
      <c r="E73" s="83">
        <v>24436.740761648558</v>
      </c>
      <c r="F73" s="83">
        <v>22058.57416001309</v>
      </c>
      <c r="G73" s="84">
        <v>10.7811438055072</v>
      </c>
      <c r="H73" s="32"/>
      <c r="I73" s="32"/>
    </row>
    <row r="74" spans="1:9" ht="12">
      <c r="A74" s="79"/>
      <c r="B74" s="105"/>
      <c r="C74" s="85"/>
      <c r="D74" s="106"/>
      <c r="E74" s="105"/>
      <c r="F74" s="85"/>
      <c r="G74" s="106"/>
      <c r="H74" s="32"/>
      <c r="I74" s="32"/>
    </row>
    <row r="75" spans="1:9" ht="12">
      <c r="A75" s="80" t="s">
        <v>62</v>
      </c>
      <c r="B75" s="105"/>
      <c r="C75" s="85"/>
      <c r="D75" s="106"/>
      <c r="E75" s="105"/>
      <c r="F75" s="85"/>
      <c r="G75" s="106"/>
      <c r="H75" s="24"/>
      <c r="I75" s="24"/>
    </row>
    <row r="76" spans="1:9" ht="12">
      <c r="A76" s="80" t="s">
        <v>63</v>
      </c>
      <c r="B76" s="107">
        <v>186646.50726147488</v>
      </c>
      <c r="C76" s="107">
        <v>171346.93033288384</v>
      </c>
      <c r="D76" s="108">
        <v>8.92900555549365</v>
      </c>
      <c r="E76" s="107">
        <v>1099363.352231126</v>
      </c>
      <c r="F76" s="107">
        <v>997930.3034838798</v>
      </c>
      <c r="G76" s="84">
        <v>10.164341977905</v>
      </c>
      <c r="H76" s="24"/>
      <c r="I76" s="24"/>
    </row>
    <row r="77" spans="1:9" ht="12">
      <c r="A77" s="80" t="s">
        <v>64</v>
      </c>
      <c r="B77" s="107">
        <v>10406.73865963917</v>
      </c>
      <c r="C77" s="107">
        <v>11819.968345273885</v>
      </c>
      <c r="D77" s="108">
        <v>-11.9562899354107</v>
      </c>
      <c r="E77" s="107">
        <v>60876.99174658122</v>
      </c>
      <c r="F77" s="107">
        <v>60522.94866853859</v>
      </c>
      <c r="G77" s="84">
        <v>0.584973280105015</v>
      </c>
      <c r="H77" s="24"/>
      <c r="I77" s="24"/>
    </row>
    <row r="78" spans="1:9" ht="12">
      <c r="A78" s="80" t="s">
        <v>65</v>
      </c>
      <c r="B78" s="107">
        <v>9305.150718126655</v>
      </c>
      <c r="C78" s="107">
        <v>10572.669539834946</v>
      </c>
      <c r="D78" s="108">
        <v>-11.9886355752691</v>
      </c>
      <c r="E78" s="107">
        <v>52787.6390666304</v>
      </c>
      <c r="F78" s="107">
        <v>52513.917343641944</v>
      </c>
      <c r="G78" s="84">
        <v>0.521236534683307</v>
      </c>
      <c r="H78" s="24"/>
      <c r="I78" s="24"/>
    </row>
    <row r="79" spans="1:9" ht="12">
      <c r="A79" s="80" t="s">
        <v>66</v>
      </c>
      <c r="B79" s="107">
        <v>1614.3123996603779</v>
      </c>
      <c r="C79" s="107">
        <v>1718.194410447666</v>
      </c>
      <c r="D79" s="108">
        <v>-6.04599864576572</v>
      </c>
      <c r="E79" s="107">
        <v>11515.049154498256</v>
      </c>
      <c r="F79" s="107">
        <v>11217.245516570467</v>
      </c>
      <c r="G79" s="84">
        <v>2.65487313697346</v>
      </c>
      <c r="H79" s="24"/>
      <c r="I79" s="24"/>
    </row>
    <row r="80" spans="1:9" ht="12">
      <c r="A80" s="80" t="s">
        <v>67</v>
      </c>
      <c r="B80" s="107">
        <v>177990.3788538985</v>
      </c>
      <c r="C80" s="107">
        <v>161138.068242235</v>
      </c>
      <c r="D80" s="108">
        <v>10.4583049775239</v>
      </c>
      <c r="E80" s="107">
        <v>1048772.0925375633</v>
      </c>
      <c r="F80" s="107">
        <v>945923.5205241254</v>
      </c>
      <c r="G80" s="84">
        <v>10.8728210877398</v>
      </c>
      <c r="H80" s="24"/>
      <c r="I80" s="24"/>
    </row>
    <row r="81" spans="1:7" ht="12">
      <c r="A81" s="79"/>
      <c r="B81" s="107"/>
      <c r="C81" s="107"/>
      <c r="D81" s="108"/>
      <c r="E81" s="107"/>
      <c r="F81" s="107"/>
      <c r="G81" s="84"/>
    </row>
    <row r="82" spans="1:8" ht="12">
      <c r="A82" s="80" t="s">
        <v>68</v>
      </c>
      <c r="B82" s="107">
        <v>9388.871648966673</v>
      </c>
      <c r="C82" s="107">
        <v>10981.681833601342</v>
      </c>
      <c r="D82" s="108">
        <v>-14.5042463328436</v>
      </c>
      <c r="E82" s="107">
        <v>96234.02828916711</v>
      </c>
      <c r="F82" s="107">
        <v>103673.33493247324</v>
      </c>
      <c r="G82" s="84">
        <v>-7.17571847008844</v>
      </c>
      <c r="H82" s="49"/>
    </row>
    <row r="83" spans="1:8" ht="12">
      <c r="A83" s="80" t="s">
        <v>69</v>
      </c>
      <c r="B83" s="107">
        <v>6606.435586137388</v>
      </c>
      <c r="C83" s="107">
        <v>7720.897893575833</v>
      </c>
      <c r="D83" s="108">
        <v>-14.4343614279077</v>
      </c>
      <c r="E83" s="107">
        <v>59302.96257764827</v>
      </c>
      <c r="F83" s="107">
        <v>60282.85504439979</v>
      </c>
      <c r="G83" s="84">
        <v>-1.62549113845023</v>
      </c>
      <c r="H83" s="49"/>
    </row>
    <row r="84" spans="1:8" ht="12">
      <c r="A84" s="80" t="s">
        <v>70</v>
      </c>
      <c r="B84" s="107">
        <v>1954.8402011083017</v>
      </c>
      <c r="C84" s="107">
        <v>2169.6418416455394</v>
      </c>
      <c r="D84" s="108">
        <v>-9.90032716064897</v>
      </c>
      <c r="E84" s="107">
        <v>19502.456040158468</v>
      </c>
      <c r="F84" s="107">
        <v>22093.070529465924</v>
      </c>
      <c r="G84" s="84">
        <v>-11.7259141768108</v>
      </c>
      <c r="H84" s="49"/>
    </row>
    <row r="85" spans="1:8" ht="12">
      <c r="A85" s="80" t="s">
        <v>71</v>
      </c>
      <c r="B85" s="107">
        <v>1219.2455157275788</v>
      </c>
      <c r="C85" s="107">
        <v>1605.848573568953</v>
      </c>
      <c r="D85" s="108">
        <v>-24.0746894946738</v>
      </c>
      <c r="E85" s="107">
        <v>21641.553129610253</v>
      </c>
      <c r="F85" s="107">
        <v>25809.08029974248</v>
      </c>
      <c r="G85" s="84">
        <v>-16.1475229714939</v>
      </c>
      <c r="H85" s="49"/>
    </row>
    <row r="86" spans="1:7" ht="12">
      <c r="A86" s="79"/>
      <c r="B86" s="107"/>
      <c r="C86" s="107"/>
      <c r="D86" s="108"/>
      <c r="E86" s="107"/>
      <c r="F86" s="107"/>
      <c r="G86" s="84"/>
    </row>
    <row r="87" spans="1:7" ht="12">
      <c r="A87" s="80" t="s">
        <v>72</v>
      </c>
      <c r="B87" s="107">
        <v>6687.099059331846</v>
      </c>
      <c r="C87" s="107">
        <v>6603.97673491532</v>
      </c>
      <c r="D87" s="108">
        <v>1.25867076389075</v>
      </c>
      <c r="E87" s="107">
        <v>45806.76979482536</v>
      </c>
      <c r="F87" s="107">
        <v>47452.679670972866</v>
      </c>
      <c r="G87" s="84">
        <v>-3.46852883242823</v>
      </c>
    </row>
    <row r="88" spans="1:7" ht="12">
      <c r="A88" s="80" t="s">
        <v>73</v>
      </c>
      <c r="B88" s="107">
        <v>24751.96052525826</v>
      </c>
      <c r="C88" s="107">
        <v>23076.32786861898</v>
      </c>
      <c r="D88" s="108">
        <v>7.26126213052267</v>
      </c>
      <c r="E88" s="107">
        <v>143566.2713796869</v>
      </c>
      <c r="F88" s="107">
        <v>135747.25043700024</v>
      </c>
      <c r="G88" s="84">
        <v>5.75998476397533</v>
      </c>
    </row>
    <row r="89" spans="1:7" ht="12">
      <c r="A89" s="80" t="s">
        <v>74</v>
      </c>
      <c r="B89" s="107">
        <v>5556.591387976786</v>
      </c>
      <c r="C89" s="107">
        <v>5214.30037661875</v>
      </c>
      <c r="D89" s="108">
        <v>6.56446669035198</v>
      </c>
      <c r="E89" s="107">
        <v>31508.755048024905</v>
      </c>
      <c r="F89" s="107">
        <v>30026.24965778398</v>
      </c>
      <c r="G89" s="84">
        <v>4.93736449652346</v>
      </c>
    </row>
    <row r="90" spans="1:7" ht="12">
      <c r="A90" s="80" t="s">
        <v>75</v>
      </c>
      <c r="B90" s="107">
        <v>233.88339014687276</v>
      </c>
      <c r="C90" s="107">
        <v>322.74192556383116</v>
      </c>
      <c r="D90" s="108">
        <v>-27.5323806356185</v>
      </c>
      <c r="E90" s="107">
        <v>2422.548938061024</v>
      </c>
      <c r="F90" s="107">
        <v>2450.0193210578464</v>
      </c>
      <c r="G90" s="84">
        <v>-1.12123128012565</v>
      </c>
    </row>
    <row r="91" spans="1:7" ht="12">
      <c r="A91" s="80" t="s">
        <v>76</v>
      </c>
      <c r="B91" s="107">
        <v>448.7878680983075</v>
      </c>
      <c r="C91" s="107">
        <v>585.2371654622256</v>
      </c>
      <c r="D91" s="108">
        <v>-23.3152139707582</v>
      </c>
      <c r="E91" s="107">
        <v>6388.773670292391</v>
      </c>
      <c r="F91" s="107">
        <v>6647.379568486016</v>
      </c>
      <c r="G91" s="84">
        <v>-3.89034348842703</v>
      </c>
    </row>
    <row r="92" spans="1:7" ht="12">
      <c r="A92" s="80" t="s">
        <v>77</v>
      </c>
      <c r="B92" s="107">
        <v>6665.877504937555</v>
      </c>
      <c r="C92" s="107">
        <v>7386.537191162045</v>
      </c>
      <c r="D92" s="108">
        <v>-9.7563942016938</v>
      </c>
      <c r="E92" s="107">
        <v>45161.10444422069</v>
      </c>
      <c r="F92" s="107">
        <v>44076.45125356283</v>
      </c>
      <c r="G92" s="84">
        <v>2.46084509938895</v>
      </c>
    </row>
    <row r="93" spans="1:7" ht="12">
      <c r="A93" s="79"/>
      <c r="B93" s="107"/>
      <c r="C93" s="107"/>
      <c r="D93" s="108"/>
      <c r="E93" s="107"/>
      <c r="F93" s="107"/>
      <c r="G93" s="84"/>
    </row>
    <row r="94" spans="1:7" ht="12">
      <c r="A94" s="80" t="s">
        <v>78</v>
      </c>
      <c r="B94" s="107"/>
      <c r="C94" s="107"/>
      <c r="D94" s="108"/>
      <c r="E94" s="107"/>
      <c r="F94" s="107"/>
      <c r="G94" s="84"/>
    </row>
    <row r="95" spans="1:7" ht="12">
      <c r="A95" s="87" t="s">
        <v>79</v>
      </c>
      <c r="B95" s="108">
        <v>42.719272641719854</v>
      </c>
      <c r="C95" s="108">
        <v>43.554619107161905</v>
      </c>
      <c r="D95" s="108">
        <v>-0.835346465442051</v>
      </c>
      <c r="E95" s="108">
        <v>41.691577625767614</v>
      </c>
      <c r="F95" s="108">
        <v>41.70532406841249</v>
      </c>
      <c r="G95" s="84">
        <v>-0.013746442644873</v>
      </c>
    </row>
    <row r="96" spans="1:7" ht="12">
      <c r="A96" s="87" t="s">
        <v>80</v>
      </c>
      <c r="B96" s="108">
        <v>57.28072735828506</v>
      </c>
      <c r="C96" s="108">
        <v>56.44538089281361</v>
      </c>
      <c r="D96" s="108">
        <v>0.835346465471453</v>
      </c>
      <c r="E96" s="108">
        <v>58.3084223742288</v>
      </c>
      <c r="F96" s="108">
        <v>58.29467593155987</v>
      </c>
      <c r="G96" s="84">
        <v>0.0137464426689249</v>
      </c>
    </row>
    <row r="97" spans="1:7" ht="12">
      <c r="A97" s="80" t="s">
        <v>81</v>
      </c>
      <c r="B97" s="108">
        <v>3.7499882708546943</v>
      </c>
      <c r="C97" s="108">
        <v>3.7904289843157657</v>
      </c>
      <c r="D97" s="108">
        <v>-1.06691653183344</v>
      </c>
      <c r="E97" s="108">
        <v>3.9888222032762113</v>
      </c>
      <c r="F97" s="108">
        <v>4.023343196565199</v>
      </c>
      <c r="G97" s="84">
        <v>-0.858017613771036</v>
      </c>
    </row>
    <row r="98" spans="1:7" ht="12">
      <c r="A98" s="79"/>
      <c r="B98" s="107"/>
      <c r="C98" s="107"/>
      <c r="D98" s="108"/>
      <c r="E98" s="107"/>
      <c r="F98" s="107"/>
      <c r="G98" s="84"/>
    </row>
    <row r="99" spans="1:7" ht="12">
      <c r="A99" s="80" t="s">
        <v>82</v>
      </c>
      <c r="B99" s="107">
        <v>4365.242787926555</v>
      </c>
      <c r="C99" s="107">
        <v>5425.356292499951</v>
      </c>
      <c r="D99" s="108">
        <v>-19.5399794487028</v>
      </c>
      <c r="E99" s="107">
        <v>52194.119531975506</v>
      </c>
      <c r="F99" s="107">
        <v>57269.3367423647</v>
      </c>
      <c r="G99" s="84">
        <v>-8.86201499629876</v>
      </c>
    </row>
    <row r="100" spans="1:7" ht="12">
      <c r="A100" s="80" t="s">
        <v>83</v>
      </c>
      <c r="B100" s="107">
        <v>218328.58984492757</v>
      </c>
      <c r="C100" s="107">
        <v>203104.37014938568</v>
      </c>
      <c r="D100" s="108">
        <v>7.49576175261236</v>
      </c>
      <c r="E100" s="107">
        <v>1301282.8874751967</v>
      </c>
      <c r="F100" s="107">
        <v>1195229.9054592634</v>
      </c>
      <c r="G100" s="84">
        <v>8.87301945270377</v>
      </c>
    </row>
    <row r="101" spans="1:7" ht="12">
      <c r="A101" s="79"/>
      <c r="B101" s="107"/>
      <c r="C101" s="107"/>
      <c r="D101" s="108"/>
      <c r="E101" s="107"/>
      <c r="F101" s="107"/>
      <c r="G101" s="84"/>
    </row>
    <row r="102" spans="1:7" ht="17.25" customHeight="1">
      <c r="A102" s="80" t="s">
        <v>84</v>
      </c>
      <c r="B102" s="107">
        <v>43207.97737314595</v>
      </c>
      <c r="C102" s="107">
        <v>41230.46013111157</v>
      </c>
      <c r="D102" s="108">
        <v>4.79625314814809</v>
      </c>
      <c r="E102" s="107">
        <v>264209.5831745398</v>
      </c>
      <c r="F102" s="107">
        <v>257868.4515212106</v>
      </c>
      <c r="G102" s="84">
        <v>2.45905678493113</v>
      </c>
    </row>
    <row r="103" spans="1:7" ht="17.25" customHeight="1">
      <c r="A103" s="80" t="s">
        <v>85</v>
      </c>
      <c r="B103" s="107">
        <v>179485.85525967012</v>
      </c>
      <c r="C103" s="107">
        <v>167299.2663107365</v>
      </c>
      <c r="D103" s="108">
        <v>7.28430507656777</v>
      </c>
      <c r="E103" s="107">
        <v>1089267.4238326973</v>
      </c>
      <c r="F103" s="107">
        <v>994630.7906801844</v>
      </c>
      <c r="G103" s="84">
        <v>9.514749999625</v>
      </c>
    </row>
    <row r="104" spans="1:7" ht="12">
      <c r="A104" s="79"/>
      <c r="B104" s="107"/>
      <c r="C104" s="107"/>
      <c r="D104" s="108"/>
      <c r="E104" s="107"/>
      <c r="F104" s="107"/>
      <c r="G104" s="84"/>
    </row>
    <row r="105" spans="1:9" ht="12">
      <c r="A105" s="80" t="s">
        <v>86</v>
      </c>
      <c r="B105" s="107">
        <v>177716.4787864435</v>
      </c>
      <c r="C105" s="107">
        <v>165107.82762581308</v>
      </c>
      <c r="D105" s="108">
        <v>7.63661622948952</v>
      </c>
      <c r="E105" s="107">
        <v>1072052.2656598152</v>
      </c>
      <c r="F105" s="107">
        <v>977087.2438799647</v>
      </c>
      <c r="G105" s="84">
        <v>9.71919573965055</v>
      </c>
      <c r="H105" s="109"/>
      <c r="I105" s="109"/>
    </row>
    <row r="106" spans="1:7" ht="12">
      <c r="A106" s="80"/>
      <c r="B106" s="107"/>
      <c r="C106" s="107"/>
      <c r="D106" s="108"/>
      <c r="E106" s="107"/>
      <c r="F106" s="107"/>
      <c r="G106" s="84"/>
    </row>
    <row r="107" spans="1:7" ht="12">
      <c r="A107" s="110" t="s">
        <v>87</v>
      </c>
      <c r="B107" s="107">
        <v>45.341819529544765</v>
      </c>
      <c r="C107" s="107">
        <v>45.10549431856439</v>
      </c>
      <c r="D107" s="108">
        <v>0.523938856120926</v>
      </c>
      <c r="E107" s="107">
        <v>47.049160304035986</v>
      </c>
      <c r="F107" s="107">
        <v>47.0042078643773</v>
      </c>
      <c r="G107" s="84">
        <v>0.0956349265333634</v>
      </c>
    </row>
    <row r="108" spans="1:7" ht="12">
      <c r="A108" s="111" t="s">
        <v>88</v>
      </c>
      <c r="B108" s="112">
        <v>2.329005569368601</v>
      </c>
      <c r="C108" s="112">
        <v>2.3108236229140515</v>
      </c>
      <c r="D108" s="113">
        <v>0.786816712199842</v>
      </c>
      <c r="E108" s="112">
        <v>2.055899598771173</v>
      </c>
      <c r="F108" s="112">
        <v>2.023685279230489</v>
      </c>
      <c r="G108" s="92">
        <v>1.59186410413251</v>
      </c>
    </row>
    <row r="109" spans="1:7" ht="12">
      <c r="A109" s="114" t="s">
        <v>89</v>
      </c>
      <c r="B109" s="96"/>
      <c r="C109" s="96"/>
      <c r="D109" s="115"/>
      <c r="E109" s="96"/>
      <c r="F109" s="96"/>
      <c r="G109" s="96"/>
    </row>
    <row r="110" ht="12">
      <c r="A110" s="103" t="s">
        <v>90</v>
      </c>
    </row>
    <row r="111" ht="12">
      <c r="A111" s="103" t="s">
        <v>91</v>
      </c>
    </row>
    <row r="112" ht="12">
      <c r="A112" s="74" t="s">
        <v>92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4" customWidth="1"/>
    <col min="2" max="4" width="10.00390625" style="74" customWidth="1"/>
    <col min="5" max="6" width="10.421875" style="74" customWidth="1"/>
    <col min="7" max="7" width="10.00390625" style="74" customWidth="1"/>
    <col min="8" max="16384" width="8.8515625" style="74" customWidth="1"/>
  </cols>
  <sheetData>
    <row r="1" spans="1:7" s="69" customFormat="1" ht="12">
      <c r="A1" s="68" t="s">
        <v>113</v>
      </c>
      <c r="B1" s="68"/>
      <c r="C1" s="68"/>
      <c r="D1" s="68"/>
      <c r="E1" s="68"/>
      <c r="F1" s="68"/>
      <c r="G1" s="68"/>
    </row>
    <row r="2" s="69" customFormat="1" ht="4.5" customHeight="1"/>
    <row r="3" spans="1:7" ht="12">
      <c r="A3" s="70"/>
      <c r="B3" s="71" t="str">
        <f>+'HL'!B3</f>
        <v>JULY</v>
      </c>
      <c r="C3" s="72"/>
      <c r="D3" s="73"/>
      <c r="E3" s="71" t="s">
        <v>2</v>
      </c>
      <c r="F3" s="72"/>
      <c r="G3" s="73"/>
    </row>
    <row r="4" spans="1:7" ht="12">
      <c r="A4" s="75"/>
      <c r="B4" s="76" t="str">
        <f>+'HL'!B4</f>
        <v>2018P</v>
      </c>
      <c r="C4" s="76" t="str">
        <f>+'HL'!C4</f>
        <v>2017P</v>
      </c>
      <c r="D4" s="76" t="s">
        <v>5</v>
      </c>
      <c r="E4" s="76" t="str">
        <f>+B4</f>
        <v>2018P</v>
      </c>
      <c r="F4" s="76" t="str">
        <f>+C4</f>
        <v>2017P</v>
      </c>
      <c r="G4" s="76" t="s">
        <v>5</v>
      </c>
    </row>
    <row r="5" spans="1:7" ht="12">
      <c r="A5" s="79"/>
      <c r="B5" s="80"/>
      <c r="C5" s="81"/>
      <c r="D5" s="82"/>
      <c r="E5" s="80"/>
      <c r="F5" s="81"/>
      <c r="G5" s="82"/>
    </row>
    <row r="6" spans="1:7" ht="12">
      <c r="A6" s="80" t="s">
        <v>6</v>
      </c>
      <c r="B6" s="83">
        <v>138060.342916712</v>
      </c>
      <c r="C6" s="83">
        <v>136299.87124875182</v>
      </c>
      <c r="D6" s="84">
        <v>1.29161653039807</v>
      </c>
      <c r="E6" s="83">
        <v>884644.1998964583</v>
      </c>
      <c r="F6" s="83">
        <v>873928.4810000467</v>
      </c>
      <c r="G6" s="84">
        <v>1.22615512932471</v>
      </c>
    </row>
    <row r="7" spans="1:7" ht="12">
      <c r="A7" s="80" t="s">
        <v>7</v>
      </c>
      <c r="B7" s="83">
        <v>674.3429167123932</v>
      </c>
      <c r="C7" s="83">
        <v>688.8712487503012</v>
      </c>
      <c r="D7" s="84">
        <v>-2.10900542942738</v>
      </c>
      <c r="E7" s="83">
        <v>4511.199896457181</v>
      </c>
      <c r="F7" s="83">
        <v>4273.481000054659</v>
      </c>
      <c r="G7" s="84">
        <v>5.56265246995323</v>
      </c>
    </row>
    <row r="8" spans="1:7" ht="12">
      <c r="A8" s="80" t="s">
        <v>8</v>
      </c>
      <c r="B8" s="83">
        <v>137385.99999999822</v>
      </c>
      <c r="C8" s="83">
        <v>135611.00000000306</v>
      </c>
      <c r="D8" s="84">
        <v>1.30889087168086</v>
      </c>
      <c r="E8" s="83">
        <v>880133.000000001</v>
      </c>
      <c r="F8" s="83">
        <v>869654.9999999949</v>
      </c>
      <c r="G8" s="84">
        <v>1.20484559969255</v>
      </c>
    </row>
    <row r="9" spans="1:7" ht="12">
      <c r="A9" s="80" t="s">
        <v>9</v>
      </c>
      <c r="B9" s="83">
        <v>844231.2741258128</v>
      </c>
      <c r="C9" s="83">
        <v>829905.8915551943</v>
      </c>
      <c r="D9" s="84">
        <v>1.72614542400387</v>
      </c>
      <c r="E9" s="83">
        <v>5258236.766123298</v>
      </c>
      <c r="F9" s="83">
        <v>5170731.733027311</v>
      </c>
      <c r="G9" s="84">
        <v>1.69231431089454</v>
      </c>
    </row>
    <row r="10" spans="1:7" ht="12">
      <c r="A10" s="80" t="s">
        <v>10</v>
      </c>
      <c r="B10" s="83">
        <v>27233.26690728421</v>
      </c>
      <c r="C10" s="83">
        <v>26771.15779210304</v>
      </c>
      <c r="D10" s="84">
        <v>1.7261454240036</v>
      </c>
      <c r="E10" s="83">
        <v>24803.00361378914</v>
      </c>
      <c r="F10" s="83">
        <v>24390.24402371373</v>
      </c>
      <c r="G10" s="84">
        <v>1.69231431089455</v>
      </c>
    </row>
    <row r="11" spans="1:7" ht="12">
      <c r="A11" s="79"/>
      <c r="B11" s="85"/>
      <c r="C11" s="85"/>
      <c r="D11" s="86"/>
      <c r="E11" s="85"/>
      <c r="F11" s="85"/>
      <c r="G11" s="86"/>
    </row>
    <row r="12" spans="1:7" ht="12">
      <c r="A12" s="80" t="s">
        <v>13</v>
      </c>
      <c r="B12" s="85"/>
      <c r="C12" s="85"/>
      <c r="D12" s="86"/>
      <c r="E12" s="85"/>
      <c r="F12" s="85"/>
      <c r="G12" s="86"/>
    </row>
    <row r="13" spans="1:7" ht="12">
      <c r="A13" s="80" t="s">
        <v>14</v>
      </c>
      <c r="B13" s="83">
        <v>129770.30857957293</v>
      </c>
      <c r="C13" s="83">
        <v>130295.6733447293</v>
      </c>
      <c r="D13" s="84">
        <v>-0.403209678165125</v>
      </c>
      <c r="E13" s="83">
        <v>831117.6441647129</v>
      </c>
      <c r="F13" s="83">
        <v>840249.5902653718</v>
      </c>
      <c r="G13" s="84">
        <v>-1.08681351427674</v>
      </c>
    </row>
    <row r="14" spans="1:7" ht="12">
      <c r="A14" s="80" t="s">
        <v>15</v>
      </c>
      <c r="B14" s="83">
        <v>120237.84186494099</v>
      </c>
      <c r="C14" s="83">
        <v>115800.4859982579</v>
      </c>
      <c r="D14" s="84">
        <v>3.8318974470883</v>
      </c>
      <c r="E14" s="83">
        <v>740894.7049868833</v>
      </c>
      <c r="F14" s="83">
        <v>743453.6739071074</v>
      </c>
      <c r="G14" s="84">
        <v>-0.344200184898656</v>
      </c>
    </row>
    <row r="15" spans="1:7" ht="12">
      <c r="A15" s="80" t="s">
        <v>16</v>
      </c>
      <c r="B15" s="83">
        <v>466.8212341870728</v>
      </c>
      <c r="C15" s="83">
        <v>449.30744635612615</v>
      </c>
      <c r="D15" s="84">
        <v>3.89795183075266</v>
      </c>
      <c r="E15" s="83">
        <v>4716.608224380472</v>
      </c>
      <c r="F15" s="83">
        <v>4937.587713033667</v>
      </c>
      <c r="G15" s="84">
        <v>-4.47545444245737</v>
      </c>
    </row>
    <row r="16" spans="1:7" ht="12">
      <c r="A16" s="79"/>
      <c r="B16" s="85"/>
      <c r="C16" s="85"/>
      <c r="D16" s="86"/>
      <c r="E16" s="85"/>
      <c r="F16" s="85"/>
      <c r="G16" s="86"/>
    </row>
    <row r="17" spans="1:7" ht="12">
      <c r="A17" s="80" t="s">
        <v>17</v>
      </c>
      <c r="B17" s="83">
        <v>2185.0171627485524</v>
      </c>
      <c r="C17" s="83">
        <v>1761.149714508046</v>
      </c>
      <c r="D17" s="84">
        <v>24.0676556200055</v>
      </c>
      <c r="E17" s="83">
        <v>15357.435925124011</v>
      </c>
      <c r="F17" s="83">
        <v>14252.212690265742</v>
      </c>
      <c r="G17" s="84">
        <v>7.75474839505543</v>
      </c>
    </row>
    <row r="18" spans="1:7" ht="12">
      <c r="A18" s="80" t="s">
        <v>18</v>
      </c>
      <c r="B18" s="83">
        <v>247.09902047662348</v>
      </c>
      <c r="C18" s="83">
        <v>223.99043830101493</v>
      </c>
      <c r="D18" s="84">
        <v>10.3167717117253</v>
      </c>
      <c r="E18" s="83">
        <v>1453.7737706560679</v>
      </c>
      <c r="F18" s="83">
        <v>1096.1468890786869</v>
      </c>
      <c r="G18" s="84">
        <v>32.6258173188784</v>
      </c>
    </row>
    <row r="19" spans="1:7" ht="12">
      <c r="A19" s="80" t="s">
        <v>19</v>
      </c>
      <c r="B19" s="83">
        <v>1501.4838286283014</v>
      </c>
      <c r="C19" s="83">
        <v>849.3546687627726</v>
      </c>
      <c r="D19" s="84">
        <v>76.77936954364</v>
      </c>
      <c r="E19" s="83">
        <v>9556.910466008112</v>
      </c>
      <c r="F19" s="83">
        <v>8343.8933437326</v>
      </c>
      <c r="G19" s="84">
        <v>14.5377831703308</v>
      </c>
    </row>
    <row r="20" spans="1:7" ht="12">
      <c r="A20" s="79"/>
      <c r="B20" s="85"/>
      <c r="C20" s="85"/>
      <c r="D20" s="86"/>
      <c r="E20" s="85"/>
      <c r="F20" s="85"/>
      <c r="G20" s="86"/>
    </row>
    <row r="21" spans="1:7" ht="12">
      <c r="A21" s="80" t="s">
        <v>20</v>
      </c>
      <c r="B21" s="83">
        <v>4244.4321171673255</v>
      </c>
      <c r="C21" s="83">
        <v>5008.199088653271</v>
      </c>
      <c r="D21" s="84">
        <v>-15.2503316654555</v>
      </c>
      <c r="E21" s="83">
        <v>29896.810800311716</v>
      </c>
      <c r="F21" s="83">
        <v>32737.377748003288</v>
      </c>
      <c r="G21" s="84">
        <v>-8.67683102036119</v>
      </c>
    </row>
    <row r="22" spans="1:7" ht="12">
      <c r="A22" s="80" t="s">
        <v>21</v>
      </c>
      <c r="B22" s="83">
        <v>4097.108415907666</v>
      </c>
      <c r="C22" s="83">
        <v>4974.644712657319</v>
      </c>
      <c r="D22" s="84">
        <v>-17.6401803030652</v>
      </c>
      <c r="E22" s="83">
        <v>28725.815654027178</v>
      </c>
      <c r="F22" s="83">
        <v>32142.707796010807</v>
      </c>
      <c r="G22" s="84">
        <v>-10.6303805008229</v>
      </c>
    </row>
    <row r="23" spans="1:7" ht="12">
      <c r="A23" s="80" t="s">
        <v>22</v>
      </c>
      <c r="B23" s="83">
        <v>1290.7669449711898</v>
      </c>
      <c r="C23" s="83">
        <v>715.1684760023866</v>
      </c>
      <c r="D23" s="84">
        <v>80.4843177912784</v>
      </c>
      <c r="E23" s="83">
        <v>6519.847077849716</v>
      </c>
      <c r="F23" s="83">
        <v>4646.138020452246</v>
      </c>
      <c r="G23" s="84">
        <v>40.3283124424936</v>
      </c>
    </row>
    <row r="24" spans="1:7" ht="12">
      <c r="A24" s="80" t="s">
        <v>23</v>
      </c>
      <c r="B24" s="83">
        <v>931.9114613505814</v>
      </c>
      <c r="C24" s="83">
        <v>1857.4844624869231</v>
      </c>
      <c r="D24" s="84">
        <v>-49.8293805320516</v>
      </c>
      <c r="E24" s="83">
        <v>7862.767889042796</v>
      </c>
      <c r="F24" s="83">
        <v>11583.529615242292</v>
      </c>
      <c r="G24" s="84">
        <v>-32.1211396680292</v>
      </c>
    </row>
    <row r="25" spans="1:7" ht="12">
      <c r="A25" s="79"/>
      <c r="B25" s="85"/>
      <c r="C25" s="85"/>
      <c r="D25" s="86"/>
      <c r="E25" s="85"/>
      <c r="F25" s="85"/>
      <c r="G25" s="86"/>
    </row>
    <row r="26" spans="1:7" ht="12">
      <c r="A26" s="80" t="s">
        <v>24</v>
      </c>
      <c r="B26" s="83">
        <v>31.851724137931033</v>
      </c>
      <c r="C26" s="83">
        <v>64.8884983772981</v>
      </c>
      <c r="D26" s="84">
        <v>-50.9131434160685</v>
      </c>
      <c r="E26" s="83">
        <v>754.9520223766741</v>
      </c>
      <c r="F26" s="83">
        <v>1258.089244539964</v>
      </c>
      <c r="G26" s="84">
        <v>-39.9921726019737</v>
      </c>
    </row>
    <row r="27" spans="1:7" ht="12">
      <c r="A27" s="80" t="s">
        <v>25</v>
      </c>
      <c r="B27" s="83">
        <v>0</v>
      </c>
      <c r="C27" s="83">
        <v>0</v>
      </c>
      <c r="D27" s="84">
        <v>0</v>
      </c>
      <c r="E27" s="83">
        <v>141.80979292736671</v>
      </c>
      <c r="F27" s="83">
        <v>0</v>
      </c>
      <c r="G27" s="84">
        <v>0</v>
      </c>
    </row>
    <row r="28" spans="1:7" ht="12">
      <c r="A28" s="80" t="s">
        <v>26</v>
      </c>
      <c r="B28" s="83">
        <v>31.851724137931033</v>
      </c>
      <c r="C28" s="83">
        <v>64.8884983772981</v>
      </c>
      <c r="D28" s="84">
        <v>-50.9131434160685</v>
      </c>
      <c r="E28" s="83">
        <v>479.0958451283791</v>
      </c>
      <c r="F28" s="83">
        <v>1146.8798097132963</v>
      </c>
      <c r="G28" s="84">
        <v>-58.2261505459629</v>
      </c>
    </row>
    <row r="29" spans="1:7" ht="12">
      <c r="A29" s="79"/>
      <c r="B29" s="85"/>
      <c r="C29" s="85"/>
      <c r="D29" s="86"/>
      <c r="E29" s="85"/>
      <c r="F29" s="85"/>
      <c r="G29" s="86"/>
    </row>
    <row r="30" spans="1:7" ht="12">
      <c r="A30" s="87" t="s">
        <v>27</v>
      </c>
      <c r="B30" s="83">
        <v>179.1754253975889</v>
      </c>
      <c r="C30" s="83">
        <v>94.00236714404072</v>
      </c>
      <c r="D30" s="84">
        <v>90.6073547307981</v>
      </c>
      <c r="E30" s="83">
        <v>946.1268561165542</v>
      </c>
      <c r="F30" s="83">
        <v>1000.9559967089324</v>
      </c>
      <c r="G30" s="84">
        <v>-5.47767741765395</v>
      </c>
    </row>
    <row r="31" spans="1:7" ht="12">
      <c r="A31" s="87" t="s">
        <v>28</v>
      </c>
      <c r="B31" s="83">
        <v>47.77758620689655</v>
      </c>
      <c r="C31" s="83">
        <v>31.334122381346905</v>
      </c>
      <c r="D31" s="84">
        <v>52.4778183522331</v>
      </c>
      <c r="E31" s="83">
        <v>134.7222941001069</v>
      </c>
      <c r="F31" s="83">
        <v>86.88301417495725</v>
      </c>
      <c r="G31" s="84">
        <v>55.061717620449</v>
      </c>
    </row>
    <row r="32" spans="1:7" ht="12">
      <c r="A32" s="87" t="s">
        <v>29</v>
      </c>
      <c r="B32" s="83">
        <v>130.3310344827586</v>
      </c>
      <c r="C32" s="83">
        <v>62.66824476269381</v>
      </c>
      <c r="D32" s="84">
        <v>107.969817849987</v>
      </c>
      <c r="E32" s="83">
        <v>581.8847399927171</v>
      </c>
      <c r="F32" s="83">
        <v>771.1359684672873</v>
      </c>
      <c r="G32" s="84">
        <v>-24.5418753907598</v>
      </c>
    </row>
    <row r="33" spans="1:7" ht="12">
      <c r="A33" s="79"/>
      <c r="B33" s="85"/>
      <c r="C33" s="85"/>
      <c r="D33" s="86"/>
      <c r="E33" s="85"/>
      <c r="F33" s="85"/>
      <c r="G33" s="86"/>
    </row>
    <row r="34" spans="1:7" ht="12">
      <c r="A34" s="80" t="s">
        <v>30</v>
      </c>
      <c r="B34" s="83">
        <v>12733.08868696316</v>
      </c>
      <c r="C34" s="83">
        <v>15540.960761137227</v>
      </c>
      <c r="D34" s="84">
        <v>-18.0675578384808</v>
      </c>
      <c r="E34" s="83">
        <v>110386.40626177558</v>
      </c>
      <c r="F34" s="83">
        <v>98082.63799605341</v>
      </c>
      <c r="G34" s="84">
        <v>12.5442876711954</v>
      </c>
    </row>
    <row r="35" spans="1:7" ht="12">
      <c r="A35" s="80" t="s">
        <v>31</v>
      </c>
      <c r="B35" s="83">
        <v>11864.749137731658</v>
      </c>
      <c r="C35" s="83">
        <v>12812.407749122805</v>
      </c>
      <c r="D35" s="84">
        <v>-7.39641314846562</v>
      </c>
      <c r="E35" s="83">
        <v>94171.05305609798</v>
      </c>
      <c r="F35" s="83">
        <v>76766.92137144154</v>
      </c>
      <c r="G35" s="84">
        <v>22.6713946237931</v>
      </c>
    </row>
    <row r="36" spans="1:7" ht="12">
      <c r="A36" s="80" t="s">
        <v>32</v>
      </c>
      <c r="B36" s="83">
        <v>2534.696767419978</v>
      </c>
      <c r="C36" s="83">
        <v>4645.185656715117</v>
      </c>
      <c r="D36" s="84">
        <v>-45.4338974857593</v>
      </c>
      <c r="E36" s="83">
        <v>29681.568612744875</v>
      </c>
      <c r="F36" s="83">
        <v>32448.978193246527</v>
      </c>
      <c r="G36" s="84">
        <v>-8.52849530120989</v>
      </c>
    </row>
    <row r="37" spans="1:7" ht="12">
      <c r="A37" s="80" t="s">
        <v>33</v>
      </c>
      <c r="B37" s="83">
        <v>6388.840164088811</v>
      </c>
      <c r="C37" s="83">
        <v>4732.686525645043</v>
      </c>
      <c r="D37" s="84">
        <v>34.9939432808312</v>
      </c>
      <c r="E37" s="83">
        <v>42105.93800290814</v>
      </c>
      <c r="F37" s="83">
        <v>25740.573730818804</v>
      </c>
      <c r="G37" s="84">
        <v>63.578086655059</v>
      </c>
    </row>
    <row r="38" spans="1:7" ht="12">
      <c r="A38" s="87" t="s">
        <v>34</v>
      </c>
      <c r="B38" s="83">
        <v>726.1402222518896</v>
      </c>
      <c r="C38" s="83">
        <v>2300.318052501013</v>
      </c>
      <c r="D38" s="84">
        <v>-68.433051183405</v>
      </c>
      <c r="E38" s="83">
        <v>14715.527948140905</v>
      </c>
      <c r="F38" s="83">
        <v>20633.35638123981</v>
      </c>
      <c r="G38" s="84">
        <v>-28.6808812088347</v>
      </c>
    </row>
    <row r="39" spans="1:7" ht="12">
      <c r="A39" s="88"/>
      <c r="B39" s="85"/>
      <c r="C39" s="85"/>
      <c r="D39" s="86"/>
      <c r="E39" s="85"/>
      <c r="F39" s="85"/>
      <c r="G39" s="86"/>
    </row>
    <row r="40" spans="1:7" ht="12">
      <c r="A40" s="87" t="s">
        <v>35</v>
      </c>
      <c r="B40" s="83">
        <v>17822.501051768304</v>
      </c>
      <c r="C40" s="83">
        <v>20499.385250493993</v>
      </c>
      <c r="D40" s="84">
        <v>-13.0583632924367</v>
      </c>
      <c r="E40" s="83">
        <v>143749.49490957314</v>
      </c>
      <c r="F40" s="83">
        <v>130474.80709294559</v>
      </c>
      <c r="G40" s="84">
        <v>10.1741386804053</v>
      </c>
    </row>
    <row r="41" spans="1:7" ht="12">
      <c r="A41" s="87" t="s">
        <v>36</v>
      </c>
      <c r="B41" s="83">
        <v>8290.034337136225</v>
      </c>
      <c r="C41" s="83">
        <v>6004.197904022863</v>
      </c>
      <c r="D41" s="84">
        <v>38.0706377380038</v>
      </c>
      <c r="E41" s="83">
        <v>53526.55573174359</v>
      </c>
      <c r="F41" s="83">
        <v>33678.89073467858</v>
      </c>
      <c r="G41" s="84">
        <v>58.9320626781458</v>
      </c>
    </row>
    <row r="42" spans="1:7" ht="12">
      <c r="A42" s="87" t="s">
        <v>37</v>
      </c>
      <c r="B42" s="83">
        <v>9532.466714632115</v>
      </c>
      <c r="C42" s="83">
        <v>14495.187346471146</v>
      </c>
      <c r="D42" s="84">
        <v>-34.2370230423217</v>
      </c>
      <c r="E42" s="83">
        <v>90222.9391778296</v>
      </c>
      <c r="F42" s="83">
        <v>96795.9163582671</v>
      </c>
      <c r="G42" s="84">
        <v>-6.79055215109405</v>
      </c>
    </row>
    <row r="43" spans="1:7" ht="12">
      <c r="A43" s="80" t="s">
        <v>38</v>
      </c>
      <c r="B43" s="83">
        <v>128212.32558068432</v>
      </c>
      <c r="C43" s="83">
        <v>121503.66556058772</v>
      </c>
      <c r="D43" s="84">
        <v>5.52136430546726</v>
      </c>
      <c r="E43" s="83">
        <v>791250.7959253251</v>
      </c>
      <c r="F43" s="83">
        <v>775023.4155616318</v>
      </c>
      <c r="G43" s="84">
        <v>2.09379226973858</v>
      </c>
    </row>
    <row r="44" spans="1:7" ht="12">
      <c r="A44" s="80" t="s">
        <v>39</v>
      </c>
      <c r="B44" s="83">
        <v>9848.01733602482</v>
      </c>
      <c r="C44" s="83">
        <v>14796.205688164235</v>
      </c>
      <c r="D44" s="84">
        <v>-33.4422787600037</v>
      </c>
      <c r="E44" s="83">
        <v>93393.4039711318</v>
      </c>
      <c r="F44" s="83">
        <v>98905.06543842098</v>
      </c>
      <c r="G44" s="84">
        <v>-5.57267865185406</v>
      </c>
    </row>
    <row r="45" spans="1:7" ht="12">
      <c r="A45" s="80" t="s">
        <v>40</v>
      </c>
      <c r="B45" s="89">
        <v>1.0792132400005412</v>
      </c>
      <c r="C45" s="89">
        <v>1.120553658629755</v>
      </c>
      <c r="D45" s="84">
        <v>-3.68928505215593</v>
      </c>
      <c r="E45" s="89">
        <v>1.1160287729232725</v>
      </c>
      <c r="F45" s="89">
        <v>1.1293672370758843</v>
      </c>
      <c r="G45" s="84">
        <v>-1.18105641059211</v>
      </c>
    </row>
    <row r="46" spans="1:7" ht="12">
      <c r="A46" s="79"/>
      <c r="B46" s="85"/>
      <c r="C46" s="85"/>
      <c r="D46" s="86"/>
      <c r="E46" s="85"/>
      <c r="F46" s="85"/>
      <c r="G46" s="86"/>
    </row>
    <row r="47" spans="1:7" ht="12">
      <c r="A47" s="80" t="s">
        <v>41</v>
      </c>
      <c r="B47" s="85"/>
      <c r="C47" s="85"/>
      <c r="D47" s="86"/>
      <c r="E47" s="85"/>
      <c r="F47" s="85"/>
      <c r="G47" s="86"/>
    </row>
    <row r="48" spans="1:7" ht="12">
      <c r="A48" s="80" t="s">
        <v>42</v>
      </c>
      <c r="B48" s="89">
        <v>6.114944062069398</v>
      </c>
      <c r="C48" s="89">
        <v>6.088823738069336</v>
      </c>
      <c r="D48" s="84">
        <v>0.428988013509886</v>
      </c>
      <c r="E48" s="89">
        <v>5.943900120227702</v>
      </c>
      <c r="F48" s="89">
        <v>5.916653187810496</v>
      </c>
      <c r="G48" s="84">
        <v>0.460512582913255</v>
      </c>
    </row>
    <row r="49" spans="1:9" ht="12.75">
      <c r="A49" s="79"/>
      <c r="B49" s="85"/>
      <c r="C49" s="85"/>
      <c r="D49" s="86"/>
      <c r="E49" s="85"/>
      <c r="F49" s="85"/>
      <c r="G49" s="86"/>
      <c r="H49" s="29"/>
      <c r="I49" s="5"/>
    </row>
    <row r="50" spans="1:9" ht="12.75">
      <c r="A50" s="80" t="s">
        <v>43</v>
      </c>
      <c r="B50" s="85"/>
      <c r="C50" s="85"/>
      <c r="D50" s="86"/>
      <c r="E50" s="85"/>
      <c r="F50" s="85"/>
      <c r="G50" s="86"/>
      <c r="H50" s="29"/>
      <c r="I50" s="30"/>
    </row>
    <row r="51" spans="1:9" ht="12">
      <c r="A51" s="80" t="s">
        <v>44</v>
      </c>
      <c r="B51" s="83">
        <v>110777.4587275011</v>
      </c>
      <c r="C51" s="83">
        <v>109365.98568737808</v>
      </c>
      <c r="D51" s="84">
        <v>1.29059600318302</v>
      </c>
      <c r="E51" s="83">
        <v>736434.8562348108</v>
      </c>
      <c r="F51" s="83">
        <v>726382.6538327575</v>
      </c>
      <c r="G51" s="84">
        <v>1.38387148275263</v>
      </c>
      <c r="H51" s="32"/>
      <c r="I51" s="32"/>
    </row>
    <row r="52" spans="1:9" ht="12">
      <c r="A52" s="80" t="s">
        <v>45</v>
      </c>
      <c r="B52" s="83">
        <v>106844.49708198264</v>
      </c>
      <c r="C52" s="83">
        <v>104483.1259987102</v>
      </c>
      <c r="D52" s="84">
        <v>2.26005018580856</v>
      </c>
      <c r="E52" s="83">
        <v>710096.3686912893</v>
      </c>
      <c r="F52" s="83">
        <v>703086.9754602796</v>
      </c>
      <c r="G52" s="84">
        <v>0.996945395897994</v>
      </c>
      <c r="H52" s="32"/>
      <c r="I52" s="32"/>
    </row>
    <row r="53" spans="1:9" ht="12">
      <c r="A53" s="80" t="s">
        <v>46</v>
      </c>
      <c r="B53" s="83">
        <v>19886.716490095627</v>
      </c>
      <c r="C53" s="83">
        <v>20082.214386911153</v>
      </c>
      <c r="D53" s="84">
        <v>-0.97348774915452</v>
      </c>
      <c r="E53" s="83">
        <v>110700.10062140123</v>
      </c>
      <c r="F53" s="83">
        <v>106646.64321765697</v>
      </c>
      <c r="G53" s="84">
        <v>3.80082980715248</v>
      </c>
      <c r="H53" s="32"/>
      <c r="I53" s="32"/>
    </row>
    <row r="54" spans="1:9" ht="12">
      <c r="A54" s="80" t="s">
        <v>47</v>
      </c>
      <c r="B54" s="83">
        <v>16834.153734885313</v>
      </c>
      <c r="C54" s="83">
        <v>15412.90505331456</v>
      </c>
      <c r="D54" s="84">
        <v>9.22116029816917</v>
      </c>
      <c r="E54" s="83">
        <v>88453.55126496872</v>
      </c>
      <c r="F54" s="83">
        <v>86170.76664775373</v>
      </c>
      <c r="G54" s="84">
        <v>2.6491404289653</v>
      </c>
      <c r="H54" s="32"/>
      <c r="I54" s="32"/>
    </row>
    <row r="55" spans="1:9" ht="12">
      <c r="A55" s="80" t="s">
        <v>48</v>
      </c>
      <c r="B55" s="83">
        <v>8840.978787323394</v>
      </c>
      <c r="C55" s="83">
        <v>10247.026326951063</v>
      </c>
      <c r="D55" s="84">
        <v>-13.7215177824768</v>
      </c>
      <c r="E55" s="83">
        <v>48555.605631915765</v>
      </c>
      <c r="F55" s="83">
        <v>49876.42906618095</v>
      </c>
      <c r="G55" s="84">
        <v>-2.6481916588547</v>
      </c>
      <c r="H55" s="32"/>
      <c r="I55" s="32"/>
    </row>
    <row r="56" spans="1:9" ht="12">
      <c r="A56" s="90" t="s">
        <v>49</v>
      </c>
      <c r="B56" s="91">
        <v>7047.93022809755</v>
      </c>
      <c r="C56" s="91">
        <v>7842.089261193666</v>
      </c>
      <c r="D56" s="92">
        <v>-10.1268808176666</v>
      </c>
      <c r="E56" s="91">
        <v>37785.628436581</v>
      </c>
      <c r="F56" s="91">
        <v>39755.020733476515</v>
      </c>
      <c r="G56" s="92">
        <v>-4.9538203239752</v>
      </c>
      <c r="H56" s="32"/>
      <c r="I56" s="32"/>
    </row>
    <row r="57" spans="1:9" ht="12">
      <c r="A57" s="93" t="s">
        <v>50</v>
      </c>
      <c r="B57" s="94"/>
      <c r="C57" s="94"/>
      <c r="D57" s="95"/>
      <c r="E57" s="94"/>
      <c r="F57" s="94"/>
      <c r="G57" s="95"/>
      <c r="H57" s="32"/>
      <c r="I57" s="32"/>
    </row>
    <row r="58" spans="2:9" ht="12">
      <c r="B58" s="96"/>
      <c r="C58" s="96"/>
      <c r="D58" s="96"/>
      <c r="E58" s="96"/>
      <c r="F58" s="96"/>
      <c r="G58" s="96"/>
      <c r="H58" s="32"/>
      <c r="I58" s="32"/>
    </row>
    <row r="59" spans="1:9" ht="12">
      <c r="A59" s="68" t="s">
        <v>114</v>
      </c>
      <c r="B59" s="68"/>
      <c r="C59" s="68"/>
      <c r="D59" s="68"/>
      <c r="E59" s="68"/>
      <c r="F59" s="68"/>
      <c r="G59" s="68"/>
      <c r="H59" s="32"/>
      <c r="I59" s="32"/>
    </row>
    <row r="60" spans="1:9" ht="12">
      <c r="A60" s="97"/>
      <c r="B60" s="97"/>
      <c r="C60" s="97"/>
      <c r="D60" s="97"/>
      <c r="E60" s="97"/>
      <c r="F60" s="97"/>
      <c r="G60" s="97"/>
      <c r="H60" s="32"/>
      <c r="I60" s="32"/>
    </row>
    <row r="61" spans="1:9" ht="12">
      <c r="A61" s="70"/>
      <c r="B61" s="71" t="str">
        <f>+B3</f>
        <v>JULY</v>
      </c>
      <c r="C61" s="72"/>
      <c r="D61" s="73"/>
      <c r="E61" s="71" t="s">
        <v>2</v>
      </c>
      <c r="F61" s="72"/>
      <c r="G61" s="73"/>
      <c r="H61" s="32"/>
      <c r="I61" s="32"/>
    </row>
    <row r="62" spans="1:9" ht="15.75" customHeight="1">
      <c r="A62" s="75"/>
      <c r="B62" s="76" t="str">
        <f>+B4</f>
        <v>2018P</v>
      </c>
      <c r="C62" s="76" t="str">
        <f>+C4</f>
        <v>2017P</v>
      </c>
      <c r="D62" s="77" t="s">
        <v>5</v>
      </c>
      <c r="E62" s="76" t="str">
        <f>+B62</f>
        <v>2018P</v>
      </c>
      <c r="F62" s="76" t="str">
        <f>+C62</f>
        <v>2017P</v>
      </c>
      <c r="G62" s="77" t="s">
        <v>5</v>
      </c>
      <c r="H62" s="32"/>
      <c r="I62" s="32"/>
    </row>
    <row r="63" spans="1:9" ht="15.75" customHeight="1">
      <c r="A63" s="17"/>
      <c r="B63" s="98"/>
      <c r="C63" s="99"/>
      <c r="D63" s="100"/>
      <c r="E63" s="98"/>
      <c r="F63" s="99"/>
      <c r="G63" s="101"/>
      <c r="H63" s="32"/>
      <c r="I63" s="32"/>
    </row>
    <row r="64" spans="1:9" ht="13.5" customHeight="1">
      <c r="A64" s="21" t="s">
        <v>52</v>
      </c>
      <c r="B64" s="98"/>
      <c r="C64" s="99"/>
      <c r="D64" s="100"/>
      <c r="E64" s="98"/>
      <c r="F64" s="99"/>
      <c r="G64" s="101"/>
      <c r="H64" s="32"/>
      <c r="I64" s="32"/>
    </row>
    <row r="65" spans="1:9" ht="17.25" customHeight="1">
      <c r="A65" s="87" t="s">
        <v>53</v>
      </c>
      <c r="B65" s="83">
        <v>96.68694890100411</v>
      </c>
      <c r="C65" s="83">
        <v>94.00236714404072</v>
      </c>
      <c r="D65" s="84">
        <v>2.85586612180711</v>
      </c>
      <c r="E65" s="83">
        <v>1116.3380562663622</v>
      </c>
      <c r="F65" s="83">
        <v>1731.6415497811731</v>
      </c>
      <c r="G65" s="84">
        <v>-35.5329596701215</v>
      </c>
      <c r="H65" s="32"/>
      <c r="I65" s="32"/>
    </row>
    <row r="66" spans="1:9" ht="18.75" customHeight="1">
      <c r="A66" s="87" t="s">
        <v>54</v>
      </c>
      <c r="B66" s="83">
        <v>1655.9039130909712</v>
      </c>
      <c r="C66" s="83">
        <v>2142.523110453236</v>
      </c>
      <c r="D66" s="84">
        <v>-22.7124363321021</v>
      </c>
      <c r="E66" s="83">
        <v>10974.129886924342</v>
      </c>
      <c r="F66" s="83">
        <v>11440.946254248029</v>
      </c>
      <c r="G66" s="84">
        <v>-4.08022515751578</v>
      </c>
      <c r="H66" s="32"/>
      <c r="I66" s="32"/>
    </row>
    <row r="67" spans="1:9" ht="14.25" customHeight="1">
      <c r="A67" s="87" t="s">
        <v>55</v>
      </c>
      <c r="B67" s="83">
        <v>451.45307680853495</v>
      </c>
      <c r="C67" s="83">
        <v>243.8870022554271</v>
      </c>
      <c r="D67" s="84">
        <v>85.1074770830634</v>
      </c>
      <c r="E67" s="83">
        <v>2386.2976393160193</v>
      </c>
      <c r="F67" s="83">
        <v>1653.2145354138906</v>
      </c>
      <c r="G67" s="84">
        <v>44.3428900604602</v>
      </c>
      <c r="H67" s="32"/>
      <c r="I67" s="32"/>
    </row>
    <row r="68" spans="1:9" ht="16.5" customHeight="1">
      <c r="A68" s="104" t="s">
        <v>56</v>
      </c>
      <c r="B68" s="83">
        <v>633.8694769596024</v>
      </c>
      <c r="C68" s="83">
        <v>530.9415867243779</v>
      </c>
      <c r="D68" s="84">
        <v>19.3859160421458</v>
      </c>
      <c r="E68" s="83">
        <v>3968.830814115119</v>
      </c>
      <c r="F68" s="83">
        <v>2959.946633148238</v>
      </c>
      <c r="G68" s="84">
        <v>34.084539554479</v>
      </c>
      <c r="H68" s="32"/>
      <c r="I68" s="32"/>
    </row>
    <row r="69" spans="1:9" ht="18" customHeight="1">
      <c r="A69" s="104" t="s">
        <v>57</v>
      </c>
      <c r="B69" s="83">
        <v>251.52686581981777</v>
      </c>
      <c r="C69" s="83">
        <v>121.88082321503781</v>
      </c>
      <c r="D69" s="84">
        <v>106.371157648026</v>
      </c>
      <c r="E69" s="83">
        <v>1223.242751230849</v>
      </c>
      <c r="F69" s="83">
        <v>1173.338440357657</v>
      </c>
      <c r="G69" s="84">
        <v>4.25318980071771</v>
      </c>
      <c r="H69" s="32"/>
      <c r="I69" s="32"/>
    </row>
    <row r="70" spans="1:9" ht="15.75" customHeight="1">
      <c r="A70" s="104" t="s">
        <v>58</v>
      </c>
      <c r="B70" s="83">
        <v>1.1317764872110068</v>
      </c>
      <c r="C70" s="83">
        <v>22.102448877378812</v>
      </c>
      <c r="D70" s="84">
        <v>-94.8794068318405</v>
      </c>
      <c r="E70" s="83">
        <v>134.22147168622226</v>
      </c>
      <c r="F70" s="83">
        <v>517.2996783492979</v>
      </c>
      <c r="G70" s="84">
        <v>-74.0534399490596</v>
      </c>
      <c r="H70" s="32"/>
      <c r="I70" s="32"/>
    </row>
    <row r="71" spans="1:9" ht="16.5" customHeight="1">
      <c r="A71" s="104" t="s">
        <v>59</v>
      </c>
      <c r="B71" s="83">
        <v>725.9205177814121</v>
      </c>
      <c r="C71" s="83">
        <v>411.8968547021803</v>
      </c>
      <c r="D71" s="84">
        <v>76.2384221909839</v>
      </c>
      <c r="E71" s="83">
        <v>3575.635347688741</v>
      </c>
      <c r="F71" s="83">
        <v>2183.2523266374146</v>
      </c>
      <c r="G71" s="84">
        <v>63.7756343626958</v>
      </c>
      <c r="H71" s="32"/>
      <c r="I71" s="32"/>
    </row>
    <row r="72" spans="1:9" ht="15.75" customHeight="1">
      <c r="A72" s="104" t="s">
        <v>60</v>
      </c>
      <c r="B72" s="83">
        <v>104.13819278088263</v>
      </c>
      <c r="C72" s="83">
        <v>96.22262075864501</v>
      </c>
      <c r="D72" s="84">
        <v>8.22631098574236</v>
      </c>
      <c r="E72" s="83">
        <v>965.3697816223006</v>
      </c>
      <c r="F72" s="83">
        <v>1153.0564134075275</v>
      </c>
      <c r="G72" s="84">
        <v>-16.2773156285192</v>
      </c>
      <c r="H72" s="32"/>
      <c r="I72" s="32"/>
    </row>
    <row r="73" spans="1:9" ht="11.25" customHeight="1">
      <c r="A73" s="104" t="s">
        <v>61</v>
      </c>
      <c r="B73" s="83">
        <v>199.03112508419684</v>
      </c>
      <c r="C73" s="83">
        <v>37.99488322515978</v>
      </c>
      <c r="D73" s="84">
        <v>423.836654279808</v>
      </c>
      <c r="E73" s="83">
        <v>600.263542941106</v>
      </c>
      <c r="F73" s="83">
        <v>1238.1195674918554</v>
      </c>
      <c r="G73" s="84">
        <v>-51.5181280789301</v>
      </c>
      <c r="H73" s="32"/>
      <c r="I73" s="32"/>
    </row>
    <row r="74" spans="1:9" ht="18" customHeight="1">
      <c r="A74" s="79"/>
      <c r="B74" s="105"/>
      <c r="C74" s="85"/>
      <c r="D74" s="106"/>
      <c r="E74" s="105"/>
      <c r="F74" s="85"/>
      <c r="G74" s="106"/>
      <c r="H74" s="24"/>
      <c r="I74" s="24"/>
    </row>
    <row r="75" spans="1:9" ht="14.25" customHeight="1">
      <c r="A75" s="80" t="s">
        <v>62</v>
      </c>
      <c r="B75" s="105"/>
      <c r="C75" s="85"/>
      <c r="D75" s="106"/>
      <c r="E75" s="105"/>
      <c r="F75" s="85"/>
      <c r="G75" s="106"/>
      <c r="H75" s="24"/>
      <c r="I75" s="24"/>
    </row>
    <row r="76" spans="1:9" ht="18.75" customHeight="1">
      <c r="A76" s="80" t="s">
        <v>63</v>
      </c>
      <c r="B76" s="107">
        <v>119162.50071179708</v>
      </c>
      <c r="C76" s="107">
        <v>116123.84636492144</v>
      </c>
      <c r="D76" s="108">
        <v>2.61673587466834</v>
      </c>
      <c r="E76" s="107">
        <v>738046.0031656272</v>
      </c>
      <c r="F76" s="107">
        <v>721245.2282184327</v>
      </c>
      <c r="G76" s="84">
        <v>2.329412284459</v>
      </c>
      <c r="H76" s="24"/>
      <c r="I76" s="24"/>
    </row>
    <row r="77" spans="1:9" ht="16.5" customHeight="1">
      <c r="A77" s="80" t="s">
        <v>64</v>
      </c>
      <c r="B77" s="107">
        <v>16795.284678490094</v>
      </c>
      <c r="C77" s="107">
        <v>16742.049426426467</v>
      </c>
      <c r="D77" s="108">
        <v>0.317973329953248</v>
      </c>
      <c r="E77" s="107">
        <v>116149.03498353306</v>
      </c>
      <c r="F77" s="107">
        <v>128892.18584920111</v>
      </c>
      <c r="G77" s="84">
        <v>-9.88667449598306</v>
      </c>
      <c r="H77" s="24"/>
      <c r="I77" s="24"/>
    </row>
    <row r="78" spans="1:9" ht="18" customHeight="1">
      <c r="A78" s="80" t="s">
        <v>65</v>
      </c>
      <c r="B78" s="107">
        <v>15697.553513599254</v>
      </c>
      <c r="C78" s="107">
        <v>16193.702284752932</v>
      </c>
      <c r="D78" s="108">
        <v>-3.063837795887</v>
      </c>
      <c r="E78" s="107">
        <v>109688.02451972484</v>
      </c>
      <c r="F78" s="107">
        <v>122755.4731391467</v>
      </c>
      <c r="G78" s="84">
        <v>-10.645104682713</v>
      </c>
      <c r="H78" s="24"/>
      <c r="I78" s="24"/>
    </row>
    <row r="79" spans="1:9" ht="16.5" customHeight="1">
      <c r="A79" s="80" t="s">
        <v>66</v>
      </c>
      <c r="B79" s="107">
        <v>2499.2070269598235</v>
      </c>
      <c r="C79" s="107">
        <v>2620.839726071676</v>
      </c>
      <c r="D79" s="108">
        <v>-4.64098196856034</v>
      </c>
      <c r="E79" s="107">
        <v>18603.90846336794</v>
      </c>
      <c r="F79" s="107">
        <v>20202.695686519022</v>
      </c>
      <c r="G79" s="84">
        <v>-7.91373214722988</v>
      </c>
      <c r="H79" s="24"/>
      <c r="I79" s="24"/>
    </row>
    <row r="80" spans="1:9" ht="15.75" customHeight="1">
      <c r="A80" s="80" t="s">
        <v>67</v>
      </c>
      <c r="B80" s="107">
        <v>103500.21579317839</v>
      </c>
      <c r="C80" s="107">
        <v>100434.24306431125</v>
      </c>
      <c r="D80" s="108">
        <v>3.05271651910982</v>
      </c>
      <c r="E80" s="107">
        <v>629666.1376742468</v>
      </c>
      <c r="F80" s="107">
        <v>599262.0875249263</v>
      </c>
      <c r="G80" s="84">
        <v>5.07358145663701</v>
      </c>
      <c r="H80" s="24"/>
      <c r="I80" s="24"/>
    </row>
    <row r="81" spans="1:7" ht="12">
      <c r="A81" s="79"/>
      <c r="B81" s="107"/>
      <c r="C81" s="107"/>
      <c r="D81" s="108"/>
      <c r="E81" s="107"/>
      <c r="F81" s="107"/>
      <c r="G81" s="84"/>
    </row>
    <row r="82" spans="1:8" ht="12">
      <c r="A82" s="80" t="s">
        <v>68</v>
      </c>
      <c r="B82" s="107">
        <v>6527.38762348411</v>
      </c>
      <c r="C82" s="107">
        <v>9047.974942921552</v>
      </c>
      <c r="D82" s="108">
        <v>-27.8580271866177</v>
      </c>
      <c r="E82" s="107">
        <v>67820.66261705042</v>
      </c>
      <c r="F82" s="107">
        <v>67537.52698813294</v>
      </c>
      <c r="G82" s="84">
        <v>0.419227119416473</v>
      </c>
      <c r="H82" s="49"/>
    </row>
    <row r="83" spans="1:8" ht="12">
      <c r="A83" s="80" t="s">
        <v>69</v>
      </c>
      <c r="B83" s="107">
        <v>2746.6345479626684</v>
      </c>
      <c r="C83" s="107">
        <v>2630.40634644727</v>
      </c>
      <c r="D83" s="108">
        <v>4.41864055233826</v>
      </c>
      <c r="E83" s="107">
        <v>13876.142810923277</v>
      </c>
      <c r="F83" s="107">
        <v>11122.234689097702</v>
      </c>
      <c r="G83" s="84">
        <v>24.7603849298831</v>
      </c>
      <c r="H83" s="49"/>
    </row>
    <row r="84" spans="1:8" ht="12">
      <c r="A84" s="80" t="s">
        <v>70</v>
      </c>
      <c r="B84" s="107">
        <v>220.3202775298776</v>
      </c>
      <c r="C84" s="107">
        <v>408.3284318763686</v>
      </c>
      <c r="D84" s="108">
        <v>-46.0433659940229</v>
      </c>
      <c r="E84" s="107">
        <v>1915.2044624280613</v>
      </c>
      <c r="F84" s="107">
        <v>3281.4970233731474</v>
      </c>
      <c r="G84" s="84">
        <v>-41.636257818105</v>
      </c>
      <c r="H84" s="49"/>
    </row>
    <row r="85" spans="1:8" ht="12">
      <c r="A85" s="80" t="s">
        <v>71</v>
      </c>
      <c r="B85" s="107">
        <v>3673.0456089615454</v>
      </c>
      <c r="C85" s="107">
        <v>6259.913143648687</v>
      </c>
      <c r="D85" s="108">
        <v>-41.3243359025161</v>
      </c>
      <c r="E85" s="107">
        <v>53632.868232208384</v>
      </c>
      <c r="F85" s="107">
        <v>54491.95932186525</v>
      </c>
      <c r="G85" s="84">
        <v>-1.57654652236399</v>
      </c>
      <c r="H85" s="49"/>
    </row>
    <row r="86" spans="1:7" ht="12">
      <c r="A86" s="79"/>
      <c r="B86" s="107"/>
      <c r="C86" s="107"/>
      <c r="D86" s="108"/>
      <c r="E86" s="107"/>
      <c r="F86" s="107"/>
      <c r="G86" s="84"/>
    </row>
    <row r="87" spans="1:7" ht="12">
      <c r="A87" s="80" t="s">
        <v>72</v>
      </c>
      <c r="B87" s="107">
        <v>389.6905748011306</v>
      </c>
      <c r="C87" s="107">
        <v>323.87499065165025</v>
      </c>
      <c r="D87" s="108">
        <v>20.321292489135</v>
      </c>
      <c r="E87" s="107">
        <v>4771.798033233449</v>
      </c>
      <c r="F87" s="107">
        <v>4219.940237228314</v>
      </c>
      <c r="G87" s="84">
        <v>13.0773841566913</v>
      </c>
    </row>
    <row r="88" spans="1:7" ht="12">
      <c r="A88" s="80" t="s">
        <v>73</v>
      </c>
      <c r="B88" s="107">
        <v>1719.0232303391194</v>
      </c>
      <c r="C88" s="107">
        <v>2816.108017369644</v>
      </c>
      <c r="D88" s="108">
        <v>-38.9574824638739</v>
      </c>
      <c r="E88" s="107">
        <v>14107.15718308989</v>
      </c>
      <c r="F88" s="107">
        <v>14967.27432113076</v>
      </c>
      <c r="G88" s="84">
        <v>-5.74665179234778</v>
      </c>
    </row>
    <row r="89" spans="1:7" ht="12">
      <c r="A89" s="80" t="s">
        <v>74</v>
      </c>
      <c r="B89" s="107">
        <v>111.48103448275862</v>
      </c>
      <c r="C89" s="107">
        <v>35.6493437221121</v>
      </c>
      <c r="D89" s="108">
        <v>212.715530899411</v>
      </c>
      <c r="E89" s="107">
        <v>214.1879648084364</v>
      </c>
      <c r="F89" s="107">
        <v>916.6419776657607</v>
      </c>
      <c r="G89" s="84">
        <v>-76.6334108597264</v>
      </c>
    </row>
    <row r="90" spans="1:7" ht="12">
      <c r="A90" s="80" t="s">
        <v>75</v>
      </c>
      <c r="B90" s="107">
        <v>415.20419028031444</v>
      </c>
      <c r="C90" s="107">
        <v>484.73790487676774</v>
      </c>
      <c r="D90" s="108">
        <v>-14.3446002255859</v>
      </c>
      <c r="E90" s="107">
        <v>3818.7795603714817</v>
      </c>
      <c r="F90" s="107">
        <v>4329.783652482572</v>
      </c>
      <c r="G90" s="84">
        <v>-11.8020698752025</v>
      </c>
    </row>
    <row r="91" spans="1:7" ht="12">
      <c r="A91" s="80" t="s">
        <v>76</v>
      </c>
      <c r="B91" s="107">
        <v>80.7610868320386</v>
      </c>
      <c r="C91" s="107">
        <v>297.6741626227956</v>
      </c>
      <c r="D91" s="108">
        <v>-72.8692990616129</v>
      </c>
      <c r="E91" s="107">
        <v>5167.205315786224</v>
      </c>
      <c r="F91" s="107">
        <v>4693.861322894087</v>
      </c>
      <c r="G91" s="84">
        <v>10.0843199304467</v>
      </c>
    </row>
    <row r="92" spans="1:7" ht="12">
      <c r="A92" s="80" t="s">
        <v>77</v>
      </c>
      <c r="B92" s="107">
        <v>15346.334289644314</v>
      </c>
      <c r="C92" s="107">
        <v>13311.38247040523</v>
      </c>
      <c r="D92" s="108">
        <v>15.2873063617797</v>
      </c>
      <c r="E92" s="107">
        <v>95461.79025727339</v>
      </c>
      <c r="F92" s="107">
        <v>96212.96050964277</v>
      </c>
      <c r="G92" s="84">
        <v>-0.780737073664933</v>
      </c>
    </row>
    <row r="93" spans="1:7" ht="12">
      <c r="A93" s="79"/>
      <c r="B93" s="107"/>
      <c r="C93" s="107"/>
      <c r="D93" s="108"/>
      <c r="E93" s="107"/>
      <c r="F93" s="107"/>
      <c r="G93" s="84"/>
    </row>
    <row r="94" spans="1:7" ht="12">
      <c r="A94" s="80" t="s">
        <v>78</v>
      </c>
      <c r="B94" s="107"/>
      <c r="C94" s="107"/>
      <c r="D94" s="108"/>
      <c r="E94" s="107"/>
      <c r="F94" s="107"/>
      <c r="G94" s="84"/>
    </row>
    <row r="95" spans="1:7" ht="12">
      <c r="A95" s="87" t="s">
        <v>79</v>
      </c>
      <c r="B95" s="108">
        <v>31.109974610790182</v>
      </c>
      <c r="C95" s="108">
        <v>29.335219423934717</v>
      </c>
      <c r="D95" s="108">
        <v>1.77475518685547</v>
      </c>
      <c r="E95" s="108">
        <v>33.92940792558911</v>
      </c>
      <c r="F95" s="108">
        <v>36.10311717491812</v>
      </c>
      <c r="G95" s="84">
        <v>-2.17370924932901</v>
      </c>
    </row>
    <row r="96" spans="1:7" ht="12">
      <c r="A96" s="87" t="s">
        <v>80</v>
      </c>
      <c r="B96" s="108">
        <v>68.8900253892079</v>
      </c>
      <c r="C96" s="108">
        <v>70.66478057606534</v>
      </c>
      <c r="D96" s="108">
        <v>-1.77475518685743</v>
      </c>
      <c r="E96" s="108">
        <v>66.07059207441058</v>
      </c>
      <c r="F96" s="108">
        <v>63.89688282508307</v>
      </c>
      <c r="G96" s="84">
        <v>2.17370924932752</v>
      </c>
    </row>
    <row r="97" spans="1:7" ht="12">
      <c r="A97" s="80" t="s">
        <v>81</v>
      </c>
      <c r="B97" s="108">
        <v>4.841166588981147</v>
      </c>
      <c r="C97" s="108">
        <v>5.078004529841495</v>
      </c>
      <c r="D97" s="108">
        <v>-4.66399625027</v>
      </c>
      <c r="E97" s="108">
        <v>4.543305053468332</v>
      </c>
      <c r="F97" s="108">
        <v>4.452520597307661</v>
      </c>
      <c r="G97" s="84">
        <v>2.03894522611679</v>
      </c>
    </row>
    <row r="98" spans="1:7" ht="12">
      <c r="A98" s="79"/>
      <c r="B98" s="107"/>
      <c r="C98" s="107"/>
      <c r="D98" s="108"/>
      <c r="E98" s="107"/>
      <c r="F98" s="107"/>
      <c r="G98" s="84"/>
    </row>
    <row r="99" spans="1:7" ht="12">
      <c r="A99" s="80" t="s">
        <v>82</v>
      </c>
      <c r="B99" s="107">
        <v>17414.05013005609</v>
      </c>
      <c r="C99" s="107">
        <v>18483.945900600087</v>
      </c>
      <c r="D99" s="108">
        <v>-5.78824335614</v>
      </c>
      <c r="E99" s="107">
        <v>165879.89005383092</v>
      </c>
      <c r="F99" s="107">
        <v>168434.19852511407</v>
      </c>
      <c r="G99" s="84">
        <v>-1.51650228614487</v>
      </c>
    </row>
    <row r="100" spans="1:7" ht="12">
      <c r="A100" s="80" t="s">
        <v>83</v>
      </c>
      <c r="B100" s="107">
        <v>120646.29278665312</v>
      </c>
      <c r="C100" s="107">
        <v>117815.92534815187</v>
      </c>
      <c r="D100" s="108">
        <v>2.40236405234469</v>
      </c>
      <c r="E100" s="107">
        <v>718764.3098426264</v>
      </c>
      <c r="F100" s="107">
        <v>705494.2824749401</v>
      </c>
      <c r="G100" s="84">
        <v>1.88095462958734</v>
      </c>
    </row>
    <row r="101" spans="1:7" ht="12">
      <c r="A101" s="79"/>
      <c r="B101" s="107"/>
      <c r="C101" s="107"/>
      <c r="D101" s="108"/>
      <c r="E101" s="107"/>
      <c r="F101" s="107"/>
      <c r="G101" s="84"/>
    </row>
    <row r="102" spans="1:7" ht="17.25" customHeight="1">
      <c r="A102" s="80" t="s">
        <v>84</v>
      </c>
      <c r="B102" s="107">
        <v>72435.26813026947</v>
      </c>
      <c r="C102" s="107">
        <v>77528.63974010528</v>
      </c>
      <c r="D102" s="108">
        <v>-6.56966461285794</v>
      </c>
      <c r="E102" s="107">
        <v>507867.7702439256</v>
      </c>
      <c r="F102" s="107">
        <v>545880.8416196613</v>
      </c>
      <c r="G102" s="84">
        <v>-6.96362071673895</v>
      </c>
    </row>
    <row r="103" spans="1:7" ht="17.25" customHeight="1">
      <c r="A103" s="80" t="s">
        <v>85</v>
      </c>
      <c r="B103" s="107">
        <v>65625.07478644008</v>
      </c>
      <c r="C103" s="107">
        <v>58771.23150864725</v>
      </c>
      <c r="D103" s="108">
        <v>11.6619017533849</v>
      </c>
      <c r="E103" s="107">
        <v>376776.4296525284</v>
      </c>
      <c r="F103" s="107">
        <v>328047.63938039466</v>
      </c>
      <c r="G103" s="84">
        <v>14.8541810464392</v>
      </c>
    </row>
    <row r="104" spans="1:7" ht="12">
      <c r="A104" s="79"/>
      <c r="B104" s="107"/>
      <c r="C104" s="107"/>
      <c r="D104" s="108"/>
      <c r="E104" s="107"/>
      <c r="F104" s="107"/>
      <c r="G104" s="84"/>
    </row>
    <row r="105" spans="1:9" ht="12">
      <c r="A105" s="80" t="s">
        <v>86</v>
      </c>
      <c r="B105" s="107">
        <v>61306.090195242716</v>
      </c>
      <c r="C105" s="107">
        <v>55926.61241867687</v>
      </c>
      <c r="D105" s="108">
        <v>9.61881570135893</v>
      </c>
      <c r="E105" s="107">
        <v>337353.43821223825</v>
      </c>
      <c r="F105" s="107">
        <v>294324.32197055186</v>
      </c>
      <c r="G105" s="84">
        <v>14.6196263881962</v>
      </c>
      <c r="H105" s="109"/>
      <c r="I105" s="109"/>
    </row>
    <row r="106" spans="1:7" ht="12">
      <c r="A106" s="80"/>
      <c r="B106" s="107"/>
      <c r="C106" s="107"/>
      <c r="D106" s="108"/>
      <c r="E106" s="107"/>
      <c r="F106" s="107"/>
      <c r="G106" s="84"/>
    </row>
    <row r="107" spans="1:7" ht="12">
      <c r="A107" s="110" t="s">
        <v>87</v>
      </c>
      <c r="B107" s="107">
        <v>45.18643335451032</v>
      </c>
      <c r="C107" s="107">
        <v>44.512194066607286</v>
      </c>
      <c r="D107" s="108">
        <v>1.51472939503749</v>
      </c>
      <c r="E107" s="107">
        <v>44.8469446117946</v>
      </c>
      <c r="F107" s="107">
        <v>44.25823399734917</v>
      </c>
      <c r="G107" s="84">
        <v>1.33017195055882</v>
      </c>
    </row>
    <row r="108" spans="1:7" ht="12">
      <c r="A108" s="111" t="s">
        <v>88</v>
      </c>
      <c r="B108" s="112">
        <v>2.6320586948142908</v>
      </c>
      <c r="C108" s="112">
        <v>2.7169005181623143</v>
      </c>
      <c r="D108" s="113">
        <v>-3.12274309570266</v>
      </c>
      <c r="E108" s="112">
        <v>2.630933197018447</v>
      </c>
      <c r="F108" s="112">
        <v>2.6435872315365243</v>
      </c>
      <c r="G108" s="92">
        <v>-0.478669073867571</v>
      </c>
    </row>
    <row r="109" spans="1:7" ht="12">
      <c r="A109" s="114" t="s">
        <v>89</v>
      </c>
      <c r="B109" s="96"/>
      <c r="C109" s="96"/>
      <c r="D109" s="115"/>
      <c r="E109" s="96"/>
      <c r="F109" s="96"/>
      <c r="G109" s="96"/>
    </row>
    <row r="110" ht="12">
      <c r="A110" s="103" t="s">
        <v>90</v>
      </c>
    </row>
    <row r="111" ht="12">
      <c r="A111" s="74" t="s">
        <v>92</v>
      </c>
    </row>
    <row r="112" ht="12">
      <c r="A112" s="74" t="s">
        <v>91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4" customWidth="1"/>
    <col min="2" max="4" width="10.00390625" style="74" customWidth="1"/>
    <col min="5" max="6" width="10.421875" style="74" customWidth="1"/>
    <col min="7" max="7" width="10.00390625" style="74" customWidth="1"/>
    <col min="8" max="8" width="8.8515625" style="74" customWidth="1"/>
    <col min="9" max="9" width="10.00390625" style="74" bestFit="1" customWidth="1"/>
    <col min="10" max="16384" width="8.8515625" style="74" customWidth="1"/>
  </cols>
  <sheetData>
    <row r="1" spans="1:7" s="69" customFormat="1" ht="12">
      <c r="A1" s="68" t="s">
        <v>115</v>
      </c>
      <c r="B1" s="68"/>
      <c r="C1" s="68"/>
      <c r="D1" s="68"/>
      <c r="E1" s="68"/>
      <c r="F1" s="68"/>
      <c r="G1" s="68"/>
    </row>
    <row r="2" s="69" customFormat="1" ht="4.5" customHeight="1"/>
    <row r="3" spans="1:7" ht="12">
      <c r="A3" s="70"/>
      <c r="B3" s="71" t="str">
        <f>+'HL'!B3</f>
        <v>JULY</v>
      </c>
      <c r="C3" s="72"/>
      <c r="D3" s="73"/>
      <c r="E3" s="71" t="s">
        <v>2</v>
      </c>
      <c r="F3" s="72"/>
      <c r="G3" s="73"/>
    </row>
    <row r="4" spans="1:7" ht="12">
      <c r="A4" s="75"/>
      <c r="B4" s="76" t="str">
        <f>+'HL'!B4</f>
        <v>2018P</v>
      </c>
      <c r="C4" s="76" t="str">
        <f>+'HL'!C4</f>
        <v>2017P</v>
      </c>
      <c r="D4" s="77" t="s">
        <v>5</v>
      </c>
      <c r="E4" s="76" t="str">
        <f>+B4</f>
        <v>2018P</v>
      </c>
      <c r="F4" s="76" t="str">
        <f>+C4</f>
        <v>2017P</v>
      </c>
      <c r="G4" s="77" t="s">
        <v>5</v>
      </c>
    </row>
    <row r="5" spans="1:7" ht="12">
      <c r="A5" s="79"/>
      <c r="B5" s="80"/>
      <c r="C5" s="81"/>
      <c r="D5" s="82"/>
      <c r="E5" s="80"/>
      <c r="F5" s="81"/>
      <c r="G5" s="82"/>
    </row>
    <row r="6" spans="1:7" ht="12">
      <c r="A6" s="80" t="s">
        <v>6</v>
      </c>
      <c r="B6" s="83">
        <v>27527.223666833714</v>
      </c>
      <c r="C6" s="83">
        <v>26690.600476667936</v>
      </c>
      <c r="D6" s="84">
        <v>3.1345236720962</v>
      </c>
      <c r="E6" s="83">
        <v>332664.88043037907</v>
      </c>
      <c r="F6" s="83">
        <v>315502.357140185</v>
      </c>
      <c r="G6" s="84">
        <v>5.43974487092923</v>
      </c>
    </row>
    <row r="7" spans="1:7" ht="12">
      <c r="A7" s="80" t="s">
        <v>7</v>
      </c>
      <c r="B7" s="83">
        <v>10986.223666835403</v>
      </c>
      <c r="C7" s="83">
        <v>10244.600476667667</v>
      </c>
      <c r="D7" s="84">
        <v>7.23916166234888</v>
      </c>
      <c r="E7" s="83">
        <v>86113.88043039347</v>
      </c>
      <c r="F7" s="83">
        <v>73269.35714018186</v>
      </c>
      <c r="G7" s="84">
        <v>17.530552732484</v>
      </c>
    </row>
    <row r="8" spans="1:7" ht="12">
      <c r="A8" s="80" t="s">
        <v>8</v>
      </c>
      <c r="B8" s="83">
        <v>16540.99999999959</v>
      </c>
      <c r="C8" s="83">
        <v>16445.99999999957</v>
      </c>
      <c r="D8" s="84">
        <v>0.577648060318744</v>
      </c>
      <c r="E8" s="83">
        <v>246550.99999999788</v>
      </c>
      <c r="F8" s="83">
        <v>242232.99999999884</v>
      </c>
      <c r="G8" s="84">
        <v>1.7825812337704</v>
      </c>
    </row>
    <row r="9" spans="1:7" ht="12">
      <c r="A9" s="80" t="s">
        <v>9</v>
      </c>
      <c r="B9" s="83">
        <v>345070.1238653833</v>
      </c>
      <c r="C9" s="83">
        <v>314754.4200812766</v>
      </c>
      <c r="D9" s="84">
        <v>9.63154187835663</v>
      </c>
      <c r="E9" s="83">
        <v>4162010.0629032245</v>
      </c>
      <c r="F9" s="83">
        <v>4011431.845323917</v>
      </c>
      <c r="G9" s="84">
        <v>3.75372743163604</v>
      </c>
    </row>
    <row r="10" spans="1:7" ht="12">
      <c r="A10" s="80" t="s">
        <v>10</v>
      </c>
      <c r="B10" s="83">
        <v>11131.294318238153</v>
      </c>
      <c r="C10" s="83">
        <v>10153.368389718611</v>
      </c>
      <c r="D10" s="84">
        <v>9.63154187835633</v>
      </c>
      <c r="E10" s="83">
        <v>19632.122938222758</v>
      </c>
      <c r="F10" s="83">
        <v>18921.848326999607</v>
      </c>
      <c r="G10" s="84">
        <v>3.75372743163605</v>
      </c>
    </row>
    <row r="11" spans="1:7" ht="12">
      <c r="A11" s="79"/>
      <c r="B11" s="85"/>
      <c r="C11" s="85"/>
      <c r="D11" s="86"/>
      <c r="E11" s="85"/>
      <c r="F11" s="85"/>
      <c r="G11" s="86"/>
    </row>
    <row r="12" spans="1:7" ht="12">
      <c r="A12" s="80" t="s">
        <v>13</v>
      </c>
      <c r="B12" s="85"/>
      <c r="C12" s="85"/>
      <c r="D12" s="86"/>
      <c r="E12" s="85"/>
      <c r="F12" s="85"/>
      <c r="G12" s="86"/>
    </row>
    <row r="13" spans="1:7" ht="12">
      <c r="A13" s="80" t="s">
        <v>14</v>
      </c>
      <c r="B13" s="83">
        <v>14843.644965918886</v>
      </c>
      <c r="C13" s="83">
        <v>14785.861599226708</v>
      </c>
      <c r="D13" s="84">
        <v>0.390801484948296</v>
      </c>
      <c r="E13" s="83">
        <v>136059.01313384288</v>
      </c>
      <c r="F13" s="83">
        <v>129198.83028021097</v>
      </c>
      <c r="G13" s="84">
        <v>5.3097871232683</v>
      </c>
    </row>
    <row r="14" spans="1:7" ht="12">
      <c r="A14" s="80" t="s">
        <v>15</v>
      </c>
      <c r="B14" s="83">
        <v>7268.205793938144</v>
      </c>
      <c r="C14" s="83">
        <v>9573.62981622799</v>
      </c>
      <c r="D14" s="84">
        <v>-24.0809814724817</v>
      </c>
      <c r="E14" s="83">
        <v>89025.99282142197</v>
      </c>
      <c r="F14" s="83">
        <v>87025.7619080435</v>
      </c>
      <c r="G14" s="84">
        <v>2.2984353937539</v>
      </c>
    </row>
    <row r="15" spans="1:7" ht="12">
      <c r="A15" s="80" t="s">
        <v>16</v>
      </c>
      <c r="B15" s="83">
        <v>496.91581795169003</v>
      </c>
      <c r="C15" s="83">
        <v>750.297949840747</v>
      </c>
      <c r="D15" s="84">
        <v>-33.7708682187974</v>
      </c>
      <c r="E15" s="83">
        <v>4650.8068265607835</v>
      </c>
      <c r="F15" s="83">
        <v>5711.585728858907</v>
      </c>
      <c r="G15" s="84">
        <v>-18.5724062047835</v>
      </c>
    </row>
    <row r="16" spans="1:7" ht="12">
      <c r="A16" s="79"/>
      <c r="B16" s="85"/>
      <c r="C16" s="85"/>
      <c r="D16" s="86"/>
      <c r="E16" s="85"/>
      <c r="F16" s="85"/>
      <c r="G16" s="86"/>
    </row>
    <row r="17" spans="1:7" ht="12">
      <c r="A17" s="80" t="s">
        <v>17</v>
      </c>
      <c r="B17" s="83">
        <v>5154.2572457163815</v>
      </c>
      <c r="C17" s="83">
        <v>3403.18419051451</v>
      </c>
      <c r="D17" s="84">
        <v>51.4539606784297</v>
      </c>
      <c r="E17" s="83">
        <v>49180.29086725866</v>
      </c>
      <c r="F17" s="83">
        <v>45349.07003294165</v>
      </c>
      <c r="G17" s="84">
        <v>8.44828974780299</v>
      </c>
    </row>
    <row r="18" spans="1:7" ht="12">
      <c r="A18" s="80" t="s">
        <v>18</v>
      </c>
      <c r="B18" s="83">
        <v>861.0273282312261</v>
      </c>
      <c r="C18" s="83">
        <v>848.7619478254123</v>
      </c>
      <c r="D18" s="84">
        <v>1.44509075097423</v>
      </c>
      <c r="E18" s="83">
        <v>21909.985941434585</v>
      </c>
      <c r="F18" s="83">
        <v>21329.63600280841</v>
      </c>
      <c r="G18" s="84">
        <v>2.72086189632942</v>
      </c>
    </row>
    <row r="19" spans="1:7" ht="12">
      <c r="A19" s="80" t="s">
        <v>19</v>
      </c>
      <c r="B19" s="83">
        <v>366.33049968368243</v>
      </c>
      <c r="C19" s="83">
        <v>90.80758011927063</v>
      </c>
      <c r="D19" s="84">
        <v>303.414009273816</v>
      </c>
      <c r="E19" s="83">
        <v>4363.783199097057</v>
      </c>
      <c r="F19" s="83">
        <v>4136.566277163575</v>
      </c>
      <c r="G19" s="84">
        <v>5.49288725743042</v>
      </c>
    </row>
    <row r="20" spans="1:7" ht="12">
      <c r="A20" s="79"/>
      <c r="B20" s="85"/>
      <c r="C20" s="85"/>
      <c r="D20" s="86"/>
      <c r="E20" s="85"/>
      <c r="F20" s="85"/>
      <c r="G20" s="86"/>
    </row>
    <row r="21" spans="1:7" ht="12">
      <c r="A21" s="80" t="s">
        <v>20</v>
      </c>
      <c r="B21" s="83">
        <v>16036.35753525312</v>
      </c>
      <c r="C21" s="83">
        <v>12397.04665201756</v>
      </c>
      <c r="D21" s="84">
        <v>29.3562731946587</v>
      </c>
      <c r="E21" s="83">
        <v>170951.62268044593</v>
      </c>
      <c r="F21" s="83">
        <v>157083.36687882885</v>
      </c>
      <c r="G21" s="84">
        <v>8.82859597242704</v>
      </c>
    </row>
    <row r="22" spans="1:7" ht="12">
      <c r="A22" s="80" t="s">
        <v>21</v>
      </c>
      <c r="B22" s="83">
        <v>15625.678919717422</v>
      </c>
      <c r="C22" s="83">
        <v>12324.965296706225</v>
      </c>
      <c r="D22" s="84">
        <v>26.7807133208991</v>
      </c>
      <c r="E22" s="83">
        <v>169151.67949534417</v>
      </c>
      <c r="F22" s="83">
        <v>155690.2646738333</v>
      </c>
      <c r="G22" s="84">
        <v>8.64627910403528</v>
      </c>
    </row>
    <row r="23" spans="1:7" ht="12">
      <c r="A23" s="80" t="s">
        <v>22</v>
      </c>
      <c r="B23" s="83">
        <v>7651.290843617166</v>
      </c>
      <c r="C23" s="83">
        <v>7132.702502494365</v>
      </c>
      <c r="D23" s="84">
        <v>7.2705729832619</v>
      </c>
      <c r="E23" s="83">
        <v>117166.35584263048</v>
      </c>
      <c r="F23" s="83">
        <v>114047.10922720682</v>
      </c>
      <c r="G23" s="84">
        <v>2.73505101230531</v>
      </c>
    </row>
    <row r="24" spans="1:7" ht="12">
      <c r="A24" s="80" t="s">
        <v>23</v>
      </c>
      <c r="B24" s="83">
        <v>609.9141604446426</v>
      </c>
      <c r="C24" s="83">
        <v>174.47435784909482</v>
      </c>
      <c r="D24" s="84">
        <v>249.5723772614</v>
      </c>
      <c r="E24" s="83">
        <v>6601.1414327062175</v>
      </c>
      <c r="F24" s="83">
        <v>5138.832294723076</v>
      </c>
      <c r="G24" s="84">
        <v>28.4560587720433</v>
      </c>
    </row>
    <row r="25" spans="1:7" ht="12">
      <c r="A25" s="79"/>
      <c r="B25" s="85"/>
      <c r="C25" s="85"/>
      <c r="D25" s="86"/>
      <c r="E25" s="85"/>
      <c r="F25" s="85"/>
      <c r="G25" s="86"/>
    </row>
    <row r="26" spans="1:7" ht="12">
      <c r="A26" s="80" t="s">
        <v>24</v>
      </c>
      <c r="B26" s="83">
        <v>196.20159532934431</v>
      </c>
      <c r="C26" s="83">
        <v>94.33256125643786</v>
      </c>
      <c r="D26" s="84">
        <v>107.989259186954</v>
      </c>
      <c r="E26" s="83">
        <v>2413.071673853162</v>
      </c>
      <c r="F26" s="83">
        <v>2488.905266808771</v>
      </c>
      <c r="G26" s="84">
        <v>-3.04686538161582</v>
      </c>
    </row>
    <row r="27" spans="1:7" ht="12">
      <c r="A27" s="80" t="s">
        <v>25</v>
      </c>
      <c r="B27" s="83">
        <v>32.31399316717183</v>
      </c>
      <c r="C27" s="83">
        <v>1.1101268073021473</v>
      </c>
      <c r="D27" s="84">
        <v>2810.83801909999</v>
      </c>
      <c r="E27" s="83">
        <v>308.980339399094</v>
      </c>
      <c r="F27" s="83">
        <v>426.5242438187452</v>
      </c>
      <c r="G27" s="84">
        <v>-27.5585517407546</v>
      </c>
    </row>
    <row r="28" spans="1:7" ht="12">
      <c r="A28" s="80" t="s">
        <v>26</v>
      </c>
      <c r="B28" s="83">
        <v>42.67004116228467</v>
      </c>
      <c r="C28" s="83">
        <v>34.2672129509491</v>
      </c>
      <c r="D28" s="84">
        <v>24.5214812869771</v>
      </c>
      <c r="E28" s="83">
        <v>1151.1458917115792</v>
      </c>
      <c r="F28" s="83">
        <v>1169.3196629003578</v>
      </c>
      <c r="G28" s="84">
        <v>-1.55421753053401</v>
      </c>
    </row>
    <row r="29" spans="1:7" ht="12">
      <c r="A29" s="79"/>
      <c r="B29" s="85"/>
      <c r="C29" s="85"/>
      <c r="D29" s="86"/>
      <c r="E29" s="85"/>
      <c r="F29" s="85"/>
      <c r="G29" s="86"/>
    </row>
    <row r="30" spans="1:7" ht="12">
      <c r="A30" s="87" t="s">
        <v>27</v>
      </c>
      <c r="B30" s="83">
        <v>473.61236943166153</v>
      </c>
      <c r="C30" s="83">
        <v>108.2349192336173</v>
      </c>
      <c r="D30" s="84">
        <v>337.578161267348</v>
      </c>
      <c r="E30" s="83">
        <v>3618.4016343184317</v>
      </c>
      <c r="F30" s="83">
        <v>3038.4567304088287</v>
      </c>
      <c r="G30" s="84">
        <v>19.0868245088213</v>
      </c>
    </row>
    <row r="31" spans="1:7" ht="12">
      <c r="A31" s="87" t="s">
        <v>28</v>
      </c>
      <c r="B31" s="83">
        <v>4.595052794366963</v>
      </c>
      <c r="C31" s="83">
        <v>16.860448840708415</v>
      </c>
      <c r="D31" s="84">
        <v>-72.7465571185002</v>
      </c>
      <c r="E31" s="83">
        <v>368.3920023334112</v>
      </c>
      <c r="F31" s="83">
        <v>182.650560543905</v>
      </c>
      <c r="G31" s="84">
        <v>101.692237481449</v>
      </c>
    </row>
    <row r="32" spans="1:7" ht="12">
      <c r="A32" s="87" t="s">
        <v>29</v>
      </c>
      <c r="B32" s="83">
        <v>442.98050729895004</v>
      </c>
      <c r="C32" s="83">
        <v>64.86820428883716</v>
      </c>
      <c r="D32" s="84">
        <v>582.89312484511</v>
      </c>
      <c r="E32" s="83">
        <v>2453.7354553538303</v>
      </c>
      <c r="F32" s="83">
        <v>2061.5499683257403</v>
      </c>
      <c r="G32" s="84">
        <v>19.0238166939314</v>
      </c>
    </row>
    <row r="33" spans="1:7" ht="12">
      <c r="A33" s="79"/>
      <c r="B33" s="85"/>
      <c r="C33" s="85"/>
      <c r="D33" s="86"/>
      <c r="E33" s="85"/>
      <c r="F33" s="85"/>
      <c r="G33" s="86"/>
    </row>
    <row r="34" spans="1:7" ht="12">
      <c r="A34" s="80" t="s">
        <v>30</v>
      </c>
      <c r="B34" s="83">
        <v>6699.330241128777</v>
      </c>
      <c r="C34" s="83">
        <v>5641.114399545552</v>
      </c>
      <c r="D34" s="84">
        <v>18.7589856654649</v>
      </c>
      <c r="E34" s="83">
        <v>66904.375404802</v>
      </c>
      <c r="F34" s="83">
        <v>63919.712594106415</v>
      </c>
      <c r="G34" s="84">
        <v>4.66939335232678</v>
      </c>
    </row>
    <row r="35" spans="1:7" ht="12">
      <c r="A35" s="80" t="s">
        <v>31</v>
      </c>
      <c r="B35" s="83">
        <v>6108.558375861338</v>
      </c>
      <c r="C35" s="83">
        <v>4913.703371612489</v>
      </c>
      <c r="D35" s="84">
        <v>24.3167915090638</v>
      </c>
      <c r="E35" s="83">
        <v>61723.849259603354</v>
      </c>
      <c r="F35" s="83">
        <v>57811.37058750021</v>
      </c>
      <c r="G35" s="84">
        <v>6.76766288766917</v>
      </c>
    </row>
    <row r="36" spans="1:7" ht="12">
      <c r="A36" s="80" t="s">
        <v>32</v>
      </c>
      <c r="B36" s="83">
        <v>3043.11381248108</v>
      </c>
      <c r="C36" s="83">
        <v>2176.6555799592065</v>
      </c>
      <c r="D36" s="84">
        <v>39.8068596841634</v>
      </c>
      <c r="E36" s="83">
        <v>22581.320159935556</v>
      </c>
      <c r="F36" s="83">
        <v>22578.63814877955</v>
      </c>
      <c r="G36" s="84">
        <v>0.0118785337642233</v>
      </c>
    </row>
    <row r="37" spans="1:7" ht="12">
      <c r="A37" s="80" t="s">
        <v>33</v>
      </c>
      <c r="B37" s="83">
        <v>1772.1850866502766</v>
      </c>
      <c r="C37" s="83">
        <v>1881.8447330829383</v>
      </c>
      <c r="D37" s="84">
        <v>-5.82724198786642</v>
      </c>
      <c r="E37" s="83">
        <v>36488.6701513148</v>
      </c>
      <c r="F37" s="83">
        <v>34305.90967847655</v>
      </c>
      <c r="G37" s="84">
        <v>6.36263691386009</v>
      </c>
    </row>
    <row r="38" spans="1:7" ht="12">
      <c r="A38" s="87" t="s">
        <v>34</v>
      </c>
      <c r="B38" s="83">
        <v>127.32522158761637</v>
      </c>
      <c r="C38" s="83">
        <v>352.4644813659661</v>
      </c>
      <c r="D38" s="84">
        <v>-63.8757298056896</v>
      </c>
      <c r="E38" s="83">
        <v>1622.275902922526</v>
      </c>
      <c r="F38" s="83">
        <v>2678.886569325089</v>
      </c>
      <c r="G38" s="84">
        <v>-39.4421577420041</v>
      </c>
    </row>
    <row r="39" spans="1:7" ht="12">
      <c r="A39" s="88"/>
      <c r="B39" s="85"/>
      <c r="C39" s="85"/>
      <c r="D39" s="86"/>
      <c r="E39" s="85"/>
      <c r="F39" s="85"/>
      <c r="G39" s="86"/>
    </row>
    <row r="40" spans="1:7" ht="12">
      <c r="A40" s="87" t="s">
        <v>35</v>
      </c>
      <c r="B40" s="83">
        <v>20259.01787289618</v>
      </c>
      <c r="C40" s="83">
        <v>17116.97066043953</v>
      </c>
      <c r="D40" s="84">
        <v>18.3563276165361</v>
      </c>
      <c r="E40" s="83">
        <v>243638.88760896472</v>
      </c>
      <c r="F40" s="83">
        <v>228476.5952321358</v>
      </c>
      <c r="G40" s="84">
        <v>6.63625627011108</v>
      </c>
    </row>
    <row r="41" spans="1:7" ht="12">
      <c r="A41" s="87" t="s">
        <v>36</v>
      </c>
      <c r="B41" s="83">
        <v>12683.578700916043</v>
      </c>
      <c r="C41" s="83">
        <v>11904.738877440846</v>
      </c>
      <c r="D41" s="84">
        <v>6.54226717186613</v>
      </c>
      <c r="E41" s="83">
        <v>196605.86729654443</v>
      </c>
      <c r="F41" s="83">
        <v>186303.5268599693</v>
      </c>
      <c r="G41" s="84">
        <v>5.52986870952724</v>
      </c>
    </row>
    <row r="42" spans="1:7" ht="12">
      <c r="A42" s="87" t="s">
        <v>37</v>
      </c>
      <c r="B42" s="83">
        <v>7575.439171980884</v>
      </c>
      <c r="C42" s="83">
        <v>5212.231782998843</v>
      </c>
      <c r="D42" s="84">
        <v>45.3396450382407</v>
      </c>
      <c r="E42" s="83">
        <v>47033.02031242096</v>
      </c>
      <c r="F42" s="83">
        <v>42173.068372165995</v>
      </c>
      <c r="G42" s="84">
        <v>11.5238281866693</v>
      </c>
    </row>
    <row r="43" spans="1:7" ht="12">
      <c r="A43" s="80" t="s">
        <v>38</v>
      </c>
      <c r="B43" s="83">
        <v>17589.61809839792</v>
      </c>
      <c r="C43" s="83">
        <v>19454.909575277878</v>
      </c>
      <c r="D43" s="84">
        <v>-9.58776739445891</v>
      </c>
      <c r="E43" s="83">
        <v>265268.3770985192</v>
      </c>
      <c r="F43" s="83">
        <v>257317.59162089892</v>
      </c>
      <c r="G43" s="84">
        <v>3.08987249085325</v>
      </c>
    </row>
    <row r="44" spans="1:7" ht="12">
      <c r="A44" s="80" t="s">
        <v>39</v>
      </c>
      <c r="B44" s="83">
        <v>9937.605568436862</v>
      </c>
      <c r="C44" s="83">
        <v>7235.690901389223</v>
      </c>
      <c r="D44" s="84">
        <v>37.3414882403128</v>
      </c>
      <c r="E44" s="83">
        <v>67396.50333186227</v>
      </c>
      <c r="F44" s="83">
        <v>58184.76551928381</v>
      </c>
      <c r="G44" s="84">
        <v>15.8318723644688</v>
      </c>
    </row>
    <row r="45" spans="1:7" ht="12">
      <c r="A45" s="80" t="s">
        <v>40</v>
      </c>
      <c r="B45" s="89">
        <v>1.5618256987187797</v>
      </c>
      <c r="C45" s="89">
        <v>1.362190895565127</v>
      </c>
      <c r="D45" s="84">
        <v>14.6554204556499</v>
      </c>
      <c r="E45" s="89">
        <v>1.2845564931788123</v>
      </c>
      <c r="F45" s="89">
        <v>1.2668217226685357</v>
      </c>
      <c r="G45" s="84">
        <v>1.39994209074018</v>
      </c>
    </row>
    <row r="46" spans="1:7" ht="12">
      <c r="A46" s="79"/>
      <c r="B46" s="85"/>
      <c r="C46" s="85"/>
      <c r="D46" s="86"/>
      <c r="E46" s="85"/>
      <c r="F46" s="85"/>
      <c r="G46" s="86"/>
    </row>
    <row r="47" spans="1:7" ht="12">
      <c r="A47" s="80" t="s">
        <v>41</v>
      </c>
      <c r="B47" s="85"/>
      <c r="C47" s="85"/>
      <c r="D47" s="86"/>
      <c r="E47" s="85"/>
      <c r="F47" s="85"/>
      <c r="G47" s="86"/>
    </row>
    <row r="48" spans="1:7" ht="12">
      <c r="A48" s="80" t="s">
        <v>42</v>
      </c>
      <c r="B48" s="89">
        <v>12.535594872981777</v>
      </c>
      <c r="C48" s="89">
        <v>11.792706588089871</v>
      </c>
      <c r="D48" s="84">
        <v>6.2995570977929</v>
      </c>
      <c r="E48" s="89">
        <v>12.511119471098665</v>
      </c>
      <c r="F48" s="89">
        <v>12.714427498053666</v>
      </c>
      <c r="G48" s="84">
        <v>-1.59903406571884</v>
      </c>
    </row>
    <row r="49" spans="1:9" ht="12.75">
      <c r="A49" s="79"/>
      <c r="B49" s="85"/>
      <c r="C49" s="85"/>
      <c r="D49" s="86"/>
      <c r="E49" s="85"/>
      <c r="F49" s="85"/>
      <c r="G49" s="86"/>
      <c r="H49" s="29"/>
      <c r="I49" s="5"/>
    </row>
    <row r="50" spans="1:9" ht="12.75">
      <c r="A50" s="80" t="s">
        <v>43</v>
      </c>
      <c r="B50" s="85"/>
      <c r="C50" s="85"/>
      <c r="D50" s="86"/>
      <c r="E50" s="85"/>
      <c r="F50" s="85"/>
      <c r="G50" s="86"/>
      <c r="H50" s="29"/>
      <c r="I50" s="30"/>
    </row>
    <row r="51" spans="1:9" ht="12">
      <c r="A51" s="80" t="s">
        <v>44</v>
      </c>
      <c r="B51" s="83">
        <v>12718.634311331401</v>
      </c>
      <c r="C51" s="83">
        <v>13537.149086655798</v>
      </c>
      <c r="D51" s="84">
        <v>-6.04643392847941</v>
      </c>
      <c r="E51" s="83">
        <v>144075.6343679067</v>
      </c>
      <c r="F51" s="83">
        <v>138224.55282967116</v>
      </c>
      <c r="G51" s="84">
        <v>4.2330262015357</v>
      </c>
      <c r="H51" s="32"/>
      <c r="I51" s="118"/>
    </row>
    <row r="52" spans="1:9" ht="12">
      <c r="A52" s="80" t="s">
        <v>45</v>
      </c>
      <c r="B52" s="83">
        <v>8084.543190680517</v>
      </c>
      <c r="C52" s="83">
        <v>9951.914094721804</v>
      </c>
      <c r="D52" s="84">
        <v>-18.7639371307645</v>
      </c>
      <c r="E52" s="83">
        <v>106133.026589108</v>
      </c>
      <c r="F52" s="83">
        <v>103692.56314088122</v>
      </c>
      <c r="G52" s="84">
        <v>2.3535568745765</v>
      </c>
      <c r="H52" s="32"/>
      <c r="I52" s="118"/>
    </row>
    <row r="53" spans="1:9" ht="12">
      <c r="A53" s="80" t="s">
        <v>46</v>
      </c>
      <c r="B53" s="83">
        <v>10450.801667453383</v>
      </c>
      <c r="C53" s="83">
        <v>8976.06944225052</v>
      </c>
      <c r="D53" s="84">
        <v>16.4295991100656</v>
      </c>
      <c r="E53" s="83">
        <v>117527.41888925245</v>
      </c>
      <c r="F53" s="83">
        <v>116621.4830098672</v>
      </c>
      <c r="G53" s="84">
        <v>0.776817320449105</v>
      </c>
      <c r="H53" s="32"/>
      <c r="I53" s="118"/>
    </row>
    <row r="54" spans="1:9" ht="12">
      <c r="A54" s="80" t="s">
        <v>47</v>
      </c>
      <c r="B54" s="83">
        <v>7520.363992150339</v>
      </c>
      <c r="C54" s="83">
        <v>6347.280089303704</v>
      </c>
      <c r="D54" s="84">
        <v>18.481678551156</v>
      </c>
      <c r="E54" s="83">
        <v>93383.11715329533</v>
      </c>
      <c r="F54" s="83">
        <v>95230.42424476714</v>
      </c>
      <c r="G54" s="84">
        <v>-1.93982869038129</v>
      </c>
      <c r="H54" s="32"/>
      <c r="I54" s="118"/>
    </row>
    <row r="55" spans="1:9" ht="12">
      <c r="A55" s="80" t="s">
        <v>48</v>
      </c>
      <c r="B55" s="83">
        <v>1674.5881562435263</v>
      </c>
      <c r="C55" s="83">
        <v>2074.321199406411</v>
      </c>
      <c r="D55" s="84">
        <v>-19.2705470723277</v>
      </c>
      <c r="E55" s="83">
        <v>27189.660773724703</v>
      </c>
      <c r="F55" s="83">
        <v>29168.161913239346</v>
      </c>
      <c r="G55" s="84">
        <v>-6.78308473944876</v>
      </c>
      <c r="H55" s="32"/>
      <c r="I55" s="118"/>
    </row>
    <row r="56" spans="1:9" ht="12">
      <c r="A56" s="90" t="s">
        <v>49</v>
      </c>
      <c r="B56" s="91">
        <v>1125.1404056689887</v>
      </c>
      <c r="C56" s="91">
        <v>1468.077676112743</v>
      </c>
      <c r="D56" s="92">
        <v>-23.3596134607674</v>
      </c>
      <c r="E56" s="91">
        <v>19870.35067576108</v>
      </c>
      <c r="F56" s="91">
        <v>21897.090293660916</v>
      </c>
      <c r="G56" s="92">
        <v>-9.25574855252145</v>
      </c>
      <c r="H56" s="32"/>
      <c r="I56" s="118"/>
    </row>
    <row r="57" spans="1:9" ht="12">
      <c r="A57" s="93" t="s">
        <v>50</v>
      </c>
      <c r="B57" s="94"/>
      <c r="C57" s="94"/>
      <c r="D57" s="95"/>
      <c r="E57" s="94"/>
      <c r="F57" s="94"/>
      <c r="G57" s="95"/>
      <c r="H57" s="32"/>
      <c r="I57" s="118"/>
    </row>
    <row r="58" spans="2:9" ht="12">
      <c r="B58" s="96"/>
      <c r="C58" s="96"/>
      <c r="D58" s="96"/>
      <c r="E58" s="96"/>
      <c r="F58" s="96"/>
      <c r="G58" s="96"/>
      <c r="H58" s="32"/>
      <c r="I58" s="118"/>
    </row>
    <row r="59" spans="1:9" ht="12">
      <c r="A59" s="68" t="s">
        <v>116</v>
      </c>
      <c r="B59" s="68"/>
      <c r="C59" s="68"/>
      <c r="D59" s="68"/>
      <c r="E59" s="68"/>
      <c r="F59" s="68"/>
      <c r="G59" s="68"/>
      <c r="H59" s="32"/>
      <c r="I59" s="118"/>
    </row>
    <row r="60" spans="1:9" ht="12">
      <c r="A60" s="97"/>
      <c r="B60" s="97"/>
      <c r="C60" s="97"/>
      <c r="D60" s="97"/>
      <c r="E60" s="97"/>
      <c r="F60" s="97"/>
      <c r="G60" s="97"/>
      <c r="H60" s="32"/>
      <c r="I60" s="118"/>
    </row>
    <row r="61" spans="1:9" ht="12">
      <c r="A61" s="70"/>
      <c r="B61" s="71" t="str">
        <f>+B3</f>
        <v>JULY</v>
      </c>
      <c r="C61" s="72"/>
      <c r="D61" s="73"/>
      <c r="E61" s="71" t="s">
        <v>2</v>
      </c>
      <c r="F61" s="72"/>
      <c r="G61" s="73"/>
      <c r="H61" s="32"/>
      <c r="I61" s="118"/>
    </row>
    <row r="62" spans="1:9" ht="18.75" customHeight="1">
      <c r="A62" s="75"/>
      <c r="B62" s="76" t="str">
        <f>+B4</f>
        <v>2018P</v>
      </c>
      <c r="C62" s="76" t="str">
        <f>+C4</f>
        <v>2017P</v>
      </c>
      <c r="D62" s="77" t="s">
        <v>5</v>
      </c>
      <c r="E62" s="76" t="str">
        <f>+B62</f>
        <v>2018P</v>
      </c>
      <c r="F62" s="76" t="str">
        <f>+C62</f>
        <v>2017P</v>
      </c>
      <c r="G62" s="77" t="s">
        <v>5</v>
      </c>
      <c r="H62" s="32"/>
      <c r="I62" s="118"/>
    </row>
    <row r="63" spans="1:9" ht="12">
      <c r="A63" s="17"/>
      <c r="B63" s="98"/>
      <c r="C63" s="99"/>
      <c r="D63" s="100"/>
      <c r="E63" s="98"/>
      <c r="F63" s="99"/>
      <c r="G63" s="101"/>
      <c r="H63" s="32"/>
      <c r="I63" s="118"/>
    </row>
    <row r="64" spans="1:9" ht="12">
      <c r="A64" s="21" t="s">
        <v>52</v>
      </c>
      <c r="B64" s="98"/>
      <c r="C64" s="99"/>
      <c r="D64" s="100"/>
      <c r="E64" s="98"/>
      <c r="F64" s="99"/>
      <c r="G64" s="101"/>
      <c r="H64" s="32"/>
      <c r="I64" s="118"/>
    </row>
    <row r="65" spans="1:9" ht="12">
      <c r="A65" s="87" t="s">
        <v>53</v>
      </c>
      <c r="B65" s="83">
        <v>998.4392763106553</v>
      </c>
      <c r="C65" s="83">
        <v>216.64672835781985</v>
      </c>
      <c r="D65" s="84">
        <v>360.860537280584</v>
      </c>
      <c r="E65" s="83">
        <v>5062.043796676864</v>
      </c>
      <c r="F65" s="83">
        <v>5018.7674396504735</v>
      </c>
      <c r="G65" s="84">
        <v>0.862290543380995</v>
      </c>
      <c r="H65" s="32"/>
      <c r="I65" s="118"/>
    </row>
    <row r="66" spans="1:9" ht="12">
      <c r="A66" s="87" t="s">
        <v>54</v>
      </c>
      <c r="B66" s="83">
        <v>949.1847368976959</v>
      </c>
      <c r="C66" s="83">
        <v>1329.0236274488277</v>
      </c>
      <c r="D66" s="84">
        <v>-28.5802962946765</v>
      </c>
      <c r="E66" s="83">
        <v>14629.187465951034</v>
      </c>
      <c r="F66" s="83">
        <v>15890.49918260268</v>
      </c>
      <c r="G66" s="84">
        <v>-7.93752104422598</v>
      </c>
      <c r="H66" s="32"/>
      <c r="I66" s="118"/>
    </row>
    <row r="67" spans="1:9" ht="12">
      <c r="A67" s="87" t="s">
        <v>55</v>
      </c>
      <c r="B67" s="83">
        <v>524.4433842244025</v>
      </c>
      <c r="C67" s="83">
        <v>385.6116332784807</v>
      </c>
      <c r="D67" s="84">
        <v>36.0029986039504</v>
      </c>
      <c r="E67" s="83">
        <v>6396.60026987756</v>
      </c>
      <c r="F67" s="83">
        <v>5221.419733305908</v>
      </c>
      <c r="G67" s="84">
        <v>22.506915678039</v>
      </c>
      <c r="H67" s="32"/>
      <c r="I67" s="118"/>
    </row>
    <row r="68" spans="1:9" ht="12">
      <c r="A68" s="104" t="s">
        <v>56</v>
      </c>
      <c r="B68" s="83">
        <v>5241.123762177024</v>
      </c>
      <c r="C68" s="83">
        <v>3789.958839318997</v>
      </c>
      <c r="D68" s="84">
        <v>38.2897277881462</v>
      </c>
      <c r="E68" s="83">
        <v>51916.791649034334</v>
      </c>
      <c r="F68" s="83">
        <v>39994.14862007133</v>
      </c>
      <c r="G68" s="84">
        <v>29.8109684549693</v>
      </c>
      <c r="H68" s="32"/>
      <c r="I68" s="118"/>
    </row>
    <row r="69" spans="1:9" ht="12">
      <c r="A69" s="104" t="s">
        <v>57</v>
      </c>
      <c r="B69" s="83">
        <v>496.65388354841946</v>
      </c>
      <c r="C69" s="83">
        <v>612.4182702555319</v>
      </c>
      <c r="D69" s="84">
        <v>-18.9028303578875</v>
      </c>
      <c r="E69" s="83">
        <v>7337.205686967694</v>
      </c>
      <c r="F69" s="83">
        <v>5233.339617300471</v>
      </c>
      <c r="G69" s="84">
        <v>40.201214205786</v>
      </c>
      <c r="H69" s="32"/>
      <c r="I69" s="118"/>
    </row>
    <row r="70" spans="1:9" ht="12">
      <c r="A70" s="104" t="s">
        <v>58</v>
      </c>
      <c r="B70" s="83">
        <v>372.1643436507104</v>
      </c>
      <c r="C70" s="83">
        <v>379.87115768863384</v>
      </c>
      <c r="D70" s="84">
        <v>-2.02879683859558</v>
      </c>
      <c r="E70" s="83">
        <v>6350.712636916626</v>
      </c>
      <c r="F70" s="83">
        <v>4162.1326409254725</v>
      </c>
      <c r="G70" s="84">
        <v>52.5831390972805</v>
      </c>
      <c r="H70" s="32"/>
      <c r="I70" s="118"/>
    </row>
    <row r="71" spans="1:9" ht="12">
      <c r="A71" s="104" t="s">
        <v>59</v>
      </c>
      <c r="B71" s="83">
        <v>730.3979398502879</v>
      </c>
      <c r="C71" s="83">
        <v>527.7829680563806</v>
      </c>
      <c r="D71" s="84">
        <v>38.3898276482963</v>
      </c>
      <c r="E71" s="83">
        <v>8032.903104088337</v>
      </c>
      <c r="F71" s="83">
        <v>5920.643295774107</v>
      </c>
      <c r="G71" s="84">
        <v>35.676187582891</v>
      </c>
      <c r="H71" s="32"/>
      <c r="I71" s="32"/>
    </row>
    <row r="72" spans="1:9" ht="12">
      <c r="A72" s="104" t="s">
        <v>60</v>
      </c>
      <c r="B72" s="83">
        <v>88.34962173316045</v>
      </c>
      <c r="C72" s="83">
        <v>161.3808129408803</v>
      </c>
      <c r="D72" s="84">
        <v>-45.2539492625272</v>
      </c>
      <c r="E72" s="83">
        <v>1829.3159893571967</v>
      </c>
      <c r="F72" s="83">
        <v>1459.7664130040855</v>
      </c>
      <c r="G72" s="84">
        <v>25.3156650996379</v>
      </c>
      <c r="H72" s="32"/>
      <c r="I72" s="32"/>
    </row>
    <row r="73" spans="1:9" ht="12">
      <c r="A73" s="104" t="s">
        <v>61</v>
      </c>
      <c r="B73" s="83">
        <v>356.55277160995786</v>
      </c>
      <c r="C73" s="83">
        <v>276.0561019697785</v>
      </c>
      <c r="D73" s="84">
        <v>29.1595328144537</v>
      </c>
      <c r="E73" s="83">
        <v>4494.0996147171445</v>
      </c>
      <c r="F73" s="83">
        <v>3160.8825829817442</v>
      </c>
      <c r="G73" s="84">
        <v>42.1786319717622</v>
      </c>
      <c r="H73" s="32"/>
      <c r="I73" s="32"/>
    </row>
    <row r="74" spans="1:7" ht="12">
      <c r="A74" s="79"/>
      <c r="B74" s="105"/>
      <c r="C74" s="85"/>
      <c r="D74" s="106"/>
      <c r="E74" s="105"/>
      <c r="F74" s="85"/>
      <c r="G74" s="106"/>
    </row>
    <row r="75" spans="1:7" ht="12">
      <c r="A75" s="80" t="s">
        <v>62</v>
      </c>
      <c r="B75" s="105"/>
      <c r="C75" s="85"/>
      <c r="D75" s="106"/>
      <c r="E75" s="105"/>
      <c r="F75" s="85"/>
      <c r="G75" s="106"/>
    </row>
    <row r="76" spans="1:7" ht="12">
      <c r="A76" s="80" t="s">
        <v>63</v>
      </c>
      <c r="B76" s="107">
        <v>25854.776677615846</v>
      </c>
      <c r="C76" s="107">
        <v>23269.249892318297</v>
      </c>
      <c r="D76" s="108">
        <v>11.1113456482802</v>
      </c>
      <c r="E76" s="107">
        <v>314819.0852982974</v>
      </c>
      <c r="F76" s="107">
        <v>295763.2634404198</v>
      </c>
      <c r="G76" s="84">
        <v>6.44293061829713</v>
      </c>
    </row>
    <row r="77" spans="1:7" ht="12">
      <c r="A77" s="80" t="s">
        <v>64</v>
      </c>
      <c r="B77" s="107">
        <v>1148.7286676289502</v>
      </c>
      <c r="C77" s="107">
        <v>1306.09441883798</v>
      </c>
      <c r="D77" s="108">
        <v>-12.0485738962912</v>
      </c>
      <c r="E77" s="107">
        <v>8810.100467408736</v>
      </c>
      <c r="F77" s="107">
        <v>8622.506903527734</v>
      </c>
      <c r="G77" s="84">
        <v>2.1756267171471</v>
      </c>
    </row>
    <row r="78" spans="1:7" ht="12">
      <c r="A78" s="80" t="s">
        <v>65</v>
      </c>
      <c r="B78" s="107">
        <v>1034.8700307258787</v>
      </c>
      <c r="C78" s="107">
        <v>1152.8348472903037</v>
      </c>
      <c r="D78" s="108">
        <v>-10.2325859460006</v>
      </c>
      <c r="E78" s="107">
        <v>7927.55504827535</v>
      </c>
      <c r="F78" s="107">
        <v>7624.648539904352</v>
      </c>
      <c r="G78" s="84">
        <v>3.97272748751246</v>
      </c>
    </row>
    <row r="79" spans="1:7" ht="12">
      <c r="A79" s="80" t="s">
        <v>66</v>
      </c>
      <c r="B79" s="107">
        <v>128.61396618433236</v>
      </c>
      <c r="C79" s="107">
        <v>191.24102650038148</v>
      </c>
      <c r="D79" s="108">
        <v>-32.7477118597898</v>
      </c>
      <c r="E79" s="107">
        <v>1146.778139939042</v>
      </c>
      <c r="F79" s="107">
        <v>1516.751156515602</v>
      </c>
      <c r="G79" s="84">
        <v>-24.3924664231996</v>
      </c>
    </row>
    <row r="80" spans="1:7" ht="12">
      <c r="A80" s="80" t="s">
        <v>67</v>
      </c>
      <c r="B80" s="107">
        <v>24836.625416838615</v>
      </c>
      <c r="C80" s="107">
        <v>22048.065872190902</v>
      </c>
      <c r="D80" s="108">
        <v>12.6476379416342</v>
      </c>
      <c r="E80" s="107">
        <v>307383.72736879974</v>
      </c>
      <c r="F80" s="107">
        <v>288532.5629736144</v>
      </c>
      <c r="G80" s="84">
        <v>6.53346166578407</v>
      </c>
    </row>
    <row r="81" spans="1:7" ht="12">
      <c r="A81" s="79"/>
      <c r="B81" s="107"/>
      <c r="C81" s="107"/>
      <c r="D81" s="108"/>
      <c r="E81" s="107"/>
      <c r="F81" s="107"/>
      <c r="G81" s="84"/>
    </row>
    <row r="82" spans="1:7" ht="12">
      <c r="A82" s="80" t="s">
        <v>68</v>
      </c>
      <c r="B82" s="107">
        <v>448.4541991441504</v>
      </c>
      <c r="C82" s="107">
        <v>2453.694807160433</v>
      </c>
      <c r="D82" s="108">
        <v>-81.7233097679687</v>
      </c>
      <c r="E82" s="107">
        <v>13320.797661354702</v>
      </c>
      <c r="F82" s="107">
        <v>13722.72756116994</v>
      </c>
      <c r="G82" s="84">
        <v>-2.92893594238908</v>
      </c>
    </row>
    <row r="83" spans="1:7" ht="12">
      <c r="A83" s="80" t="s">
        <v>69</v>
      </c>
      <c r="B83" s="107">
        <v>337.84606637653343</v>
      </c>
      <c r="C83" s="107">
        <v>1974.7781119223944</v>
      </c>
      <c r="D83" s="108">
        <v>-82.8919479947218</v>
      </c>
      <c r="E83" s="107">
        <v>8776.947185867486</v>
      </c>
      <c r="F83" s="107">
        <v>9282.44727448221</v>
      </c>
      <c r="G83" s="84">
        <v>-5.44576310176695</v>
      </c>
    </row>
    <row r="84" spans="1:7" ht="12">
      <c r="A84" s="80" t="s">
        <v>70</v>
      </c>
      <c r="B84" s="107">
        <v>13.78052816298886</v>
      </c>
      <c r="C84" s="107">
        <v>159.5439254168125</v>
      </c>
      <c r="D84" s="108">
        <v>-91.3625491368682</v>
      </c>
      <c r="E84" s="107">
        <v>1698.6951836282303</v>
      </c>
      <c r="F84" s="107">
        <v>1745.6907297351543</v>
      </c>
      <c r="G84" s="84">
        <v>-2.69208888530065</v>
      </c>
    </row>
    <row r="85" spans="1:7" ht="12">
      <c r="A85" s="80" t="s">
        <v>71</v>
      </c>
      <c r="B85" s="107">
        <v>98.02269771724964</v>
      </c>
      <c r="C85" s="107">
        <v>442.4271381274985</v>
      </c>
      <c r="D85" s="108">
        <v>-77.8443297732334</v>
      </c>
      <c r="E85" s="107">
        <v>3467.963787339635</v>
      </c>
      <c r="F85" s="107">
        <v>3087.7970093548415</v>
      </c>
      <c r="G85" s="84">
        <v>12.3119096505707</v>
      </c>
    </row>
    <row r="86" spans="1:7" ht="12">
      <c r="A86" s="79"/>
      <c r="B86" s="107"/>
      <c r="C86" s="107"/>
      <c r="D86" s="108"/>
      <c r="E86" s="107"/>
      <c r="F86" s="107"/>
      <c r="G86" s="84"/>
    </row>
    <row r="87" spans="1:7" ht="12">
      <c r="A87" s="80" t="s">
        <v>72</v>
      </c>
      <c r="B87" s="107">
        <v>231.5229564239058</v>
      </c>
      <c r="C87" s="107">
        <v>123.8585986540632</v>
      </c>
      <c r="D87" s="108">
        <v>86.9252187089158</v>
      </c>
      <c r="E87" s="107">
        <v>1674.5683081998488</v>
      </c>
      <c r="F87" s="107">
        <v>1988.4074546716727</v>
      </c>
      <c r="G87" s="84">
        <v>-15.7834424596666</v>
      </c>
    </row>
    <row r="88" spans="1:7" ht="12">
      <c r="A88" s="80" t="s">
        <v>73</v>
      </c>
      <c r="B88" s="107">
        <v>756.048262431812</v>
      </c>
      <c r="C88" s="107">
        <v>1192.9388180826134</v>
      </c>
      <c r="D88" s="108">
        <v>-36.62304797433</v>
      </c>
      <c r="E88" s="107">
        <v>10319.462791024167</v>
      </c>
      <c r="F88" s="107">
        <v>11949.715029049768</v>
      </c>
      <c r="G88" s="84">
        <v>-13.6426034768399</v>
      </c>
    </row>
    <row r="89" spans="1:7" ht="12">
      <c r="A89" s="80" t="s">
        <v>74</v>
      </c>
      <c r="B89" s="107">
        <v>140.1092727007038</v>
      </c>
      <c r="C89" s="107">
        <v>42.18481867748158</v>
      </c>
      <c r="D89" s="108">
        <v>232.131978027192</v>
      </c>
      <c r="E89" s="107">
        <v>384.3520114388864</v>
      </c>
      <c r="F89" s="107">
        <v>232.796132262153</v>
      </c>
      <c r="G89" s="84">
        <v>65.1024042813845</v>
      </c>
    </row>
    <row r="90" spans="1:7" ht="12">
      <c r="A90" s="80" t="s">
        <v>75</v>
      </c>
      <c r="B90" s="107">
        <v>79.93308560592037</v>
      </c>
      <c r="C90" s="107">
        <v>60.979773203749765</v>
      </c>
      <c r="D90" s="108">
        <v>31.0813100908764</v>
      </c>
      <c r="E90" s="107">
        <v>597.2622795913716</v>
      </c>
      <c r="F90" s="107">
        <v>298.5030546226886</v>
      </c>
      <c r="G90" s="84">
        <v>100.085818333189</v>
      </c>
    </row>
    <row r="91" spans="1:7" ht="12">
      <c r="A91" s="80" t="s">
        <v>76</v>
      </c>
      <c r="B91" s="107">
        <v>25.399755643129858</v>
      </c>
      <c r="C91" s="107">
        <v>92.15080500320242</v>
      </c>
      <c r="D91" s="108">
        <v>-72.4367512120516</v>
      </c>
      <c r="E91" s="107">
        <v>1054.2044606472891</v>
      </c>
      <c r="F91" s="107">
        <v>1326.874157977958</v>
      </c>
      <c r="G91" s="84">
        <v>-20.5497782657998</v>
      </c>
    </row>
    <row r="92" spans="1:7" ht="12">
      <c r="A92" s="80" t="s">
        <v>77</v>
      </c>
      <c r="B92" s="107">
        <v>777.287532456424</v>
      </c>
      <c r="C92" s="107">
        <v>792.8874740596807</v>
      </c>
      <c r="D92" s="108">
        <v>-1.9674849349534</v>
      </c>
      <c r="E92" s="107">
        <v>5339.44934918543</v>
      </c>
      <c r="F92" s="107">
        <v>5495.8347264442855</v>
      </c>
      <c r="G92" s="84">
        <v>-2.84552547598232</v>
      </c>
    </row>
    <row r="93" spans="1:7" ht="12">
      <c r="A93" s="79"/>
      <c r="B93" s="107"/>
      <c r="C93" s="107"/>
      <c r="D93" s="108"/>
      <c r="E93" s="107"/>
      <c r="F93" s="107"/>
      <c r="G93" s="84"/>
    </row>
    <row r="94" spans="1:7" ht="12">
      <c r="A94" s="80" t="s">
        <v>78</v>
      </c>
      <c r="B94" s="107"/>
      <c r="C94" s="107"/>
      <c r="D94" s="108"/>
      <c r="E94" s="107"/>
      <c r="F94" s="107"/>
      <c r="G94" s="84"/>
    </row>
    <row r="95" spans="1:7" ht="12">
      <c r="A95" s="87" t="s">
        <v>79</v>
      </c>
      <c r="B95" s="108">
        <v>51.817795948557446</v>
      </c>
      <c r="C95" s="108">
        <v>49.411112261953704</v>
      </c>
      <c r="D95" s="108">
        <v>2.40668368660374</v>
      </c>
      <c r="E95" s="108">
        <v>37.161750371432824</v>
      </c>
      <c r="F95" s="108">
        <v>34.540718424324794</v>
      </c>
      <c r="G95" s="84">
        <v>2.62103194710803</v>
      </c>
    </row>
    <row r="96" spans="1:7" ht="12">
      <c r="A96" s="87" t="s">
        <v>80</v>
      </c>
      <c r="B96" s="108">
        <v>48.18220405144663</v>
      </c>
      <c r="C96" s="108">
        <v>50.588887738044576</v>
      </c>
      <c r="D96" s="108">
        <v>-2.40668368659794</v>
      </c>
      <c r="E96" s="108">
        <v>62.8382496285692</v>
      </c>
      <c r="F96" s="108">
        <v>65.45928157567442</v>
      </c>
      <c r="G96" s="84">
        <v>-2.62103194710522</v>
      </c>
    </row>
    <row r="97" spans="1:7" ht="12">
      <c r="A97" s="80" t="s">
        <v>81</v>
      </c>
      <c r="B97" s="108">
        <v>3.3148625158014684</v>
      </c>
      <c r="C97" s="108">
        <v>2.979819890727808</v>
      </c>
      <c r="D97" s="108">
        <v>11.2437206730581</v>
      </c>
      <c r="E97" s="108">
        <v>3.909071442082602</v>
      </c>
      <c r="F97" s="108">
        <v>4.070007159753317</v>
      </c>
      <c r="G97" s="84">
        <v>-3.95418758134246</v>
      </c>
    </row>
    <row r="98" spans="1:7" ht="12">
      <c r="A98" s="79"/>
      <c r="B98" s="107"/>
      <c r="C98" s="107"/>
      <c r="D98" s="108"/>
      <c r="E98" s="107"/>
      <c r="F98" s="107"/>
      <c r="G98" s="84"/>
    </row>
    <row r="99" spans="1:7" ht="12">
      <c r="A99" s="80" t="s">
        <v>82</v>
      </c>
      <c r="B99" s="107">
        <v>812.4439451422794</v>
      </c>
      <c r="C99" s="107">
        <v>859.8431138193442</v>
      </c>
      <c r="D99" s="108">
        <v>-5.51253687042071</v>
      </c>
      <c r="E99" s="107">
        <v>5695.2867159550915</v>
      </c>
      <c r="F99" s="107">
        <v>5600.695298201867</v>
      </c>
      <c r="G99" s="84">
        <v>1.68892276256473</v>
      </c>
    </row>
    <row r="100" spans="1:7" ht="12">
      <c r="A100" s="80" t="s">
        <v>83</v>
      </c>
      <c r="B100" s="107">
        <v>26714.77972169141</v>
      </c>
      <c r="C100" s="107">
        <v>25830.7573628485</v>
      </c>
      <c r="D100" s="108">
        <v>3.42236329514043</v>
      </c>
      <c r="E100" s="107">
        <v>326969.5937144239</v>
      </c>
      <c r="F100" s="107">
        <v>309901.6618419825</v>
      </c>
      <c r="G100" s="84">
        <v>5.50753157340093</v>
      </c>
    </row>
    <row r="101" spans="1:7" ht="12">
      <c r="A101" s="79"/>
      <c r="B101" s="107"/>
      <c r="C101" s="107"/>
      <c r="D101" s="108"/>
      <c r="E101" s="107"/>
      <c r="F101" s="107"/>
      <c r="G101" s="84"/>
    </row>
    <row r="102" spans="1:7" ht="17.25" customHeight="1">
      <c r="A102" s="80" t="s">
        <v>84</v>
      </c>
      <c r="B102" s="107">
        <v>5356.834491402793</v>
      </c>
      <c r="C102" s="107">
        <v>6048.531246767568</v>
      </c>
      <c r="D102" s="108">
        <v>-11.4357804753746</v>
      </c>
      <c r="E102" s="107">
        <v>63304.17466614491</v>
      </c>
      <c r="F102" s="107">
        <v>59461.99628631316</v>
      </c>
      <c r="G102" s="84">
        <v>6.46156977530896</v>
      </c>
    </row>
    <row r="103" spans="1:7" ht="17.25" customHeight="1">
      <c r="A103" s="80" t="s">
        <v>85</v>
      </c>
      <c r="B103" s="107">
        <v>22170.38917543119</v>
      </c>
      <c r="C103" s="107">
        <v>20642.069229899596</v>
      </c>
      <c r="D103" s="108">
        <v>7.40390863197889</v>
      </c>
      <c r="E103" s="107">
        <v>269360.7057642351</v>
      </c>
      <c r="F103" s="107">
        <v>256040.36085386947</v>
      </c>
      <c r="G103" s="84">
        <v>5.20243951615425</v>
      </c>
    </row>
    <row r="104" spans="1:7" ht="12">
      <c r="A104" s="79"/>
      <c r="B104" s="107"/>
      <c r="C104" s="107"/>
      <c r="D104" s="108"/>
      <c r="E104" s="107"/>
      <c r="F104" s="107"/>
      <c r="G104" s="84"/>
    </row>
    <row r="105" spans="1:9" ht="12">
      <c r="A105" s="80" t="s">
        <v>86</v>
      </c>
      <c r="B105" s="107">
        <v>21764.59691059363</v>
      </c>
      <c r="C105" s="107">
        <v>20288.82731126554</v>
      </c>
      <c r="D105" s="108">
        <v>7.27380432928549</v>
      </c>
      <c r="E105" s="107">
        <v>267116.66829389666</v>
      </c>
      <c r="F105" s="107">
        <v>254140.41620136035</v>
      </c>
      <c r="G105" s="84">
        <v>5.10593800328672</v>
      </c>
      <c r="H105" s="109"/>
      <c r="I105" s="109"/>
    </row>
    <row r="106" spans="1:7" ht="12">
      <c r="A106" s="80"/>
      <c r="B106" s="107"/>
      <c r="C106" s="107"/>
      <c r="D106" s="108"/>
      <c r="E106" s="107"/>
      <c r="F106" s="107"/>
      <c r="G106" s="84"/>
    </row>
    <row r="107" spans="1:7" ht="12">
      <c r="A107" s="110" t="s">
        <v>87</v>
      </c>
      <c r="B107" s="107">
        <v>44.719303679811205</v>
      </c>
      <c r="C107" s="107">
        <v>43.83773860108007</v>
      </c>
      <c r="D107" s="108">
        <v>2.01097298095896</v>
      </c>
      <c r="E107" s="107">
        <v>47.627248283869136</v>
      </c>
      <c r="F107" s="107">
        <v>47.22283293076355</v>
      </c>
      <c r="G107" s="84">
        <v>0.856397907551467</v>
      </c>
    </row>
    <row r="108" spans="1:7" ht="12">
      <c r="A108" s="111" t="s">
        <v>88</v>
      </c>
      <c r="B108" s="112">
        <v>2.656091796192443</v>
      </c>
      <c r="C108" s="112">
        <v>2.4130496704042934</v>
      </c>
      <c r="D108" s="113">
        <v>10.0719901777832</v>
      </c>
      <c r="E108" s="112">
        <v>2.242745970859157</v>
      </c>
      <c r="F108" s="112">
        <v>2.2303383279059212</v>
      </c>
      <c r="G108" s="92">
        <v>0.556312143229194</v>
      </c>
    </row>
    <row r="109" spans="1:7" ht="12">
      <c r="A109" s="114" t="s">
        <v>89</v>
      </c>
      <c r="B109" s="96"/>
      <c r="C109" s="96"/>
      <c r="D109" s="115"/>
      <c r="E109" s="96"/>
      <c r="F109" s="96"/>
      <c r="G109" s="96"/>
    </row>
    <row r="110" ht="12">
      <c r="A110" s="103" t="s">
        <v>90</v>
      </c>
    </row>
    <row r="111" ht="12">
      <c r="A111" s="74" t="s">
        <v>92</v>
      </c>
    </row>
    <row r="112" ht="12">
      <c r="A112" s="74" t="s">
        <v>91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0"/>
  <sheetViews>
    <sheetView showGridLines="0" zoomScalePageLayoutView="0" workbookViewId="0" topLeftCell="A1">
      <selection activeCell="A1" sqref="A1:G1"/>
    </sheetView>
  </sheetViews>
  <sheetFormatPr defaultColWidth="37.421875" defaultRowHeight="12.75"/>
  <cols>
    <col min="1" max="1" width="29.8515625" style="120" customWidth="1"/>
    <col min="2" max="8" width="9.7109375" style="120" customWidth="1"/>
    <col min="9" max="9" width="10.8515625" style="120" bestFit="1" customWidth="1"/>
    <col min="10" max="11" width="9.7109375" style="120" customWidth="1"/>
    <col min="12" max="12" width="14.00390625" style="120" customWidth="1"/>
    <col min="13" max="15" width="9.7109375" style="120" customWidth="1"/>
    <col min="16" max="16" width="16.7109375" style="120" customWidth="1"/>
    <col min="17" max="21" width="16.28125" style="120" customWidth="1"/>
    <col min="22" max="24" width="18.140625" style="120" customWidth="1"/>
    <col min="25" max="255" width="11.8515625" style="120" customWidth="1"/>
    <col min="256" max="16384" width="37.421875" style="120" customWidth="1"/>
  </cols>
  <sheetData>
    <row r="1" spans="1:15" ht="12.75">
      <c r="A1" s="349" t="str">
        <f>CONCATENATE('HL'!B3," 2018 ARRIVALS AT A GLANCE")</f>
        <v>JULY 2018 ARRIVALS AT A GLANCE</v>
      </c>
      <c r="B1" s="349"/>
      <c r="C1" s="349"/>
      <c r="D1" s="349"/>
      <c r="E1" s="349"/>
      <c r="F1" s="349"/>
      <c r="G1" s="349"/>
      <c r="H1" s="321"/>
      <c r="I1" s="321"/>
      <c r="J1" s="321"/>
      <c r="K1" s="321"/>
      <c r="L1" s="321"/>
      <c r="M1" s="321"/>
      <c r="N1" s="321"/>
      <c r="O1" s="322"/>
    </row>
    <row r="2" spans="1:15" ht="12.75">
      <c r="A2" s="121"/>
      <c r="B2" s="122"/>
      <c r="C2" s="123"/>
      <c r="D2" s="123"/>
      <c r="E2" s="124"/>
      <c r="F2" s="124"/>
      <c r="G2" s="125"/>
      <c r="H2" s="323"/>
      <c r="I2" s="321"/>
      <c r="J2" s="321"/>
      <c r="K2" s="321"/>
      <c r="L2" s="321"/>
      <c r="M2" s="321"/>
      <c r="N2" s="321"/>
      <c r="O2" s="322"/>
    </row>
    <row r="3" spans="1:15" ht="12.75">
      <c r="A3" s="126" t="s">
        <v>117</v>
      </c>
      <c r="B3" s="127" t="str">
        <f>+'HL'!B4</f>
        <v>2018P</v>
      </c>
      <c r="C3" s="127" t="str">
        <f>+'HL'!C4</f>
        <v>2017P</v>
      </c>
      <c r="D3" s="127" t="s">
        <v>118</v>
      </c>
      <c r="E3" s="128" t="s">
        <v>119</v>
      </c>
      <c r="F3" s="128" t="s">
        <v>120</v>
      </c>
      <c r="G3" s="129" t="s">
        <v>118</v>
      </c>
      <c r="H3" s="324"/>
      <c r="I3" s="321"/>
      <c r="J3" s="321"/>
      <c r="K3" s="321"/>
      <c r="L3" s="321"/>
      <c r="M3" s="321"/>
      <c r="N3" s="321"/>
      <c r="O3" s="322"/>
    </row>
    <row r="4" spans="1:15" s="134" customFormat="1" ht="12.75">
      <c r="A4" s="130" t="s">
        <v>121</v>
      </c>
      <c r="B4" s="131">
        <v>1662.7112316504001</v>
      </c>
      <c r="C4" s="131">
        <v>1586.386629931085</v>
      </c>
      <c r="D4" s="131">
        <v>4.811223208722493</v>
      </c>
      <c r="E4" s="131">
        <v>10924.184394165573</v>
      </c>
      <c r="F4" s="131">
        <v>9946.805363547943</v>
      </c>
      <c r="G4" s="131">
        <v>9.826059673384503</v>
      </c>
      <c r="H4" s="132"/>
      <c r="I4" s="325"/>
      <c r="J4" s="325"/>
      <c r="K4" s="326"/>
      <c r="L4" s="327"/>
      <c r="M4" s="327"/>
      <c r="N4" s="327"/>
      <c r="O4" s="328"/>
    </row>
    <row r="5" spans="1:15" ht="12.75">
      <c r="A5" s="135" t="s">
        <v>122</v>
      </c>
      <c r="B5" s="136">
        <v>1662.5523448970907</v>
      </c>
      <c r="C5" s="136">
        <v>1585.5003879365404</v>
      </c>
      <c r="D5" s="136">
        <v>4.859787960117123</v>
      </c>
      <c r="E5" s="136">
        <v>10901.439154903544</v>
      </c>
      <c r="F5" s="136">
        <v>9924.550980470569</v>
      </c>
      <c r="G5" s="136">
        <v>9.843147325811374</v>
      </c>
      <c r="H5" s="329"/>
      <c r="I5" s="330"/>
      <c r="J5" s="331"/>
      <c r="K5" s="322"/>
      <c r="L5" s="322"/>
      <c r="M5" s="322"/>
      <c r="N5" s="322"/>
      <c r="O5" s="322"/>
    </row>
    <row r="6" spans="1:15" ht="12.75">
      <c r="A6" s="135" t="s">
        <v>123</v>
      </c>
      <c r="B6" s="136">
        <v>636.1717702151692</v>
      </c>
      <c r="C6" s="136">
        <v>598.7589485599104</v>
      </c>
      <c r="D6" s="136">
        <v>6.248394574351046</v>
      </c>
      <c r="E6" s="136">
        <v>4019.60334722437</v>
      </c>
      <c r="F6" s="136">
        <v>3660.1832732069056</v>
      </c>
      <c r="G6" s="136">
        <v>9.81972888211564</v>
      </c>
      <c r="H6" s="332"/>
      <c r="I6" s="333"/>
      <c r="J6" s="331"/>
      <c r="K6" s="322"/>
      <c r="L6" s="322"/>
      <c r="M6" s="322"/>
      <c r="N6" s="322"/>
      <c r="O6" s="322"/>
    </row>
    <row r="7" spans="1:15" ht="12.75">
      <c r="A7" s="135" t="s">
        <v>124</v>
      </c>
      <c r="B7" s="136">
        <v>454.28302830051985</v>
      </c>
      <c r="C7" s="136">
        <v>452.47291256762</v>
      </c>
      <c r="D7" s="136">
        <v>0.4000495239876445</v>
      </c>
      <c r="E7" s="136">
        <v>2910.1058451372</v>
      </c>
      <c r="F7" s="136">
        <v>2664.0261255561613</v>
      </c>
      <c r="G7" s="136">
        <v>9.2371361234179</v>
      </c>
      <c r="H7" s="332"/>
      <c r="I7" s="331"/>
      <c r="J7" s="331"/>
      <c r="K7" s="322"/>
      <c r="L7" s="322"/>
      <c r="M7" s="322"/>
      <c r="N7" s="322"/>
      <c r="O7" s="322"/>
    </row>
    <row r="8" spans="1:15" ht="12.75">
      <c r="A8" s="135" t="s">
        <v>125</v>
      </c>
      <c r="B8" s="136">
        <v>206.361429713166</v>
      </c>
      <c r="C8" s="136">
        <v>192.46852854050348</v>
      </c>
      <c r="D8" s="136">
        <v>7.218271619787875</v>
      </c>
      <c r="E8" s="136">
        <v>1343.1347361384917</v>
      </c>
      <c r="F8" s="136">
        <v>1253.4442979190296</v>
      </c>
      <c r="G8" s="136">
        <v>7.155518467662758</v>
      </c>
      <c r="H8" s="332"/>
      <c r="I8" s="334"/>
      <c r="J8" s="331"/>
      <c r="K8" s="322"/>
      <c r="L8" s="322"/>
      <c r="M8" s="322"/>
      <c r="N8" s="322"/>
      <c r="O8" s="322"/>
    </row>
    <row r="9" spans="1:15" ht="12.75">
      <c r="A9" s="135" t="s">
        <v>126</v>
      </c>
      <c r="B9" s="136">
        <v>55.29675583379228</v>
      </c>
      <c r="C9" s="136">
        <v>46.555175898694486</v>
      </c>
      <c r="D9" s="136">
        <v>18.776816468527045</v>
      </c>
      <c r="E9" s="136">
        <v>705.3217345660163</v>
      </c>
      <c r="F9" s="136">
        <v>655.2333411350598</v>
      </c>
      <c r="G9" s="136">
        <v>7.644359693935665</v>
      </c>
      <c r="H9" s="332"/>
      <c r="I9" s="331"/>
      <c r="J9" s="331"/>
      <c r="K9" s="322"/>
      <c r="L9" s="322"/>
      <c r="M9" s="322"/>
      <c r="N9" s="322"/>
      <c r="O9" s="322"/>
    </row>
    <row r="10" spans="1:15" ht="12.75">
      <c r="A10" s="135" t="s">
        <v>127</v>
      </c>
      <c r="B10" s="136">
        <v>310.4393608344433</v>
      </c>
      <c r="C10" s="136">
        <v>295.244822369812</v>
      </c>
      <c r="D10" s="136">
        <v>5.1464199584164705</v>
      </c>
      <c r="E10" s="136">
        <v>1923.2734918374663</v>
      </c>
      <c r="F10" s="136">
        <v>1691.663942653413</v>
      </c>
      <c r="G10" s="136">
        <v>13.691226924229905</v>
      </c>
      <c r="H10" s="332"/>
      <c r="I10" s="331"/>
      <c r="J10" s="331"/>
      <c r="K10" s="322"/>
      <c r="L10" s="322"/>
      <c r="M10" s="322"/>
      <c r="N10" s="322"/>
      <c r="O10" s="322"/>
    </row>
    <row r="11" spans="1:15" ht="12.75">
      <c r="A11" s="135" t="s">
        <v>128</v>
      </c>
      <c r="B11" s="136">
        <v>0.15888675330943192</v>
      </c>
      <c r="C11" s="136">
        <v>0.8862419945447388</v>
      </c>
      <c r="D11" s="136">
        <v>-82.07185460771899</v>
      </c>
      <c r="E11" s="136">
        <v>22.745239262028132</v>
      </c>
      <c r="F11" s="136">
        <v>22.254383077373326</v>
      </c>
      <c r="G11" s="136">
        <v>2.205660713883706</v>
      </c>
      <c r="H11" s="332"/>
      <c r="I11" s="331"/>
      <c r="J11" s="331"/>
      <c r="K11" s="322"/>
      <c r="L11" s="322"/>
      <c r="M11" s="322"/>
      <c r="N11" s="322"/>
      <c r="O11" s="322"/>
    </row>
    <row r="12" spans="1:15" ht="10.5" customHeight="1">
      <c r="A12" s="140"/>
      <c r="B12" s="141"/>
      <c r="C12" s="141"/>
      <c r="D12" s="142"/>
      <c r="E12" s="141"/>
      <c r="F12" s="141"/>
      <c r="G12" s="142"/>
      <c r="H12" s="321"/>
      <c r="I12" s="331"/>
      <c r="J12" s="331"/>
      <c r="K12" s="322"/>
      <c r="L12" s="322"/>
      <c r="M12" s="322"/>
      <c r="N12" s="322"/>
      <c r="O12" s="322"/>
    </row>
    <row r="13" spans="1:15" s="134" customFormat="1" ht="12.75">
      <c r="A13" s="130" t="s">
        <v>129</v>
      </c>
      <c r="B13" s="143">
        <v>8521381.04211723</v>
      </c>
      <c r="C13" s="143">
        <v>8094247.536607225</v>
      </c>
      <c r="D13" s="131">
        <v>5.277000778370589</v>
      </c>
      <c r="E13" s="143">
        <v>53306252.767112754</v>
      </c>
      <c r="F13" s="143">
        <v>49870691.89839758</v>
      </c>
      <c r="G13" s="131">
        <v>6.888937646412652</v>
      </c>
      <c r="H13" s="335"/>
      <c r="I13" s="336"/>
      <c r="J13" s="326"/>
      <c r="K13" s="328"/>
      <c r="L13" s="328"/>
      <c r="M13" s="328"/>
      <c r="N13" s="328"/>
      <c r="O13" s="328"/>
    </row>
    <row r="14" spans="1:15" ht="12.75">
      <c r="A14" s="135" t="s">
        <v>122</v>
      </c>
      <c r="B14" s="145">
        <v>8517311.756402945</v>
      </c>
      <c r="C14" s="145">
        <v>8083202.389877835</v>
      </c>
      <c r="D14" s="136">
        <v>5.3705121508366815</v>
      </c>
      <c r="E14" s="145">
        <v>53031530.57353063</v>
      </c>
      <c r="F14" s="145">
        <v>49543707.44731642</v>
      </c>
      <c r="G14" s="136">
        <v>7.039891251422947</v>
      </c>
      <c r="H14" s="332"/>
      <c r="I14" s="336"/>
      <c r="J14" s="331"/>
      <c r="K14" s="331"/>
      <c r="L14" s="322"/>
      <c r="M14" s="337"/>
      <c r="N14" s="322"/>
      <c r="O14" s="322"/>
    </row>
    <row r="15" spans="1:15" ht="12.75">
      <c r="A15" s="135" t="s">
        <v>123</v>
      </c>
      <c r="B15" s="145">
        <v>3804541.1845632065</v>
      </c>
      <c r="C15" s="145">
        <v>3555788.826682604</v>
      </c>
      <c r="D15" s="136">
        <v>6.995701094900997</v>
      </c>
      <c r="E15" s="145">
        <v>22445580.49845326</v>
      </c>
      <c r="F15" s="145">
        <v>20558403.37540002</v>
      </c>
      <c r="G15" s="136">
        <v>9.179589915583698</v>
      </c>
      <c r="H15" s="332"/>
      <c r="I15" s="336"/>
      <c r="J15" s="331"/>
      <c r="K15" s="322"/>
      <c r="L15" s="322"/>
      <c r="M15" s="322"/>
      <c r="N15" s="322"/>
      <c r="O15" s="322"/>
    </row>
    <row r="16" spans="1:15" ht="12.75">
      <c r="A16" s="135" t="s">
        <v>124</v>
      </c>
      <c r="B16" s="145">
        <v>2199196.7341389065</v>
      </c>
      <c r="C16" s="145">
        <v>2104961.104807068</v>
      </c>
      <c r="D16" s="136">
        <v>4.476834708091948</v>
      </c>
      <c r="E16" s="145">
        <v>13579387.607915899</v>
      </c>
      <c r="F16" s="145">
        <v>12787746.377683632</v>
      </c>
      <c r="G16" s="136">
        <v>6.19062348322601</v>
      </c>
      <c r="H16" s="332"/>
      <c r="I16" s="336"/>
      <c r="J16" s="331"/>
      <c r="K16" s="322"/>
      <c r="L16" s="322"/>
      <c r="M16" s="322"/>
      <c r="N16" s="322"/>
      <c r="O16" s="322"/>
    </row>
    <row r="17" spans="1:15" ht="12.75">
      <c r="A17" s="135" t="s">
        <v>125</v>
      </c>
      <c r="B17" s="145">
        <v>844231.2741258036</v>
      </c>
      <c r="C17" s="145">
        <v>829905.8915552044</v>
      </c>
      <c r="D17" s="136">
        <v>1.7261454240015128</v>
      </c>
      <c r="E17" s="145">
        <v>5258236.766123285</v>
      </c>
      <c r="F17" s="145">
        <v>5170731.733027328</v>
      </c>
      <c r="G17" s="136">
        <v>1.692314310893961</v>
      </c>
      <c r="H17" s="332"/>
      <c r="I17" s="334"/>
      <c r="J17" s="331"/>
      <c r="K17" s="322"/>
      <c r="L17" s="322"/>
      <c r="M17" s="322"/>
      <c r="N17" s="322"/>
      <c r="O17" s="322"/>
    </row>
    <row r="18" spans="1:15" ht="12.75">
      <c r="A18" s="135" t="s">
        <v>126</v>
      </c>
      <c r="B18" s="145">
        <v>345070.12386539974</v>
      </c>
      <c r="C18" s="145">
        <v>314754.4200812695</v>
      </c>
      <c r="D18" s="136">
        <v>9.631541878364324</v>
      </c>
      <c r="E18" s="145">
        <v>4162010.062903395</v>
      </c>
      <c r="F18" s="145">
        <v>4011431.845323861</v>
      </c>
      <c r="G18" s="136">
        <v>3.753727431641729</v>
      </c>
      <c r="H18" s="332"/>
      <c r="I18" s="331"/>
      <c r="J18" s="331"/>
      <c r="K18" s="322"/>
      <c r="L18" s="322"/>
      <c r="M18" s="322"/>
      <c r="N18" s="322"/>
      <c r="O18" s="322"/>
    </row>
    <row r="19" spans="1:15" ht="12.75">
      <c r="A19" s="135" t="s">
        <v>127</v>
      </c>
      <c r="B19" s="145">
        <v>1324272.4397096299</v>
      </c>
      <c r="C19" s="145">
        <v>1277792.1467516888</v>
      </c>
      <c r="D19" s="136">
        <v>3.637547239283001</v>
      </c>
      <c r="E19" s="145">
        <v>7586315.638134785</v>
      </c>
      <c r="F19" s="145">
        <v>7015394.115881577</v>
      </c>
      <c r="G19" s="136">
        <v>8.13812471291877</v>
      </c>
      <c r="H19" s="332"/>
      <c r="I19" s="331"/>
      <c r="J19" s="331"/>
      <c r="K19" s="322"/>
      <c r="L19" s="322"/>
      <c r="M19" s="322"/>
      <c r="N19" s="322"/>
      <c r="O19" s="322"/>
    </row>
    <row r="20" spans="1:15" ht="12.75">
      <c r="A20" s="135" t="s">
        <v>128</v>
      </c>
      <c r="B20" s="145">
        <v>4069.285714285715</v>
      </c>
      <c r="C20" s="145">
        <v>11045.146729390597</v>
      </c>
      <c r="D20" s="136">
        <v>-63.15770343315093</v>
      </c>
      <c r="E20" s="145">
        <v>274722.1935821241</v>
      </c>
      <c r="F20" s="145">
        <v>326984.451081159</v>
      </c>
      <c r="G20" s="136">
        <v>-15.983101742676808</v>
      </c>
      <c r="H20" s="332"/>
      <c r="I20" s="331"/>
      <c r="J20" s="331"/>
      <c r="K20" s="322"/>
      <c r="L20" s="322"/>
      <c r="M20" s="322"/>
      <c r="N20" s="322"/>
      <c r="O20" s="322"/>
    </row>
    <row r="21" spans="1:15" ht="12.75">
      <c r="A21" s="140"/>
      <c r="B21" s="141"/>
      <c r="C21" s="141"/>
      <c r="D21" s="142"/>
      <c r="E21" s="141"/>
      <c r="F21" s="141"/>
      <c r="G21" s="142"/>
      <c r="H21" s="338"/>
      <c r="I21" s="331"/>
      <c r="J21" s="331"/>
      <c r="K21" s="322"/>
      <c r="L21" s="322"/>
      <c r="M21" s="322"/>
      <c r="N21" s="322"/>
      <c r="O21" s="322"/>
    </row>
    <row r="22" spans="1:15" s="134" customFormat="1" ht="12.75">
      <c r="A22" s="130" t="s">
        <v>130</v>
      </c>
      <c r="B22" s="143">
        <v>939359.6993144313</v>
      </c>
      <c r="C22" s="143">
        <v>891877.6235376954</v>
      </c>
      <c r="D22" s="131">
        <v>5.323833060010519</v>
      </c>
      <c r="E22" s="143">
        <v>5922202.851646913</v>
      </c>
      <c r="F22" s="143">
        <v>5496853.625869348</v>
      </c>
      <c r="G22" s="131">
        <v>7.738048977250966</v>
      </c>
      <c r="H22" s="335"/>
      <c r="I22" s="336"/>
      <c r="J22" s="326"/>
      <c r="K22" s="328"/>
      <c r="L22" s="328"/>
      <c r="M22" s="328"/>
      <c r="N22" s="328"/>
      <c r="O22" s="328"/>
    </row>
    <row r="23" spans="1:15" ht="12.75">
      <c r="A23" s="135" t="s">
        <v>122</v>
      </c>
      <c r="B23" s="145">
        <v>938607.5564572884</v>
      </c>
      <c r="C23" s="145">
        <v>888236.4470143979</v>
      </c>
      <c r="D23" s="136">
        <v>5.670912245517656</v>
      </c>
      <c r="E23" s="145">
        <v>5855448.2072935905</v>
      </c>
      <c r="F23" s="145">
        <v>5423129.439985041</v>
      </c>
      <c r="G23" s="136">
        <v>7.971758227289194</v>
      </c>
      <c r="H23" s="339"/>
      <c r="I23" s="333"/>
      <c r="J23" s="340"/>
      <c r="K23" s="341"/>
      <c r="L23" s="341"/>
      <c r="M23" s="322"/>
      <c r="N23" s="322"/>
      <c r="O23" s="322"/>
    </row>
    <row r="24" spans="1:15" ht="12.75">
      <c r="A24" s="135" t="s">
        <v>123</v>
      </c>
      <c r="B24" s="145">
        <v>420203.7928677948</v>
      </c>
      <c r="C24" s="145">
        <v>385234.6418130424</v>
      </c>
      <c r="D24" s="136">
        <v>9.07736409430262</v>
      </c>
      <c r="E24" s="145">
        <v>2485758.1875003986</v>
      </c>
      <c r="F24" s="145">
        <v>2241483.8832164467</v>
      </c>
      <c r="G24" s="136">
        <v>10.897883590107615</v>
      </c>
      <c r="H24" s="339"/>
      <c r="I24" s="333"/>
      <c r="J24" s="340"/>
      <c r="K24" s="341"/>
      <c r="L24" s="341"/>
      <c r="M24" s="322"/>
      <c r="N24" s="322"/>
      <c r="O24" s="322"/>
    </row>
    <row r="25" spans="1:15" ht="12.75">
      <c r="A25" s="135" t="s">
        <v>124</v>
      </c>
      <c r="B25" s="145">
        <v>222693.832632847</v>
      </c>
      <c r="C25" s="145">
        <v>208529.72644188014</v>
      </c>
      <c r="D25" s="136">
        <v>6.792367895286433</v>
      </c>
      <c r="E25" s="145">
        <v>1353477.0070071951</v>
      </c>
      <c r="F25" s="145">
        <v>1252499.2422016214</v>
      </c>
      <c r="G25" s="136">
        <v>8.062101868267547</v>
      </c>
      <c r="H25" s="339"/>
      <c r="I25" s="333"/>
      <c r="J25" s="340"/>
      <c r="K25" s="341"/>
      <c r="L25" s="341"/>
      <c r="M25" s="322"/>
      <c r="N25" s="322"/>
      <c r="O25" s="322"/>
    </row>
    <row r="26" spans="1:15" ht="12.75">
      <c r="A26" s="135" t="s">
        <v>125</v>
      </c>
      <c r="B26" s="145">
        <v>138060.34291671062</v>
      </c>
      <c r="C26" s="145">
        <v>136299.87124875336</v>
      </c>
      <c r="D26" s="136">
        <v>1.2916165303959337</v>
      </c>
      <c r="E26" s="145">
        <v>884644.1998964563</v>
      </c>
      <c r="F26" s="145">
        <v>873928.4810000496</v>
      </c>
      <c r="G26" s="136">
        <v>1.2261551293241357</v>
      </c>
      <c r="H26" s="339"/>
      <c r="I26" s="334"/>
      <c r="J26" s="340"/>
      <c r="K26" s="341"/>
      <c r="L26" s="341"/>
      <c r="M26" s="322"/>
      <c r="N26" s="322"/>
      <c r="O26" s="322"/>
    </row>
    <row r="27" spans="1:15" ht="12.75">
      <c r="A27" s="135" t="s">
        <v>126</v>
      </c>
      <c r="B27" s="145">
        <v>27527.223666834994</v>
      </c>
      <c r="C27" s="145">
        <v>26690.600476667238</v>
      </c>
      <c r="D27" s="136">
        <v>3.134523672103695</v>
      </c>
      <c r="E27" s="145">
        <v>332664.88043039135</v>
      </c>
      <c r="F27" s="145">
        <v>315502.35714018065</v>
      </c>
      <c r="G27" s="136">
        <v>5.439744870934593</v>
      </c>
      <c r="H27" s="339"/>
      <c r="I27" s="340"/>
      <c r="J27" s="340"/>
      <c r="K27" s="341"/>
      <c r="L27" s="341"/>
      <c r="M27" s="322"/>
      <c r="N27" s="322"/>
      <c r="O27" s="322"/>
    </row>
    <row r="28" spans="1:15" ht="12.75">
      <c r="A28" s="135" t="s">
        <v>127</v>
      </c>
      <c r="B28" s="145">
        <v>130122.36437310104</v>
      </c>
      <c r="C28" s="145">
        <v>131481.6070340547</v>
      </c>
      <c r="D28" s="136">
        <v>-1.0337892056655584</v>
      </c>
      <c r="E28" s="145">
        <v>798903.9324591495</v>
      </c>
      <c r="F28" s="145">
        <v>739715.476426742</v>
      </c>
      <c r="G28" s="136">
        <v>8.001516517989081</v>
      </c>
      <c r="H28" s="334"/>
      <c r="I28" s="340"/>
      <c r="J28" s="340"/>
      <c r="K28" s="341"/>
      <c r="L28" s="341"/>
      <c r="M28" s="322"/>
      <c r="N28" s="322"/>
      <c r="O28" s="322"/>
    </row>
    <row r="29" spans="1:15" ht="12.75">
      <c r="A29" s="135" t="s">
        <v>128</v>
      </c>
      <c r="B29" s="145">
        <v>752.1428571428573</v>
      </c>
      <c r="C29" s="145">
        <v>3641.1765232974644</v>
      </c>
      <c r="D29" s="136">
        <v>-79.3434113306401</v>
      </c>
      <c r="E29" s="145">
        <v>66754.64435332273</v>
      </c>
      <c r="F29" s="145">
        <v>73724.18588430721</v>
      </c>
      <c r="G29" s="136">
        <v>-9.453534748992066</v>
      </c>
      <c r="H29" s="339"/>
      <c r="I29" s="340"/>
      <c r="J29" s="340"/>
      <c r="K29" s="341"/>
      <c r="L29" s="341"/>
      <c r="M29" s="322"/>
      <c r="N29" s="322"/>
      <c r="O29" s="322"/>
    </row>
    <row r="30" spans="1:15" ht="12.75">
      <c r="A30" s="140"/>
      <c r="B30" s="141"/>
      <c r="C30" s="141"/>
      <c r="D30" s="142"/>
      <c r="E30" s="141"/>
      <c r="F30" s="141"/>
      <c r="G30" s="142"/>
      <c r="H30" s="341"/>
      <c r="I30" s="342"/>
      <c r="J30" s="340"/>
      <c r="K30" s="341"/>
      <c r="L30" s="341"/>
      <c r="M30" s="322"/>
      <c r="N30" s="322"/>
      <c r="O30" s="322"/>
    </row>
    <row r="31" spans="1:13" s="134" customFormat="1" ht="12.75">
      <c r="A31" s="130" t="s">
        <v>131</v>
      </c>
      <c r="B31" s="147">
        <v>9.071478208333136</v>
      </c>
      <c r="C31" s="147">
        <v>9.075513638856442</v>
      </c>
      <c r="D31" s="131">
        <v>-0.044465037284813214</v>
      </c>
      <c r="E31" s="147">
        <v>9.001085255343584</v>
      </c>
      <c r="F31" s="147">
        <v>9.07258866484922</v>
      </c>
      <c r="G31" s="131">
        <v>-0.7881257725556146</v>
      </c>
      <c r="H31" s="148"/>
      <c r="I31" s="149"/>
      <c r="J31" s="150"/>
      <c r="K31" s="151"/>
      <c r="L31" s="149"/>
      <c r="M31" s="152"/>
    </row>
    <row r="32" spans="1:13" ht="12.75">
      <c r="A32" s="135" t="s">
        <v>122</v>
      </c>
      <c r="B32" s="153">
        <v>9.074412088211787</v>
      </c>
      <c r="C32" s="153">
        <v>9.100282269487654</v>
      </c>
      <c r="D32" s="136">
        <v>-0.28427888838796767</v>
      </c>
      <c r="E32" s="153">
        <v>9.05678416000233</v>
      </c>
      <c r="F32" s="153">
        <v>9.135630634597778</v>
      </c>
      <c r="G32" s="136">
        <v>-0.8630654822760264</v>
      </c>
      <c r="H32" s="139"/>
      <c r="I32" s="154"/>
      <c r="J32" s="138"/>
      <c r="L32" s="154"/>
      <c r="M32" s="154"/>
    </row>
    <row r="33" spans="1:13" ht="12.75">
      <c r="A33" s="135" t="s">
        <v>123</v>
      </c>
      <c r="B33" s="153">
        <v>9.054038181326453</v>
      </c>
      <c r="C33" s="153">
        <v>9.230189709699726</v>
      </c>
      <c r="D33" s="136">
        <v>-1.9084280379216945</v>
      </c>
      <c r="E33" s="153">
        <v>9.02967175621529</v>
      </c>
      <c r="F33" s="153">
        <v>9.171782821788337</v>
      </c>
      <c r="G33" s="136">
        <v>-1.5494377520088087</v>
      </c>
      <c r="H33" s="139"/>
      <c r="I33" s="154"/>
      <c r="J33" s="138"/>
      <c r="L33" s="154"/>
      <c r="M33" s="154"/>
    </row>
    <row r="34" spans="1:13" ht="12.75">
      <c r="A34" s="135" t="s">
        <v>124</v>
      </c>
      <c r="B34" s="153">
        <v>9.875427209359223</v>
      </c>
      <c r="C34" s="153">
        <v>10.094297540805279</v>
      </c>
      <c r="D34" s="136">
        <v>-2.1682571824467423</v>
      </c>
      <c r="E34" s="153">
        <v>10.032965124352282</v>
      </c>
      <c r="F34" s="153">
        <v>10.209783724264419</v>
      </c>
      <c r="G34" s="136">
        <v>-1.731854510217612</v>
      </c>
      <c r="H34" s="139"/>
      <c r="I34" s="154"/>
      <c r="J34" s="138"/>
      <c r="L34" s="154"/>
      <c r="M34" s="154"/>
    </row>
    <row r="35" spans="1:13" ht="12.75">
      <c r="A35" s="135" t="s">
        <v>125</v>
      </c>
      <c r="B35" s="153">
        <v>6.114944062069392</v>
      </c>
      <c r="C35" s="153">
        <v>6.088823738069341</v>
      </c>
      <c r="D35" s="136">
        <v>0.4289880135097013</v>
      </c>
      <c r="E35" s="153">
        <v>5.9439001202277</v>
      </c>
      <c r="F35" s="153">
        <v>5.916653187810495</v>
      </c>
      <c r="G35" s="136">
        <v>0.4605125829132417</v>
      </c>
      <c r="H35" s="139"/>
      <c r="I35" s="154"/>
      <c r="J35" s="138"/>
      <c r="L35" s="154"/>
      <c r="M35" s="154"/>
    </row>
    <row r="36" spans="1:13" ht="12.75">
      <c r="A36" s="135" t="s">
        <v>126</v>
      </c>
      <c r="B36" s="153">
        <v>12.53559487298179</v>
      </c>
      <c r="C36" s="153">
        <v>11.792706588089914</v>
      </c>
      <c r="D36" s="136">
        <v>6.2995570977926185</v>
      </c>
      <c r="E36" s="153">
        <v>12.511119471098715</v>
      </c>
      <c r="F36" s="153">
        <v>12.714427498053665</v>
      </c>
      <c r="G36" s="136">
        <v>-1.5990340657184299</v>
      </c>
      <c r="H36" s="139"/>
      <c r="I36" s="154"/>
      <c r="J36" s="138"/>
      <c r="L36" s="154"/>
      <c r="M36" s="154"/>
    </row>
    <row r="37" spans="1:13" ht="12.75">
      <c r="A37" s="135" t="s">
        <v>127</v>
      </c>
      <c r="B37" s="153">
        <v>10.177131702837272</v>
      </c>
      <c r="C37" s="153">
        <v>9.718409864132033</v>
      </c>
      <c r="D37" s="136">
        <v>4.720132666952592</v>
      </c>
      <c r="E37" s="153">
        <v>9.495904738862576</v>
      </c>
      <c r="F37" s="153">
        <v>9.483908799326505</v>
      </c>
      <c r="G37" s="136">
        <v>0.1264872932658534</v>
      </c>
      <c r="H37" s="139"/>
      <c r="I37" s="154"/>
      <c r="J37" s="138"/>
      <c r="L37" s="154"/>
      <c r="M37" s="154"/>
    </row>
    <row r="38" spans="1:10" ht="12.75">
      <c r="A38" s="135" t="s">
        <v>128</v>
      </c>
      <c r="B38" s="153">
        <v>5.41025641025641</v>
      </c>
      <c r="C38" s="153">
        <v>3.033400511818105</v>
      </c>
      <c r="D38" s="136">
        <v>78.35615142735331</v>
      </c>
      <c r="E38" s="153">
        <v>4.115401950582779</v>
      </c>
      <c r="F38" s="153">
        <v>4.435239903418998</v>
      </c>
      <c r="G38" s="136">
        <v>-7.211288674366079</v>
      </c>
      <c r="H38" s="139"/>
      <c r="J38" s="138"/>
    </row>
    <row r="39" spans="1:10" ht="12.75">
      <c r="A39" s="140"/>
      <c r="B39" s="141"/>
      <c r="C39" s="141"/>
      <c r="D39" s="142"/>
      <c r="E39" s="141"/>
      <c r="F39" s="141"/>
      <c r="G39" s="142"/>
      <c r="J39" s="138"/>
    </row>
    <row r="40" spans="1:10" s="134" customFormat="1" ht="12.75">
      <c r="A40" s="130" t="s">
        <v>132</v>
      </c>
      <c r="B40" s="131">
        <v>195.12227225051788</v>
      </c>
      <c r="C40" s="131">
        <v>195.98938910089632</v>
      </c>
      <c r="D40" s="131">
        <v>-0.4424305082822877</v>
      </c>
      <c r="E40" s="131">
        <v>204.93251405030742</v>
      </c>
      <c r="F40" s="131">
        <v>199.4519222595255</v>
      </c>
      <c r="G40" s="131">
        <v>2.7478260067359095</v>
      </c>
      <c r="H40" s="144"/>
      <c r="J40" s="133"/>
    </row>
    <row r="41" spans="1:14" ht="12.75">
      <c r="A41" s="135" t="s">
        <v>122</v>
      </c>
      <c r="B41" s="136">
        <v>195.19684055796785</v>
      </c>
      <c r="C41" s="136">
        <v>196.14755532064598</v>
      </c>
      <c r="D41" s="136">
        <v>-0.4846936588753237</v>
      </c>
      <c r="E41" s="136">
        <v>205.56523707699145</v>
      </c>
      <c r="F41" s="136">
        <v>200.3191018965243</v>
      </c>
      <c r="G41" s="136">
        <v>2.6188891277962423</v>
      </c>
      <c r="H41" s="139"/>
      <c r="I41" s="155"/>
      <c r="J41" s="138"/>
      <c r="K41" s="156"/>
      <c r="L41" s="156"/>
      <c r="M41" s="156"/>
      <c r="N41" s="156"/>
    </row>
    <row r="42" spans="1:14" ht="12.75">
      <c r="A42" s="135" t="s">
        <v>123</v>
      </c>
      <c r="B42" s="136">
        <v>167.21379513419754</v>
      </c>
      <c r="C42" s="136">
        <v>168.38990664092006</v>
      </c>
      <c r="D42" s="136">
        <v>-0.69844537014353</v>
      </c>
      <c r="E42" s="136">
        <v>179.08217377141852</v>
      </c>
      <c r="F42" s="136">
        <v>178.038304160655</v>
      </c>
      <c r="G42" s="136">
        <v>0.5863174307825236</v>
      </c>
      <c r="H42" s="139"/>
      <c r="I42" s="156"/>
      <c r="J42" s="138"/>
      <c r="K42" s="156"/>
      <c r="L42" s="156"/>
      <c r="M42" s="156"/>
      <c r="N42" s="156"/>
    </row>
    <row r="43" spans="1:14" ht="12.75">
      <c r="A43" s="135" t="s">
        <v>124</v>
      </c>
      <c r="B43" s="136">
        <v>206.56770776735166</v>
      </c>
      <c r="C43" s="136">
        <v>214.95547425285645</v>
      </c>
      <c r="D43" s="136">
        <v>-3.9020948476232276</v>
      </c>
      <c r="E43" s="136">
        <v>214.30317251131396</v>
      </c>
      <c r="F43" s="136">
        <v>208.32647496084624</v>
      </c>
      <c r="G43" s="136">
        <v>2.868909269256825</v>
      </c>
      <c r="H43" s="139"/>
      <c r="I43" s="156"/>
      <c r="J43" s="138"/>
      <c r="K43" s="156"/>
      <c r="L43" s="156"/>
      <c r="M43" s="156"/>
      <c r="N43" s="156"/>
    </row>
    <row r="44" spans="1:14" ht="12.75">
      <c r="A44" s="135" t="s">
        <v>125</v>
      </c>
      <c r="B44" s="136">
        <v>244.43708263100297</v>
      </c>
      <c r="C44" s="136">
        <v>231.91608891922257</v>
      </c>
      <c r="D44" s="136">
        <v>5.398932764919784</v>
      </c>
      <c r="E44" s="136">
        <v>255.43443475040365</v>
      </c>
      <c r="F44" s="136">
        <v>242.41139603372363</v>
      </c>
      <c r="G44" s="136">
        <v>5.372288155490956</v>
      </c>
      <c r="H44" s="139"/>
      <c r="I44" s="156"/>
      <c r="J44" s="138"/>
      <c r="K44" s="156"/>
      <c r="L44" s="156"/>
      <c r="M44" s="156"/>
      <c r="N44" s="156"/>
    </row>
    <row r="45" spans="1:14" ht="12.75">
      <c r="A45" s="135" t="s">
        <v>126</v>
      </c>
      <c r="B45" s="136">
        <v>160.24788009570395</v>
      </c>
      <c r="C45" s="136">
        <v>147.90952224491065</v>
      </c>
      <c r="D45" s="136">
        <v>8.341827938814706</v>
      </c>
      <c r="E45" s="136">
        <v>169.4666096203496</v>
      </c>
      <c r="F45" s="136">
        <v>163.3415115599851</v>
      </c>
      <c r="G45" s="136">
        <v>3.7498722779451876</v>
      </c>
      <c r="H45" s="139"/>
      <c r="I45" s="157"/>
      <c r="J45" s="157"/>
      <c r="K45" s="156"/>
      <c r="L45" s="156"/>
      <c r="M45" s="156"/>
      <c r="N45" s="156"/>
    </row>
    <row r="46" spans="1:14" ht="12.75">
      <c r="A46" s="135" t="s">
        <v>127</v>
      </c>
      <c r="B46" s="136">
        <v>234.42257916544165</v>
      </c>
      <c r="C46" s="136">
        <v>231.05856701370575</v>
      </c>
      <c r="D46" s="136">
        <v>1.4559131891163979</v>
      </c>
      <c r="E46" s="136">
        <v>253.51878086505945</v>
      </c>
      <c r="F46" s="136">
        <v>241.13598105968035</v>
      </c>
      <c r="G46" s="136">
        <v>5.135193740462318</v>
      </c>
      <c r="H46" s="139"/>
      <c r="I46" s="156"/>
      <c r="J46" s="138"/>
      <c r="K46" s="156"/>
      <c r="L46" s="156"/>
      <c r="M46" s="156"/>
      <c r="N46" s="156"/>
    </row>
    <row r="47" spans="1:14" ht="12.75">
      <c r="A47" s="135" t="s">
        <v>128</v>
      </c>
      <c r="B47" s="136">
        <v>39.045366795366796</v>
      </c>
      <c r="C47" s="136">
        <v>80.23813682678312</v>
      </c>
      <c r="D47" s="136">
        <v>-51.33814375618249</v>
      </c>
      <c r="E47" s="136">
        <v>82.79359947389466</v>
      </c>
      <c r="F47" s="136">
        <v>68.05945360334486</v>
      </c>
      <c r="G47" s="136">
        <v>21.64893352864894</v>
      </c>
      <c r="H47" s="139"/>
      <c r="I47" s="156"/>
      <c r="J47" s="138"/>
      <c r="K47" s="156"/>
      <c r="L47" s="156"/>
      <c r="M47" s="156"/>
      <c r="N47" s="156"/>
    </row>
    <row r="48" spans="1:14" ht="12.75">
      <c r="A48" s="135"/>
      <c r="B48" s="136"/>
      <c r="C48" s="136"/>
      <c r="D48" s="158"/>
      <c r="E48" s="136"/>
      <c r="F48" s="136"/>
      <c r="G48" s="158"/>
      <c r="H48" s="139"/>
      <c r="I48" s="156"/>
      <c r="J48" s="138"/>
      <c r="K48" s="156"/>
      <c r="L48" s="156"/>
      <c r="M48" s="156"/>
      <c r="N48" s="156"/>
    </row>
    <row r="49" spans="1:14" s="134" customFormat="1" ht="12.75">
      <c r="A49" s="130" t="s">
        <v>133</v>
      </c>
      <c r="B49" s="131">
        <v>1770.0474406810185</v>
      </c>
      <c r="C49" s="131">
        <v>1778.7043738563266</v>
      </c>
      <c r="D49" s="131">
        <v>-0.4866988186766119</v>
      </c>
      <c r="E49" s="131">
        <v>1844.615030558714</v>
      </c>
      <c r="F49" s="131">
        <v>1809.5452490741588</v>
      </c>
      <c r="G49" s="131">
        <v>1.93804390923622</v>
      </c>
      <c r="H49" s="144"/>
      <c r="I49" s="159"/>
      <c r="J49" s="133"/>
      <c r="K49" s="159"/>
      <c r="L49" s="159"/>
      <c r="M49" s="159"/>
      <c r="N49" s="159"/>
    </row>
    <row r="50" spans="1:10" ht="12.75">
      <c r="A50" s="135" t="s">
        <v>122</v>
      </c>
      <c r="B50" s="136">
        <v>1771.296569539972</v>
      </c>
      <c r="C50" s="136">
        <v>1784.9981198878231</v>
      </c>
      <c r="D50" s="136">
        <v>-0.7675946655177457</v>
      </c>
      <c r="E50" s="136">
        <v>1861.7599830060199</v>
      </c>
      <c r="F50" s="136">
        <v>1830.0413239810011</v>
      </c>
      <c r="G50" s="136">
        <v>1.7332209174391267</v>
      </c>
      <c r="H50" s="139"/>
      <c r="J50" s="138"/>
    </row>
    <row r="51" spans="1:10" ht="12.75">
      <c r="A51" s="135" t="s">
        <v>123</v>
      </c>
      <c r="B51" s="136">
        <v>1513.960085589524</v>
      </c>
      <c r="C51" s="136">
        <v>1554.2707834943183</v>
      </c>
      <c r="D51" s="136">
        <v>-2.5935440807918653</v>
      </c>
      <c r="E51" s="136">
        <v>1617.0532465454164</v>
      </c>
      <c r="F51" s="136">
        <v>1632.9286597210228</v>
      </c>
      <c r="G51" s="136">
        <v>-0.9722049448454562</v>
      </c>
      <c r="H51" s="139"/>
      <c r="J51" s="138"/>
    </row>
    <row r="52" spans="1:10" ht="12.75">
      <c r="A52" s="135" t="s">
        <v>124</v>
      </c>
      <c r="B52" s="136">
        <v>2039.9443618606697</v>
      </c>
      <c r="C52" s="136">
        <v>2169.8245151332417</v>
      </c>
      <c r="D52" s="136">
        <v>-5.9857445782704914</v>
      </c>
      <c r="E52" s="136">
        <v>2150.096255844064</v>
      </c>
      <c r="F52" s="136">
        <v>2126.9682533886266</v>
      </c>
      <c r="G52" s="136">
        <v>1.0873694244655896</v>
      </c>
      <c r="H52" s="139"/>
      <c r="J52" s="138"/>
    </row>
    <row r="53" spans="1:10" ht="12.75">
      <c r="A53" s="135" t="s">
        <v>125</v>
      </c>
      <c r="B53" s="136">
        <v>1494.7190869840167</v>
      </c>
      <c r="C53" s="136">
        <v>1412.0961874515626</v>
      </c>
      <c r="D53" s="136">
        <v>5.851081552848414</v>
      </c>
      <c r="E53" s="136">
        <v>1518.2767674232189</v>
      </c>
      <c r="F53" s="136">
        <v>1434.2641591045233</v>
      </c>
      <c r="G53" s="136">
        <v>5.857540801350614</v>
      </c>
      <c r="H53" s="139"/>
      <c r="J53" s="138"/>
    </row>
    <row r="54" spans="1:10" ht="12.75">
      <c r="A54" s="135" t="s">
        <v>126</v>
      </c>
      <c r="B54" s="136">
        <v>2008.802504133907</v>
      </c>
      <c r="C54" s="136">
        <v>1744.2535974187895</v>
      </c>
      <c r="D54" s="136">
        <v>15.166883250612573</v>
      </c>
      <c r="E54" s="136">
        <v>2120.2169993222406</v>
      </c>
      <c r="F54" s="136">
        <v>2076.7938061519253</v>
      </c>
      <c r="G54" s="136">
        <v>2.0908764770814603</v>
      </c>
      <c r="H54" s="139"/>
      <c r="J54" s="138"/>
    </row>
    <row r="55" spans="1:10" ht="12.75">
      <c r="A55" s="135" t="s">
        <v>127</v>
      </c>
      <c r="B55" s="136">
        <v>2385.7494622854965</v>
      </c>
      <c r="C55" s="136">
        <v>2245.52185685821</v>
      </c>
      <c r="D55" s="136">
        <v>6.244766890110975</v>
      </c>
      <c r="E55" s="136">
        <v>2407.3901926071812</v>
      </c>
      <c r="F55" s="136">
        <v>2286.911652606132</v>
      </c>
      <c r="G55" s="136">
        <v>5.268176401294444</v>
      </c>
      <c r="H55" s="139"/>
      <c r="J55" s="138"/>
    </row>
    <row r="56" spans="1:14" ht="12.75">
      <c r="A56" s="160" t="s">
        <v>128</v>
      </c>
      <c r="B56" s="161">
        <v>211.245445995446</v>
      </c>
      <c r="C56" s="161">
        <v>243.39440531769506</v>
      </c>
      <c r="D56" s="161">
        <v>-13.208585990415855</v>
      </c>
      <c r="E56" s="161">
        <v>340.72894077063546</v>
      </c>
      <c r="F56" s="161">
        <v>301.86000442644905</v>
      </c>
      <c r="G56" s="161">
        <v>12.876477762610383</v>
      </c>
      <c r="H56" s="139"/>
      <c r="I56" s="123"/>
      <c r="J56" s="138"/>
      <c r="K56" s="123"/>
      <c r="L56" s="123"/>
      <c r="M56" s="123"/>
      <c r="N56" s="123"/>
    </row>
    <row r="57" spans="1:7" s="137" customFormat="1" ht="5.25" customHeight="1">
      <c r="A57" s="162"/>
      <c r="B57" s="119"/>
      <c r="C57" s="119"/>
      <c r="D57" s="119"/>
      <c r="E57" s="163"/>
      <c r="F57" s="119"/>
      <c r="G57" s="119"/>
    </row>
    <row r="58" spans="1:7" s="137" customFormat="1" ht="12.75">
      <c r="A58" s="119" t="s">
        <v>134</v>
      </c>
      <c r="B58" s="119"/>
      <c r="C58" s="119"/>
      <c r="D58" s="119"/>
      <c r="E58" s="163"/>
      <c r="F58" s="119"/>
      <c r="G58" s="119"/>
    </row>
    <row r="59" spans="1:7" s="137" customFormat="1" ht="12.75">
      <c r="A59" s="119" t="s">
        <v>135</v>
      </c>
      <c r="B59" s="119"/>
      <c r="C59" s="119"/>
      <c r="D59" s="119"/>
      <c r="E59" s="163"/>
      <c r="F59" s="119"/>
      <c r="G59" s="119"/>
    </row>
    <row r="60" spans="1:14" s="137" customFormat="1" ht="12.75">
      <c r="A60" s="119"/>
      <c r="B60" s="119"/>
      <c r="C60" s="119"/>
      <c r="D60" s="119"/>
      <c r="E60" s="163"/>
      <c r="F60" s="119"/>
      <c r="G60" s="119"/>
      <c r="H60" s="119"/>
      <c r="I60" s="119"/>
      <c r="J60" s="119"/>
      <c r="K60" s="119"/>
      <c r="L60" s="119"/>
      <c r="M60" s="119"/>
      <c r="N60" s="119"/>
    </row>
    <row r="61" spans="1:14" s="137" customFormat="1" ht="12.75">
      <c r="A61" s="164" t="s">
        <v>136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</row>
    <row r="62" spans="1:15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</row>
    <row r="63" spans="1:14" ht="12.75">
      <c r="A63" s="165" t="str">
        <f>+'HL'!B4</f>
        <v>2018P</v>
      </c>
      <c r="B63" s="166" t="s">
        <v>137</v>
      </c>
      <c r="C63" s="167" t="s">
        <v>138</v>
      </c>
      <c r="D63" s="167" t="s">
        <v>139</v>
      </c>
      <c r="E63" s="167" t="s">
        <v>140</v>
      </c>
      <c r="F63" s="167" t="s">
        <v>141</v>
      </c>
      <c r="G63" s="167" t="s">
        <v>142</v>
      </c>
      <c r="H63" s="167" t="s">
        <v>143</v>
      </c>
      <c r="I63" s="167" t="s">
        <v>144</v>
      </c>
      <c r="J63" s="167" t="s">
        <v>145</v>
      </c>
      <c r="K63" s="167" t="s">
        <v>146</v>
      </c>
      <c r="L63" s="167" t="s">
        <v>147</v>
      </c>
      <c r="M63" s="167" t="s">
        <v>148</v>
      </c>
      <c r="N63" s="167" t="s">
        <v>149</v>
      </c>
    </row>
    <row r="64" spans="1:15" ht="12.75">
      <c r="A64" s="168"/>
      <c r="B64" s="169" t="s">
        <v>150</v>
      </c>
      <c r="C64" s="170">
        <f>SUM(C65,C71)</f>
        <v>1687.8292665225877</v>
      </c>
      <c r="D64" s="170">
        <v>1523.8172075050297</v>
      </c>
      <c r="E64" s="170">
        <v>1610.9854822236991</v>
      </c>
      <c r="F64" s="170">
        <v>1418.4230011992006</v>
      </c>
      <c r="G64" s="170">
        <v>1423.2588992630087</v>
      </c>
      <c r="H64" s="170">
        <v>1597.1593058016476</v>
      </c>
      <c r="I64" s="171">
        <v>1662.7112316504001</v>
      </c>
      <c r="J64" s="171"/>
      <c r="K64" s="171"/>
      <c r="L64" s="171"/>
      <c r="M64" s="171"/>
      <c r="N64" s="171"/>
      <c r="O64" s="172"/>
    </row>
    <row r="65" spans="1:15" ht="12.75">
      <c r="A65" s="173"/>
      <c r="B65" s="169" t="s">
        <v>122</v>
      </c>
      <c r="C65" s="170">
        <v>1683.895287500968</v>
      </c>
      <c r="D65" s="170">
        <v>1520.2283861724115</v>
      </c>
      <c r="E65" s="170">
        <v>1606.9664642746097</v>
      </c>
      <c r="F65" s="170">
        <v>1411.1266665704231</v>
      </c>
      <c r="G65" s="170">
        <v>1419.788269864065</v>
      </c>
      <c r="H65" s="170">
        <v>1596.8817356239772</v>
      </c>
      <c r="I65" s="171">
        <v>1662.5523448970907</v>
      </c>
      <c r="J65" s="171"/>
      <c r="K65" s="171"/>
      <c r="L65" s="171"/>
      <c r="M65" s="171"/>
      <c r="N65" s="171"/>
      <c r="O65" s="172"/>
    </row>
    <row r="66" spans="1:15" ht="12.75">
      <c r="A66" s="173" t="s">
        <v>151</v>
      </c>
      <c r="B66" s="174" t="s">
        <v>123</v>
      </c>
      <c r="C66" s="170">
        <v>589.4495969131096</v>
      </c>
      <c r="D66" s="170">
        <v>494.4445670824622</v>
      </c>
      <c r="E66" s="170">
        <v>586.041875096096</v>
      </c>
      <c r="F66" s="170">
        <v>547.7657244632576</v>
      </c>
      <c r="G66" s="170">
        <v>525.757289097466</v>
      </c>
      <c r="H66" s="170">
        <v>639.9725243568091</v>
      </c>
      <c r="I66" s="171">
        <v>636.1717702151692</v>
      </c>
      <c r="J66" s="171"/>
      <c r="K66" s="171"/>
      <c r="L66" s="171"/>
      <c r="M66" s="171"/>
      <c r="N66" s="171"/>
      <c r="O66" s="172"/>
    </row>
    <row r="67" spans="1:15" ht="12.75">
      <c r="A67" s="347"/>
      <c r="B67" s="174" t="s">
        <v>124</v>
      </c>
      <c r="C67" s="170">
        <v>450.6446615627407</v>
      </c>
      <c r="D67" s="170">
        <v>409.8290924579688</v>
      </c>
      <c r="E67" s="170">
        <v>419.8572424961499</v>
      </c>
      <c r="F67" s="170">
        <v>310.4622163001355</v>
      </c>
      <c r="G67" s="170">
        <v>397.8432525948601</v>
      </c>
      <c r="H67" s="170">
        <v>467.1863514248249</v>
      </c>
      <c r="I67" s="171">
        <v>454.28302830051985</v>
      </c>
      <c r="J67" s="171"/>
      <c r="K67" s="171"/>
      <c r="L67" s="171"/>
      <c r="M67" s="171"/>
      <c r="N67" s="171"/>
      <c r="O67" s="172"/>
    </row>
    <row r="68" spans="1:15" ht="12.75">
      <c r="A68" s="347"/>
      <c r="B68" s="174" t="s">
        <v>125</v>
      </c>
      <c r="C68" s="170">
        <v>191.90625872973584</v>
      </c>
      <c r="D68" s="170">
        <v>202.85198958561554</v>
      </c>
      <c r="E68" s="170">
        <v>220.81909091109597</v>
      </c>
      <c r="F68" s="170">
        <v>155.87583400982095</v>
      </c>
      <c r="G68" s="170">
        <v>170.79150580877013</v>
      </c>
      <c r="H68" s="170">
        <v>194.5286273802896</v>
      </c>
      <c r="I68" s="171">
        <v>206.361429713166</v>
      </c>
      <c r="J68" s="171"/>
      <c r="K68" s="171"/>
      <c r="L68" s="171"/>
      <c r="M68" s="171"/>
      <c r="N68" s="171"/>
      <c r="O68" s="172"/>
    </row>
    <row r="69" spans="1:15" ht="12.75">
      <c r="A69" s="347"/>
      <c r="B69" s="174" t="s">
        <v>126</v>
      </c>
      <c r="C69" s="170">
        <v>171.1473473944109</v>
      </c>
      <c r="D69" s="170">
        <v>148.86760193317565</v>
      </c>
      <c r="E69" s="170">
        <v>148.20749370593222</v>
      </c>
      <c r="F69" s="170">
        <v>99.40440786555271</v>
      </c>
      <c r="G69" s="170">
        <v>45.68039925345622</v>
      </c>
      <c r="H69" s="170">
        <v>36.717728579696356</v>
      </c>
      <c r="I69" s="171">
        <v>55.29675583379228</v>
      </c>
      <c r="J69" s="171"/>
      <c r="K69" s="171"/>
      <c r="L69" s="171"/>
      <c r="M69" s="171"/>
      <c r="N69" s="171"/>
      <c r="O69" s="172"/>
    </row>
    <row r="70" spans="1:15" ht="12.75">
      <c r="A70" s="347"/>
      <c r="B70" s="174" t="s">
        <v>152</v>
      </c>
      <c r="C70" s="170">
        <v>280.74742290097083</v>
      </c>
      <c r="D70" s="170">
        <v>264.2351351131895</v>
      </c>
      <c r="E70" s="170">
        <v>232.04076206533568</v>
      </c>
      <c r="F70" s="170">
        <v>297.61848393165656</v>
      </c>
      <c r="G70" s="170">
        <v>279.7158231095125</v>
      </c>
      <c r="H70" s="170">
        <v>258.4765038823573</v>
      </c>
      <c r="I70" s="170">
        <v>310.4393608344433</v>
      </c>
      <c r="J70" s="170"/>
      <c r="K70" s="171"/>
      <c r="L70" s="171"/>
      <c r="M70" s="171"/>
      <c r="N70" s="171"/>
      <c r="O70" s="172"/>
    </row>
    <row r="71" spans="1:15" ht="33.75">
      <c r="A71" s="347"/>
      <c r="B71" s="175" t="s">
        <v>128</v>
      </c>
      <c r="C71" s="170">
        <v>3.9339790216196784</v>
      </c>
      <c r="D71" s="170">
        <v>3.588821332618079</v>
      </c>
      <c r="E71" s="170">
        <v>4.01901794908932</v>
      </c>
      <c r="F71" s="170">
        <v>7.296334628777446</v>
      </c>
      <c r="G71" s="170">
        <v>3.4706293989437897</v>
      </c>
      <c r="H71" s="170">
        <v>0.27757017767039094</v>
      </c>
      <c r="I71" s="171">
        <v>0.15888675330943192</v>
      </c>
      <c r="J71" s="171"/>
      <c r="K71" s="171"/>
      <c r="L71" s="171"/>
      <c r="M71" s="171"/>
      <c r="N71" s="171"/>
      <c r="O71" s="172"/>
    </row>
    <row r="72" spans="1:15" ht="12.75">
      <c r="A72" s="348"/>
      <c r="B72" s="176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2"/>
    </row>
    <row r="73" spans="1:15" ht="12.75">
      <c r="A73" s="168"/>
      <c r="B73" s="174" t="s">
        <v>153</v>
      </c>
      <c r="C73" s="178">
        <v>8043853.015236891</v>
      </c>
      <c r="D73" s="178">
        <v>7083023.270612501</v>
      </c>
      <c r="E73" s="178">
        <v>7803045.611589126</v>
      </c>
      <c r="F73" s="178">
        <v>6831863.036185933</v>
      </c>
      <c r="G73" s="178">
        <v>6862492.086532137</v>
      </c>
      <c r="H73" s="178">
        <v>8160594.704838939</v>
      </c>
      <c r="I73" s="179">
        <v>8521381.04211723</v>
      </c>
      <c r="J73" s="179"/>
      <c r="K73" s="179"/>
      <c r="L73" s="179"/>
      <c r="M73" s="179"/>
      <c r="N73" s="179"/>
      <c r="O73" s="172"/>
    </row>
    <row r="74" spans="1:15" ht="12.75">
      <c r="A74" s="173"/>
      <c r="B74" s="169" t="s">
        <v>122</v>
      </c>
      <c r="C74" s="180">
        <v>7989370.453588469</v>
      </c>
      <c r="D74" s="180">
        <v>7031841.610430812</v>
      </c>
      <c r="E74" s="180">
        <v>7746234.499929304</v>
      </c>
      <c r="F74" s="180">
        <v>6756199.22173289</v>
      </c>
      <c r="G74" s="180">
        <v>6833523.097443195</v>
      </c>
      <c r="H74" s="180">
        <v>8157049.934003018</v>
      </c>
      <c r="I74" s="181">
        <v>8517311.756402945</v>
      </c>
      <c r="J74" s="181"/>
      <c r="K74" s="181"/>
      <c r="L74" s="181"/>
      <c r="M74" s="181"/>
      <c r="N74" s="181"/>
      <c r="O74" s="172"/>
    </row>
    <row r="75" spans="1:15" ht="12.75">
      <c r="A75" s="173" t="s">
        <v>154</v>
      </c>
      <c r="B75" s="169" t="s">
        <v>123</v>
      </c>
      <c r="C75" s="180">
        <v>3096462.2653750717</v>
      </c>
      <c r="D75" s="180">
        <v>2646508.98649746</v>
      </c>
      <c r="E75" s="180">
        <v>3136510.480278195</v>
      </c>
      <c r="F75" s="180">
        <v>2973587.5254071434</v>
      </c>
      <c r="G75" s="180">
        <v>3001138.1829978726</v>
      </c>
      <c r="H75" s="180">
        <v>3786831.873334309</v>
      </c>
      <c r="I75" s="181">
        <v>3804541.1845632065</v>
      </c>
      <c r="J75" s="181"/>
      <c r="K75" s="181"/>
      <c r="L75" s="181"/>
      <c r="M75" s="181"/>
      <c r="N75" s="181"/>
      <c r="O75" s="172"/>
    </row>
    <row r="76" spans="1:15" ht="12.75">
      <c r="A76" s="347"/>
      <c r="B76" s="174" t="s">
        <v>124</v>
      </c>
      <c r="C76" s="180">
        <v>2094132.9229323966</v>
      </c>
      <c r="D76" s="180">
        <v>1816635.5597502426</v>
      </c>
      <c r="E76" s="180">
        <v>1968480.5330543395</v>
      </c>
      <c r="F76" s="180">
        <v>1423796.4340439038</v>
      </c>
      <c r="G76" s="180">
        <v>1824878.6214531823</v>
      </c>
      <c r="H76" s="180">
        <v>2252266.8025429286</v>
      </c>
      <c r="I76" s="181">
        <v>2199196.7341389065</v>
      </c>
      <c r="J76" s="181"/>
      <c r="K76" s="181"/>
      <c r="L76" s="181"/>
      <c r="M76" s="181"/>
      <c r="N76" s="181"/>
      <c r="O76" s="172"/>
    </row>
    <row r="77" spans="1:15" ht="12.75">
      <c r="A77" s="347"/>
      <c r="B77" s="174" t="s">
        <v>125</v>
      </c>
      <c r="C77" s="180">
        <v>715055.1961090422</v>
      </c>
      <c r="D77" s="180">
        <v>743171.9945761443</v>
      </c>
      <c r="E77" s="180">
        <v>814105.0273784408</v>
      </c>
      <c r="F77" s="180">
        <v>671523.5044551166</v>
      </c>
      <c r="G77" s="180">
        <v>697942.39036709</v>
      </c>
      <c r="H77" s="180">
        <v>772207.3791116567</v>
      </c>
      <c r="I77" s="181">
        <v>844231.2741258036</v>
      </c>
      <c r="J77" s="181"/>
      <c r="K77" s="181"/>
      <c r="L77" s="181"/>
      <c r="M77" s="181"/>
      <c r="N77" s="181"/>
      <c r="O77" s="172"/>
    </row>
    <row r="78" spans="1:15" ht="12.75">
      <c r="A78" s="347"/>
      <c r="B78" s="174" t="s">
        <v>126</v>
      </c>
      <c r="C78" s="180">
        <v>974438.6449898195</v>
      </c>
      <c r="D78" s="180">
        <v>817281.8985085355</v>
      </c>
      <c r="E78" s="180">
        <v>892042.8423358169</v>
      </c>
      <c r="F78" s="180">
        <v>622148.5741161909</v>
      </c>
      <c r="G78" s="180">
        <v>288019.1433109367</v>
      </c>
      <c r="H78" s="180">
        <v>223008.8357766956</v>
      </c>
      <c r="I78" s="181">
        <v>345070.12386539974</v>
      </c>
      <c r="J78" s="181"/>
      <c r="K78" s="181"/>
      <c r="L78" s="181"/>
      <c r="M78" s="181"/>
      <c r="N78" s="181"/>
      <c r="O78" s="172"/>
    </row>
    <row r="79" spans="1:15" ht="12.75">
      <c r="A79" s="347"/>
      <c r="B79" s="174" t="s">
        <v>152</v>
      </c>
      <c r="C79" s="180">
        <v>1109281.4241821393</v>
      </c>
      <c r="D79" s="180">
        <v>1008243.1710984306</v>
      </c>
      <c r="E79" s="180">
        <v>935095.6168825114</v>
      </c>
      <c r="F79" s="180">
        <v>1065143.183710535</v>
      </c>
      <c r="G79" s="180">
        <v>1021544.7593141133</v>
      </c>
      <c r="H79" s="180">
        <v>1122735.0432374272</v>
      </c>
      <c r="I79" s="180">
        <v>1324272.4397096299</v>
      </c>
      <c r="J79" s="180"/>
      <c r="K79" s="181"/>
      <c r="L79" s="181"/>
      <c r="M79" s="181"/>
      <c r="N79" s="181"/>
      <c r="O79" s="172"/>
    </row>
    <row r="80" spans="1:15" ht="33.75">
      <c r="A80" s="347"/>
      <c r="B80" s="175" t="s">
        <v>128</v>
      </c>
      <c r="C80" s="180">
        <v>54482.56164842177</v>
      </c>
      <c r="D80" s="180">
        <v>51181.66018168821</v>
      </c>
      <c r="E80" s="180">
        <v>56811.11165982189</v>
      </c>
      <c r="F80" s="180">
        <v>75663.81445304319</v>
      </c>
      <c r="G80" s="180">
        <v>28968.989088942268</v>
      </c>
      <c r="H80" s="180">
        <v>3544.7708359210083</v>
      </c>
      <c r="I80" s="181">
        <v>4069.285714285715</v>
      </c>
      <c r="J80" s="181"/>
      <c r="K80" s="181"/>
      <c r="L80" s="181"/>
      <c r="M80" s="181"/>
      <c r="N80" s="181"/>
      <c r="O80" s="172"/>
    </row>
    <row r="81" spans="1:15" ht="12.75">
      <c r="A81" s="348"/>
      <c r="B81" s="176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72"/>
    </row>
    <row r="82" spans="1:15" ht="12.75">
      <c r="A82" s="183"/>
      <c r="B82" s="184" t="s">
        <v>153</v>
      </c>
      <c r="C82" s="178">
        <v>796482.8547063936</v>
      </c>
      <c r="D82" s="178">
        <v>778570.9393970288</v>
      </c>
      <c r="E82" s="178">
        <v>903550.1416240202</v>
      </c>
      <c r="F82" s="178">
        <v>803004.7752583235</v>
      </c>
      <c r="G82" s="178">
        <v>804135.0644022222</v>
      </c>
      <c r="H82" s="178">
        <v>897099.376944496</v>
      </c>
      <c r="I82" s="178">
        <v>939359.6993144313</v>
      </c>
      <c r="J82" s="178"/>
      <c r="K82" s="178"/>
      <c r="L82" s="178"/>
      <c r="M82" s="178"/>
      <c r="N82" s="178"/>
      <c r="O82" s="172"/>
    </row>
    <row r="83" spans="1:15" ht="12.75">
      <c r="A83" s="173" t="s">
        <v>155</v>
      </c>
      <c r="B83" s="169" t="s">
        <v>122</v>
      </c>
      <c r="C83" s="180">
        <v>784237.1436744536</v>
      </c>
      <c r="D83" s="180">
        <v>764042.9810806744</v>
      </c>
      <c r="E83" s="180">
        <v>890366.468972534</v>
      </c>
      <c r="F83" s="180">
        <v>786053.3858502901</v>
      </c>
      <c r="G83" s="180">
        <v>796178.0413018081</v>
      </c>
      <c r="H83" s="180">
        <v>895962.6299565441</v>
      </c>
      <c r="I83" s="180">
        <v>938607.5564572884</v>
      </c>
      <c r="J83" s="180"/>
      <c r="K83" s="180"/>
      <c r="L83" s="180"/>
      <c r="M83" s="180"/>
      <c r="N83" s="180"/>
      <c r="O83" s="172"/>
    </row>
    <row r="84" spans="1:15" ht="12.75">
      <c r="A84" s="347"/>
      <c r="B84" s="174" t="s">
        <v>123</v>
      </c>
      <c r="C84" s="180">
        <v>304091.0846203859</v>
      </c>
      <c r="D84" s="180">
        <v>294081.5124136584</v>
      </c>
      <c r="E84" s="180">
        <v>364289.5729568979</v>
      </c>
      <c r="F84" s="180">
        <v>347729.40973398095</v>
      </c>
      <c r="G84" s="180">
        <v>346611.8459279352</v>
      </c>
      <c r="H84" s="180">
        <v>408750.96897974575</v>
      </c>
      <c r="I84" s="180">
        <v>420203.7928677948</v>
      </c>
      <c r="J84" s="180"/>
      <c r="K84" s="180"/>
      <c r="L84" s="180"/>
      <c r="M84" s="180"/>
      <c r="N84" s="180"/>
      <c r="O84" s="172"/>
    </row>
    <row r="85" spans="1:15" ht="12.75">
      <c r="A85" s="347"/>
      <c r="B85" s="174" t="s">
        <v>124</v>
      </c>
      <c r="C85" s="180">
        <v>177962.41997940833</v>
      </c>
      <c r="D85" s="180">
        <v>176434.91534413156</v>
      </c>
      <c r="E85" s="180">
        <v>213097.38613703713</v>
      </c>
      <c r="F85" s="180">
        <v>153606.38779518884</v>
      </c>
      <c r="G85" s="180">
        <v>188363.22283042868</v>
      </c>
      <c r="H85" s="180">
        <v>221318.84228815357</v>
      </c>
      <c r="I85" s="180">
        <v>222693.832632847</v>
      </c>
      <c r="J85" s="180"/>
      <c r="K85" s="180"/>
      <c r="L85" s="180"/>
      <c r="M85" s="180"/>
      <c r="N85" s="180"/>
      <c r="O85" s="172"/>
    </row>
    <row r="86" spans="1:15" ht="12.75">
      <c r="A86" s="347"/>
      <c r="B86" s="174" t="s">
        <v>125</v>
      </c>
      <c r="C86" s="180">
        <v>118767.37869864021</v>
      </c>
      <c r="D86" s="180">
        <v>124647.97866546703</v>
      </c>
      <c r="E86" s="180">
        <v>139249.6039190413</v>
      </c>
      <c r="F86" s="180">
        <v>112733.74349521913</v>
      </c>
      <c r="G86" s="180">
        <v>120728.9943319168</v>
      </c>
      <c r="H86" s="180">
        <v>130456.15786946306</v>
      </c>
      <c r="I86" s="180">
        <v>138060.34291671062</v>
      </c>
      <c r="J86" s="180"/>
      <c r="K86" s="180"/>
      <c r="L86" s="180"/>
      <c r="M86" s="180"/>
      <c r="N86" s="180"/>
      <c r="O86" s="172"/>
    </row>
    <row r="87" spans="1:15" ht="12.75">
      <c r="A87" s="347"/>
      <c r="B87" s="174" t="s">
        <v>126</v>
      </c>
      <c r="C87" s="180">
        <v>69163.36237194203</v>
      </c>
      <c r="D87" s="180">
        <v>63862.95019589998</v>
      </c>
      <c r="E87" s="180">
        <v>74660.08326338168</v>
      </c>
      <c r="F87" s="180">
        <v>52073.45519430238</v>
      </c>
      <c r="G87" s="180">
        <v>26483.846074119647</v>
      </c>
      <c r="H87" s="180">
        <v>18893.95966391063</v>
      </c>
      <c r="I87" s="180">
        <v>27527.223666834994</v>
      </c>
      <c r="J87" s="180"/>
      <c r="K87" s="180"/>
      <c r="L87" s="180"/>
      <c r="M87" s="180"/>
      <c r="N87" s="180"/>
      <c r="O87" s="172"/>
    </row>
    <row r="88" spans="1:15" ht="12.75">
      <c r="A88" s="347"/>
      <c r="B88" s="174" t="s">
        <v>152</v>
      </c>
      <c r="C88" s="180">
        <v>114252.89800407714</v>
      </c>
      <c r="D88" s="180">
        <v>105015.62446151755</v>
      </c>
      <c r="E88" s="180">
        <v>99069.82269617601</v>
      </c>
      <c r="F88" s="180">
        <v>119910.38963159872</v>
      </c>
      <c r="G88" s="180">
        <v>113990.13213740778</v>
      </c>
      <c r="H88" s="180">
        <v>116542.70115527103</v>
      </c>
      <c r="I88" s="180">
        <v>130122.36437310104</v>
      </c>
      <c r="J88" s="180"/>
      <c r="K88" s="180"/>
      <c r="L88" s="180"/>
      <c r="M88" s="180"/>
      <c r="N88" s="180"/>
      <c r="O88" s="172"/>
    </row>
    <row r="89" spans="1:15" ht="33.75">
      <c r="A89" s="347"/>
      <c r="B89" s="175" t="s">
        <v>128</v>
      </c>
      <c r="C89" s="180">
        <v>12245.71103193999</v>
      </c>
      <c r="D89" s="180">
        <v>14527.958316354365</v>
      </c>
      <c r="E89" s="180">
        <v>13183.672651486157</v>
      </c>
      <c r="F89" s="180">
        <v>16951.3894080335</v>
      </c>
      <c r="G89" s="180">
        <v>7957.023100414051</v>
      </c>
      <c r="H89" s="180">
        <v>1136.7469879518085</v>
      </c>
      <c r="I89" s="180">
        <v>752.1428571428573</v>
      </c>
      <c r="J89" s="180"/>
      <c r="K89" s="185"/>
      <c r="L89" s="185"/>
      <c r="M89" s="185"/>
      <c r="N89" s="185"/>
      <c r="O89" s="172"/>
    </row>
    <row r="90" spans="1:15" ht="12.75">
      <c r="A90" s="348"/>
      <c r="B90" s="176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72"/>
    </row>
    <row r="91" spans="1:15" ht="12.75">
      <c r="A91" s="346" t="s">
        <v>156</v>
      </c>
      <c r="B91" s="174" t="s">
        <v>153</v>
      </c>
      <c r="C91" s="186">
        <f aca="true" t="shared" si="0" ref="C91:C98">+C73/C82</f>
        <v>10.099216785026824</v>
      </c>
      <c r="D91" s="186">
        <v>9.097466797435326</v>
      </c>
      <c r="E91" s="186">
        <v>8.635985156910177</v>
      </c>
      <c r="F91" s="186">
        <v>8.507873485544527</v>
      </c>
      <c r="G91" s="186">
        <v>8.534004286498284</v>
      </c>
      <c r="H91" s="186">
        <v>9.096645159462462</v>
      </c>
      <c r="I91" s="186">
        <v>9.071478208333136</v>
      </c>
      <c r="J91" s="186"/>
      <c r="K91" s="186"/>
      <c r="L91" s="186"/>
      <c r="M91" s="186"/>
      <c r="N91" s="186"/>
      <c r="O91" s="172"/>
    </row>
    <row r="92" spans="1:15" ht="12.75">
      <c r="A92" s="347"/>
      <c r="B92" s="169" t="s">
        <v>122</v>
      </c>
      <c r="C92" s="187">
        <f t="shared" si="0"/>
        <v>10.187442048657866</v>
      </c>
      <c r="D92" s="187">
        <v>9.203463397418906</v>
      </c>
      <c r="E92" s="187">
        <v>8.700051911061196</v>
      </c>
      <c r="F92" s="187">
        <v>8.595089523626402</v>
      </c>
      <c r="G92" s="187">
        <v>8.582908272966051</v>
      </c>
      <c r="H92" s="187">
        <v>9.104230088702082</v>
      </c>
      <c r="I92" s="187">
        <v>9.074412088211787</v>
      </c>
      <c r="J92" s="187"/>
      <c r="K92" s="187"/>
      <c r="L92" s="187"/>
      <c r="M92" s="187"/>
      <c r="N92" s="187"/>
      <c r="O92" s="172"/>
    </row>
    <row r="93" spans="1:15" ht="12.75">
      <c r="A93" s="347"/>
      <c r="B93" s="174" t="s">
        <v>123</v>
      </c>
      <c r="C93" s="187">
        <f t="shared" si="0"/>
        <v>10.182680196759339</v>
      </c>
      <c r="D93" s="187">
        <v>8.999236180392225</v>
      </c>
      <c r="E93" s="187">
        <v>8.609937569224089</v>
      </c>
      <c r="F93" s="187">
        <v>8.551440983039052</v>
      </c>
      <c r="G93" s="187">
        <v>8.658498600829256</v>
      </c>
      <c r="H93" s="187">
        <v>9.264398523106504</v>
      </c>
      <c r="I93" s="187">
        <v>9.054038181326453</v>
      </c>
      <c r="J93" s="187"/>
      <c r="K93" s="187"/>
      <c r="L93" s="187"/>
      <c r="M93" s="187"/>
      <c r="N93" s="187"/>
      <c r="O93" s="172"/>
    </row>
    <row r="94" spans="1:15" ht="12.75">
      <c r="A94" s="347"/>
      <c r="B94" s="174" t="s">
        <v>124</v>
      </c>
      <c r="C94" s="187">
        <f t="shared" si="0"/>
        <v>11.767276052858264</v>
      </c>
      <c r="D94" s="187">
        <v>10.296349541738628</v>
      </c>
      <c r="E94" s="187">
        <v>9.23746916251926</v>
      </c>
      <c r="F94" s="187">
        <v>9.269122557209819</v>
      </c>
      <c r="G94" s="187">
        <v>9.688083448731408</v>
      </c>
      <c r="H94" s="187">
        <v>10.176570504604907</v>
      </c>
      <c r="I94" s="187">
        <v>9.875427209359223</v>
      </c>
      <c r="J94" s="187"/>
      <c r="K94" s="187"/>
      <c r="L94" s="187"/>
      <c r="M94" s="187"/>
      <c r="N94" s="187"/>
      <c r="O94" s="172"/>
    </row>
    <row r="95" spans="1:15" ht="12.75">
      <c r="A95" s="347"/>
      <c r="B95" s="174" t="s">
        <v>125</v>
      </c>
      <c r="C95" s="187">
        <f t="shared" si="0"/>
        <v>6.020636339237728</v>
      </c>
      <c r="D95" s="187">
        <v>5.962166434890095</v>
      </c>
      <c r="E95" s="187">
        <v>5.846372301724862</v>
      </c>
      <c r="F95" s="187">
        <v>5.956721418406503</v>
      </c>
      <c r="G95" s="187">
        <v>5.781066878170598</v>
      </c>
      <c r="H95" s="187">
        <v>5.919286538273972</v>
      </c>
      <c r="I95" s="187">
        <v>6.114944062069392</v>
      </c>
      <c r="J95" s="187"/>
      <c r="K95" s="187"/>
      <c r="L95" s="187"/>
      <c r="M95" s="187"/>
      <c r="N95" s="187"/>
      <c r="O95" s="172"/>
    </row>
    <row r="96" spans="1:15" ht="12.75">
      <c r="A96" s="347"/>
      <c r="B96" s="174" t="s">
        <v>126</v>
      </c>
      <c r="C96" s="187">
        <f t="shared" si="0"/>
        <v>14.088942636269614</v>
      </c>
      <c r="D96" s="187">
        <v>12.797434130454644</v>
      </c>
      <c r="E96" s="187">
        <v>11.948055819719862</v>
      </c>
      <c r="F96" s="187">
        <v>11.947518592625736</v>
      </c>
      <c r="G96" s="187">
        <v>10.87527629124807</v>
      </c>
      <c r="H96" s="187">
        <v>11.80318153227907</v>
      </c>
      <c r="I96" s="187">
        <v>12.53559487298179</v>
      </c>
      <c r="J96" s="187"/>
      <c r="K96" s="187"/>
      <c r="L96" s="187"/>
      <c r="M96" s="187"/>
      <c r="N96" s="187"/>
      <c r="O96" s="172"/>
    </row>
    <row r="97" spans="1:15" ht="12.75">
      <c r="A97" s="347"/>
      <c r="B97" s="174" t="s">
        <v>152</v>
      </c>
      <c r="C97" s="187">
        <f t="shared" si="0"/>
        <v>9.709000327873998</v>
      </c>
      <c r="D97" s="187">
        <v>9.600887260998922</v>
      </c>
      <c r="E97" s="187">
        <v>9.43875330987753</v>
      </c>
      <c r="F97" s="187">
        <v>8.882826475528764</v>
      </c>
      <c r="G97" s="187">
        <v>8.961694667418287</v>
      </c>
      <c r="H97" s="187">
        <v>9.63367960505391</v>
      </c>
      <c r="I97" s="187">
        <v>10.177131702837272</v>
      </c>
      <c r="J97" s="187"/>
      <c r="K97" s="187"/>
      <c r="L97" s="187"/>
      <c r="M97" s="187"/>
      <c r="N97" s="187"/>
      <c r="O97" s="172"/>
    </row>
    <row r="98" spans="1:15" ht="33.75">
      <c r="A98" s="347"/>
      <c r="B98" s="175" t="s">
        <v>128</v>
      </c>
      <c r="C98" s="187">
        <f t="shared" si="0"/>
        <v>4.449113775943031</v>
      </c>
      <c r="D98" s="187">
        <v>3.5229768056308477</v>
      </c>
      <c r="E98" s="187">
        <v>4.309202235343559</v>
      </c>
      <c r="F98" s="187">
        <v>4.463575971960449</v>
      </c>
      <c r="G98" s="187">
        <v>3.6406817880715763</v>
      </c>
      <c r="H98" s="187">
        <v>3.1183463633433317</v>
      </c>
      <c r="I98" s="187">
        <v>5.41025641025641</v>
      </c>
      <c r="J98" s="187"/>
      <c r="K98" s="187"/>
      <c r="L98" s="187"/>
      <c r="M98" s="187"/>
      <c r="N98" s="187"/>
      <c r="O98" s="172"/>
    </row>
    <row r="99" spans="1:15" ht="12.75">
      <c r="A99" s="348"/>
      <c r="B99" s="176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72"/>
    </row>
    <row r="100" spans="1:15" ht="12.75">
      <c r="A100" s="346" t="s">
        <v>157</v>
      </c>
      <c r="B100" s="189" t="s">
        <v>158</v>
      </c>
      <c r="C100" s="170">
        <f aca="true" t="shared" si="1" ref="C100:C107">+C64*1000000/C73</f>
        <v>209.82845700007874</v>
      </c>
      <c r="D100" s="170">
        <v>215.13655247009495</v>
      </c>
      <c r="E100" s="170">
        <v>206.45598685608792</v>
      </c>
      <c r="F100" s="170">
        <v>207.61877011970552</v>
      </c>
      <c r="G100" s="170">
        <v>207.39680007153675</v>
      </c>
      <c r="H100" s="170">
        <v>195.71604320143356</v>
      </c>
      <c r="I100" s="170">
        <v>195.12227225051788</v>
      </c>
      <c r="J100" s="170"/>
      <c r="K100" s="170"/>
      <c r="L100" s="170"/>
      <c r="M100" s="170"/>
      <c r="N100" s="170"/>
      <c r="O100" s="172"/>
    </row>
    <row r="101" spans="1:15" ht="12.75">
      <c r="A101" s="347"/>
      <c r="B101" s="169" t="s">
        <v>122</v>
      </c>
      <c r="C101" s="170">
        <f t="shared" si="1"/>
        <v>210.76695557966488</v>
      </c>
      <c r="D101" s="170">
        <v>216.1920689335995</v>
      </c>
      <c r="E101" s="170">
        <v>207.4513060880452</v>
      </c>
      <c r="F101" s="170">
        <v>208.86398110215654</v>
      </c>
      <c r="G101" s="170">
        <v>207.76812335576759</v>
      </c>
      <c r="H101" s="170">
        <v>195.76706634678135</v>
      </c>
      <c r="I101" s="170">
        <v>195.19684055796785</v>
      </c>
      <c r="J101" s="170"/>
      <c r="K101" s="170"/>
      <c r="L101" s="170"/>
      <c r="M101" s="170"/>
      <c r="N101" s="170"/>
      <c r="O101" s="172"/>
    </row>
    <row r="102" spans="1:15" ht="12.75">
      <c r="A102" s="347"/>
      <c r="B102" s="174" t="s">
        <v>123</v>
      </c>
      <c r="C102" s="170">
        <f t="shared" si="1"/>
        <v>190.3622735869866</v>
      </c>
      <c r="D102" s="170">
        <v>186.82897719415575</v>
      </c>
      <c r="E102" s="170">
        <v>186.84518313617005</v>
      </c>
      <c r="F102" s="170">
        <v>184.21039225615448</v>
      </c>
      <c r="G102" s="170">
        <v>175.18596513682712</v>
      </c>
      <c r="H102" s="170">
        <v>168.99945541899982</v>
      </c>
      <c r="I102" s="170">
        <v>167.21379513419754</v>
      </c>
      <c r="J102" s="170"/>
      <c r="K102" s="170"/>
      <c r="L102" s="170"/>
      <c r="M102" s="170"/>
      <c r="N102" s="170"/>
      <c r="O102" s="172"/>
    </row>
    <row r="103" spans="1:15" ht="12.75">
      <c r="A103" s="347"/>
      <c r="B103" s="174" t="s">
        <v>124</v>
      </c>
      <c r="C103" s="170">
        <f t="shared" si="1"/>
        <v>215.1939146879496</v>
      </c>
      <c r="D103" s="170">
        <v>225.59785877708654</v>
      </c>
      <c r="E103" s="170">
        <v>213.29001503748162</v>
      </c>
      <c r="F103" s="170">
        <v>218.052390690678</v>
      </c>
      <c r="G103" s="170">
        <v>218.01080242698586</v>
      </c>
      <c r="H103" s="170">
        <v>207.42939997044166</v>
      </c>
      <c r="I103" s="170">
        <v>206.56770776735166</v>
      </c>
      <c r="J103" s="170"/>
      <c r="K103" s="170"/>
      <c r="L103" s="170"/>
      <c r="M103" s="170"/>
      <c r="N103" s="170"/>
      <c r="O103" s="172"/>
    </row>
    <row r="104" spans="1:15" ht="12.75">
      <c r="A104" s="347"/>
      <c r="B104" s="174" t="s">
        <v>125</v>
      </c>
      <c r="C104" s="170">
        <f t="shared" si="1"/>
        <v>268.37964366106246</v>
      </c>
      <c r="D104" s="170">
        <v>272.95429734446435</v>
      </c>
      <c r="E104" s="170">
        <v>271.2415271800638</v>
      </c>
      <c r="F104" s="170">
        <v>232.12267772563038</v>
      </c>
      <c r="G104" s="170">
        <v>244.70716804998847</v>
      </c>
      <c r="H104" s="170">
        <v>251.9124171075318</v>
      </c>
      <c r="I104" s="170">
        <v>244.43708263100297</v>
      </c>
      <c r="J104" s="170"/>
      <c r="K104" s="170"/>
      <c r="L104" s="170"/>
      <c r="M104" s="170"/>
      <c r="N104" s="170"/>
      <c r="O104" s="172"/>
    </row>
    <row r="105" spans="1:15" ht="12.75">
      <c r="A105" s="347"/>
      <c r="B105" s="174" t="s">
        <v>126</v>
      </c>
      <c r="C105" s="170">
        <f t="shared" si="1"/>
        <v>175.63686361823116</v>
      </c>
      <c r="D105" s="170">
        <v>182.14963797050365</v>
      </c>
      <c r="E105" s="170">
        <v>166.1439189600473</v>
      </c>
      <c r="F105" s="170">
        <v>159.77599564021213</v>
      </c>
      <c r="G105" s="170">
        <v>158.60195516289366</v>
      </c>
      <c r="H105" s="170">
        <v>164.64696769442244</v>
      </c>
      <c r="I105" s="170">
        <v>160.24788009570395</v>
      </c>
      <c r="J105" s="170"/>
      <c r="K105" s="170"/>
      <c r="L105" s="170"/>
      <c r="M105" s="170"/>
      <c r="N105" s="170"/>
      <c r="O105" s="172"/>
    </row>
    <row r="106" spans="1:15" ht="12.75">
      <c r="A106" s="347"/>
      <c r="B106" s="174" t="s">
        <v>152</v>
      </c>
      <c r="C106" s="170">
        <f t="shared" si="1"/>
        <v>253.089447619627</v>
      </c>
      <c r="D106" s="170">
        <v>262.07480763328005</v>
      </c>
      <c r="E106" s="170">
        <v>248.1465615665377</v>
      </c>
      <c r="F106" s="170">
        <v>279.4164094397827</v>
      </c>
      <c r="G106" s="170">
        <v>273.8165122567117</v>
      </c>
      <c r="H106" s="170">
        <v>230.22039388477225</v>
      </c>
      <c r="I106" s="170">
        <v>234.42257916544165</v>
      </c>
      <c r="J106" s="170"/>
      <c r="K106" s="170"/>
      <c r="L106" s="170"/>
      <c r="M106" s="170"/>
      <c r="N106" s="170"/>
      <c r="O106" s="172"/>
    </row>
    <row r="107" spans="1:15" ht="33.75">
      <c r="A107" s="347"/>
      <c r="B107" s="175" t="s">
        <v>128</v>
      </c>
      <c r="C107" s="170">
        <f t="shared" si="1"/>
        <v>72.20620511579115</v>
      </c>
      <c r="D107" s="170">
        <v>70.11928335029054</v>
      </c>
      <c r="E107" s="170">
        <v>70.74351885868238</v>
      </c>
      <c r="F107" s="170">
        <v>96.43096480822463</v>
      </c>
      <c r="G107" s="170">
        <v>119.80498830276964</v>
      </c>
      <c r="H107" s="170">
        <v>78.30412472863628</v>
      </c>
      <c r="I107" s="170">
        <v>39.045366795366796</v>
      </c>
      <c r="J107" s="170"/>
      <c r="K107" s="170"/>
      <c r="L107" s="170"/>
      <c r="M107" s="170"/>
      <c r="N107" s="170"/>
      <c r="O107" s="172"/>
    </row>
    <row r="108" spans="1:15" ht="12.75">
      <c r="A108" s="348"/>
      <c r="B108" s="174"/>
      <c r="C108" s="190"/>
      <c r="D108" s="191"/>
      <c r="E108" s="191"/>
      <c r="F108" s="191"/>
      <c r="G108" s="190"/>
      <c r="H108" s="190"/>
      <c r="I108" s="190"/>
      <c r="J108" s="190"/>
      <c r="K108" s="190"/>
      <c r="L108" s="190"/>
      <c r="M108" s="190"/>
      <c r="N108" s="190"/>
      <c r="O108" s="172"/>
    </row>
    <row r="109" spans="1:15" s="137" customFormat="1" ht="12.75">
      <c r="A109" s="346" t="s">
        <v>159</v>
      </c>
      <c r="B109" s="189" t="s">
        <v>158</v>
      </c>
      <c r="C109" s="192">
        <f aca="true" t="shared" si="2" ref="C109:C116">+C64*1000000/C82</f>
        <v>2119.1030749114743</v>
      </c>
      <c r="D109" s="192">
        <v>1957.1976430113914</v>
      </c>
      <c r="E109" s="192">
        <v>1782.9508380444177</v>
      </c>
      <c r="F109" s="192">
        <v>1766.394229402807</v>
      </c>
      <c r="G109" s="192">
        <v>1769.9251808165222</v>
      </c>
      <c r="H109" s="192">
        <v>1780.3593970174666</v>
      </c>
      <c r="I109" s="192">
        <v>1770.0474406810185</v>
      </c>
      <c r="J109" s="192"/>
      <c r="K109" s="192"/>
      <c r="L109" s="192"/>
      <c r="M109" s="192"/>
      <c r="N109" s="192"/>
      <c r="O109" s="193"/>
    </row>
    <row r="110" spans="1:15" s="137" customFormat="1" ht="12.75">
      <c r="A110" s="347" t="s">
        <v>160</v>
      </c>
      <c r="B110" s="169" t="s">
        <v>122</v>
      </c>
      <c r="C110" s="170">
        <f t="shared" si="2"/>
        <v>2147.176145739883</v>
      </c>
      <c r="D110" s="170">
        <v>1989.7157932426478</v>
      </c>
      <c r="E110" s="170">
        <v>1804.8371319834387</v>
      </c>
      <c r="F110" s="170">
        <v>1795.2046158340486</v>
      </c>
      <c r="G110" s="170">
        <v>1783.254744808849</v>
      </c>
      <c r="H110" s="170">
        <v>1782.3084158113033</v>
      </c>
      <c r="I110" s="170">
        <v>1771.296569539972</v>
      </c>
      <c r="J110" s="170"/>
      <c r="K110" s="170"/>
      <c r="L110" s="170"/>
      <c r="M110" s="170"/>
      <c r="N110" s="170"/>
      <c r="O110" s="193"/>
    </row>
    <row r="111" spans="1:15" s="137" customFormat="1" ht="12.75">
      <c r="A111" s="347"/>
      <c r="B111" s="174" t="s">
        <v>123</v>
      </c>
      <c r="C111" s="170">
        <f t="shared" si="2"/>
        <v>1938.3981534642917</v>
      </c>
      <c r="D111" s="170">
        <v>1681.3180911113204</v>
      </c>
      <c r="E111" s="170">
        <v>1608.7253619126654</v>
      </c>
      <c r="F111" s="170">
        <v>1575.264297840979</v>
      </c>
      <c r="G111" s="170">
        <v>1516.8474340221405</v>
      </c>
      <c r="H111" s="170">
        <v>1565.6783051895854</v>
      </c>
      <c r="I111" s="170">
        <v>1513.960085589524</v>
      </c>
      <c r="J111" s="170"/>
      <c r="K111" s="170"/>
      <c r="L111" s="170"/>
      <c r="M111" s="170"/>
      <c r="N111" s="170"/>
      <c r="O111" s="193"/>
    </row>
    <row r="112" spans="1:15" s="137" customFormat="1" ht="12.75">
      <c r="A112" s="347"/>
      <c r="B112" s="174" t="s">
        <v>124</v>
      </c>
      <c r="C112" s="170">
        <f t="shared" si="2"/>
        <v>2532.2461990283336</v>
      </c>
      <c r="D112" s="170">
        <v>2322.834409836671</v>
      </c>
      <c r="E112" s="170">
        <v>1970.2599365820054</v>
      </c>
      <c r="F112" s="170">
        <v>2021.1543332044916</v>
      </c>
      <c r="G112" s="170">
        <v>2112.106846637535</v>
      </c>
      <c r="H112" s="170">
        <v>2110.9199135270906</v>
      </c>
      <c r="I112" s="170">
        <v>2039.9443618606697</v>
      </c>
      <c r="J112" s="170"/>
      <c r="K112" s="170"/>
      <c r="L112" s="170"/>
      <c r="M112" s="170"/>
      <c r="N112" s="170"/>
      <c r="O112" s="193"/>
    </row>
    <row r="113" spans="1:15" s="137" customFormat="1" ht="12.75">
      <c r="A113" s="347"/>
      <c r="B113" s="174" t="s">
        <v>125</v>
      </c>
      <c r="C113" s="170">
        <f t="shared" si="2"/>
        <v>1615.8162353374648</v>
      </c>
      <c r="D113" s="170">
        <v>1627.398949886176</v>
      </c>
      <c r="E113" s="170">
        <v>1585.7789515830764</v>
      </c>
      <c r="F113" s="170">
        <v>1382.6901261061328</v>
      </c>
      <c r="G113" s="170">
        <v>1414.6685040647144</v>
      </c>
      <c r="H113" s="170">
        <v>1491.1417794086708</v>
      </c>
      <c r="I113" s="170">
        <v>1494.7190869840167</v>
      </c>
      <c r="J113" s="170"/>
      <c r="K113" s="170"/>
      <c r="L113" s="170"/>
      <c r="M113" s="170"/>
      <c r="N113" s="170"/>
      <c r="O113" s="193"/>
    </row>
    <row r="114" spans="1:15" s="137" customFormat="1" ht="12.75">
      <c r="A114" s="347"/>
      <c r="B114" s="174" t="s">
        <v>126</v>
      </c>
      <c r="C114" s="170">
        <f t="shared" si="2"/>
        <v>2474.5376963315684</v>
      </c>
      <c r="D114" s="170">
        <v>2331.0479938136805</v>
      </c>
      <c r="E114" s="170">
        <v>1985.0968178416585</v>
      </c>
      <c r="F114" s="170">
        <v>1908.9266785667228</v>
      </c>
      <c r="G114" s="170">
        <v>1724.840082728607</v>
      </c>
      <c r="H114" s="170">
        <v>1943.3580484365552</v>
      </c>
      <c r="I114" s="170">
        <v>2008.802504133907</v>
      </c>
      <c r="J114" s="170"/>
      <c r="K114" s="170"/>
      <c r="L114" s="170"/>
      <c r="M114" s="170"/>
      <c r="N114" s="170"/>
      <c r="O114" s="193"/>
    </row>
    <row r="115" spans="1:15" s="137" customFormat="1" ht="12.75">
      <c r="A115" s="347"/>
      <c r="B115" s="174" t="s">
        <v>152</v>
      </c>
      <c r="C115" s="170">
        <f t="shared" si="2"/>
        <v>2457.2455299204075</v>
      </c>
      <c r="D115" s="170">
        <v>2516.1506820351015</v>
      </c>
      <c r="E115" s="170">
        <v>2342.194179320886</v>
      </c>
      <c r="F115" s="170">
        <v>2482.0074794688876</v>
      </c>
      <c r="G115" s="170">
        <v>2453.8599777420472</v>
      </c>
      <c r="H115" s="170">
        <v>2217.869513235208</v>
      </c>
      <c r="I115" s="170">
        <v>2385.7494622854965</v>
      </c>
      <c r="J115" s="170"/>
      <c r="K115" s="170"/>
      <c r="L115" s="170"/>
      <c r="M115" s="170"/>
      <c r="N115" s="170"/>
      <c r="O115" s="193"/>
    </row>
    <row r="116" spans="1:15" s="137" customFormat="1" ht="33.75">
      <c r="A116" s="347"/>
      <c r="B116" s="175" t="s">
        <v>128</v>
      </c>
      <c r="C116" s="170">
        <f t="shared" si="2"/>
        <v>321.2536218892346</v>
      </c>
      <c r="D116" s="170">
        <v>247.02860887053092</v>
      </c>
      <c r="E116" s="170">
        <v>304.8481296019033</v>
      </c>
      <c r="F116" s="170">
        <v>430.42693747095507</v>
      </c>
      <c r="G116" s="170">
        <v>436.1718390340217</v>
      </c>
      <c r="H116" s="170">
        <v>244.17938258232564</v>
      </c>
      <c r="I116" s="170">
        <v>211.245445995446</v>
      </c>
      <c r="J116" s="170"/>
      <c r="K116" s="170"/>
      <c r="L116" s="170"/>
      <c r="M116" s="170"/>
      <c r="N116" s="170"/>
      <c r="O116" s="193"/>
    </row>
    <row r="117" spans="1:14" s="137" customFormat="1" ht="12.75">
      <c r="A117" s="348"/>
      <c r="B117" s="194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</row>
    <row r="118" spans="1:14" s="198" customFormat="1" ht="12.75">
      <c r="A118" s="195" t="s">
        <v>2</v>
      </c>
      <c r="B118" s="196" t="s">
        <v>137</v>
      </c>
      <c r="C118" s="197" t="s">
        <v>138</v>
      </c>
      <c r="D118" s="197" t="s">
        <v>139</v>
      </c>
      <c r="E118" s="197" t="s">
        <v>140</v>
      </c>
      <c r="F118" s="197" t="s">
        <v>141</v>
      </c>
      <c r="G118" s="197" t="s">
        <v>142</v>
      </c>
      <c r="H118" s="197" t="s">
        <v>143</v>
      </c>
      <c r="I118" s="197" t="s">
        <v>144</v>
      </c>
      <c r="J118" s="197" t="s">
        <v>145</v>
      </c>
      <c r="K118" s="167" t="s">
        <v>146</v>
      </c>
      <c r="L118" s="167" t="s">
        <v>147</v>
      </c>
      <c r="M118" s="167" t="s">
        <v>148</v>
      </c>
      <c r="N118" s="167" t="s">
        <v>149</v>
      </c>
    </row>
    <row r="119" spans="1:14" ht="12.75">
      <c r="A119" s="168"/>
      <c r="B119" s="189" t="s">
        <v>150</v>
      </c>
      <c r="C119" s="170">
        <f>+C64</f>
        <v>1687.8292665225877</v>
      </c>
      <c r="D119" s="170">
        <f aca="true" t="shared" si="3" ref="D119:I126">+C119+D64</f>
        <v>3211.6464740276174</v>
      </c>
      <c r="E119" s="170">
        <f t="shared" si="3"/>
        <v>4822.631956251316</v>
      </c>
      <c r="F119" s="170">
        <f t="shared" si="3"/>
        <v>6241.054957450517</v>
      </c>
      <c r="G119" s="170">
        <f t="shared" si="3"/>
        <v>7664.313856713526</v>
      </c>
      <c r="H119" s="170">
        <f>+G119+H64</f>
        <v>9261.473162515173</v>
      </c>
      <c r="I119" s="170">
        <f>+H119+I64</f>
        <v>10924.184394165573</v>
      </c>
      <c r="J119" s="170"/>
      <c r="K119" s="170"/>
      <c r="L119" s="170"/>
      <c r="M119" s="170"/>
      <c r="N119" s="170"/>
    </row>
    <row r="120" spans="1:14" ht="12.75">
      <c r="A120" s="173"/>
      <c r="B120" s="169" t="s">
        <v>122</v>
      </c>
      <c r="C120" s="170">
        <f aca="true" t="shared" si="4" ref="C120:C126">+C65</f>
        <v>1683.895287500968</v>
      </c>
      <c r="D120" s="170">
        <f t="shared" si="3"/>
        <v>3204.1236736733795</v>
      </c>
      <c r="E120" s="170">
        <f t="shared" si="3"/>
        <v>4811.090137947989</v>
      </c>
      <c r="F120" s="170">
        <f t="shared" si="3"/>
        <v>6222.216804518413</v>
      </c>
      <c r="G120" s="170">
        <f t="shared" si="3"/>
        <v>7642.005074382478</v>
      </c>
      <c r="H120" s="170">
        <f t="shared" si="3"/>
        <v>9238.886810006456</v>
      </c>
      <c r="I120" s="170">
        <f t="shared" si="3"/>
        <v>10901.439154903546</v>
      </c>
      <c r="J120" s="170"/>
      <c r="K120" s="170"/>
      <c r="L120" s="170"/>
      <c r="M120" s="170"/>
      <c r="N120" s="170"/>
    </row>
    <row r="121" spans="1:14" ht="12.75">
      <c r="A121" s="173" t="s">
        <v>161</v>
      </c>
      <c r="B121" s="174" t="s">
        <v>123</v>
      </c>
      <c r="C121" s="170">
        <f t="shared" si="4"/>
        <v>589.4495969131096</v>
      </c>
      <c r="D121" s="170">
        <f t="shared" si="3"/>
        <v>1083.894163995572</v>
      </c>
      <c r="E121" s="170">
        <f t="shared" si="3"/>
        <v>1669.936039091668</v>
      </c>
      <c r="F121" s="170">
        <f t="shared" si="3"/>
        <v>2217.7017635549255</v>
      </c>
      <c r="G121" s="170">
        <f t="shared" si="3"/>
        <v>2743.4590526523916</v>
      </c>
      <c r="H121" s="170">
        <f t="shared" si="3"/>
        <v>3383.4315770092007</v>
      </c>
      <c r="I121" s="170">
        <f t="shared" si="3"/>
        <v>4019.60334722437</v>
      </c>
      <c r="J121" s="170"/>
      <c r="K121" s="170"/>
      <c r="L121" s="170"/>
      <c r="M121" s="170"/>
      <c r="N121" s="170"/>
    </row>
    <row r="122" spans="1:14" ht="12.75">
      <c r="A122" s="347"/>
      <c r="B122" s="174" t="s">
        <v>124</v>
      </c>
      <c r="C122" s="170">
        <f t="shared" si="4"/>
        <v>450.6446615627407</v>
      </c>
      <c r="D122" s="170">
        <f t="shared" si="3"/>
        <v>860.4737540207095</v>
      </c>
      <c r="E122" s="170">
        <f t="shared" si="3"/>
        <v>1280.3309965168594</v>
      </c>
      <c r="F122" s="170">
        <f t="shared" si="3"/>
        <v>1590.7932128169948</v>
      </c>
      <c r="G122" s="170">
        <f t="shared" si="3"/>
        <v>1988.636465411855</v>
      </c>
      <c r="H122" s="170">
        <f t="shared" si="3"/>
        <v>2455.82281683668</v>
      </c>
      <c r="I122" s="170">
        <f t="shared" si="3"/>
        <v>2910.1058451372</v>
      </c>
      <c r="J122" s="170"/>
      <c r="K122" s="170"/>
      <c r="L122" s="170"/>
      <c r="M122" s="170"/>
      <c r="N122" s="170"/>
    </row>
    <row r="123" spans="1:14" ht="12.75">
      <c r="A123" s="347"/>
      <c r="B123" s="174" t="s">
        <v>125</v>
      </c>
      <c r="C123" s="170">
        <f t="shared" si="4"/>
        <v>191.90625872973584</v>
      </c>
      <c r="D123" s="170">
        <f t="shared" si="3"/>
        <v>394.75824831535135</v>
      </c>
      <c r="E123" s="170">
        <f t="shared" si="3"/>
        <v>615.5773392264473</v>
      </c>
      <c r="F123" s="170">
        <f t="shared" si="3"/>
        <v>771.4531732362682</v>
      </c>
      <c r="G123" s="170">
        <f t="shared" si="3"/>
        <v>942.2446790450383</v>
      </c>
      <c r="H123" s="170">
        <f t="shared" si="3"/>
        <v>1136.773306425328</v>
      </c>
      <c r="I123" s="170">
        <f t="shared" si="3"/>
        <v>1343.134736138494</v>
      </c>
      <c r="J123" s="170"/>
      <c r="K123" s="170"/>
      <c r="L123" s="170"/>
      <c r="M123" s="170"/>
      <c r="N123" s="170"/>
    </row>
    <row r="124" spans="1:14" ht="12.75">
      <c r="A124" s="347"/>
      <c r="B124" s="174" t="s">
        <v>126</v>
      </c>
      <c r="C124" s="170">
        <f t="shared" si="4"/>
        <v>171.1473473944109</v>
      </c>
      <c r="D124" s="170">
        <f t="shared" si="3"/>
        <v>320.0149493275866</v>
      </c>
      <c r="E124" s="170">
        <f t="shared" si="3"/>
        <v>468.2224430335188</v>
      </c>
      <c r="F124" s="170">
        <f t="shared" si="3"/>
        <v>567.6268508990715</v>
      </c>
      <c r="G124" s="170">
        <f t="shared" si="3"/>
        <v>613.3072501525278</v>
      </c>
      <c r="H124" s="170">
        <f t="shared" si="3"/>
        <v>650.0249787322241</v>
      </c>
      <c r="I124" s="170">
        <f t="shared" si="3"/>
        <v>705.3217345660164</v>
      </c>
      <c r="J124" s="170"/>
      <c r="K124" s="170"/>
      <c r="L124" s="170"/>
      <c r="M124" s="170"/>
      <c r="N124" s="170"/>
    </row>
    <row r="125" spans="1:14" ht="12.75">
      <c r="A125" s="347"/>
      <c r="B125" s="174" t="s">
        <v>152</v>
      </c>
      <c r="C125" s="170">
        <f t="shared" si="4"/>
        <v>280.74742290097083</v>
      </c>
      <c r="D125" s="170">
        <f t="shared" si="3"/>
        <v>544.9825580141603</v>
      </c>
      <c r="E125" s="170">
        <f t="shared" si="3"/>
        <v>777.023320079496</v>
      </c>
      <c r="F125" s="170">
        <f t="shared" si="3"/>
        <v>1074.6418040111525</v>
      </c>
      <c r="G125" s="170">
        <f t="shared" si="3"/>
        <v>1354.357627120665</v>
      </c>
      <c r="H125" s="170">
        <f t="shared" si="3"/>
        <v>1612.8341310030223</v>
      </c>
      <c r="I125" s="170">
        <f t="shared" si="3"/>
        <v>1923.2734918374656</v>
      </c>
      <c r="J125" s="170"/>
      <c r="K125" s="170"/>
      <c r="L125" s="170"/>
      <c r="M125" s="170"/>
      <c r="N125" s="170"/>
    </row>
    <row r="126" spans="1:14" ht="33.75">
      <c r="A126" s="347"/>
      <c r="B126" s="175" t="s">
        <v>128</v>
      </c>
      <c r="C126" s="170">
        <f t="shared" si="4"/>
        <v>3.9339790216196784</v>
      </c>
      <c r="D126" s="170">
        <f t="shared" si="3"/>
        <v>7.5228003542377575</v>
      </c>
      <c r="E126" s="170">
        <f t="shared" si="3"/>
        <v>11.541818303327076</v>
      </c>
      <c r="F126" s="170">
        <f t="shared" si="3"/>
        <v>18.83815293210452</v>
      </c>
      <c r="G126" s="170">
        <f t="shared" si="3"/>
        <v>22.30878233104831</v>
      </c>
      <c r="H126" s="170">
        <f t="shared" si="3"/>
        <v>22.5863525087187</v>
      </c>
      <c r="I126" s="170">
        <f t="shared" si="3"/>
        <v>22.745239262028132</v>
      </c>
      <c r="J126" s="170"/>
      <c r="K126" s="170"/>
      <c r="L126" s="170"/>
      <c r="M126" s="170"/>
      <c r="N126" s="170"/>
    </row>
    <row r="127" spans="1:14" ht="12.75">
      <c r="A127" s="348"/>
      <c r="B127" s="176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</row>
    <row r="128" spans="1:14" ht="12.75">
      <c r="A128" s="168"/>
      <c r="B128" s="174" t="s">
        <v>153</v>
      </c>
      <c r="C128" s="199">
        <f>+C73</f>
        <v>8043853.015236891</v>
      </c>
      <c r="D128" s="199">
        <f aca="true" t="shared" si="5" ref="D128:I135">+C128+D73</f>
        <v>15126876.285849392</v>
      </c>
      <c r="E128" s="199">
        <f t="shared" si="5"/>
        <v>22929921.89743852</v>
      </c>
      <c r="F128" s="199">
        <f t="shared" si="5"/>
        <v>29761784.933624454</v>
      </c>
      <c r="G128" s="199">
        <f t="shared" si="5"/>
        <v>36624277.02015659</v>
      </c>
      <c r="H128" s="199">
        <f t="shared" si="5"/>
        <v>44784871.72499553</v>
      </c>
      <c r="I128" s="199">
        <f t="shared" si="5"/>
        <v>53306252.76711276</v>
      </c>
      <c r="J128" s="199"/>
      <c r="K128" s="199"/>
      <c r="L128" s="199"/>
      <c r="M128" s="199"/>
      <c r="N128" s="199"/>
    </row>
    <row r="129" spans="1:14" ht="12.75">
      <c r="A129" s="173"/>
      <c r="B129" s="169" t="s">
        <v>122</v>
      </c>
      <c r="C129" s="199">
        <f aca="true" t="shared" si="6" ref="C129:C135">+C74</f>
        <v>7989370.453588469</v>
      </c>
      <c r="D129" s="199">
        <f t="shared" si="5"/>
        <v>15021212.064019281</v>
      </c>
      <c r="E129" s="199">
        <f t="shared" si="5"/>
        <v>22767446.563948587</v>
      </c>
      <c r="F129" s="199">
        <f t="shared" si="5"/>
        <v>29523645.78568148</v>
      </c>
      <c r="G129" s="199">
        <f t="shared" si="5"/>
        <v>36357168.88312467</v>
      </c>
      <c r="H129" s="199">
        <f t="shared" si="5"/>
        <v>44514218.81712769</v>
      </c>
      <c r="I129" s="199">
        <f t="shared" si="5"/>
        <v>53031530.57353064</v>
      </c>
      <c r="J129" s="199"/>
      <c r="K129" s="199"/>
      <c r="L129" s="199"/>
      <c r="M129" s="199"/>
      <c r="N129" s="199"/>
    </row>
    <row r="130" spans="1:14" ht="12.75">
      <c r="A130" s="173" t="s">
        <v>154</v>
      </c>
      <c r="B130" s="169" t="s">
        <v>123</v>
      </c>
      <c r="C130" s="199">
        <f t="shared" si="6"/>
        <v>3096462.2653750717</v>
      </c>
      <c r="D130" s="199">
        <f t="shared" si="5"/>
        <v>5742971.251872532</v>
      </c>
      <c r="E130" s="199">
        <f t="shared" si="5"/>
        <v>8879481.732150726</v>
      </c>
      <c r="F130" s="199">
        <f t="shared" si="5"/>
        <v>11853069.257557869</v>
      </c>
      <c r="G130" s="199">
        <f t="shared" si="5"/>
        <v>14854207.440555742</v>
      </c>
      <c r="H130" s="199">
        <f t="shared" si="5"/>
        <v>18641039.31389005</v>
      </c>
      <c r="I130" s="199">
        <f t="shared" si="5"/>
        <v>22445580.49845326</v>
      </c>
      <c r="J130" s="199"/>
      <c r="K130" s="199"/>
      <c r="L130" s="199"/>
      <c r="M130" s="199"/>
      <c r="N130" s="199"/>
    </row>
    <row r="131" spans="1:14" ht="12.75">
      <c r="A131" s="347"/>
      <c r="B131" s="174" t="s">
        <v>124</v>
      </c>
      <c r="C131" s="199">
        <f t="shared" si="6"/>
        <v>2094132.9229323966</v>
      </c>
      <c r="D131" s="199">
        <f t="shared" si="5"/>
        <v>3910768.4826826393</v>
      </c>
      <c r="E131" s="199">
        <f t="shared" si="5"/>
        <v>5879249.0157369785</v>
      </c>
      <c r="F131" s="199">
        <f t="shared" si="5"/>
        <v>7303045.449780882</v>
      </c>
      <c r="G131" s="199">
        <f t="shared" si="5"/>
        <v>9127924.071234064</v>
      </c>
      <c r="H131" s="199">
        <f t="shared" si="5"/>
        <v>11380190.873776993</v>
      </c>
      <c r="I131" s="199">
        <f t="shared" si="5"/>
        <v>13579387.607915899</v>
      </c>
      <c r="J131" s="199"/>
      <c r="K131" s="199"/>
      <c r="L131" s="199"/>
      <c r="M131" s="199"/>
      <c r="N131" s="199"/>
    </row>
    <row r="132" spans="1:14" ht="12.75">
      <c r="A132" s="347"/>
      <c r="B132" s="174" t="s">
        <v>125</v>
      </c>
      <c r="C132" s="199">
        <f t="shared" si="6"/>
        <v>715055.1961090422</v>
      </c>
      <c r="D132" s="199">
        <f t="shared" si="5"/>
        <v>1458227.1906851865</v>
      </c>
      <c r="E132" s="199">
        <f t="shared" si="5"/>
        <v>2272332.2180636274</v>
      </c>
      <c r="F132" s="199">
        <f t="shared" si="5"/>
        <v>2943855.722518744</v>
      </c>
      <c r="G132" s="199">
        <f t="shared" si="5"/>
        <v>3641798.1128858337</v>
      </c>
      <c r="H132" s="199">
        <f t="shared" si="5"/>
        <v>4414005.491997491</v>
      </c>
      <c r="I132" s="199">
        <f t="shared" si="5"/>
        <v>5258236.766123294</v>
      </c>
      <c r="J132" s="199"/>
      <c r="K132" s="199"/>
      <c r="L132" s="199"/>
      <c r="M132" s="199"/>
      <c r="N132" s="199"/>
    </row>
    <row r="133" spans="1:14" ht="12.75">
      <c r="A133" s="347"/>
      <c r="B133" s="174" t="s">
        <v>126</v>
      </c>
      <c r="C133" s="199">
        <f t="shared" si="6"/>
        <v>974438.6449898195</v>
      </c>
      <c r="D133" s="199">
        <f t="shared" si="5"/>
        <v>1791720.543498355</v>
      </c>
      <c r="E133" s="199">
        <f t="shared" si="5"/>
        <v>2683763.385834172</v>
      </c>
      <c r="F133" s="199">
        <f t="shared" si="5"/>
        <v>3305911.959950363</v>
      </c>
      <c r="G133" s="199">
        <f t="shared" si="5"/>
        <v>3593931.1032612994</v>
      </c>
      <c r="H133" s="199">
        <f t="shared" si="5"/>
        <v>3816939.939037995</v>
      </c>
      <c r="I133" s="199">
        <f t="shared" si="5"/>
        <v>4162010.062903395</v>
      </c>
      <c r="J133" s="199"/>
      <c r="K133" s="199"/>
      <c r="L133" s="199"/>
      <c r="M133" s="199"/>
      <c r="N133" s="199"/>
    </row>
    <row r="134" spans="1:14" ht="12.75">
      <c r="A134" s="347"/>
      <c r="B134" s="174" t="s">
        <v>152</v>
      </c>
      <c r="C134" s="199">
        <f t="shared" si="6"/>
        <v>1109281.4241821393</v>
      </c>
      <c r="D134" s="199">
        <f t="shared" si="5"/>
        <v>2117524.59528057</v>
      </c>
      <c r="E134" s="199">
        <f t="shared" si="5"/>
        <v>3052620.2121630814</v>
      </c>
      <c r="F134" s="199">
        <f t="shared" si="5"/>
        <v>4117763.3958736164</v>
      </c>
      <c r="G134" s="199">
        <f t="shared" si="5"/>
        <v>5139308.15518773</v>
      </c>
      <c r="H134" s="199">
        <f t="shared" si="5"/>
        <v>6262043.198425157</v>
      </c>
      <c r="I134" s="199">
        <f t="shared" si="5"/>
        <v>7586315.638134787</v>
      </c>
      <c r="J134" s="199"/>
      <c r="K134" s="199"/>
      <c r="L134" s="199"/>
      <c r="M134" s="199"/>
      <c r="N134" s="199"/>
    </row>
    <row r="135" spans="1:14" ht="33.75">
      <c r="A135" s="347"/>
      <c r="B135" s="175" t="s">
        <v>128</v>
      </c>
      <c r="C135" s="199">
        <f t="shared" si="6"/>
        <v>54482.56164842177</v>
      </c>
      <c r="D135" s="199">
        <f t="shared" si="5"/>
        <v>105664.22183010998</v>
      </c>
      <c r="E135" s="199">
        <f t="shared" si="5"/>
        <v>162475.33348993186</v>
      </c>
      <c r="F135" s="199">
        <f t="shared" si="5"/>
        <v>238139.14794297505</v>
      </c>
      <c r="G135" s="199">
        <f t="shared" si="5"/>
        <v>267108.13703191734</v>
      </c>
      <c r="H135" s="199">
        <f t="shared" si="5"/>
        <v>270652.90786783834</v>
      </c>
      <c r="I135" s="199">
        <f t="shared" si="5"/>
        <v>274722.1935821241</v>
      </c>
      <c r="J135" s="199"/>
      <c r="K135" s="199"/>
      <c r="L135" s="199"/>
      <c r="M135" s="199"/>
      <c r="N135" s="199"/>
    </row>
    <row r="136" spans="1:14" ht="12.75">
      <c r="A136" s="348"/>
      <c r="B136" s="176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</row>
    <row r="137" spans="1:14" ht="12.75">
      <c r="A137" s="173"/>
      <c r="B137" s="174" t="s">
        <v>153</v>
      </c>
      <c r="C137" s="199">
        <f>+C82</f>
        <v>796482.8547063936</v>
      </c>
      <c r="D137" s="199">
        <f aca="true" t="shared" si="7" ref="D137:I144">+C137+D82</f>
        <v>1575053.7941034222</v>
      </c>
      <c r="E137" s="199">
        <f t="shared" si="7"/>
        <v>2478603.9357274426</v>
      </c>
      <c r="F137" s="199">
        <f t="shared" si="7"/>
        <v>3281608.7109857663</v>
      </c>
      <c r="G137" s="199">
        <f t="shared" si="7"/>
        <v>4085743.7753879884</v>
      </c>
      <c r="H137" s="199">
        <f t="shared" si="7"/>
        <v>4982843.152332485</v>
      </c>
      <c r="I137" s="199">
        <f t="shared" si="7"/>
        <v>5922202.851646916</v>
      </c>
      <c r="J137" s="199"/>
      <c r="K137" s="199"/>
      <c r="L137" s="199"/>
      <c r="M137" s="199"/>
      <c r="N137" s="199"/>
    </row>
    <row r="138" spans="1:14" ht="12.75">
      <c r="A138" s="173" t="s">
        <v>155</v>
      </c>
      <c r="B138" s="169" t="s">
        <v>122</v>
      </c>
      <c r="C138" s="199">
        <f aca="true" t="shared" si="8" ref="C138:C144">+C83</f>
        <v>784237.1436744536</v>
      </c>
      <c r="D138" s="199">
        <f t="shared" si="7"/>
        <v>1548280.124755128</v>
      </c>
      <c r="E138" s="199">
        <f t="shared" si="7"/>
        <v>2438646.593727662</v>
      </c>
      <c r="F138" s="199">
        <f t="shared" si="7"/>
        <v>3224699.979577952</v>
      </c>
      <c r="G138" s="199">
        <f t="shared" si="7"/>
        <v>4020878.0208797604</v>
      </c>
      <c r="H138" s="199">
        <f t="shared" si="7"/>
        <v>4916840.650836305</v>
      </c>
      <c r="I138" s="199">
        <f t="shared" si="7"/>
        <v>5855448.207293593</v>
      </c>
      <c r="J138" s="199"/>
      <c r="K138" s="199"/>
      <c r="L138" s="199"/>
      <c r="M138" s="199"/>
      <c r="N138" s="199"/>
    </row>
    <row r="139" spans="1:14" ht="12.75">
      <c r="A139" s="347"/>
      <c r="B139" s="174" t="s">
        <v>123</v>
      </c>
      <c r="C139" s="199">
        <f t="shared" si="8"/>
        <v>304091.0846203859</v>
      </c>
      <c r="D139" s="199">
        <f t="shared" si="7"/>
        <v>598172.5970340443</v>
      </c>
      <c r="E139" s="199">
        <f t="shared" si="7"/>
        <v>962462.1699909422</v>
      </c>
      <c r="F139" s="199">
        <f t="shared" si="7"/>
        <v>1310191.5797249232</v>
      </c>
      <c r="G139" s="199">
        <f t="shared" si="7"/>
        <v>1656803.4256528583</v>
      </c>
      <c r="H139" s="199">
        <f t="shared" si="7"/>
        <v>2065554.394632604</v>
      </c>
      <c r="I139" s="199">
        <f t="shared" si="7"/>
        <v>2485758.1875003986</v>
      </c>
      <c r="J139" s="199"/>
      <c r="K139" s="199"/>
      <c r="L139" s="199"/>
      <c r="M139" s="199"/>
      <c r="N139" s="199"/>
    </row>
    <row r="140" spans="1:14" ht="12.75">
      <c r="A140" s="347"/>
      <c r="B140" s="174" t="s">
        <v>124</v>
      </c>
      <c r="C140" s="199">
        <f t="shared" si="8"/>
        <v>177962.41997940833</v>
      </c>
      <c r="D140" s="199">
        <f t="shared" si="7"/>
        <v>354397.3353235399</v>
      </c>
      <c r="E140" s="199">
        <f t="shared" si="7"/>
        <v>567494.7214605771</v>
      </c>
      <c r="F140" s="199">
        <f t="shared" si="7"/>
        <v>721101.1092557659</v>
      </c>
      <c r="G140" s="199">
        <f t="shared" si="7"/>
        <v>909464.3320861945</v>
      </c>
      <c r="H140" s="199">
        <f t="shared" si="7"/>
        <v>1130783.174374348</v>
      </c>
      <c r="I140" s="199">
        <f t="shared" si="7"/>
        <v>1353477.0070071951</v>
      </c>
      <c r="J140" s="199"/>
      <c r="K140" s="199"/>
      <c r="L140" s="199"/>
      <c r="M140" s="199"/>
      <c r="N140" s="199"/>
    </row>
    <row r="141" spans="1:14" ht="12.75">
      <c r="A141" s="347"/>
      <c r="B141" s="174" t="s">
        <v>125</v>
      </c>
      <c r="C141" s="199">
        <f t="shared" si="8"/>
        <v>118767.37869864021</v>
      </c>
      <c r="D141" s="199">
        <f t="shared" si="7"/>
        <v>243415.35736410724</v>
      </c>
      <c r="E141" s="199">
        <f t="shared" si="7"/>
        <v>382664.96128314856</v>
      </c>
      <c r="F141" s="199">
        <f t="shared" si="7"/>
        <v>495398.70477836765</v>
      </c>
      <c r="G141" s="199">
        <f t="shared" si="7"/>
        <v>616127.6991102844</v>
      </c>
      <c r="H141" s="199">
        <f t="shared" si="7"/>
        <v>746583.8569797475</v>
      </c>
      <c r="I141" s="199">
        <f t="shared" si="7"/>
        <v>884644.1998964582</v>
      </c>
      <c r="J141" s="199"/>
      <c r="K141" s="199"/>
      <c r="L141" s="199"/>
      <c r="M141" s="199"/>
      <c r="N141" s="199"/>
    </row>
    <row r="142" spans="1:14" ht="12.75">
      <c r="A142" s="347"/>
      <c r="B142" s="174" t="s">
        <v>126</v>
      </c>
      <c r="C142" s="199">
        <f t="shared" si="8"/>
        <v>69163.36237194203</v>
      </c>
      <c r="D142" s="199">
        <f t="shared" si="7"/>
        <v>133026.31256784202</v>
      </c>
      <c r="E142" s="199">
        <f t="shared" si="7"/>
        <v>207686.3958312237</v>
      </c>
      <c r="F142" s="199">
        <f t="shared" si="7"/>
        <v>259759.85102552606</v>
      </c>
      <c r="G142" s="199">
        <f t="shared" si="7"/>
        <v>286243.69709964574</v>
      </c>
      <c r="H142" s="199">
        <f t="shared" si="7"/>
        <v>305137.65676355636</v>
      </c>
      <c r="I142" s="199">
        <f t="shared" si="7"/>
        <v>332664.88043039135</v>
      </c>
      <c r="J142" s="199"/>
      <c r="K142" s="199"/>
      <c r="L142" s="199"/>
      <c r="M142" s="199"/>
      <c r="N142" s="199"/>
    </row>
    <row r="143" spans="1:14" ht="12.75">
      <c r="A143" s="347"/>
      <c r="B143" s="174" t="s">
        <v>152</v>
      </c>
      <c r="C143" s="199">
        <f t="shared" si="8"/>
        <v>114252.89800407714</v>
      </c>
      <c r="D143" s="199">
        <f t="shared" si="7"/>
        <v>219268.5224655947</v>
      </c>
      <c r="E143" s="199">
        <f t="shared" si="7"/>
        <v>318338.3451617707</v>
      </c>
      <c r="F143" s="199">
        <f t="shared" si="7"/>
        <v>438248.7347933694</v>
      </c>
      <c r="G143" s="199">
        <f t="shared" si="7"/>
        <v>552238.8669307772</v>
      </c>
      <c r="H143" s="199">
        <f t="shared" si="7"/>
        <v>668781.5680860482</v>
      </c>
      <c r="I143" s="199">
        <f t="shared" si="7"/>
        <v>798903.9324591493</v>
      </c>
      <c r="J143" s="199"/>
      <c r="K143" s="199"/>
      <c r="L143" s="199"/>
      <c r="M143" s="199"/>
      <c r="N143" s="199"/>
    </row>
    <row r="144" spans="1:14" ht="33.75">
      <c r="A144" s="347"/>
      <c r="B144" s="175" t="s">
        <v>128</v>
      </c>
      <c r="C144" s="199">
        <f t="shared" si="8"/>
        <v>12245.71103193999</v>
      </c>
      <c r="D144" s="199">
        <f t="shared" si="7"/>
        <v>26773.669348294356</v>
      </c>
      <c r="E144" s="199">
        <f t="shared" si="7"/>
        <v>39957.34199978051</v>
      </c>
      <c r="F144" s="199">
        <f t="shared" si="7"/>
        <v>56908.73140781401</v>
      </c>
      <c r="G144" s="199">
        <f t="shared" si="7"/>
        <v>64865.75450822806</v>
      </c>
      <c r="H144" s="199">
        <f t="shared" si="7"/>
        <v>66002.50149617987</v>
      </c>
      <c r="I144" s="199">
        <f t="shared" si="7"/>
        <v>66754.64435332273</v>
      </c>
      <c r="J144" s="199"/>
      <c r="K144" s="199"/>
      <c r="L144" s="199"/>
      <c r="M144" s="199"/>
      <c r="N144" s="199"/>
    </row>
    <row r="145" spans="1:14" ht="12.75">
      <c r="A145" s="348"/>
      <c r="B145" s="176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</row>
    <row r="146" spans="1:14" ht="12.75">
      <c r="A146" s="346" t="s">
        <v>156</v>
      </c>
      <c r="B146" s="174" t="s">
        <v>153</v>
      </c>
      <c r="C146" s="186">
        <f aca="true" t="shared" si="9" ref="C146:I153">+C128/C137</f>
        <v>10.099216785026824</v>
      </c>
      <c r="D146" s="186">
        <f t="shared" si="9"/>
        <v>9.60403786999552</v>
      </c>
      <c r="E146" s="186">
        <f t="shared" si="9"/>
        <v>9.251143987516038</v>
      </c>
      <c r="F146" s="186">
        <f t="shared" si="9"/>
        <v>9.069266800149453</v>
      </c>
      <c r="G146" s="186">
        <f t="shared" si="9"/>
        <v>8.963919186703942</v>
      </c>
      <c r="H146" s="186">
        <f t="shared" si="9"/>
        <v>8.987814859079316</v>
      </c>
      <c r="I146" s="186">
        <f t="shared" si="9"/>
        <v>9.00108525534358</v>
      </c>
      <c r="J146" s="186"/>
      <c r="K146" s="186"/>
      <c r="L146" s="186"/>
      <c r="M146" s="186"/>
      <c r="N146" s="186"/>
    </row>
    <row r="147" spans="1:14" ht="12.75">
      <c r="A147" s="347"/>
      <c r="B147" s="169" t="s">
        <v>122</v>
      </c>
      <c r="C147" s="187">
        <f t="shared" si="9"/>
        <v>10.187442048657866</v>
      </c>
      <c r="D147" s="187">
        <f t="shared" si="9"/>
        <v>9.701869722312038</v>
      </c>
      <c r="E147" s="187">
        <f t="shared" si="9"/>
        <v>9.336099220980914</v>
      </c>
      <c r="F147" s="187">
        <f t="shared" si="9"/>
        <v>9.155470577931261</v>
      </c>
      <c r="G147" s="187">
        <f t="shared" si="9"/>
        <v>9.04209694855896</v>
      </c>
      <c r="H147" s="187">
        <f t="shared" si="9"/>
        <v>9.053419050616634</v>
      </c>
      <c r="I147" s="187">
        <f t="shared" si="9"/>
        <v>9.056784160002326</v>
      </c>
      <c r="J147" s="187"/>
      <c r="K147" s="187"/>
      <c r="L147" s="187"/>
      <c r="M147" s="187"/>
      <c r="N147" s="187"/>
    </row>
    <row r="148" spans="1:14" ht="12.75">
      <c r="A148" s="347"/>
      <c r="B148" s="174" t="s">
        <v>123</v>
      </c>
      <c r="C148" s="187">
        <f t="shared" si="9"/>
        <v>10.182680196759339</v>
      </c>
      <c r="D148" s="187">
        <f t="shared" si="9"/>
        <v>9.60085981930342</v>
      </c>
      <c r="E148" s="187">
        <f t="shared" si="9"/>
        <v>9.22579817577068</v>
      </c>
      <c r="F148" s="187">
        <f t="shared" si="9"/>
        <v>9.046821427478903</v>
      </c>
      <c r="G148" s="187">
        <f t="shared" si="9"/>
        <v>8.965582283669221</v>
      </c>
      <c r="H148" s="187">
        <f t="shared" si="9"/>
        <v>9.024714799246764</v>
      </c>
      <c r="I148" s="187">
        <f t="shared" si="9"/>
        <v>9.02967175621529</v>
      </c>
      <c r="J148" s="187"/>
      <c r="K148" s="187"/>
      <c r="L148" s="187"/>
      <c r="M148" s="187"/>
      <c r="N148" s="187"/>
    </row>
    <row r="149" spans="1:14" ht="12.75">
      <c r="A149" s="347"/>
      <c r="B149" s="174" t="s">
        <v>124</v>
      </c>
      <c r="C149" s="187">
        <f t="shared" si="9"/>
        <v>11.767276052858264</v>
      </c>
      <c r="D149" s="187">
        <f t="shared" si="9"/>
        <v>11.034982752092032</v>
      </c>
      <c r="E149" s="187">
        <f t="shared" si="9"/>
        <v>10.360006522360932</v>
      </c>
      <c r="F149" s="187">
        <f t="shared" si="9"/>
        <v>10.1276303087624</v>
      </c>
      <c r="G149" s="187">
        <f t="shared" si="9"/>
        <v>10.036593793948771</v>
      </c>
      <c r="H149" s="187">
        <f t="shared" si="9"/>
        <v>10.063990278307376</v>
      </c>
      <c r="I149" s="187">
        <f t="shared" si="9"/>
        <v>10.032965124352282</v>
      </c>
      <c r="J149" s="187"/>
      <c r="K149" s="187"/>
      <c r="L149" s="187"/>
      <c r="M149" s="187"/>
      <c r="N149" s="187"/>
    </row>
    <row r="150" spans="1:14" ht="12.75">
      <c r="A150" s="347"/>
      <c r="B150" s="174" t="s">
        <v>125</v>
      </c>
      <c r="C150" s="187">
        <f t="shared" si="9"/>
        <v>6.020636339237728</v>
      </c>
      <c r="D150" s="187">
        <f t="shared" si="9"/>
        <v>5.990695108459945</v>
      </c>
      <c r="E150" s="187">
        <f t="shared" si="9"/>
        <v>5.93817685957989</v>
      </c>
      <c r="F150" s="187">
        <f t="shared" si="9"/>
        <v>5.942396889866257</v>
      </c>
      <c r="G150" s="187">
        <f t="shared" si="9"/>
        <v>5.910784595701103</v>
      </c>
      <c r="H150" s="187">
        <f t="shared" si="9"/>
        <v>5.9122702034491335</v>
      </c>
      <c r="I150" s="187">
        <f t="shared" si="9"/>
        <v>5.943900120227698</v>
      </c>
      <c r="J150" s="187"/>
      <c r="K150" s="187"/>
      <c r="L150" s="187"/>
      <c r="M150" s="187"/>
      <c r="N150" s="187"/>
    </row>
    <row r="151" spans="1:14" ht="12.75">
      <c r="A151" s="347"/>
      <c r="B151" s="174" t="s">
        <v>126</v>
      </c>
      <c r="C151" s="187">
        <f t="shared" si="9"/>
        <v>14.088942636269614</v>
      </c>
      <c r="D151" s="187">
        <f t="shared" si="9"/>
        <v>13.468918358423236</v>
      </c>
      <c r="E151" s="187">
        <f t="shared" si="9"/>
        <v>12.922191533503868</v>
      </c>
      <c r="F151" s="187">
        <f t="shared" si="9"/>
        <v>12.726801108403384</v>
      </c>
      <c r="G151" s="187">
        <f t="shared" si="9"/>
        <v>12.555494285731637</v>
      </c>
      <c r="H151" s="187">
        <f t="shared" si="9"/>
        <v>12.50891148448337</v>
      </c>
      <c r="I151" s="187">
        <f t="shared" si="9"/>
        <v>12.511119471098715</v>
      </c>
      <c r="J151" s="187"/>
      <c r="K151" s="187"/>
      <c r="L151" s="187"/>
      <c r="M151" s="187"/>
      <c r="N151" s="187"/>
    </row>
    <row r="152" spans="1:14" ht="12.75">
      <c r="A152" s="347"/>
      <c r="B152" s="174" t="s">
        <v>152</v>
      </c>
      <c r="C152" s="187">
        <f t="shared" si="9"/>
        <v>9.709000327873998</v>
      </c>
      <c r="D152" s="187">
        <f t="shared" si="9"/>
        <v>9.65722107062964</v>
      </c>
      <c r="E152" s="187">
        <f t="shared" si="9"/>
        <v>9.589231892915146</v>
      </c>
      <c r="F152" s="187">
        <f t="shared" si="9"/>
        <v>9.395950447672387</v>
      </c>
      <c r="G152" s="187">
        <f t="shared" si="9"/>
        <v>9.306313740195217</v>
      </c>
      <c r="H152" s="187">
        <f t="shared" si="9"/>
        <v>9.363360919688887</v>
      </c>
      <c r="I152" s="187">
        <f t="shared" si="9"/>
        <v>9.495904738862581</v>
      </c>
      <c r="J152" s="187"/>
      <c r="K152" s="187"/>
      <c r="L152" s="187"/>
      <c r="M152" s="187"/>
      <c r="N152" s="187"/>
    </row>
    <row r="153" spans="1:14" ht="33.75">
      <c r="A153" s="347"/>
      <c r="B153" s="175" t="s">
        <v>128</v>
      </c>
      <c r="C153" s="187">
        <f t="shared" si="9"/>
        <v>4.449113775943031</v>
      </c>
      <c r="D153" s="187">
        <f t="shared" si="9"/>
        <v>3.946572300402351</v>
      </c>
      <c r="E153" s="187">
        <f t="shared" si="9"/>
        <v>4.066219757330814</v>
      </c>
      <c r="F153" s="187">
        <f t="shared" si="9"/>
        <v>4.184580152322226</v>
      </c>
      <c r="G153" s="187">
        <f t="shared" si="9"/>
        <v>4.117860634736552</v>
      </c>
      <c r="H153" s="187">
        <f t="shared" si="9"/>
        <v>4.100646213893929</v>
      </c>
      <c r="I153" s="187">
        <f t="shared" si="9"/>
        <v>4.115401950582779</v>
      </c>
      <c r="J153" s="187"/>
      <c r="K153" s="187"/>
      <c r="L153" s="187"/>
      <c r="M153" s="187"/>
      <c r="N153" s="187"/>
    </row>
    <row r="154" spans="1:14" ht="12.75">
      <c r="A154" s="348"/>
      <c r="B154" s="176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</row>
    <row r="155" spans="1:14" ht="12.75">
      <c r="A155" s="346" t="s">
        <v>162</v>
      </c>
      <c r="B155" s="189" t="s">
        <v>158</v>
      </c>
      <c r="C155" s="170">
        <f aca="true" t="shared" si="10" ref="C155:I162">+C119*1000000/C128</f>
        <v>209.82845700007874</v>
      </c>
      <c r="D155" s="170">
        <f t="shared" si="10"/>
        <v>212.3139247877626</v>
      </c>
      <c r="E155" s="170">
        <f t="shared" si="10"/>
        <v>210.3204702494014</v>
      </c>
      <c r="F155" s="170">
        <f t="shared" si="10"/>
        <v>209.70029087198526</v>
      </c>
      <c r="G155" s="170">
        <f t="shared" si="10"/>
        <v>209.26867313982424</v>
      </c>
      <c r="H155" s="170">
        <f t="shared" si="10"/>
        <v>206.799144572432</v>
      </c>
      <c r="I155" s="170">
        <f t="shared" si="10"/>
        <v>204.9325140503074</v>
      </c>
      <c r="J155" s="170"/>
      <c r="K155" s="170"/>
      <c r="L155" s="170"/>
      <c r="M155" s="170"/>
      <c r="N155" s="170"/>
    </row>
    <row r="156" spans="1:14" ht="12.75">
      <c r="A156" s="347"/>
      <c r="B156" s="169" t="s">
        <v>122</v>
      </c>
      <c r="C156" s="170">
        <f t="shared" si="10"/>
        <v>210.76695557966488</v>
      </c>
      <c r="D156" s="170">
        <f t="shared" si="10"/>
        <v>213.3066000278569</v>
      </c>
      <c r="E156" s="170">
        <f t="shared" si="10"/>
        <v>211.31443635695948</v>
      </c>
      <c r="F156" s="170">
        <f t="shared" si="10"/>
        <v>210.75367350248098</v>
      </c>
      <c r="G156" s="170">
        <f t="shared" si="10"/>
        <v>210.1925234868754</v>
      </c>
      <c r="H156" s="170">
        <f t="shared" si="10"/>
        <v>207.54911701273346</v>
      </c>
      <c r="I156" s="170">
        <f t="shared" si="10"/>
        <v>205.56523707699145</v>
      </c>
      <c r="J156" s="170"/>
      <c r="K156" s="170"/>
      <c r="L156" s="170"/>
      <c r="M156" s="170"/>
      <c r="N156" s="170"/>
    </row>
    <row r="157" spans="1:14" ht="12.75">
      <c r="A157" s="347"/>
      <c r="B157" s="174" t="s">
        <v>123</v>
      </c>
      <c r="C157" s="170">
        <f t="shared" si="10"/>
        <v>190.3622735869866</v>
      </c>
      <c r="D157" s="170">
        <f t="shared" si="10"/>
        <v>188.73403965624263</v>
      </c>
      <c r="E157" s="170">
        <f t="shared" si="10"/>
        <v>188.06683649623182</v>
      </c>
      <c r="F157" s="170">
        <f t="shared" si="10"/>
        <v>187.0993677136285</v>
      </c>
      <c r="G157" s="170">
        <f t="shared" si="10"/>
        <v>184.69238857955185</v>
      </c>
      <c r="H157" s="170">
        <f t="shared" si="10"/>
        <v>181.50444940524827</v>
      </c>
      <c r="I157" s="170">
        <f t="shared" si="10"/>
        <v>179.08217377141855</v>
      </c>
      <c r="J157" s="170"/>
      <c r="K157" s="170"/>
      <c r="L157" s="170"/>
      <c r="M157" s="170"/>
      <c r="N157" s="170"/>
    </row>
    <row r="158" spans="1:14" ht="12.75">
      <c r="A158" s="347"/>
      <c r="B158" s="174" t="s">
        <v>124</v>
      </c>
      <c r="C158" s="170">
        <f t="shared" si="10"/>
        <v>215.1939146879496</v>
      </c>
      <c r="D158" s="170">
        <f t="shared" si="10"/>
        <v>220.02676911992936</v>
      </c>
      <c r="E158" s="170">
        <f t="shared" si="10"/>
        <v>217.77118014389234</v>
      </c>
      <c r="F158" s="170">
        <f t="shared" si="10"/>
        <v>217.8260047477487</v>
      </c>
      <c r="G158" s="170">
        <f t="shared" si="10"/>
        <v>217.86294998650203</v>
      </c>
      <c r="H158" s="170">
        <f t="shared" si="10"/>
        <v>215.79803397635038</v>
      </c>
      <c r="I158" s="170">
        <f t="shared" si="10"/>
        <v>214.30317251131396</v>
      </c>
      <c r="J158" s="170"/>
      <c r="K158" s="170"/>
      <c r="L158" s="170"/>
      <c r="M158" s="170"/>
      <c r="N158" s="170"/>
    </row>
    <row r="159" spans="1:14" ht="12.75">
      <c r="A159" s="347"/>
      <c r="B159" s="174" t="s">
        <v>125</v>
      </c>
      <c r="C159" s="170">
        <f t="shared" si="10"/>
        <v>268.37964366106246</v>
      </c>
      <c r="D159" s="170">
        <f t="shared" si="10"/>
        <v>270.7110735809718</v>
      </c>
      <c r="E159" s="170">
        <f t="shared" si="10"/>
        <v>270.90111838972774</v>
      </c>
      <c r="F159" s="170">
        <f t="shared" si="10"/>
        <v>262.0553607077652</v>
      </c>
      <c r="G159" s="170">
        <f t="shared" si="10"/>
        <v>258.7306187322901</v>
      </c>
      <c r="H159" s="170">
        <f t="shared" si="10"/>
        <v>257.5378097028372</v>
      </c>
      <c r="I159" s="170">
        <f t="shared" si="10"/>
        <v>255.43443475040365</v>
      </c>
      <c r="J159" s="170"/>
      <c r="K159" s="170"/>
      <c r="L159" s="170"/>
      <c r="M159" s="170"/>
      <c r="N159" s="170"/>
    </row>
    <row r="160" spans="1:14" ht="12.75">
      <c r="A160" s="347"/>
      <c r="B160" s="174" t="s">
        <v>126</v>
      </c>
      <c r="C160" s="170">
        <f t="shared" si="10"/>
        <v>175.63686361823116</v>
      </c>
      <c r="D160" s="170">
        <f t="shared" si="10"/>
        <v>178.60762410121933</v>
      </c>
      <c r="E160" s="170">
        <f t="shared" si="10"/>
        <v>174.46487477434047</v>
      </c>
      <c r="F160" s="170">
        <f t="shared" si="10"/>
        <v>171.7005346106054</v>
      </c>
      <c r="G160" s="170">
        <f t="shared" si="10"/>
        <v>170.65080896959444</v>
      </c>
      <c r="H160" s="170">
        <f t="shared" si="10"/>
        <v>170.30002806280825</v>
      </c>
      <c r="I160" s="170">
        <f t="shared" si="10"/>
        <v>169.46660962034963</v>
      </c>
      <c r="J160" s="170"/>
      <c r="K160" s="170"/>
      <c r="L160" s="170"/>
      <c r="M160" s="170"/>
      <c r="N160" s="170"/>
    </row>
    <row r="161" spans="1:14" ht="12.75">
      <c r="A161" s="347"/>
      <c r="B161" s="174" t="s">
        <v>152</v>
      </c>
      <c r="C161" s="170">
        <f t="shared" si="10"/>
        <v>253.089447619627</v>
      </c>
      <c r="D161" s="170">
        <f t="shared" si="10"/>
        <v>257.3677581969009</v>
      </c>
      <c r="E161" s="170">
        <f t="shared" si="10"/>
        <v>254.54306991202768</v>
      </c>
      <c r="F161" s="170">
        <f t="shared" si="10"/>
        <v>260.97706465797523</v>
      </c>
      <c r="G161" s="170">
        <f t="shared" si="10"/>
        <v>263.5291728427584</v>
      </c>
      <c r="H161" s="170">
        <f t="shared" si="10"/>
        <v>257.5571710218535</v>
      </c>
      <c r="I161" s="170">
        <f t="shared" si="10"/>
        <v>253.5187808650593</v>
      </c>
      <c r="J161" s="170"/>
      <c r="K161" s="170"/>
      <c r="L161" s="170"/>
      <c r="M161" s="170"/>
      <c r="N161" s="170"/>
    </row>
    <row r="162" spans="1:14" ht="33.75">
      <c r="A162" s="347"/>
      <c r="B162" s="175" t="s">
        <v>128</v>
      </c>
      <c r="C162" s="170">
        <f t="shared" si="10"/>
        <v>72.20620511579115</v>
      </c>
      <c r="D162" s="170">
        <f t="shared" si="10"/>
        <v>71.19534146887615</v>
      </c>
      <c r="E162" s="170">
        <f t="shared" si="10"/>
        <v>71.03735721239366</v>
      </c>
      <c r="F162" s="170">
        <f t="shared" si="10"/>
        <v>79.1056535425898</v>
      </c>
      <c r="G162" s="170">
        <f t="shared" si="10"/>
        <v>83.51966577634654</v>
      </c>
      <c r="H162" s="170">
        <f t="shared" si="10"/>
        <v>83.45135726288878</v>
      </c>
      <c r="I162" s="170">
        <f t="shared" si="10"/>
        <v>82.79359947389464</v>
      </c>
      <c r="J162" s="170"/>
      <c r="K162" s="170"/>
      <c r="L162" s="170"/>
      <c r="M162" s="170"/>
      <c r="N162" s="170"/>
    </row>
    <row r="163" spans="1:14" ht="12.75">
      <c r="A163" s="348"/>
      <c r="B163" s="174"/>
      <c r="C163" s="190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</row>
    <row r="164" spans="1:14" ht="12.75">
      <c r="A164" s="346" t="s">
        <v>163</v>
      </c>
      <c r="B164" s="189" t="s">
        <v>158</v>
      </c>
      <c r="C164" s="192">
        <f aca="true" t="shared" si="11" ref="C164:I171">+C119*1000000/C137</f>
        <v>2119.1030749114743</v>
      </c>
      <c r="D164" s="192">
        <f t="shared" si="11"/>
        <v>2039.0709739890524</v>
      </c>
      <c r="E164" s="192">
        <f t="shared" si="11"/>
        <v>1945.7049537992957</v>
      </c>
      <c r="F164" s="192">
        <f t="shared" si="11"/>
        <v>1901.8278859869795</v>
      </c>
      <c r="G164" s="192">
        <f t="shared" si="11"/>
        <v>1875.8674743341464</v>
      </c>
      <c r="H164" s="192">
        <f t="shared" si="11"/>
        <v>1858.6724244329962</v>
      </c>
      <c r="I164" s="192">
        <f t="shared" si="11"/>
        <v>1844.615030558713</v>
      </c>
      <c r="J164" s="192"/>
      <c r="K164" s="192"/>
      <c r="L164" s="192"/>
      <c r="M164" s="192"/>
      <c r="N164" s="192"/>
    </row>
    <row r="165" spans="1:14" ht="12.75">
      <c r="A165" s="347" t="s">
        <v>160</v>
      </c>
      <c r="B165" s="169" t="s">
        <v>122</v>
      </c>
      <c r="C165" s="170">
        <f t="shared" si="11"/>
        <v>2147.176145739883</v>
      </c>
      <c r="D165" s="170">
        <f t="shared" si="11"/>
        <v>2069.472844379589</v>
      </c>
      <c r="E165" s="170">
        <f t="shared" si="11"/>
        <v>1972.8525446542303</v>
      </c>
      <c r="F165" s="170">
        <f t="shared" si="11"/>
        <v>1929.5490569428957</v>
      </c>
      <c r="G165" s="170">
        <f t="shared" si="11"/>
        <v>1900.5811752305835</v>
      </c>
      <c r="H165" s="170">
        <f t="shared" si="11"/>
        <v>1879.029129901742</v>
      </c>
      <c r="I165" s="170">
        <f t="shared" si="11"/>
        <v>1861.7599830060192</v>
      </c>
      <c r="J165" s="170"/>
      <c r="K165" s="170"/>
      <c r="L165" s="170"/>
      <c r="M165" s="170"/>
      <c r="N165" s="170"/>
    </row>
    <row r="166" spans="1:14" ht="12.75">
      <c r="A166" s="347"/>
      <c r="B166" s="174" t="s">
        <v>123</v>
      </c>
      <c r="C166" s="170">
        <f t="shared" si="11"/>
        <v>1938.3981534642917</v>
      </c>
      <c r="D166" s="170">
        <f t="shared" si="11"/>
        <v>1812.009057870438</v>
      </c>
      <c r="E166" s="170">
        <f t="shared" si="11"/>
        <v>1735.0666770698986</v>
      </c>
      <c r="F166" s="170">
        <f t="shared" si="11"/>
        <v>1692.6545688994088</v>
      </c>
      <c r="G166" s="170">
        <f t="shared" si="11"/>
        <v>1655.8748069773817</v>
      </c>
      <c r="H166" s="170">
        <f t="shared" si="11"/>
        <v>1638.0258906766794</v>
      </c>
      <c r="I166" s="170">
        <f t="shared" si="11"/>
        <v>1617.0532465454166</v>
      </c>
      <c r="J166" s="170"/>
      <c r="K166" s="170"/>
      <c r="L166" s="170"/>
      <c r="M166" s="170"/>
      <c r="N166" s="170"/>
    </row>
    <row r="167" spans="1:14" ht="12.75">
      <c r="A167" s="347"/>
      <c r="B167" s="174" t="s">
        <v>124</v>
      </c>
      <c r="C167" s="170">
        <f t="shared" si="11"/>
        <v>2532.2461990283336</v>
      </c>
      <c r="D167" s="170">
        <f t="shared" si="11"/>
        <v>2427.991602236956</v>
      </c>
      <c r="E167" s="170">
        <f t="shared" si="11"/>
        <v>2256.110846672962</v>
      </c>
      <c r="F167" s="170">
        <f t="shared" si="11"/>
        <v>2206.061247719922</v>
      </c>
      <c r="G167" s="170">
        <f t="shared" si="11"/>
        <v>2186.601931765898</v>
      </c>
      <c r="H167" s="170">
        <f t="shared" si="11"/>
        <v>2171.789316015835</v>
      </c>
      <c r="I167" s="170">
        <f t="shared" si="11"/>
        <v>2150.0962558440638</v>
      </c>
      <c r="J167" s="170"/>
      <c r="K167" s="170"/>
      <c r="L167" s="170"/>
      <c r="M167" s="170"/>
      <c r="N167" s="170"/>
    </row>
    <row r="168" spans="1:14" ht="12.75">
      <c r="A168" s="347"/>
      <c r="B168" s="174" t="s">
        <v>125</v>
      </c>
      <c r="C168" s="170">
        <f t="shared" si="11"/>
        <v>1615.8162353374648</v>
      </c>
      <c r="D168" s="170">
        <f t="shared" si="11"/>
        <v>1621.747504307468</v>
      </c>
      <c r="E168" s="170">
        <f t="shared" si="11"/>
        <v>1608.6587524561935</v>
      </c>
      <c r="F168" s="170">
        <f t="shared" si="11"/>
        <v>1557.236960442604</v>
      </c>
      <c r="G168" s="170">
        <f t="shared" si="11"/>
        <v>1529.300955639036</v>
      </c>
      <c r="H168" s="170">
        <f t="shared" si="11"/>
        <v>1522.6331185676374</v>
      </c>
      <c r="I168" s="170">
        <f t="shared" si="11"/>
        <v>1518.2767674232184</v>
      </c>
      <c r="J168" s="170"/>
      <c r="K168" s="170"/>
      <c r="L168" s="170"/>
      <c r="M168" s="170"/>
      <c r="N168" s="170"/>
    </row>
    <row r="169" spans="1:14" ht="12.75">
      <c r="A169" s="347"/>
      <c r="B169" s="174" t="s">
        <v>126</v>
      </c>
      <c r="C169" s="170">
        <f t="shared" si="11"/>
        <v>2474.5376963315684</v>
      </c>
      <c r="D169" s="170">
        <f t="shared" si="11"/>
        <v>2405.6515072112693</v>
      </c>
      <c r="E169" s="170">
        <f t="shared" si="11"/>
        <v>2254.468527702795</v>
      </c>
      <c r="F169" s="170">
        <f t="shared" si="11"/>
        <v>2185.198554195706</v>
      </c>
      <c r="G169" s="170">
        <f t="shared" si="11"/>
        <v>2142.605256873224</v>
      </c>
      <c r="H169" s="170">
        <f t="shared" si="11"/>
        <v>2130.2679768427024</v>
      </c>
      <c r="I169" s="170">
        <f t="shared" si="11"/>
        <v>2120.216999322241</v>
      </c>
      <c r="J169" s="170"/>
      <c r="K169" s="170"/>
      <c r="L169" s="170"/>
      <c r="M169" s="170"/>
      <c r="N169" s="170"/>
    </row>
    <row r="170" spans="1:14" ht="12.75">
      <c r="A170" s="347"/>
      <c r="B170" s="174" t="s">
        <v>152</v>
      </c>
      <c r="C170" s="170">
        <f t="shared" si="11"/>
        <v>2457.2455299204075</v>
      </c>
      <c r="D170" s="170">
        <f t="shared" si="11"/>
        <v>2485.4573373598264</v>
      </c>
      <c r="E170" s="170">
        <f t="shared" si="11"/>
        <v>2440.8725241209454</v>
      </c>
      <c r="F170" s="170">
        <f t="shared" si="11"/>
        <v>2452.127567505328</v>
      </c>
      <c r="G170" s="170">
        <f t="shared" si="11"/>
        <v>2452.4851621688426</v>
      </c>
      <c r="H170" s="170">
        <f t="shared" si="11"/>
        <v>2411.60074973165</v>
      </c>
      <c r="I170" s="170">
        <f t="shared" si="11"/>
        <v>2407.390192607181</v>
      </c>
      <c r="J170" s="170"/>
      <c r="K170" s="170"/>
      <c r="L170" s="170"/>
      <c r="M170" s="170"/>
      <c r="N170" s="170"/>
    </row>
    <row r="171" spans="1:14" ht="33.75">
      <c r="A171" s="348"/>
      <c r="B171" s="200" t="s">
        <v>128</v>
      </c>
      <c r="C171" s="201">
        <f t="shared" si="11"/>
        <v>321.2536218892346</v>
      </c>
      <c r="D171" s="201">
        <f t="shared" si="11"/>
        <v>280.97756255875345</v>
      </c>
      <c r="E171" s="201">
        <f t="shared" si="11"/>
        <v>288.8535054056017</v>
      </c>
      <c r="F171" s="201">
        <f t="shared" si="11"/>
        <v>331.0239477507997</v>
      </c>
      <c r="G171" s="201">
        <f t="shared" si="11"/>
        <v>343.922343926771</v>
      </c>
      <c r="H171" s="201">
        <f t="shared" si="11"/>
        <v>342.20449220437445</v>
      </c>
      <c r="I171" s="201">
        <f t="shared" si="11"/>
        <v>340.7289407706354</v>
      </c>
      <c r="J171" s="201"/>
      <c r="K171" s="201"/>
      <c r="L171" s="201"/>
      <c r="M171" s="201"/>
      <c r="N171" s="201"/>
    </row>
    <row r="172" spans="1:14" ht="12.75">
      <c r="A172" s="202"/>
      <c r="B172" s="203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</row>
    <row r="173" spans="1:14" ht="12.75">
      <c r="A173" s="123" t="s">
        <v>135</v>
      </c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</row>
    <row r="174" ht="12.75">
      <c r="A174" s="205" t="s">
        <v>164</v>
      </c>
    </row>
    <row r="176" s="206" customFormat="1" ht="12"/>
    <row r="177" s="206" customFormat="1" ht="12"/>
    <row r="178" s="206" customFormat="1" ht="12"/>
    <row r="179" s="206" customFormat="1" ht="12"/>
    <row r="180" s="206" customFormat="1" ht="12"/>
    <row r="181" s="206" customFormat="1" ht="12"/>
    <row r="182" s="206" customFormat="1" ht="12"/>
    <row r="183" s="206" customFormat="1" ht="12"/>
    <row r="184" s="206" customFormat="1" ht="12"/>
    <row r="185" s="206" customFormat="1" ht="12"/>
    <row r="186" s="206" customFormat="1" ht="12"/>
    <row r="187" s="206" customFormat="1" ht="12"/>
    <row r="188" s="206" customFormat="1" ht="12"/>
    <row r="189" s="206" customFormat="1" ht="12"/>
    <row r="190" s="206" customFormat="1" ht="12"/>
    <row r="191" s="206" customFormat="1" ht="12"/>
    <row r="192" s="206" customFormat="1" ht="12"/>
    <row r="193" s="206" customFormat="1" ht="12"/>
    <row r="194" s="206" customFormat="1" ht="12"/>
    <row r="195" s="206" customFormat="1" ht="12"/>
    <row r="196" s="206" customFormat="1" ht="12"/>
    <row r="197" s="206" customFormat="1" ht="12"/>
    <row r="198" s="206" customFormat="1" ht="12"/>
    <row r="199" s="206" customFormat="1" ht="12"/>
    <row r="200" s="206" customFormat="1" ht="12"/>
    <row r="201" s="206" customFormat="1" ht="12"/>
    <row r="202" s="206" customFormat="1" ht="12"/>
    <row r="203" s="206" customFormat="1" ht="12"/>
    <row r="204" s="206" customFormat="1" ht="12"/>
    <row r="205" s="206" customFormat="1" ht="12"/>
    <row r="206" s="206" customFormat="1" ht="12"/>
    <row r="207" s="206" customFormat="1" ht="12"/>
    <row r="208" s="206" customFormat="1" ht="12"/>
    <row r="209" s="206" customFormat="1" ht="12"/>
    <row r="210" s="206" customFormat="1" ht="12"/>
    <row r="211" s="206" customFormat="1" ht="12"/>
    <row r="212" s="206" customFormat="1" ht="12"/>
    <row r="213" s="206" customFormat="1" ht="12"/>
    <row r="214" s="206" customFormat="1" ht="12"/>
    <row r="215" s="206" customFormat="1" ht="12"/>
    <row r="216" s="206" customFormat="1" ht="12"/>
    <row r="217" s="206" customFormat="1" ht="12"/>
    <row r="218" s="206" customFormat="1" ht="12"/>
    <row r="219" s="206" customFormat="1" ht="12"/>
    <row r="220" s="206" customFormat="1" ht="12"/>
    <row r="221" s="206" customFormat="1" ht="12"/>
    <row r="222" s="206" customFormat="1" ht="12"/>
    <row r="223" s="206" customFormat="1" ht="12"/>
    <row r="224" s="206" customFormat="1" ht="12"/>
    <row r="225" s="206" customFormat="1" ht="12"/>
    <row r="226" s="206" customFormat="1" ht="12"/>
    <row r="227" s="206" customFormat="1" ht="12"/>
    <row r="228" s="206" customFormat="1" ht="12"/>
    <row r="229" s="206" customFormat="1" ht="12"/>
    <row r="230" s="206" customFormat="1" ht="12"/>
    <row r="231" s="206" customFormat="1" ht="12"/>
    <row r="232" s="206" customFormat="1" ht="12"/>
    <row r="233" s="206" customFormat="1" ht="12"/>
    <row r="234" s="206" customFormat="1" ht="12"/>
    <row r="235" s="206" customFormat="1" ht="12"/>
    <row r="236" s="206" customFormat="1" ht="12"/>
    <row r="237" s="206" customFormat="1" ht="12"/>
    <row r="238" s="206" customFormat="1" ht="12"/>
    <row r="239" s="206" customFormat="1" ht="12"/>
    <row r="240" s="206" customFormat="1" ht="12"/>
    <row r="241" s="206" customFormat="1" ht="12"/>
    <row r="242" s="206" customFormat="1" ht="12"/>
    <row r="243" s="206" customFormat="1" ht="12"/>
    <row r="244" s="206" customFormat="1" ht="12"/>
    <row r="245" s="206" customFormat="1" ht="12"/>
    <row r="246" s="206" customFormat="1" ht="12"/>
    <row r="247" s="206" customFormat="1" ht="12"/>
    <row r="248" s="206" customFormat="1" ht="12"/>
    <row r="249" s="206" customFormat="1" ht="12"/>
    <row r="250" s="206" customFormat="1" ht="12"/>
    <row r="251" s="206" customFormat="1" ht="12"/>
    <row r="252" s="206" customFormat="1" ht="12"/>
    <row r="253" s="206" customFormat="1" ht="12"/>
    <row r="254" s="206" customFormat="1" ht="12"/>
    <row r="255" s="206" customFormat="1" ht="12"/>
    <row r="256" s="206" customFormat="1" ht="12"/>
    <row r="257" s="206" customFormat="1" ht="12"/>
    <row r="258" s="206" customFormat="1" ht="12"/>
    <row r="259" s="206" customFormat="1" ht="12"/>
    <row r="260" s="206" customFormat="1" ht="12"/>
    <row r="261" s="206" customFormat="1" ht="12"/>
    <row r="262" s="206" customFormat="1" ht="12"/>
    <row r="263" s="206" customFormat="1" ht="12"/>
    <row r="264" s="206" customFormat="1" ht="12"/>
    <row r="280" spans="2:7" ht="12">
      <c r="B280" s="146"/>
      <c r="C280" s="146"/>
      <c r="D280" s="146"/>
      <c r="E280" s="146"/>
      <c r="F280" s="146"/>
      <c r="G280" s="146"/>
    </row>
  </sheetData>
  <sheetProtection/>
  <mergeCells count="13">
    <mergeCell ref="A100:A108"/>
    <mergeCell ref="A1:G1"/>
    <mergeCell ref="A67:A72"/>
    <mergeCell ref="A76:A81"/>
    <mergeCell ref="A84:A90"/>
    <mergeCell ref="A91:A99"/>
    <mergeCell ref="A164:A171"/>
    <mergeCell ref="A109:A117"/>
    <mergeCell ref="A122:A127"/>
    <mergeCell ref="A131:A136"/>
    <mergeCell ref="A139:A145"/>
    <mergeCell ref="A146:A154"/>
    <mergeCell ref="A155:A163"/>
  </mergeCells>
  <printOptions/>
  <pageMargins left="0.7" right="0.7" top="0.75" bottom="0.75" header="0.3" footer="0.3"/>
  <pageSetup fitToHeight="1" fitToWidth="1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0"/>
  <sheetViews>
    <sheetView showGridLines="0" zoomScalePageLayoutView="0" workbookViewId="0" topLeftCell="A1">
      <selection activeCell="A1" sqref="A1:G1"/>
    </sheetView>
  </sheetViews>
  <sheetFormatPr defaultColWidth="11.8515625" defaultRowHeight="12.75"/>
  <cols>
    <col min="1" max="1" width="30.8515625" style="207" customWidth="1"/>
    <col min="2" max="2" width="12.28125" style="207" customWidth="1"/>
    <col min="3" max="14" width="9.7109375" style="207" customWidth="1"/>
    <col min="15" max="19" width="16.7109375" style="207" customWidth="1"/>
    <col min="20" max="23" width="12.00390625" style="207" customWidth="1"/>
    <col min="24" max="24" width="18.140625" style="207" customWidth="1"/>
    <col min="25" max="25" width="19.7109375" style="207" customWidth="1"/>
    <col min="26" max="16384" width="11.8515625" style="207" customWidth="1"/>
  </cols>
  <sheetData>
    <row r="1" spans="1:14" ht="12.75">
      <c r="A1" s="349" t="s">
        <v>297</v>
      </c>
      <c r="B1" s="349"/>
      <c r="C1" s="349"/>
      <c r="D1" s="349"/>
      <c r="E1" s="349"/>
      <c r="F1" s="349"/>
      <c r="G1" s="349"/>
      <c r="H1"/>
      <c r="I1" s="119"/>
      <c r="J1" s="119"/>
      <c r="K1" s="119"/>
      <c r="L1" s="119"/>
      <c r="M1" s="119"/>
      <c r="N1" s="119"/>
    </row>
    <row r="2" spans="1:14" ht="11.25">
      <c r="A2" s="121"/>
      <c r="B2" s="122"/>
      <c r="C2" s="123"/>
      <c r="D2" s="123"/>
      <c r="E2" s="123"/>
      <c r="F2" s="123"/>
      <c r="G2" s="125"/>
      <c r="H2" s="123"/>
      <c r="I2" s="123"/>
      <c r="J2" s="123"/>
      <c r="K2" s="123"/>
      <c r="L2" s="123"/>
      <c r="M2" s="123"/>
      <c r="N2" s="123"/>
    </row>
    <row r="3" spans="1:14" ht="11.25">
      <c r="A3" s="126" t="s">
        <v>165</v>
      </c>
      <c r="B3" s="128" t="s">
        <v>3</v>
      </c>
      <c r="C3" s="127" t="s">
        <v>4</v>
      </c>
      <c r="D3" s="127" t="s">
        <v>118</v>
      </c>
      <c r="E3" s="127" t="s">
        <v>119</v>
      </c>
      <c r="F3" s="127" t="s">
        <v>120</v>
      </c>
      <c r="G3" s="127" t="s">
        <v>118</v>
      </c>
      <c r="H3" s="123"/>
      <c r="I3" s="123"/>
      <c r="J3" s="123"/>
      <c r="K3" s="123"/>
      <c r="L3" s="123"/>
      <c r="M3" s="123"/>
      <c r="N3" s="123"/>
    </row>
    <row r="4" spans="1:14" s="209" customFormat="1" ht="11.25">
      <c r="A4" s="130" t="s">
        <v>121</v>
      </c>
      <c r="B4" s="208">
        <v>1662.7112316504004</v>
      </c>
      <c r="C4" s="208">
        <v>1586.3866299310855</v>
      </c>
      <c r="D4" s="208">
        <v>4.811223208722493</v>
      </c>
      <c r="E4" s="208">
        <v>10924.184394165572</v>
      </c>
      <c r="F4" s="208">
        <v>9946.805363547946</v>
      </c>
      <c r="G4" s="208">
        <v>9.826059673384435</v>
      </c>
      <c r="H4" s="144"/>
      <c r="I4" s="144"/>
      <c r="J4" s="144"/>
      <c r="K4" s="144"/>
      <c r="L4" s="144"/>
      <c r="M4" s="144"/>
      <c r="N4" s="144"/>
    </row>
    <row r="5" spans="1:14" ht="11.25">
      <c r="A5" s="135" t="s">
        <v>122</v>
      </c>
      <c r="B5" s="210">
        <v>1662.552344897091</v>
      </c>
      <c r="C5" s="210">
        <v>1585.5003879365408</v>
      </c>
      <c r="D5" s="211">
        <v>4.859787960117101</v>
      </c>
      <c r="E5" s="210">
        <v>10901.439154903543</v>
      </c>
      <c r="F5" s="210">
        <v>9924.550980470573</v>
      </c>
      <c r="G5" s="211">
        <v>9.843147325811309</v>
      </c>
      <c r="H5" s="212"/>
      <c r="I5" s="139"/>
      <c r="J5" s="139"/>
      <c r="K5" s="139"/>
      <c r="L5" s="139"/>
      <c r="M5" s="139"/>
      <c r="N5" s="139"/>
    </row>
    <row r="6" spans="1:14" ht="11.25">
      <c r="A6" s="135" t="s">
        <v>166</v>
      </c>
      <c r="B6" s="210">
        <v>773.7446839807155</v>
      </c>
      <c r="C6" s="210">
        <v>764.3874948260241</v>
      </c>
      <c r="D6" s="211">
        <v>1.2241421030600774</v>
      </c>
      <c r="E6" s="210">
        <v>4851.007307761273</v>
      </c>
      <c r="F6" s="210">
        <v>4452.085506481084</v>
      </c>
      <c r="G6" s="211">
        <v>8.960335570811973</v>
      </c>
      <c r="H6" s="139"/>
      <c r="I6" s="139"/>
      <c r="J6" s="139"/>
      <c r="K6" s="139"/>
      <c r="L6" s="139"/>
      <c r="M6" s="139"/>
      <c r="N6" s="139"/>
    </row>
    <row r="7" spans="1:14" ht="11.25">
      <c r="A7" s="135" t="s">
        <v>167</v>
      </c>
      <c r="B7" s="210">
        <v>481.52695292118204</v>
      </c>
      <c r="C7" s="210">
        <v>432.45391018240423</v>
      </c>
      <c r="D7" s="211">
        <v>11.347577529841125</v>
      </c>
      <c r="E7" s="210">
        <v>3189.454035018581</v>
      </c>
      <c r="F7" s="210">
        <v>2845.5703301067706</v>
      </c>
      <c r="G7" s="211">
        <v>12.084878074298299</v>
      </c>
      <c r="H7" s="139"/>
      <c r="I7" s="139"/>
      <c r="J7" s="139"/>
      <c r="K7" s="139"/>
      <c r="L7" s="139"/>
      <c r="M7" s="139"/>
      <c r="N7" s="139"/>
    </row>
    <row r="8" spans="1:14" ht="11.25">
      <c r="A8" s="135" t="s">
        <v>168</v>
      </c>
      <c r="B8" s="210">
        <v>2.9366288111277052</v>
      </c>
      <c r="C8" s="210">
        <v>1.4019389976170256</v>
      </c>
      <c r="D8" s="211">
        <v>109.4690864666223</v>
      </c>
      <c r="E8" s="210">
        <v>22.06938138222113</v>
      </c>
      <c r="F8" s="210">
        <v>21.052346561568374</v>
      </c>
      <c r="G8" s="211">
        <v>4.83098080149118</v>
      </c>
      <c r="H8" s="139"/>
      <c r="I8" s="139"/>
      <c r="J8" s="139"/>
      <c r="K8" s="139"/>
      <c r="L8" s="139"/>
      <c r="M8" s="139"/>
      <c r="N8" s="139"/>
    </row>
    <row r="9" spans="1:14" ht="11.25">
      <c r="A9" s="135" t="s">
        <v>169</v>
      </c>
      <c r="B9" s="210">
        <v>8.595285087371108</v>
      </c>
      <c r="C9" s="210">
        <v>5.119588127728002</v>
      </c>
      <c r="D9" s="211">
        <v>67.89016758630484</v>
      </c>
      <c r="E9" s="210">
        <v>66.1495257335557</v>
      </c>
      <c r="F9" s="210">
        <v>47.898226442066296</v>
      </c>
      <c r="G9" s="211">
        <v>38.1043321375681</v>
      </c>
      <c r="H9" s="139"/>
      <c r="I9" s="139"/>
      <c r="J9" s="139"/>
      <c r="K9" s="139"/>
      <c r="L9" s="139"/>
      <c r="M9" s="139"/>
      <c r="N9" s="139"/>
    </row>
    <row r="10" spans="1:14" ht="11.25">
      <c r="A10" s="135" t="s">
        <v>170</v>
      </c>
      <c r="B10" s="210">
        <v>194.64498634046123</v>
      </c>
      <c r="C10" s="210">
        <v>165.48485869545877</v>
      </c>
      <c r="D10" s="211">
        <v>17.621024590935995</v>
      </c>
      <c r="E10" s="210">
        <v>1236.8450900370738</v>
      </c>
      <c r="F10" s="210">
        <v>1119.627316070595</v>
      </c>
      <c r="G10" s="211">
        <v>10.469356390648098</v>
      </c>
      <c r="H10" s="139"/>
      <c r="I10" s="139"/>
      <c r="J10" s="139"/>
      <c r="K10" s="139"/>
      <c r="L10" s="139"/>
      <c r="M10" s="139"/>
      <c r="N10" s="139"/>
    </row>
    <row r="11" spans="1:14" ht="11.25">
      <c r="A11" s="135" t="s">
        <v>171</v>
      </c>
      <c r="B11" s="210">
        <v>201.10380775623324</v>
      </c>
      <c r="C11" s="210">
        <v>216.6525971073086</v>
      </c>
      <c r="D11" s="211">
        <v>-7.176830353607066</v>
      </c>
      <c r="E11" s="210">
        <v>1535.9138149708378</v>
      </c>
      <c r="F11" s="210">
        <v>1438.3172548084879</v>
      </c>
      <c r="G11" s="211">
        <v>6.7854682154490975</v>
      </c>
      <c r="H11" s="139"/>
      <c r="I11" s="139"/>
      <c r="J11" s="139"/>
      <c r="K11" s="139"/>
      <c r="L11" s="139"/>
      <c r="M11" s="139"/>
      <c r="N11" s="139"/>
    </row>
    <row r="12" spans="1:14" ht="11.25">
      <c r="A12" s="135" t="s">
        <v>128</v>
      </c>
      <c r="B12" s="210">
        <v>0.15888675330943192</v>
      </c>
      <c r="C12" s="210">
        <v>0.8862419945447388</v>
      </c>
      <c r="D12" s="211">
        <v>-82.07185460771899</v>
      </c>
      <c r="E12" s="210">
        <v>22.745239262028132</v>
      </c>
      <c r="F12" s="210">
        <v>22.254383077373326</v>
      </c>
      <c r="G12" s="211">
        <v>2.205660713883706</v>
      </c>
      <c r="H12" s="139"/>
      <c r="I12" s="139"/>
      <c r="J12" s="139"/>
      <c r="K12" s="139"/>
      <c r="L12" s="139"/>
      <c r="M12" s="139"/>
      <c r="N12" s="139"/>
    </row>
    <row r="13" spans="1:14" ht="6.75" customHeight="1">
      <c r="A13" s="140"/>
      <c r="B13" s="213"/>
      <c r="C13" s="213"/>
      <c r="D13" s="214"/>
      <c r="E13" s="213"/>
      <c r="F13" s="213"/>
      <c r="G13" s="214"/>
      <c r="H13" s="215"/>
      <c r="I13" s="215"/>
      <c r="J13" s="215"/>
      <c r="K13" s="215"/>
      <c r="L13" s="215"/>
      <c r="M13" s="215"/>
      <c r="N13" s="215"/>
    </row>
    <row r="14" spans="1:14" s="209" customFormat="1" ht="11.25">
      <c r="A14" s="130" t="s">
        <v>129</v>
      </c>
      <c r="B14" s="216">
        <v>8521381.042118233</v>
      </c>
      <c r="C14" s="216">
        <v>8094247.536603798</v>
      </c>
      <c r="D14" s="217">
        <v>5.277000778427543</v>
      </c>
      <c r="E14" s="216">
        <v>53306252.76711358</v>
      </c>
      <c r="F14" s="216">
        <v>49870691.89838853</v>
      </c>
      <c r="G14" s="217">
        <v>6.8889376464337015</v>
      </c>
      <c r="H14" s="144"/>
      <c r="I14" s="144"/>
      <c r="J14" s="144"/>
      <c r="K14" s="144"/>
      <c r="L14" s="144"/>
      <c r="M14" s="144"/>
      <c r="N14" s="144"/>
    </row>
    <row r="15" spans="1:14" ht="11.25">
      <c r="A15" s="135" t="s">
        <v>122</v>
      </c>
      <c r="B15" s="218">
        <v>8517311.756403947</v>
      </c>
      <c r="C15" s="218">
        <v>8083202.389874408</v>
      </c>
      <c r="D15" s="211">
        <v>5.370512150893747</v>
      </c>
      <c r="E15" s="218">
        <v>53031530.57353146</v>
      </c>
      <c r="F15" s="218">
        <v>49543707.44730737</v>
      </c>
      <c r="G15" s="211">
        <v>7.039891251444175</v>
      </c>
      <c r="H15" s="139"/>
      <c r="I15" s="139"/>
      <c r="J15" s="139"/>
      <c r="K15" s="139"/>
      <c r="L15" s="139"/>
      <c r="M15" s="139"/>
      <c r="N15" s="139"/>
    </row>
    <row r="16" spans="1:14" ht="11.25">
      <c r="A16" s="219" t="s">
        <v>166</v>
      </c>
      <c r="B16" s="218">
        <v>3995607.223113371</v>
      </c>
      <c r="C16" s="218">
        <v>3795350.8802264594</v>
      </c>
      <c r="D16" s="211">
        <v>5.276359135336728</v>
      </c>
      <c r="E16" s="218">
        <v>23990066.561257556</v>
      </c>
      <c r="F16" s="218">
        <v>22562128.538161274</v>
      </c>
      <c r="G16" s="211">
        <v>6.328915379952238</v>
      </c>
      <c r="H16" s="139"/>
      <c r="I16" s="139"/>
      <c r="J16" s="139"/>
      <c r="K16" s="139"/>
      <c r="L16" s="139"/>
      <c r="M16" s="139"/>
      <c r="N16" s="139"/>
    </row>
    <row r="17" spans="1:14" ht="11.25">
      <c r="A17" s="219" t="s">
        <v>167</v>
      </c>
      <c r="B17" s="218">
        <v>2322796.251503079</v>
      </c>
      <c r="C17" s="218">
        <v>2042532.1126346341</v>
      </c>
      <c r="D17" s="211">
        <v>13.72140673504203</v>
      </c>
      <c r="E17" s="218">
        <v>14283940.721813109</v>
      </c>
      <c r="F17" s="218">
        <v>13188588.350381946</v>
      </c>
      <c r="G17" s="211">
        <v>8.305304118461176</v>
      </c>
      <c r="H17" s="139"/>
      <c r="I17" s="139"/>
      <c r="J17" s="139"/>
      <c r="K17" s="139"/>
      <c r="L17" s="139"/>
      <c r="M17" s="139"/>
      <c r="N17" s="139"/>
    </row>
    <row r="18" spans="1:14" ht="11.25">
      <c r="A18" s="219" t="s">
        <v>168</v>
      </c>
      <c r="B18" s="218">
        <v>24619.643338303864</v>
      </c>
      <c r="C18" s="218">
        <v>17559.970309695374</v>
      </c>
      <c r="D18" s="211">
        <v>40.20321734092362</v>
      </c>
      <c r="E18" s="218">
        <v>173047.02896692167</v>
      </c>
      <c r="F18" s="218">
        <v>166561.3887808488</v>
      </c>
      <c r="G18" s="211">
        <v>3.893843725454449</v>
      </c>
      <c r="H18" s="139"/>
      <c r="I18" s="139"/>
      <c r="J18" s="139"/>
      <c r="K18" s="139"/>
      <c r="L18" s="139"/>
      <c r="M18" s="139"/>
      <c r="N18" s="139"/>
    </row>
    <row r="19" spans="1:14" ht="11.25">
      <c r="A19" s="219" t="s">
        <v>169</v>
      </c>
      <c r="B19" s="218">
        <v>21685.148232094158</v>
      </c>
      <c r="C19" s="218">
        <v>18954.172607186334</v>
      </c>
      <c r="D19" s="211">
        <v>14.408308299737627</v>
      </c>
      <c r="E19" s="218">
        <v>158909.90258324315</v>
      </c>
      <c r="F19" s="218">
        <v>126756.48759430824</v>
      </c>
      <c r="G19" s="211">
        <v>25.366287437565994</v>
      </c>
      <c r="H19" s="139"/>
      <c r="I19" s="139"/>
      <c r="J19" s="139"/>
      <c r="K19" s="139"/>
      <c r="L19" s="139"/>
      <c r="M19" s="139"/>
      <c r="N19" s="139"/>
    </row>
    <row r="20" spans="1:14" ht="11.25">
      <c r="A20" s="219" t="s">
        <v>170</v>
      </c>
      <c r="B20" s="218">
        <v>1013258.4055619929</v>
      </c>
      <c r="C20" s="218">
        <v>964509.6792452685</v>
      </c>
      <c r="D20" s="211">
        <v>5.054249570089375</v>
      </c>
      <c r="E20" s="218">
        <v>6319854.055710191</v>
      </c>
      <c r="F20" s="218">
        <v>5761549.635361269</v>
      </c>
      <c r="G20" s="211">
        <v>9.690178088935507</v>
      </c>
      <c r="H20" s="139"/>
      <c r="I20" s="139"/>
      <c r="J20" s="139"/>
      <c r="K20" s="139"/>
      <c r="L20" s="139"/>
      <c r="M20" s="139"/>
      <c r="N20" s="139"/>
    </row>
    <row r="21" spans="1:14" ht="11.25">
      <c r="A21" s="219" t="s">
        <v>171</v>
      </c>
      <c r="B21" s="218">
        <v>1139345.0846551054</v>
      </c>
      <c r="C21" s="218">
        <v>1244295.5748511648</v>
      </c>
      <c r="D21" s="211">
        <v>-8.43453053416291</v>
      </c>
      <c r="E21" s="218">
        <v>8105712.303200439</v>
      </c>
      <c r="F21" s="218">
        <v>7738123.047027729</v>
      </c>
      <c r="G21" s="211">
        <v>4.750367161890812</v>
      </c>
      <c r="H21" s="139"/>
      <c r="I21" s="139"/>
      <c r="J21" s="139"/>
      <c r="K21" s="139"/>
      <c r="L21" s="139"/>
      <c r="M21" s="139"/>
      <c r="N21" s="139"/>
    </row>
    <row r="22" spans="1:14" ht="11.25">
      <c r="A22" s="219" t="s">
        <v>128</v>
      </c>
      <c r="B22" s="218">
        <v>4069.285714285715</v>
      </c>
      <c r="C22" s="218">
        <v>11045.146729390597</v>
      </c>
      <c r="D22" s="211">
        <v>-63.15770343315093</v>
      </c>
      <c r="E22" s="218">
        <v>274722.1935821241</v>
      </c>
      <c r="F22" s="218">
        <v>326984.451081159</v>
      </c>
      <c r="G22" s="211">
        <v>-15.983101742676808</v>
      </c>
      <c r="H22" s="139"/>
      <c r="I22" s="139"/>
      <c r="J22" s="139"/>
      <c r="K22" s="139"/>
      <c r="L22" s="139"/>
      <c r="M22" s="139"/>
      <c r="N22" s="139"/>
    </row>
    <row r="23" spans="1:14" ht="6.75" customHeight="1">
      <c r="A23" s="140"/>
      <c r="B23" s="220"/>
      <c r="C23" s="220"/>
      <c r="D23" s="214"/>
      <c r="E23" s="220"/>
      <c r="F23" s="220"/>
      <c r="G23" s="214"/>
      <c r="H23" s="215"/>
      <c r="I23" s="215"/>
      <c r="J23" s="215"/>
      <c r="K23" s="215"/>
      <c r="L23" s="215"/>
      <c r="M23" s="215"/>
      <c r="N23" s="215"/>
    </row>
    <row r="24" spans="1:14" s="209" customFormat="1" ht="11.25">
      <c r="A24" s="130" t="s">
        <v>130</v>
      </c>
      <c r="B24" s="216">
        <v>939359.6993144313</v>
      </c>
      <c r="C24" s="216">
        <v>891877.6235376954</v>
      </c>
      <c r="D24" s="217">
        <v>5.323833060010519</v>
      </c>
      <c r="E24" s="216">
        <v>5922202.851646913</v>
      </c>
      <c r="F24" s="216">
        <v>5496853.625869348</v>
      </c>
      <c r="G24" s="217">
        <v>7.738048977250966</v>
      </c>
      <c r="H24" s="144"/>
      <c r="I24" s="144"/>
      <c r="J24" s="144"/>
      <c r="K24" s="144"/>
      <c r="L24" s="144"/>
      <c r="M24" s="144"/>
      <c r="N24" s="144"/>
    </row>
    <row r="25" spans="1:14" ht="11.25">
      <c r="A25" s="135" t="s">
        <v>122</v>
      </c>
      <c r="B25" s="218">
        <v>938607.5564572884</v>
      </c>
      <c r="C25" s="218">
        <v>888236.4470143979</v>
      </c>
      <c r="D25" s="211">
        <v>5.670912245517656</v>
      </c>
      <c r="E25" s="218">
        <v>5855448.2072935905</v>
      </c>
      <c r="F25" s="218">
        <v>5423129.439985041</v>
      </c>
      <c r="G25" s="211">
        <v>7.971758227289194</v>
      </c>
      <c r="H25" s="139"/>
      <c r="I25" s="139"/>
      <c r="J25" s="139"/>
      <c r="K25" s="139"/>
      <c r="L25" s="139"/>
      <c r="M25" s="139"/>
      <c r="N25" s="139"/>
    </row>
    <row r="26" spans="1:14" ht="11.25">
      <c r="A26" s="135" t="s">
        <v>166</v>
      </c>
      <c r="B26" s="218">
        <v>566058.9544823153</v>
      </c>
      <c r="C26" s="218">
        <v>554972.029651451</v>
      </c>
      <c r="D26" s="211">
        <v>1.997744794062406</v>
      </c>
      <c r="E26" s="218">
        <v>3480378.5960169416</v>
      </c>
      <c r="F26" s="218">
        <v>3297623.7460865704</v>
      </c>
      <c r="G26" s="211">
        <v>5.5420164337200095</v>
      </c>
      <c r="H26" s="139"/>
      <c r="I26" s="139"/>
      <c r="J26" s="139"/>
      <c r="K26" s="139"/>
      <c r="L26" s="139"/>
      <c r="M26" s="139"/>
      <c r="N26" s="139"/>
    </row>
    <row r="27" spans="1:14" ht="11.25">
      <c r="A27" s="135" t="s">
        <v>167</v>
      </c>
      <c r="B27" s="218">
        <v>295110.35447127343</v>
      </c>
      <c r="C27" s="218">
        <v>261964.14350929888</v>
      </c>
      <c r="D27" s="211">
        <v>12.652957201678227</v>
      </c>
      <c r="E27" s="218">
        <v>1758622.9883106162</v>
      </c>
      <c r="F27" s="218">
        <v>1622564.5416379294</v>
      </c>
      <c r="G27" s="211">
        <v>8.385395044769073</v>
      </c>
      <c r="H27" s="139"/>
      <c r="I27" s="139"/>
      <c r="J27" s="139"/>
      <c r="K27" s="139"/>
      <c r="L27" s="139"/>
      <c r="M27" s="139"/>
      <c r="N27" s="139"/>
    </row>
    <row r="28" spans="1:14" ht="11.25">
      <c r="A28" s="135" t="s">
        <v>168</v>
      </c>
      <c r="B28" s="218">
        <v>5644.229532825566</v>
      </c>
      <c r="C28" s="218">
        <v>4268.219039679446</v>
      </c>
      <c r="D28" s="211">
        <v>32.238516354340184</v>
      </c>
      <c r="E28" s="218">
        <v>36160.24510268991</v>
      </c>
      <c r="F28" s="218">
        <v>33017.961989134</v>
      </c>
      <c r="G28" s="211">
        <v>9.51688997216127</v>
      </c>
      <c r="H28" s="139"/>
      <c r="I28" s="139"/>
      <c r="J28" s="139"/>
      <c r="K28" s="139"/>
      <c r="L28" s="139"/>
      <c r="M28" s="139"/>
      <c r="N28" s="139"/>
    </row>
    <row r="29" spans="1:14" ht="11.25">
      <c r="A29" s="135" t="s">
        <v>169</v>
      </c>
      <c r="B29" s="218">
        <v>6250.772699838005</v>
      </c>
      <c r="C29" s="218">
        <v>5248.682022825711</v>
      </c>
      <c r="D29" s="211">
        <v>19.09223444389192</v>
      </c>
      <c r="E29" s="218">
        <v>45420.19071270143</v>
      </c>
      <c r="F29" s="218">
        <v>37308.59779487418</v>
      </c>
      <c r="G29" s="211">
        <v>21.741886313780732</v>
      </c>
      <c r="H29" s="139"/>
      <c r="I29" s="139"/>
      <c r="J29" s="139"/>
      <c r="K29" s="139"/>
      <c r="L29" s="139"/>
      <c r="M29" s="139"/>
      <c r="N29" s="139"/>
    </row>
    <row r="30" spans="1:14" ht="11.25">
      <c r="A30" s="135" t="s">
        <v>170</v>
      </c>
      <c r="B30" s="218">
        <v>137641.14017858473</v>
      </c>
      <c r="C30" s="218">
        <v>128258.50883900258</v>
      </c>
      <c r="D30" s="211">
        <v>7.315406536777824</v>
      </c>
      <c r="E30" s="218">
        <v>836015.8123091387</v>
      </c>
      <c r="F30" s="218">
        <v>754667.630940907</v>
      </c>
      <c r="G30" s="211">
        <v>10.779338881516365</v>
      </c>
      <c r="H30" s="139"/>
      <c r="I30" s="139"/>
      <c r="J30" s="139"/>
      <c r="K30" s="139"/>
      <c r="L30" s="139"/>
      <c r="M30" s="139"/>
      <c r="N30" s="139"/>
    </row>
    <row r="31" spans="1:14" ht="11.25">
      <c r="A31" s="135" t="s">
        <v>171</v>
      </c>
      <c r="B31" s="218">
        <v>153905.60922087968</v>
      </c>
      <c r="C31" s="218">
        <v>176229.69033901833</v>
      </c>
      <c r="D31" s="211">
        <v>-12.667605030226825</v>
      </c>
      <c r="E31" s="218">
        <v>1084324.299965972</v>
      </c>
      <c r="F31" s="218">
        <v>1044376.4134937939</v>
      </c>
      <c r="G31" s="211">
        <v>3.825046789264319</v>
      </c>
      <c r="H31" s="139"/>
      <c r="I31" s="139"/>
      <c r="J31" s="139"/>
      <c r="K31" s="139"/>
      <c r="L31" s="139"/>
      <c r="M31" s="139"/>
      <c r="N31" s="139"/>
    </row>
    <row r="32" spans="1:14" ht="11.25">
      <c r="A32" s="135" t="s">
        <v>128</v>
      </c>
      <c r="B32" s="218">
        <v>752.1428571428573</v>
      </c>
      <c r="C32" s="218">
        <v>3641.1765232974644</v>
      </c>
      <c r="D32" s="211">
        <v>-79.3434113306401</v>
      </c>
      <c r="E32" s="218">
        <v>66754.64435332273</v>
      </c>
      <c r="F32" s="218">
        <v>73724.18588430721</v>
      </c>
      <c r="G32" s="211">
        <v>-9.453534748992066</v>
      </c>
      <c r="H32" s="139"/>
      <c r="I32" s="139"/>
      <c r="J32" s="139"/>
      <c r="K32" s="139"/>
      <c r="L32" s="139"/>
      <c r="M32" s="139"/>
      <c r="N32" s="139"/>
    </row>
    <row r="33" spans="1:14" ht="6.75" customHeight="1">
      <c r="A33" s="140"/>
      <c r="B33" s="221"/>
      <c r="C33" s="221"/>
      <c r="D33" s="222"/>
      <c r="E33" s="221"/>
      <c r="F33" s="221"/>
      <c r="G33" s="222"/>
      <c r="H33" s="215"/>
      <c r="I33" s="215"/>
      <c r="J33" s="215"/>
      <c r="K33" s="215"/>
      <c r="L33" s="215"/>
      <c r="M33" s="215"/>
      <c r="N33" s="215"/>
    </row>
    <row r="34" spans="1:14" s="209" customFormat="1" ht="11.25">
      <c r="A34" s="130" t="s">
        <v>131</v>
      </c>
      <c r="B34" s="223">
        <v>9.071478208334202</v>
      </c>
      <c r="C34" s="223">
        <v>9.075513638852598</v>
      </c>
      <c r="D34" s="217">
        <v>-0.04446503723073425</v>
      </c>
      <c r="E34" s="223">
        <v>9.001085255343723</v>
      </c>
      <c r="F34" s="223">
        <v>9.072588664847574</v>
      </c>
      <c r="G34" s="217">
        <v>-0.7881257725360857</v>
      </c>
      <c r="H34" s="144"/>
      <c r="I34" s="144"/>
      <c r="J34" s="144"/>
      <c r="K34" s="144"/>
      <c r="L34" s="144"/>
      <c r="M34" s="144"/>
      <c r="N34" s="144"/>
    </row>
    <row r="35" spans="1:14" ht="11.25">
      <c r="A35" s="135" t="s">
        <v>122</v>
      </c>
      <c r="B35" s="224">
        <v>9.074412088212854</v>
      </c>
      <c r="C35" s="224">
        <v>9.100282269483795</v>
      </c>
      <c r="D35" s="211">
        <v>-0.2842788883339553</v>
      </c>
      <c r="E35" s="224">
        <v>9.05678416000247</v>
      </c>
      <c r="F35" s="224">
        <v>9.135630634596108</v>
      </c>
      <c r="G35" s="211">
        <v>-0.8630654822563755</v>
      </c>
      <c r="H35" s="139"/>
      <c r="I35" s="139"/>
      <c r="J35" s="139"/>
      <c r="K35" s="139"/>
      <c r="L35" s="139"/>
      <c r="M35" s="139"/>
      <c r="N35" s="139"/>
    </row>
    <row r="36" spans="1:14" ht="11.25">
      <c r="A36" s="135" t="s">
        <v>166</v>
      </c>
      <c r="B36" s="224">
        <v>7.058641492152565</v>
      </c>
      <c r="C36" s="224">
        <v>6.838814710374001</v>
      </c>
      <c r="D36" s="211">
        <v>3.2143988554786063</v>
      </c>
      <c r="E36" s="224">
        <v>6.892947390468545</v>
      </c>
      <c r="F36" s="224">
        <v>6.841935367834704</v>
      </c>
      <c r="G36" s="211">
        <v>0.7455788441623978</v>
      </c>
      <c r="H36" s="139"/>
      <c r="I36" s="139"/>
      <c r="J36" s="139"/>
      <c r="K36" s="139"/>
      <c r="L36" s="139"/>
      <c r="M36" s="139"/>
      <c r="N36" s="139"/>
    </row>
    <row r="37" spans="1:14" ht="11.25">
      <c r="A37" s="135" t="s">
        <v>167</v>
      </c>
      <c r="B37" s="224">
        <v>7.870941213379838</v>
      </c>
      <c r="C37" s="224">
        <v>7.796991165556713</v>
      </c>
      <c r="D37" s="211">
        <v>0.9484433963424355</v>
      </c>
      <c r="E37" s="224">
        <v>8.122230186206467</v>
      </c>
      <c r="F37" s="224">
        <v>8.128236511977804</v>
      </c>
      <c r="G37" s="211">
        <v>-0.07389457433337743</v>
      </c>
      <c r="H37" s="139"/>
      <c r="I37" s="139"/>
      <c r="J37" s="139"/>
      <c r="K37" s="139"/>
      <c r="L37" s="139"/>
      <c r="M37" s="139"/>
      <c r="N37" s="139"/>
    </row>
    <row r="38" spans="1:14" ht="11.25">
      <c r="A38" s="135" t="s">
        <v>168</v>
      </c>
      <c r="B38" s="224">
        <v>4.361913914932334</v>
      </c>
      <c r="C38" s="224">
        <v>4.1141211700827265</v>
      </c>
      <c r="D38" s="211">
        <v>6.022981205597899</v>
      </c>
      <c r="E38" s="224">
        <v>4.785560177357564</v>
      </c>
      <c r="F38" s="224">
        <v>5.044569038987418</v>
      </c>
      <c r="G38" s="211">
        <v>-5.134410087919905</v>
      </c>
      <c r="H38" s="139"/>
      <c r="I38" s="139"/>
      <c r="J38" s="139"/>
      <c r="K38" s="139"/>
      <c r="L38" s="139"/>
      <c r="M38" s="139"/>
      <c r="N38" s="139"/>
    </row>
    <row r="39" spans="1:14" ht="11.25">
      <c r="A39" s="135" t="s">
        <v>169</v>
      </c>
      <c r="B39" s="224">
        <v>3.469194813731773</v>
      </c>
      <c r="C39" s="224">
        <v>3.6112251656239702</v>
      </c>
      <c r="D39" s="211">
        <v>-3.933023984331263</v>
      </c>
      <c r="E39" s="224">
        <v>3.4986621608086983</v>
      </c>
      <c r="F39" s="224">
        <v>3.397514114339706</v>
      </c>
      <c r="G39" s="211">
        <v>2.9771192426274906</v>
      </c>
      <c r="H39" s="139"/>
      <c r="I39" s="139"/>
      <c r="J39" s="139"/>
      <c r="K39" s="139"/>
      <c r="L39" s="139"/>
      <c r="M39" s="139"/>
      <c r="N39" s="139"/>
    </row>
    <row r="40" spans="1:14" ht="11.25">
      <c r="A40" s="135" t="s">
        <v>170</v>
      </c>
      <c r="B40" s="224">
        <v>7.361595553824419</v>
      </c>
      <c r="C40" s="224">
        <v>7.520044385171952</v>
      </c>
      <c r="D40" s="211">
        <v>-2.1070198955203345</v>
      </c>
      <c r="E40" s="224">
        <v>7.559491055862063</v>
      </c>
      <c r="F40" s="224">
        <v>7.634552482631149</v>
      </c>
      <c r="G40" s="211">
        <v>-0.9831804410258882</v>
      </c>
      <c r="H40" s="139"/>
      <c r="I40" s="139"/>
      <c r="J40" s="139"/>
      <c r="K40" s="139"/>
      <c r="L40" s="139"/>
      <c r="M40" s="139"/>
      <c r="N40" s="139"/>
    </row>
    <row r="41" spans="1:14" ht="11.25">
      <c r="A41" s="135" t="s">
        <v>171</v>
      </c>
      <c r="B41" s="224">
        <v>7.402882132904975</v>
      </c>
      <c r="C41" s="224">
        <v>7.060646662077634</v>
      </c>
      <c r="D41" s="211">
        <v>4.8470839458016</v>
      </c>
      <c r="E41" s="224">
        <v>7.475357974966355</v>
      </c>
      <c r="F41" s="224">
        <v>7.409323829079095</v>
      </c>
      <c r="G41" s="211">
        <v>0.8912303930906251</v>
      </c>
      <c r="H41" s="139"/>
      <c r="I41" s="139"/>
      <c r="J41" s="139"/>
      <c r="K41" s="139"/>
      <c r="L41" s="139"/>
      <c r="M41" s="139"/>
      <c r="N41" s="139"/>
    </row>
    <row r="42" spans="1:14" ht="11.25">
      <c r="A42" s="135" t="s">
        <v>128</v>
      </c>
      <c r="B42" s="224">
        <v>5.41025641025641</v>
      </c>
      <c r="C42" s="224">
        <v>3.033400511818105</v>
      </c>
      <c r="D42" s="211">
        <v>78.35615142735331</v>
      </c>
      <c r="E42" s="224">
        <v>4.115401950582779</v>
      </c>
      <c r="F42" s="224">
        <v>4.435239903418998</v>
      </c>
      <c r="G42" s="211">
        <v>-7.211288674366079</v>
      </c>
      <c r="H42" s="139"/>
      <c r="I42" s="139"/>
      <c r="J42" s="139"/>
      <c r="K42" s="139"/>
      <c r="L42" s="139"/>
      <c r="M42" s="139"/>
      <c r="N42" s="139"/>
    </row>
    <row r="43" spans="1:14" ht="6.75" customHeight="1">
      <c r="A43" s="140"/>
      <c r="B43" s="213"/>
      <c r="C43" s="213"/>
      <c r="D43" s="214"/>
      <c r="E43" s="213"/>
      <c r="F43" s="213"/>
      <c r="G43" s="214"/>
      <c r="H43" s="215"/>
      <c r="I43" s="215"/>
      <c r="J43" s="215"/>
      <c r="K43" s="215"/>
      <c r="L43" s="215"/>
      <c r="M43" s="215"/>
      <c r="N43" s="215"/>
    </row>
    <row r="44" spans="1:14" s="209" customFormat="1" ht="11.25">
      <c r="A44" s="130" t="s">
        <v>132</v>
      </c>
      <c r="B44" s="225">
        <v>195.12227225049494</v>
      </c>
      <c r="C44" s="225">
        <v>195.9893891009793</v>
      </c>
      <c r="D44" s="225">
        <v>-0.4424305083361446</v>
      </c>
      <c r="E44" s="225">
        <v>204.93251405030423</v>
      </c>
      <c r="F44" s="225">
        <v>199.45192225956174</v>
      </c>
      <c r="G44" s="225">
        <v>2.747826006715637</v>
      </c>
      <c r="H44" s="144"/>
      <c r="I44" s="144"/>
      <c r="J44" s="144"/>
      <c r="K44" s="144"/>
      <c r="L44" s="144"/>
      <c r="M44" s="144"/>
      <c r="N44" s="144"/>
    </row>
    <row r="45" spans="1:14" ht="11.25">
      <c r="A45" s="135" t="s">
        <v>122</v>
      </c>
      <c r="B45" s="226">
        <v>195.1968405579449</v>
      </c>
      <c r="C45" s="226">
        <v>196.1475553207292</v>
      </c>
      <c r="D45" s="227">
        <v>-0.4846936589292361</v>
      </c>
      <c r="E45" s="226">
        <v>205.5652370769882</v>
      </c>
      <c r="F45" s="226">
        <v>200.31910189656097</v>
      </c>
      <c r="G45" s="227">
        <v>2.6188891277758364</v>
      </c>
      <c r="H45" s="139"/>
      <c r="I45" s="139"/>
      <c r="J45" s="139"/>
      <c r="K45" s="139"/>
      <c r="L45" s="139"/>
      <c r="M45" s="139"/>
      <c r="N45" s="139"/>
    </row>
    <row r="46" spans="1:14" ht="11.25">
      <c r="A46" s="135" t="s">
        <v>166</v>
      </c>
      <c r="B46" s="226">
        <v>193.64883502683603</v>
      </c>
      <c r="C46" s="226">
        <v>201.40100848341456</v>
      </c>
      <c r="D46" s="227">
        <v>-3.8491234552169185</v>
      </c>
      <c r="E46" s="226">
        <v>202.20899743543623</v>
      </c>
      <c r="F46" s="226">
        <v>197.32559802373643</v>
      </c>
      <c r="G46" s="227">
        <v>2.4747926577231905</v>
      </c>
      <c r="H46" s="123"/>
      <c r="I46" s="123"/>
      <c r="J46" s="123"/>
      <c r="K46" s="123"/>
      <c r="L46" s="123"/>
      <c r="M46" s="123"/>
      <c r="N46" s="123"/>
    </row>
    <row r="47" spans="1:14" ht="11.25">
      <c r="A47" s="135" t="s">
        <v>167</v>
      </c>
      <c r="B47" s="226">
        <v>207.30486051438493</v>
      </c>
      <c r="C47" s="226">
        <v>211.72441182556872</v>
      </c>
      <c r="D47" s="227">
        <v>-2.0874075280581605</v>
      </c>
      <c r="E47" s="226">
        <v>223.28950372553305</v>
      </c>
      <c r="F47" s="226">
        <v>215.7600384899694</v>
      </c>
      <c r="G47" s="227">
        <v>3.4897404024673895</v>
      </c>
      <c r="H47" s="139"/>
      <c r="I47" s="139"/>
      <c r="J47" s="139"/>
      <c r="K47" s="139"/>
      <c r="L47" s="139"/>
      <c r="M47" s="139"/>
      <c r="N47" s="139"/>
    </row>
    <row r="48" spans="1:14" ht="11.25">
      <c r="A48" s="135" t="s">
        <v>168</v>
      </c>
      <c r="B48" s="226">
        <v>119.27990876126235</v>
      </c>
      <c r="C48" s="226">
        <v>79.8372077453328</v>
      </c>
      <c r="D48" s="227">
        <v>49.40390844046687</v>
      </c>
      <c r="E48" s="226">
        <v>127.53400918798637</v>
      </c>
      <c r="F48" s="226">
        <v>126.3939182763885</v>
      </c>
      <c r="G48" s="227">
        <v>0.9020140582277181</v>
      </c>
      <c r="H48" s="139"/>
      <c r="I48" s="139"/>
      <c r="J48" s="139"/>
      <c r="K48" s="139"/>
      <c r="L48" s="139"/>
      <c r="M48" s="139"/>
      <c r="N48" s="139"/>
    </row>
    <row r="49" spans="1:14" ht="11.25">
      <c r="A49" s="135" t="s">
        <v>169</v>
      </c>
      <c r="B49" s="226">
        <v>396.3673660597824</v>
      </c>
      <c r="C49" s="226">
        <v>270.1034877031218</v>
      </c>
      <c r="D49" s="227">
        <v>46.74648203559693</v>
      </c>
      <c r="E49" s="226">
        <v>416.27063297017645</v>
      </c>
      <c r="F49" s="226">
        <v>377.8759363810036</v>
      </c>
      <c r="G49" s="227">
        <v>10.160661977284624</v>
      </c>
      <c r="H49" s="139"/>
      <c r="I49" s="139"/>
      <c r="J49" s="139"/>
      <c r="K49" s="139"/>
      <c r="L49" s="139"/>
      <c r="M49" s="139"/>
      <c r="N49" s="139"/>
    </row>
    <row r="50" spans="1:14" ht="11.25">
      <c r="A50" s="135" t="s">
        <v>170</v>
      </c>
      <c r="B50" s="226">
        <v>192.09807219166711</v>
      </c>
      <c r="C50" s="226">
        <v>171.57407774793006</v>
      </c>
      <c r="D50" s="227">
        <v>11.962176753699417</v>
      </c>
      <c r="E50" s="226">
        <v>195.70785640525108</v>
      </c>
      <c r="F50" s="226">
        <v>194.32746169518865</v>
      </c>
      <c r="G50" s="227">
        <v>0.7103446409584935</v>
      </c>
      <c r="H50" s="139"/>
      <c r="I50" s="139"/>
      <c r="J50" s="139"/>
      <c r="K50" s="139"/>
      <c r="L50" s="139"/>
      <c r="M50" s="139"/>
      <c r="N50" s="139"/>
    </row>
    <row r="51" spans="1:14" ht="11.25">
      <c r="A51" s="135" t="s">
        <v>171</v>
      </c>
      <c r="B51" s="226">
        <v>176.50825062988707</v>
      </c>
      <c r="C51" s="226">
        <v>174.11666607688716</v>
      </c>
      <c r="D51" s="227">
        <v>1.3735529210878727</v>
      </c>
      <c r="E51" s="226">
        <v>189.4853601409467</v>
      </c>
      <c r="F51" s="226">
        <v>185.87417724779604</v>
      </c>
      <c r="G51" s="227">
        <v>1.9428104251062672</v>
      </c>
      <c r="H51" s="139"/>
      <c r="I51" s="139"/>
      <c r="J51" s="139"/>
      <c r="K51" s="139"/>
      <c r="L51" s="139"/>
      <c r="M51" s="139"/>
      <c r="N51" s="139"/>
    </row>
    <row r="52" spans="1:14" ht="11.25">
      <c r="A52" s="135" t="s">
        <v>128</v>
      </c>
      <c r="B52" s="226">
        <v>39.045366795366796</v>
      </c>
      <c r="C52" s="226">
        <v>80.23813682678312</v>
      </c>
      <c r="D52" s="211">
        <v>-51.33814375618249</v>
      </c>
      <c r="E52" s="226">
        <v>82.79359947389466</v>
      </c>
      <c r="F52" s="226">
        <v>68.05945360334486</v>
      </c>
      <c r="G52" s="227">
        <v>21.64893352864894</v>
      </c>
      <c r="H52" s="139"/>
      <c r="I52" s="139"/>
      <c r="J52" s="139"/>
      <c r="K52" s="139"/>
      <c r="L52" s="139"/>
      <c r="M52" s="139"/>
      <c r="N52" s="139"/>
    </row>
    <row r="53" spans="1:14" ht="6.75" customHeight="1">
      <c r="A53" s="140"/>
      <c r="B53" s="228"/>
      <c r="C53" s="229"/>
      <c r="D53" s="229"/>
      <c r="E53" s="228"/>
      <c r="F53" s="228"/>
      <c r="G53" s="228"/>
      <c r="H53" s="215"/>
      <c r="I53" s="215"/>
      <c r="J53" s="215"/>
      <c r="K53" s="215"/>
      <c r="L53" s="215"/>
      <c r="M53" s="215"/>
      <c r="N53" s="215"/>
    </row>
    <row r="54" spans="1:14" s="209" customFormat="1" ht="11.25">
      <c r="A54" s="130" t="s">
        <v>133</v>
      </c>
      <c r="B54" s="225">
        <v>1770.0474406810185</v>
      </c>
      <c r="C54" s="225">
        <v>1778.704373856327</v>
      </c>
      <c r="D54" s="225">
        <v>-0.4866988186766452</v>
      </c>
      <c r="E54" s="225">
        <v>1844.6150305587134</v>
      </c>
      <c r="F54" s="225">
        <v>1809.5452490741595</v>
      </c>
      <c r="G54" s="225">
        <v>1.9380439092361534</v>
      </c>
      <c r="H54" s="144"/>
      <c r="I54" s="144"/>
      <c r="J54" s="144"/>
      <c r="K54" s="144"/>
      <c r="L54" s="144"/>
      <c r="M54" s="144"/>
      <c r="N54" s="144"/>
    </row>
    <row r="55" spans="1:14" ht="11.25">
      <c r="A55" s="135" t="s">
        <v>122</v>
      </c>
      <c r="B55" s="230">
        <v>1771.2965695399723</v>
      </c>
      <c r="C55" s="230">
        <v>1784.9981198878238</v>
      </c>
      <c r="D55" s="227">
        <v>-0.7675946655177679</v>
      </c>
      <c r="E55" s="230">
        <v>1861.7599830060196</v>
      </c>
      <c r="F55" s="230">
        <v>1830.0413239810018</v>
      </c>
      <c r="G55" s="227">
        <v>1.7332209174390822</v>
      </c>
      <c r="H55" s="139"/>
      <c r="I55" s="139"/>
      <c r="J55" s="139"/>
      <c r="K55" s="139"/>
      <c r="L55" s="139"/>
      <c r="M55" s="139"/>
      <c r="N55" s="139"/>
    </row>
    <row r="56" spans="1:14" ht="11.25">
      <c r="A56" s="135" t="s">
        <v>166</v>
      </c>
      <c r="B56" s="230">
        <v>1366.8977018274315</v>
      </c>
      <c r="C56" s="230">
        <v>1377.3441795005344</v>
      </c>
      <c r="D56" s="227">
        <v>-0.7584507800287854</v>
      </c>
      <c r="E56" s="230">
        <v>1393.8159812018507</v>
      </c>
      <c r="F56" s="230">
        <v>1350.088988097736</v>
      </c>
      <c r="G56" s="227">
        <v>3.2388230323784573</v>
      </c>
      <c r="H56" s="139"/>
      <c r="I56" s="139"/>
      <c r="J56" s="139"/>
      <c r="K56" s="139"/>
      <c r="L56" s="139"/>
      <c r="M56" s="139"/>
      <c r="N56" s="139"/>
    </row>
    <row r="57" spans="1:14" ht="11.25">
      <c r="A57" s="135" t="s">
        <v>167</v>
      </c>
      <c r="B57" s="230">
        <v>1631.6843703566312</v>
      </c>
      <c r="C57" s="230">
        <v>1650.8133685366506</v>
      </c>
      <c r="D57" s="227">
        <v>-1.1587620105703467</v>
      </c>
      <c r="E57" s="230">
        <v>1813.6087474225856</v>
      </c>
      <c r="F57" s="230">
        <v>1753.7486226799053</v>
      </c>
      <c r="G57" s="227">
        <v>3.4132670993182623</v>
      </c>
      <c r="H57" s="139"/>
      <c r="I57" s="139"/>
      <c r="J57" s="139"/>
      <c r="K57" s="139"/>
      <c r="L57" s="139"/>
      <c r="M57" s="139"/>
      <c r="N57" s="139"/>
    </row>
    <row r="58" spans="1:14" ht="11.25">
      <c r="A58" s="135" t="s">
        <v>168</v>
      </c>
      <c r="B58" s="230">
        <v>520.2886937976094</v>
      </c>
      <c r="C58" s="230">
        <v>328.4599465453663</v>
      </c>
      <c r="D58" s="227">
        <v>58.4024777662649</v>
      </c>
      <c r="E58" s="230">
        <v>610.3216756287811</v>
      </c>
      <c r="F58" s="230">
        <v>637.6028468533755</v>
      </c>
      <c r="G58" s="227">
        <v>-4.27870913049232</v>
      </c>
      <c r="H58" s="139"/>
      <c r="I58" s="139"/>
      <c r="J58" s="139"/>
      <c r="K58" s="139"/>
      <c r="L58" s="139"/>
      <c r="M58" s="139"/>
      <c r="N58" s="139"/>
    </row>
    <row r="59" spans="1:14" ht="11.25">
      <c r="A59" s="135" t="s">
        <v>169</v>
      </c>
      <c r="B59" s="230">
        <v>1375.0756106671204</v>
      </c>
      <c r="C59" s="230">
        <v>975.4045121163181</v>
      </c>
      <c r="D59" s="227">
        <v>40.97490770097454</v>
      </c>
      <c r="E59" s="230">
        <v>1456.3903122286422</v>
      </c>
      <c r="F59" s="230">
        <v>1283.8388273237924</v>
      </c>
      <c r="G59" s="227">
        <v>13.440276242816207</v>
      </c>
      <c r="H59" s="139"/>
      <c r="I59" s="139"/>
      <c r="J59" s="139"/>
      <c r="K59" s="139"/>
      <c r="L59" s="139"/>
      <c r="M59" s="139"/>
      <c r="N59" s="139"/>
    </row>
    <row r="60" spans="1:14" ht="11.25">
      <c r="A60" s="135" t="s">
        <v>170</v>
      </c>
      <c r="B60" s="230">
        <v>1414.148314144419</v>
      </c>
      <c r="C60" s="230">
        <v>1290.2446800093771</v>
      </c>
      <c r="D60" s="227">
        <v>9.603111414041354</v>
      </c>
      <c r="E60" s="230">
        <v>1479.4517900574326</v>
      </c>
      <c r="F60" s="230">
        <v>1483.6032051284117</v>
      </c>
      <c r="G60" s="227">
        <v>-0.2798197696411542</v>
      </c>
      <c r="H60" s="139"/>
      <c r="I60" s="139"/>
      <c r="J60" s="139"/>
      <c r="K60" s="139"/>
      <c r="L60" s="139"/>
      <c r="M60" s="139"/>
      <c r="N60" s="139"/>
    </row>
    <row r="61" spans="1:14" ht="11.25">
      <c r="A61" s="135" t="s">
        <v>171</v>
      </c>
      <c r="B61" s="230">
        <v>1306.6697748983042</v>
      </c>
      <c r="C61" s="230">
        <v>1229.3762571478592</v>
      </c>
      <c r="D61" s="227">
        <v>6.287214130014629</v>
      </c>
      <c r="E61" s="230">
        <v>1416.4708980689977</v>
      </c>
      <c r="F61" s="230">
        <v>1377.2019706925666</v>
      </c>
      <c r="G61" s="227">
        <v>2.8513557351855567</v>
      </c>
      <c r="H61" s="139"/>
      <c r="I61" s="139"/>
      <c r="J61" s="139"/>
      <c r="K61" s="139"/>
      <c r="L61" s="139"/>
      <c r="M61" s="139"/>
      <c r="N61" s="139"/>
    </row>
    <row r="62" spans="1:14" ht="11.25">
      <c r="A62" s="160" t="s">
        <v>128</v>
      </c>
      <c r="B62" s="231">
        <v>211.245445995446</v>
      </c>
      <c r="C62" s="231">
        <v>243.39440531769506</v>
      </c>
      <c r="D62" s="232">
        <v>-13.208585990415855</v>
      </c>
      <c r="E62" s="231">
        <v>340.72894077063546</v>
      </c>
      <c r="F62" s="231">
        <v>301.86000442644905</v>
      </c>
      <c r="G62" s="232">
        <v>12.876477762610383</v>
      </c>
      <c r="H62" s="139"/>
      <c r="I62" s="139"/>
      <c r="J62" s="139"/>
      <c r="K62" s="139"/>
      <c r="L62" s="139"/>
      <c r="M62" s="139"/>
      <c r="N62" s="139"/>
    </row>
    <row r="63" spans="1:14" ht="11.25">
      <c r="A63" s="123" t="s">
        <v>134</v>
      </c>
      <c r="B63" s="162"/>
      <c r="C63" s="233"/>
      <c r="D63" s="233"/>
      <c r="E63" s="162"/>
      <c r="F63" s="233"/>
      <c r="G63" s="233"/>
      <c r="H63" s="233"/>
      <c r="I63" s="233"/>
      <c r="J63" s="233"/>
      <c r="K63" s="233"/>
      <c r="L63" s="233"/>
      <c r="M63" s="233"/>
      <c r="N63" s="233"/>
    </row>
    <row r="64" spans="1:14" ht="11.25">
      <c r="A64" s="123" t="s">
        <v>135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</row>
    <row r="65" spans="1:14" ht="11.2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</row>
    <row r="66" spans="1:14" ht="11.25">
      <c r="A66" s="164" t="s">
        <v>172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</row>
    <row r="67" spans="1:14" ht="11.25">
      <c r="A67" s="123"/>
      <c r="B67" s="123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</row>
    <row r="68" spans="1:15" ht="12">
      <c r="A68" s="235" t="s">
        <v>3</v>
      </c>
      <c r="B68" s="166" t="s">
        <v>173</v>
      </c>
      <c r="C68" s="236" t="s">
        <v>138</v>
      </c>
      <c r="D68" s="236" t="s">
        <v>139</v>
      </c>
      <c r="E68" s="167" t="s">
        <v>140</v>
      </c>
      <c r="F68" s="167" t="s">
        <v>141</v>
      </c>
      <c r="G68" s="167" t="s">
        <v>142</v>
      </c>
      <c r="H68" s="167" t="s">
        <v>143</v>
      </c>
      <c r="I68" s="167" t="s">
        <v>144</v>
      </c>
      <c r="J68" s="167" t="s">
        <v>145</v>
      </c>
      <c r="K68" s="167" t="s">
        <v>146</v>
      </c>
      <c r="L68" s="167" t="s">
        <v>147</v>
      </c>
      <c r="M68" s="167" t="s">
        <v>148</v>
      </c>
      <c r="N68" s="167" t="s">
        <v>149</v>
      </c>
      <c r="O68" s="123"/>
    </row>
    <row r="69" spans="1:16" ht="11.25">
      <c r="A69" s="350" t="s">
        <v>174</v>
      </c>
      <c r="B69" s="169" t="s">
        <v>150</v>
      </c>
      <c r="C69" s="170">
        <f>SUM(C70,C77)</f>
        <v>1687.8292665225872</v>
      </c>
      <c r="D69" s="170">
        <v>1523.8172075050295</v>
      </c>
      <c r="E69" s="170">
        <v>1610.985482223699</v>
      </c>
      <c r="F69" s="170">
        <v>1418.4230011992006</v>
      </c>
      <c r="G69" s="170">
        <v>1423.258899263009</v>
      </c>
      <c r="H69" s="170">
        <v>1597.1593058016476</v>
      </c>
      <c r="I69" s="170">
        <v>1662.7112316504004</v>
      </c>
      <c r="J69" s="170"/>
      <c r="K69" s="170"/>
      <c r="L69" s="170"/>
      <c r="M69" s="170"/>
      <c r="N69" s="170"/>
      <c r="O69" s="237"/>
      <c r="P69" s="237"/>
    </row>
    <row r="70" spans="1:16" ht="9.75" customHeight="1">
      <c r="A70" s="351"/>
      <c r="B70" s="169" t="s">
        <v>122</v>
      </c>
      <c r="C70" s="170">
        <v>1683.8952875009675</v>
      </c>
      <c r="D70" s="170">
        <v>1520.2283861724113</v>
      </c>
      <c r="E70" s="170">
        <v>1606.9664642746095</v>
      </c>
      <c r="F70" s="170">
        <v>1411.1266665704231</v>
      </c>
      <c r="G70" s="170">
        <v>1419.7882698640651</v>
      </c>
      <c r="H70" s="170">
        <v>1596.8817356239772</v>
      </c>
      <c r="I70" s="170">
        <v>1662.552344897091</v>
      </c>
      <c r="J70" s="170"/>
      <c r="K70" s="170"/>
      <c r="L70" s="170"/>
      <c r="M70" s="170"/>
      <c r="N70" s="170"/>
      <c r="O70" s="237"/>
      <c r="P70" s="237"/>
    </row>
    <row r="71" spans="1:16" ht="9.75" customHeight="1">
      <c r="A71" s="351"/>
      <c r="B71" s="174" t="s">
        <v>166</v>
      </c>
      <c r="C71" s="170">
        <v>662.015089849969</v>
      </c>
      <c r="D71" s="170">
        <v>673.8852379082343</v>
      </c>
      <c r="E71" s="170">
        <v>676.8388291628851</v>
      </c>
      <c r="F71" s="170">
        <v>634.4121075859761</v>
      </c>
      <c r="G71" s="170">
        <v>669.5578098616588</v>
      </c>
      <c r="H71" s="170">
        <v>760.5535494118221</v>
      </c>
      <c r="I71" s="171">
        <v>773.7446839807155</v>
      </c>
      <c r="J71" s="171"/>
      <c r="K71" s="171"/>
      <c r="L71" s="171"/>
      <c r="M71" s="171"/>
      <c r="N71" s="171"/>
      <c r="O71" s="237"/>
      <c r="P71" s="237"/>
    </row>
    <row r="72" spans="1:16" ht="9.75" customHeight="1">
      <c r="A72" s="351"/>
      <c r="B72" s="174" t="s">
        <v>167</v>
      </c>
      <c r="C72" s="170">
        <v>548.4613369533835</v>
      </c>
      <c r="D72" s="170">
        <v>429.79961434679467</v>
      </c>
      <c r="E72" s="170">
        <v>479.70914911760997</v>
      </c>
      <c r="F72" s="170">
        <v>413.32792239530215</v>
      </c>
      <c r="G72" s="170">
        <v>403.11366398572983</v>
      </c>
      <c r="H72" s="170">
        <v>433.5153952985874</v>
      </c>
      <c r="I72" s="171">
        <v>481.52695292118204</v>
      </c>
      <c r="J72" s="171"/>
      <c r="K72" s="171"/>
      <c r="L72" s="171"/>
      <c r="M72" s="171"/>
      <c r="N72" s="171"/>
      <c r="O72" s="237"/>
      <c r="P72" s="237"/>
    </row>
    <row r="73" spans="1:16" ht="9.75" customHeight="1">
      <c r="A73" s="351"/>
      <c r="B73" s="174" t="s">
        <v>175</v>
      </c>
      <c r="C73" s="170">
        <v>2.7966257197330133</v>
      </c>
      <c r="D73" s="170">
        <v>4.410113841561976</v>
      </c>
      <c r="E73" s="170">
        <v>1.3095817095583613</v>
      </c>
      <c r="F73" s="170">
        <v>4.356911725012963</v>
      </c>
      <c r="G73" s="170">
        <v>2.0590108391802286</v>
      </c>
      <c r="H73" s="170">
        <v>4.200508736046966</v>
      </c>
      <c r="I73" s="171">
        <v>2.9366288111277052</v>
      </c>
      <c r="J73" s="171"/>
      <c r="K73" s="171"/>
      <c r="L73" s="171"/>
      <c r="M73" s="171"/>
      <c r="N73" s="171"/>
      <c r="O73" s="237"/>
      <c r="P73" s="237"/>
    </row>
    <row r="74" spans="1:16" ht="9.75" customHeight="1">
      <c r="A74" s="351"/>
      <c r="B74" s="135" t="s">
        <v>176</v>
      </c>
      <c r="C74" s="170">
        <v>11.290242877052423</v>
      </c>
      <c r="D74" s="170">
        <v>8.92411732050792</v>
      </c>
      <c r="E74" s="170">
        <v>13.216638897178232</v>
      </c>
      <c r="F74" s="170">
        <v>7.028187647803575</v>
      </c>
      <c r="G74" s="170">
        <v>8.080621203841233</v>
      </c>
      <c r="H74" s="170">
        <v>9.014432699801398</v>
      </c>
      <c r="I74" s="171">
        <v>8.595285087371108</v>
      </c>
      <c r="J74" s="171"/>
      <c r="K74" s="171"/>
      <c r="L74" s="171"/>
      <c r="M74" s="171"/>
      <c r="N74" s="171"/>
      <c r="O74" s="237"/>
      <c r="P74" s="237"/>
    </row>
    <row r="75" spans="1:16" ht="9.75" customHeight="1">
      <c r="A75" s="351"/>
      <c r="B75" s="174" t="s">
        <v>177</v>
      </c>
      <c r="C75" s="170">
        <v>191.18082253792343</v>
      </c>
      <c r="D75" s="170">
        <v>157.9237602004259</v>
      </c>
      <c r="E75" s="170">
        <v>177.34938610765298</v>
      </c>
      <c r="F75" s="170">
        <v>157.37116275697127</v>
      </c>
      <c r="G75" s="170">
        <v>163.0880551243391</v>
      </c>
      <c r="H75" s="170">
        <v>195.28691696930295</v>
      </c>
      <c r="I75" s="171">
        <v>194.64498634046123</v>
      </c>
      <c r="J75" s="171"/>
      <c r="K75" s="171"/>
      <c r="L75" s="171"/>
      <c r="M75" s="171"/>
      <c r="N75" s="171"/>
      <c r="O75" s="237"/>
      <c r="P75" s="237"/>
    </row>
    <row r="76" spans="1:16" ht="9.75" customHeight="1">
      <c r="A76" s="351"/>
      <c r="B76" s="174" t="s">
        <v>178</v>
      </c>
      <c r="C76" s="170">
        <v>268.15116956290655</v>
      </c>
      <c r="D76" s="170">
        <v>245.28554255488652</v>
      </c>
      <c r="E76" s="170">
        <v>258.5428792797249</v>
      </c>
      <c r="F76" s="170">
        <v>194.63037445935714</v>
      </c>
      <c r="G76" s="170">
        <v>173.88910884931605</v>
      </c>
      <c r="H76" s="170">
        <v>194.31093250841644</v>
      </c>
      <c r="I76" s="171">
        <v>201.10380775623324</v>
      </c>
      <c r="J76" s="171"/>
      <c r="K76" s="171"/>
      <c r="L76" s="171"/>
      <c r="M76" s="171"/>
      <c r="N76" s="171"/>
      <c r="O76" s="237"/>
      <c r="P76" s="237"/>
    </row>
    <row r="77" spans="1:16" ht="22.5">
      <c r="A77" s="351"/>
      <c r="B77" s="238" t="s">
        <v>128</v>
      </c>
      <c r="C77" s="170">
        <v>3.9339790216196784</v>
      </c>
      <c r="D77" s="170">
        <v>3.588821332618079</v>
      </c>
      <c r="E77" s="170">
        <v>4.01901794908932</v>
      </c>
      <c r="F77" s="170">
        <v>7.296334628777446</v>
      </c>
      <c r="G77" s="170">
        <v>3.4706293989437897</v>
      </c>
      <c r="H77" s="170">
        <v>0.27757017767039094</v>
      </c>
      <c r="I77" s="170">
        <v>0.15888675330943192</v>
      </c>
      <c r="J77" s="170"/>
      <c r="K77" s="170"/>
      <c r="L77" s="170"/>
      <c r="M77" s="170"/>
      <c r="N77" s="170"/>
      <c r="O77" s="237"/>
      <c r="P77" s="237"/>
    </row>
    <row r="78" spans="1:16" ht="9.75" customHeight="1">
      <c r="A78" s="352"/>
      <c r="B78" s="176"/>
      <c r="C78" s="239"/>
      <c r="D78" s="239"/>
      <c r="E78" s="239"/>
      <c r="F78" s="239"/>
      <c r="G78" s="239"/>
      <c r="H78" s="177"/>
      <c r="I78" s="177"/>
      <c r="J78" s="177"/>
      <c r="K78" s="177"/>
      <c r="L78" s="177"/>
      <c r="M78" s="177"/>
      <c r="N78" s="177"/>
      <c r="O78" s="237"/>
      <c r="P78" s="237"/>
    </row>
    <row r="79" spans="1:16" ht="9.75" customHeight="1">
      <c r="A79" s="350" t="s">
        <v>154</v>
      </c>
      <c r="B79" s="174" t="s">
        <v>153</v>
      </c>
      <c r="C79" s="179">
        <v>8043853.015237465</v>
      </c>
      <c r="D79" s="179">
        <v>7083023.270613565</v>
      </c>
      <c r="E79" s="179">
        <v>7803045.611590763</v>
      </c>
      <c r="F79" s="179">
        <v>6831863.036185033</v>
      </c>
      <c r="G79" s="179">
        <v>6862492.086532014</v>
      </c>
      <c r="H79" s="179">
        <v>8160594.704836382</v>
      </c>
      <c r="I79" s="179">
        <v>8521381.042118233</v>
      </c>
      <c r="J79" s="179"/>
      <c r="K79" s="179"/>
      <c r="L79" s="179"/>
      <c r="M79" s="179"/>
      <c r="N79" s="179"/>
      <c r="O79" s="237"/>
      <c r="P79" s="237"/>
    </row>
    <row r="80" spans="1:16" ht="9.75" customHeight="1">
      <c r="A80" s="351"/>
      <c r="B80" s="240" t="s">
        <v>122</v>
      </c>
      <c r="C80" s="181">
        <v>7989370.453589043</v>
      </c>
      <c r="D80" s="181">
        <v>7031841.610431877</v>
      </c>
      <c r="E80" s="181">
        <v>7746234.499930941</v>
      </c>
      <c r="F80" s="181">
        <v>6756199.22173199</v>
      </c>
      <c r="G80" s="181">
        <v>6833523.097443072</v>
      </c>
      <c r="H80" s="181">
        <v>8157049.93400046</v>
      </c>
      <c r="I80" s="181">
        <v>8517311.756403947</v>
      </c>
      <c r="J80" s="181"/>
      <c r="K80" s="181"/>
      <c r="L80" s="181"/>
      <c r="M80" s="181"/>
      <c r="N80" s="181"/>
      <c r="O80" s="237"/>
      <c r="P80" s="237"/>
    </row>
    <row r="81" spans="1:16" ht="9.75" customHeight="1">
      <c r="A81" s="351" t="s">
        <v>154</v>
      </c>
      <c r="B81" s="241" t="s">
        <v>166</v>
      </c>
      <c r="C81" s="181">
        <v>3389264.482180241</v>
      </c>
      <c r="D81" s="181">
        <v>3110647.065012251</v>
      </c>
      <c r="E81" s="181">
        <v>3404106.339137443</v>
      </c>
      <c r="F81" s="181">
        <v>3020770.104223584</v>
      </c>
      <c r="G81" s="181">
        <v>3285697.1482692705</v>
      </c>
      <c r="H81" s="181">
        <v>3783974.1993212793</v>
      </c>
      <c r="I81" s="242">
        <v>3995607.223113371</v>
      </c>
      <c r="J81" s="242"/>
      <c r="K81" s="242"/>
      <c r="L81" s="242"/>
      <c r="M81" s="242"/>
      <c r="N81" s="242"/>
      <c r="O81" s="237"/>
      <c r="P81" s="237"/>
    </row>
    <row r="82" spans="1:16" ht="9.75" customHeight="1">
      <c r="A82" s="351"/>
      <c r="B82" s="241" t="s">
        <v>167</v>
      </c>
      <c r="C82" s="181">
        <v>2164041.626224314</v>
      </c>
      <c r="D82" s="181">
        <v>1854264.345336613</v>
      </c>
      <c r="E82" s="181">
        <v>2104222.4335464034</v>
      </c>
      <c r="F82" s="181">
        <v>1831287.8447626564</v>
      </c>
      <c r="G82" s="181">
        <v>1787695.176527475</v>
      </c>
      <c r="H82" s="181">
        <v>2219633.0439125635</v>
      </c>
      <c r="I82" s="242">
        <v>2322796.251503079</v>
      </c>
      <c r="J82" s="242"/>
      <c r="K82" s="242"/>
      <c r="L82" s="242"/>
      <c r="M82" s="242"/>
      <c r="N82" s="242"/>
      <c r="O82" s="237"/>
      <c r="P82" s="237"/>
    </row>
    <row r="83" spans="1:16" ht="9.75" customHeight="1">
      <c r="A83" s="351"/>
      <c r="B83" s="174" t="s">
        <v>175</v>
      </c>
      <c r="C83" s="181">
        <v>36624.138007320114</v>
      </c>
      <c r="D83" s="181">
        <v>28924.597550875045</v>
      </c>
      <c r="E83" s="181">
        <v>24780.7636517</v>
      </c>
      <c r="F83" s="181">
        <v>19271.517946583557</v>
      </c>
      <c r="G83" s="181">
        <v>18791.171718233763</v>
      </c>
      <c r="H83" s="181">
        <v>20035.196753905355</v>
      </c>
      <c r="I83" s="242">
        <v>24619.643338303864</v>
      </c>
      <c r="J83" s="242"/>
      <c r="K83" s="242"/>
      <c r="L83" s="242"/>
      <c r="M83" s="242"/>
      <c r="N83" s="242"/>
      <c r="O83" s="237"/>
      <c r="P83" s="237"/>
    </row>
    <row r="84" spans="1:16" ht="9.75" customHeight="1">
      <c r="A84" s="351"/>
      <c r="B84" s="135" t="s">
        <v>176</v>
      </c>
      <c r="C84" s="181">
        <v>25224.140574844565</v>
      </c>
      <c r="D84" s="181">
        <v>20970.017438442515</v>
      </c>
      <c r="E84" s="181">
        <v>25259.896482195076</v>
      </c>
      <c r="F84" s="181">
        <v>20991.414289492044</v>
      </c>
      <c r="G84" s="181">
        <v>22983.605987026796</v>
      </c>
      <c r="H84" s="181">
        <v>21795.679579148</v>
      </c>
      <c r="I84" s="242">
        <v>21685.148232094158</v>
      </c>
      <c r="J84" s="242"/>
      <c r="K84" s="242"/>
      <c r="L84" s="242"/>
      <c r="M84" s="242"/>
      <c r="N84" s="242"/>
      <c r="O84" s="237"/>
      <c r="P84" s="237"/>
    </row>
    <row r="85" spans="1:16" ht="9.75" customHeight="1">
      <c r="A85" s="351"/>
      <c r="B85" s="241" t="s">
        <v>177</v>
      </c>
      <c r="C85" s="181">
        <v>965066.5591877516</v>
      </c>
      <c r="D85" s="181">
        <v>807582.0634233009</v>
      </c>
      <c r="E85" s="181">
        <v>918745.5003155718</v>
      </c>
      <c r="F85" s="181">
        <v>806117.4055620737</v>
      </c>
      <c r="G85" s="181">
        <v>808050.606308078</v>
      </c>
      <c r="H85" s="181">
        <v>1001033.5153514211</v>
      </c>
      <c r="I85" s="242">
        <v>1013258.4055619929</v>
      </c>
      <c r="J85" s="242"/>
      <c r="K85" s="242"/>
      <c r="L85" s="242"/>
      <c r="M85" s="242"/>
      <c r="N85" s="242"/>
      <c r="O85" s="237"/>
      <c r="P85" s="237"/>
    </row>
    <row r="86" spans="1:16" ht="9.75" customHeight="1">
      <c r="A86" s="351"/>
      <c r="B86" s="241" t="s">
        <v>178</v>
      </c>
      <c r="C86" s="181">
        <v>1409149.5074145715</v>
      </c>
      <c r="D86" s="181">
        <v>1209453.5216703934</v>
      </c>
      <c r="E86" s="181">
        <v>1269119.566797628</v>
      </c>
      <c r="F86" s="181">
        <v>1057760.9349476006</v>
      </c>
      <c r="G86" s="181">
        <v>910305.3886329875</v>
      </c>
      <c r="H86" s="181">
        <v>1110578.2990821435</v>
      </c>
      <c r="I86" s="242">
        <v>1139345.0846551054</v>
      </c>
      <c r="J86" s="242"/>
      <c r="K86" s="242"/>
      <c r="L86" s="242"/>
      <c r="M86" s="242"/>
      <c r="N86" s="242"/>
      <c r="O86" s="237"/>
      <c r="P86" s="237"/>
    </row>
    <row r="87" spans="1:16" ht="22.5">
      <c r="A87" s="351"/>
      <c r="B87" s="238" t="s">
        <v>128</v>
      </c>
      <c r="C87" s="181">
        <v>54482.56164842177</v>
      </c>
      <c r="D87" s="181">
        <v>51181.66018168821</v>
      </c>
      <c r="E87" s="181">
        <v>56811.11165982189</v>
      </c>
      <c r="F87" s="181">
        <v>75663.81445304319</v>
      </c>
      <c r="G87" s="181">
        <v>28968.989088942268</v>
      </c>
      <c r="H87" s="181">
        <v>3544.7708359210083</v>
      </c>
      <c r="I87" s="243">
        <v>4069.285714285715</v>
      </c>
      <c r="J87" s="243"/>
      <c r="K87" s="243"/>
      <c r="L87" s="243"/>
      <c r="M87" s="243"/>
      <c r="N87" s="243"/>
      <c r="O87" s="237"/>
      <c r="P87" s="237"/>
    </row>
    <row r="88" spans="1:16" ht="9.75" customHeight="1">
      <c r="A88" s="352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37"/>
      <c r="P88" s="237"/>
    </row>
    <row r="89" spans="1:16" ht="9.75" customHeight="1">
      <c r="A89" s="350" t="s">
        <v>155</v>
      </c>
      <c r="B89" s="174" t="s">
        <v>153</v>
      </c>
      <c r="C89" s="179">
        <v>796482.8547063936</v>
      </c>
      <c r="D89" s="179">
        <v>778570.9393970288</v>
      </c>
      <c r="E89" s="179">
        <v>903550.1416240202</v>
      </c>
      <c r="F89" s="179">
        <v>803004.7752583235</v>
      </c>
      <c r="G89" s="179">
        <v>804135.0644022222</v>
      </c>
      <c r="H89" s="179">
        <v>897099.376944496</v>
      </c>
      <c r="I89" s="179">
        <v>939359.6993144313</v>
      </c>
      <c r="J89" s="179"/>
      <c r="K89" s="179"/>
      <c r="L89" s="179"/>
      <c r="M89" s="179"/>
      <c r="N89" s="179"/>
      <c r="O89" s="237"/>
      <c r="P89" s="237"/>
    </row>
    <row r="90" spans="1:16" ht="9.75" customHeight="1">
      <c r="A90" s="351"/>
      <c r="B90" s="169" t="s">
        <v>122</v>
      </c>
      <c r="C90" s="181">
        <v>784237.1436744536</v>
      </c>
      <c r="D90" s="181">
        <v>764042.9810806744</v>
      </c>
      <c r="E90" s="181">
        <v>890366.468972534</v>
      </c>
      <c r="F90" s="181">
        <v>786053.3858502901</v>
      </c>
      <c r="G90" s="181">
        <v>796178.0413018081</v>
      </c>
      <c r="H90" s="181">
        <v>895962.6299565441</v>
      </c>
      <c r="I90" s="181">
        <v>938607.5564572884</v>
      </c>
      <c r="J90" s="181"/>
      <c r="K90" s="181"/>
      <c r="L90" s="181"/>
      <c r="M90" s="181"/>
      <c r="N90" s="181"/>
      <c r="O90" s="237"/>
      <c r="P90" s="237"/>
    </row>
    <row r="91" spans="1:16" ht="9.75" customHeight="1">
      <c r="A91" s="351"/>
      <c r="B91" s="174" t="s">
        <v>166</v>
      </c>
      <c r="C91" s="181">
        <v>460518.3333946468</v>
      </c>
      <c r="D91" s="181">
        <v>456915.7861501732</v>
      </c>
      <c r="E91" s="181">
        <v>510957.89810301084</v>
      </c>
      <c r="F91" s="181">
        <v>454545.4950065382</v>
      </c>
      <c r="G91" s="181">
        <v>488431.62583564117</v>
      </c>
      <c r="H91" s="181">
        <v>542950.5030446021</v>
      </c>
      <c r="I91" s="242">
        <v>566058.9544823153</v>
      </c>
      <c r="J91" s="242"/>
      <c r="K91" s="242"/>
      <c r="L91" s="242"/>
      <c r="M91" s="242"/>
      <c r="N91" s="242"/>
      <c r="O91" s="237"/>
      <c r="P91" s="237"/>
    </row>
    <row r="92" spans="1:16" ht="9.75" customHeight="1">
      <c r="A92" s="351"/>
      <c r="B92" s="174" t="s">
        <v>167</v>
      </c>
      <c r="C92" s="181">
        <v>230581.00456629205</v>
      </c>
      <c r="D92" s="181">
        <v>217554.39549416414</v>
      </c>
      <c r="E92" s="181">
        <v>259868.03266947932</v>
      </c>
      <c r="F92" s="181">
        <v>236680.09940310175</v>
      </c>
      <c r="G92" s="181">
        <v>238267.6600835854</v>
      </c>
      <c r="H92" s="181">
        <v>280561.4416227193</v>
      </c>
      <c r="I92" s="242">
        <v>295110.35447127343</v>
      </c>
      <c r="J92" s="242"/>
      <c r="K92" s="242"/>
      <c r="L92" s="242"/>
      <c r="M92" s="242"/>
      <c r="N92" s="242"/>
      <c r="O92" s="237"/>
      <c r="P92" s="237"/>
    </row>
    <row r="93" spans="1:16" ht="9.75" customHeight="1">
      <c r="A93" s="351"/>
      <c r="B93" s="174" t="s">
        <v>175</v>
      </c>
      <c r="C93" s="181">
        <v>5242.799651920501</v>
      </c>
      <c r="D93" s="181">
        <v>5791.0904177800985</v>
      </c>
      <c r="E93" s="181">
        <v>4834.661263619054</v>
      </c>
      <c r="F93" s="181">
        <v>5832.916553066058</v>
      </c>
      <c r="G93" s="181">
        <v>4271.138378154664</v>
      </c>
      <c r="H93" s="181">
        <v>4543.409305323968</v>
      </c>
      <c r="I93" s="242">
        <v>5644.229532825566</v>
      </c>
      <c r="J93" s="242"/>
      <c r="K93" s="242"/>
      <c r="L93" s="242"/>
      <c r="M93" s="242"/>
      <c r="N93" s="242"/>
      <c r="O93" s="237"/>
      <c r="P93" s="237"/>
    </row>
    <row r="94" spans="1:16" ht="9.75" customHeight="1">
      <c r="A94" s="351"/>
      <c r="B94" s="135" t="s">
        <v>176</v>
      </c>
      <c r="C94" s="181">
        <v>6238.243189980766</v>
      </c>
      <c r="D94" s="181">
        <v>6222.020322124397</v>
      </c>
      <c r="E94" s="181">
        <v>6893.236481932156</v>
      </c>
      <c r="F94" s="181">
        <v>6531.929925435066</v>
      </c>
      <c r="G94" s="181">
        <v>6443.015797024232</v>
      </c>
      <c r="H94" s="181">
        <v>6840.9722963668055</v>
      </c>
      <c r="I94" s="242">
        <v>6250.772699838005</v>
      </c>
      <c r="J94" s="242"/>
      <c r="K94" s="242"/>
      <c r="L94" s="242"/>
      <c r="M94" s="242"/>
      <c r="N94" s="242"/>
      <c r="O94" s="237"/>
      <c r="P94" s="237"/>
    </row>
    <row r="95" spans="1:15" ht="9.75" customHeight="1">
      <c r="A95" s="351"/>
      <c r="B95" s="174" t="s">
        <v>177</v>
      </c>
      <c r="C95" s="181">
        <v>109282.82738056817</v>
      </c>
      <c r="D95" s="181">
        <v>103955.87107710895</v>
      </c>
      <c r="E95" s="181">
        <v>125333.15688776685</v>
      </c>
      <c r="F95" s="181">
        <v>111304.47386083975</v>
      </c>
      <c r="G95" s="181">
        <v>113014.34667382918</v>
      </c>
      <c r="H95" s="181">
        <v>135483.9962504412</v>
      </c>
      <c r="I95" s="242">
        <v>137641.14017858473</v>
      </c>
      <c r="J95" s="242"/>
      <c r="K95" s="242"/>
      <c r="L95" s="242"/>
      <c r="M95" s="242"/>
      <c r="N95" s="242"/>
      <c r="O95" s="237"/>
    </row>
    <row r="96" spans="1:15" ht="9.75" customHeight="1">
      <c r="A96" s="351"/>
      <c r="B96" s="174" t="s">
        <v>178</v>
      </c>
      <c r="C96" s="181">
        <v>158356.97960504217</v>
      </c>
      <c r="D96" s="181">
        <v>161467.56547239076</v>
      </c>
      <c r="E96" s="181">
        <v>175732.9567502881</v>
      </c>
      <c r="F96" s="181">
        <v>153180.35051732362</v>
      </c>
      <c r="G96" s="181">
        <v>131863.5473311256</v>
      </c>
      <c r="H96" s="181">
        <v>149817.29106892078</v>
      </c>
      <c r="I96" s="242">
        <v>153905.60922087968</v>
      </c>
      <c r="J96" s="242"/>
      <c r="K96" s="242"/>
      <c r="L96" s="242"/>
      <c r="M96" s="242"/>
      <c r="N96" s="242"/>
      <c r="O96" s="237"/>
    </row>
    <row r="97" spans="1:15" ht="22.5">
      <c r="A97" s="351" t="s">
        <v>156</v>
      </c>
      <c r="B97" s="175" t="s">
        <v>128</v>
      </c>
      <c r="C97" s="181">
        <v>12245.71103193999</v>
      </c>
      <c r="D97" s="181">
        <v>14527.958316354365</v>
      </c>
      <c r="E97" s="181">
        <v>13183.672651486157</v>
      </c>
      <c r="F97" s="181">
        <v>16951.3894080335</v>
      </c>
      <c r="G97" s="181">
        <v>7957.023100414051</v>
      </c>
      <c r="H97" s="181">
        <v>1136.7469879518085</v>
      </c>
      <c r="I97" s="243">
        <v>752.1428571428573</v>
      </c>
      <c r="J97" s="243"/>
      <c r="K97" s="243"/>
      <c r="L97" s="243"/>
      <c r="M97" s="243"/>
      <c r="N97" s="243"/>
      <c r="O97" s="237"/>
    </row>
    <row r="98" spans="1:14" ht="9.75" customHeight="1">
      <c r="A98" s="352"/>
      <c r="B98" s="176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</row>
    <row r="99" spans="1:14" ht="9.75" customHeight="1">
      <c r="A99" s="350" t="s">
        <v>179</v>
      </c>
      <c r="B99" s="174" t="s">
        <v>153</v>
      </c>
      <c r="C99" s="186">
        <f aca="true" t="shared" si="0" ref="C99:C107">+C79/C89</f>
        <v>10.099216785027544</v>
      </c>
      <c r="D99" s="186">
        <v>9.097466797436693</v>
      </c>
      <c r="E99" s="186">
        <v>8.635985156911987</v>
      </c>
      <c r="F99" s="186">
        <v>8.507873485543406</v>
      </c>
      <c r="G99" s="186">
        <v>8.534004286498131</v>
      </c>
      <c r="H99" s="186">
        <v>9.09664515945961</v>
      </c>
      <c r="I99" s="186">
        <v>9.071478208334202</v>
      </c>
      <c r="J99" s="186"/>
      <c r="K99" s="186"/>
      <c r="L99" s="186"/>
      <c r="M99" s="186"/>
      <c r="N99" s="186"/>
    </row>
    <row r="100" spans="1:14" ht="9.75" customHeight="1">
      <c r="A100" s="351"/>
      <c r="B100" s="169" t="s">
        <v>122</v>
      </c>
      <c r="C100" s="187">
        <f t="shared" si="0"/>
        <v>10.187442048658598</v>
      </c>
      <c r="D100" s="187">
        <v>9.203463397420299</v>
      </c>
      <c r="E100" s="187">
        <v>8.700051911063033</v>
      </c>
      <c r="F100" s="187">
        <v>8.595089523625257</v>
      </c>
      <c r="G100" s="187">
        <v>8.582908272965897</v>
      </c>
      <c r="H100" s="187">
        <v>9.104230088699227</v>
      </c>
      <c r="I100" s="187">
        <v>9.074412088212854</v>
      </c>
      <c r="J100" s="187"/>
      <c r="K100" s="187"/>
      <c r="L100" s="187"/>
      <c r="M100" s="187"/>
      <c r="N100" s="187"/>
    </row>
    <row r="101" spans="1:14" ht="9.75" customHeight="1">
      <c r="A101" s="351"/>
      <c r="B101" s="174" t="s">
        <v>166</v>
      </c>
      <c r="C101" s="187">
        <f t="shared" si="0"/>
        <v>7.35967329942491</v>
      </c>
      <c r="D101" s="187">
        <v>6.807922070764006</v>
      </c>
      <c r="E101" s="187">
        <v>6.662205147969282</v>
      </c>
      <c r="F101" s="187">
        <v>6.645693637729559</v>
      </c>
      <c r="G101" s="187">
        <v>6.727036036308833</v>
      </c>
      <c r="H101" s="187">
        <v>6.969280216341257</v>
      </c>
      <c r="I101" s="187">
        <v>7.058641492152565</v>
      </c>
      <c r="J101" s="187"/>
      <c r="K101" s="187"/>
      <c r="L101" s="187"/>
      <c r="M101" s="187"/>
      <c r="N101" s="187"/>
    </row>
    <row r="102" spans="1:14" ht="9.75" customHeight="1">
      <c r="A102" s="351"/>
      <c r="B102" s="174" t="s">
        <v>167</v>
      </c>
      <c r="C102" s="187">
        <f t="shared" si="0"/>
        <v>9.385168697199218</v>
      </c>
      <c r="D102" s="187">
        <v>8.523221703357187</v>
      </c>
      <c r="E102" s="187">
        <v>8.097273111782547</v>
      </c>
      <c r="F102" s="187">
        <v>7.737396804298693</v>
      </c>
      <c r="G102" s="187">
        <v>7.50288635856139</v>
      </c>
      <c r="H102" s="187">
        <v>7.911397343393256</v>
      </c>
      <c r="I102" s="187">
        <v>7.870941213379838</v>
      </c>
      <c r="J102" s="187"/>
      <c r="K102" s="187"/>
      <c r="L102" s="187"/>
      <c r="M102" s="187"/>
      <c r="N102" s="187"/>
    </row>
    <row r="103" spans="1:14" ht="9.75" customHeight="1">
      <c r="A103" s="351"/>
      <c r="B103" s="174" t="s">
        <v>175</v>
      </c>
      <c r="C103" s="187">
        <f t="shared" si="0"/>
        <v>6.985607011304399</v>
      </c>
      <c r="D103" s="187">
        <v>4.994672067641922</v>
      </c>
      <c r="E103" s="187">
        <v>5.1256463070486165</v>
      </c>
      <c r="F103" s="187">
        <v>3.3039248498169465</v>
      </c>
      <c r="G103" s="187">
        <v>4.399569869790182</v>
      </c>
      <c r="H103" s="187">
        <v>4.409727455201562</v>
      </c>
      <c r="I103" s="187">
        <v>4.361913914932334</v>
      </c>
      <c r="J103" s="187"/>
      <c r="K103" s="187"/>
      <c r="L103" s="187"/>
      <c r="M103" s="187"/>
      <c r="N103" s="187"/>
    </row>
    <row r="104" spans="1:14" ht="9.75" customHeight="1">
      <c r="A104" s="351"/>
      <c r="B104" s="135" t="s">
        <v>176</v>
      </c>
      <c r="C104" s="187">
        <f t="shared" si="0"/>
        <v>4.043468618754239</v>
      </c>
      <c r="D104" s="187">
        <v>3.3702907340043335</v>
      </c>
      <c r="E104" s="187">
        <v>3.6644465264471524</v>
      </c>
      <c r="F104" s="187">
        <v>3.2136618930574166</v>
      </c>
      <c r="G104" s="187">
        <v>3.5672124221148107</v>
      </c>
      <c r="H104" s="187">
        <v>3.186049969932423</v>
      </c>
      <c r="I104" s="187">
        <v>3.469194813731773</v>
      </c>
      <c r="J104" s="187"/>
      <c r="K104" s="187"/>
      <c r="L104" s="187"/>
      <c r="M104" s="187"/>
      <c r="N104" s="187"/>
    </row>
    <row r="105" spans="1:14" ht="9.75" customHeight="1">
      <c r="A105" s="351"/>
      <c r="B105" s="174" t="s">
        <v>177</v>
      </c>
      <c r="C105" s="187">
        <f t="shared" si="0"/>
        <v>8.830907676162049</v>
      </c>
      <c r="D105" s="187">
        <v>7.768508455133614</v>
      </c>
      <c r="E105" s="187">
        <v>7.33042654577263</v>
      </c>
      <c r="F105" s="187">
        <v>7.24245286465246</v>
      </c>
      <c r="G105" s="187">
        <v>7.149982547261843</v>
      </c>
      <c r="H105" s="187">
        <v>7.388573876290287</v>
      </c>
      <c r="I105" s="187">
        <v>7.361595553824419</v>
      </c>
      <c r="J105" s="187"/>
      <c r="K105" s="187"/>
      <c r="L105" s="187"/>
      <c r="M105" s="187"/>
      <c r="N105" s="187"/>
    </row>
    <row r="106" spans="1:14" ht="9.75" customHeight="1">
      <c r="A106" s="351" t="s">
        <v>180</v>
      </c>
      <c r="B106" s="174" t="s">
        <v>178</v>
      </c>
      <c r="C106" s="187">
        <f t="shared" si="0"/>
        <v>8.89856267105579</v>
      </c>
      <c r="D106" s="187">
        <v>7.490380610694208</v>
      </c>
      <c r="E106" s="187">
        <v>7.221864300621843</v>
      </c>
      <c r="F106" s="187">
        <v>6.905330425053279</v>
      </c>
      <c r="G106" s="187">
        <v>6.903389200861544</v>
      </c>
      <c r="H106" s="187">
        <v>7.4128846620997955</v>
      </c>
      <c r="I106" s="187">
        <v>7.402882132904975</v>
      </c>
      <c r="J106" s="187"/>
      <c r="K106" s="187"/>
      <c r="L106" s="187"/>
      <c r="M106" s="187"/>
      <c r="N106" s="187"/>
    </row>
    <row r="107" spans="1:14" ht="22.5">
      <c r="A107" s="351"/>
      <c r="B107" s="175" t="s">
        <v>128</v>
      </c>
      <c r="C107" s="187">
        <f t="shared" si="0"/>
        <v>4.449113775943031</v>
      </c>
      <c r="D107" s="187">
        <v>3.5229768056308477</v>
      </c>
      <c r="E107" s="187">
        <v>4.309202235343559</v>
      </c>
      <c r="F107" s="187">
        <v>4.463575971960449</v>
      </c>
      <c r="G107" s="187">
        <v>3.6406817880715763</v>
      </c>
      <c r="H107" s="187">
        <v>3.1183463633433317</v>
      </c>
      <c r="I107" s="187">
        <v>5.41025641025641</v>
      </c>
      <c r="J107" s="187"/>
      <c r="K107" s="187"/>
      <c r="L107" s="187"/>
      <c r="M107" s="187"/>
      <c r="N107" s="187"/>
    </row>
    <row r="108" spans="1:14" ht="9.75" customHeight="1">
      <c r="A108" s="352"/>
      <c r="B108" s="176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</row>
    <row r="109" spans="1:14" ht="9.75" customHeight="1">
      <c r="A109" s="350" t="s">
        <v>181</v>
      </c>
      <c r="B109" s="189" t="s">
        <v>158</v>
      </c>
      <c r="C109" s="192">
        <f>+C69*1000000/C79</f>
        <v>209.82845700006374</v>
      </c>
      <c r="D109" s="192">
        <v>215.1365524700626</v>
      </c>
      <c r="E109" s="192">
        <v>206.4559868560446</v>
      </c>
      <c r="F109" s="192">
        <v>207.61877011973286</v>
      </c>
      <c r="G109" s="192">
        <v>207.39680007154044</v>
      </c>
      <c r="H109" s="192">
        <v>195.7160432014949</v>
      </c>
      <c r="I109" s="192">
        <v>195.12227225049494</v>
      </c>
      <c r="J109" s="192"/>
      <c r="K109" s="192"/>
      <c r="L109" s="192"/>
      <c r="M109" s="192"/>
      <c r="N109" s="192"/>
    </row>
    <row r="110" spans="1:14" ht="9.75" customHeight="1">
      <c r="A110" s="351"/>
      <c r="B110" s="169" t="s">
        <v>122</v>
      </c>
      <c r="C110" s="170">
        <f aca="true" t="shared" si="1" ref="C110:C117">+C70*1000000/C80</f>
        <v>210.7669555796497</v>
      </c>
      <c r="D110" s="170">
        <v>216.19206893356673</v>
      </c>
      <c r="E110" s="170">
        <v>207.45130608800133</v>
      </c>
      <c r="F110" s="170">
        <v>208.86398110218437</v>
      </c>
      <c r="G110" s="170">
        <v>207.76812335577137</v>
      </c>
      <c r="H110" s="170">
        <v>195.7670663468427</v>
      </c>
      <c r="I110" s="170">
        <v>195.1968405579449</v>
      </c>
      <c r="J110" s="170"/>
      <c r="K110" s="170"/>
      <c r="L110" s="170"/>
      <c r="M110" s="170"/>
      <c r="N110" s="170"/>
    </row>
    <row r="111" spans="1:14" ht="9.75" customHeight="1">
      <c r="A111" s="351"/>
      <c r="B111" s="174" t="s">
        <v>166</v>
      </c>
      <c r="C111" s="170">
        <f t="shared" si="1"/>
        <v>195.32706678119993</v>
      </c>
      <c r="D111" s="170">
        <v>216.6382825901145</v>
      </c>
      <c r="E111" s="170">
        <v>198.8301074444071</v>
      </c>
      <c r="F111" s="170">
        <v>210.0166797529388</v>
      </c>
      <c r="G111" s="170">
        <v>203.77952673281104</v>
      </c>
      <c r="H111" s="170">
        <v>200.99332324946627</v>
      </c>
      <c r="I111" s="170">
        <v>193.64883502683603</v>
      </c>
      <c r="J111" s="170"/>
      <c r="K111" s="170"/>
      <c r="L111" s="170"/>
      <c r="M111" s="170"/>
      <c r="N111" s="170"/>
    </row>
    <row r="112" spans="1:14" ht="9.75" customHeight="1">
      <c r="A112" s="351"/>
      <c r="B112" s="174" t="s">
        <v>167</v>
      </c>
      <c r="C112" s="170">
        <f t="shared" si="1"/>
        <v>253.44306241941607</v>
      </c>
      <c r="D112" s="170">
        <v>231.7898283638578</v>
      </c>
      <c r="E112" s="170">
        <v>227.97454369361526</v>
      </c>
      <c r="F112" s="170">
        <v>225.70341608359848</v>
      </c>
      <c r="G112" s="170">
        <v>225.49351213709807</v>
      </c>
      <c r="H112" s="170">
        <v>195.30948887588494</v>
      </c>
      <c r="I112" s="170">
        <v>207.30486051438493</v>
      </c>
      <c r="J112" s="170"/>
      <c r="K112" s="170"/>
      <c r="L112" s="170"/>
      <c r="M112" s="170"/>
      <c r="N112" s="170"/>
    </row>
    <row r="113" spans="1:14" ht="9.75" customHeight="1">
      <c r="A113" s="351"/>
      <c r="B113" s="174" t="s">
        <v>175</v>
      </c>
      <c r="C113" s="170">
        <f t="shared" si="1"/>
        <v>76.3601786115498</v>
      </c>
      <c r="D113" s="170">
        <v>152.46932420771253</v>
      </c>
      <c r="E113" s="170">
        <v>52.84670512841609</v>
      </c>
      <c r="F113" s="170">
        <v>226.08036051386154</v>
      </c>
      <c r="G113" s="170">
        <v>109.5733076177626</v>
      </c>
      <c r="H113" s="170">
        <v>209.65647543382286</v>
      </c>
      <c r="I113" s="170">
        <v>119.27990876126235</v>
      </c>
      <c r="J113" s="170"/>
      <c r="K113" s="170"/>
      <c r="L113" s="170"/>
      <c r="M113" s="170"/>
      <c r="N113" s="170"/>
    </row>
    <row r="114" spans="1:14" ht="9.75" customHeight="1">
      <c r="A114" s="351"/>
      <c r="B114" s="135" t="s">
        <v>176</v>
      </c>
      <c r="C114" s="170">
        <f t="shared" si="1"/>
        <v>447.5967315339145</v>
      </c>
      <c r="D114" s="170">
        <v>425.56556505995593</v>
      </c>
      <c r="E114" s="170">
        <v>523.2261702455604</v>
      </c>
      <c r="F114" s="170">
        <v>334.8124881381513</v>
      </c>
      <c r="G114" s="170">
        <v>351.5819583925332</v>
      </c>
      <c r="H114" s="170">
        <v>413.5880538648373</v>
      </c>
      <c r="I114" s="170">
        <v>396.3673660597824</v>
      </c>
      <c r="J114" s="170"/>
      <c r="K114" s="170"/>
      <c r="L114" s="170"/>
      <c r="M114" s="170"/>
      <c r="N114" s="170"/>
    </row>
    <row r="115" spans="1:14" ht="9.75" customHeight="1">
      <c r="A115" s="351" t="s">
        <v>160</v>
      </c>
      <c r="B115" s="174" t="s">
        <v>177</v>
      </c>
      <c r="C115" s="170">
        <f t="shared" si="1"/>
        <v>198.1011783258046</v>
      </c>
      <c r="D115" s="170">
        <v>195.55134685755007</v>
      </c>
      <c r="E115" s="170">
        <v>193.03429083106997</v>
      </c>
      <c r="F115" s="170">
        <v>195.2211447999223</v>
      </c>
      <c r="G115" s="170">
        <v>201.8290115138655</v>
      </c>
      <c r="H115" s="170">
        <v>195.0852933238163</v>
      </c>
      <c r="I115" s="170">
        <v>192.09807219166711</v>
      </c>
      <c r="J115" s="170"/>
      <c r="K115" s="170"/>
      <c r="L115" s="170"/>
      <c r="M115" s="170"/>
      <c r="N115" s="170"/>
    </row>
    <row r="116" spans="1:14" ht="9.75" customHeight="1">
      <c r="A116" s="351" t="s">
        <v>160</v>
      </c>
      <c r="B116" s="174" t="s">
        <v>178</v>
      </c>
      <c r="C116" s="170">
        <f t="shared" si="1"/>
        <v>190.29291650883465</v>
      </c>
      <c r="D116" s="170">
        <v>202.80691912502698</v>
      </c>
      <c r="E116" s="170">
        <v>203.71829892443205</v>
      </c>
      <c r="F116" s="170">
        <v>184.00223342432167</v>
      </c>
      <c r="G116" s="170">
        <v>191.02282708712363</v>
      </c>
      <c r="H116" s="170">
        <v>174.9637397642364</v>
      </c>
      <c r="I116" s="170">
        <v>176.50825062988707</v>
      </c>
      <c r="J116" s="170"/>
      <c r="K116" s="170"/>
      <c r="L116" s="170"/>
      <c r="M116" s="170"/>
      <c r="N116" s="170"/>
    </row>
    <row r="117" spans="1:14" ht="22.5">
      <c r="A117" s="353"/>
      <c r="B117" s="175" t="s">
        <v>128</v>
      </c>
      <c r="C117" s="170">
        <f t="shared" si="1"/>
        <v>72.20620511579115</v>
      </c>
      <c r="D117" s="170">
        <v>70.11928335029054</v>
      </c>
      <c r="E117" s="170">
        <v>70.74351885868238</v>
      </c>
      <c r="F117" s="170">
        <v>96.43096480822463</v>
      </c>
      <c r="G117" s="170">
        <v>119.80498830276964</v>
      </c>
      <c r="H117" s="170">
        <v>78.30412472863628</v>
      </c>
      <c r="I117" s="170">
        <v>39.045366795366796</v>
      </c>
      <c r="J117" s="170"/>
      <c r="K117" s="170"/>
      <c r="L117" s="170"/>
      <c r="M117" s="170"/>
      <c r="N117" s="170"/>
    </row>
    <row r="118" spans="1:14" ht="9.75" customHeight="1">
      <c r="A118" s="352"/>
      <c r="B118" s="176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</row>
    <row r="119" spans="1:14" ht="9.75" customHeight="1">
      <c r="A119" s="350" t="s">
        <v>182</v>
      </c>
      <c r="B119" s="189" t="s">
        <v>158</v>
      </c>
      <c r="C119" s="170">
        <f>+C69*1000000/C89</f>
        <v>2119.103074911474</v>
      </c>
      <c r="D119" s="170">
        <v>1957.1976430113914</v>
      </c>
      <c r="E119" s="170">
        <v>1782.9508380444174</v>
      </c>
      <c r="F119" s="170">
        <v>1766.394229402807</v>
      </c>
      <c r="G119" s="170">
        <v>1769.9251808165225</v>
      </c>
      <c r="H119" s="170">
        <v>1780.3593970174666</v>
      </c>
      <c r="I119" s="170">
        <v>1770.0474406810185</v>
      </c>
      <c r="J119" s="170"/>
      <c r="K119" s="170"/>
      <c r="L119" s="170"/>
      <c r="M119" s="170"/>
      <c r="N119" s="170"/>
    </row>
    <row r="120" spans="1:14" ht="9.75" customHeight="1">
      <c r="A120" s="351"/>
      <c r="B120" s="169" t="s">
        <v>122</v>
      </c>
      <c r="C120" s="170">
        <f aca="true" t="shared" si="2" ref="C120:C127">+C70*1000000/C90</f>
        <v>2147.176145739882</v>
      </c>
      <c r="D120" s="170">
        <v>1989.7157932426478</v>
      </c>
      <c r="E120" s="170">
        <v>1804.8371319834384</v>
      </c>
      <c r="F120" s="170">
        <v>1795.2046158340486</v>
      </c>
      <c r="G120" s="170">
        <v>1783.2547448088492</v>
      </c>
      <c r="H120" s="170">
        <v>1782.3084158113033</v>
      </c>
      <c r="I120" s="170">
        <v>1771.2965695399723</v>
      </c>
      <c r="J120" s="170"/>
      <c r="K120" s="170"/>
      <c r="L120" s="170"/>
      <c r="M120" s="170"/>
      <c r="N120" s="170"/>
    </row>
    <row r="121" spans="1:14" ht="9.75" customHeight="1">
      <c r="A121" s="351"/>
      <c r="B121" s="174" t="s">
        <v>166</v>
      </c>
      <c r="C121" s="170">
        <f t="shared" si="2"/>
        <v>1437.5433980445835</v>
      </c>
      <c r="D121" s="170">
        <v>1474.8565454176503</v>
      </c>
      <c r="E121" s="170">
        <v>1324.6469653874146</v>
      </c>
      <c r="F121" s="170">
        <v>1395.7065124511917</v>
      </c>
      <c r="G121" s="170">
        <v>1370.832219793579</v>
      </c>
      <c r="H121" s="170">
        <v>1400.7787913391885</v>
      </c>
      <c r="I121" s="170">
        <v>1366.8977018274315</v>
      </c>
      <c r="J121" s="170"/>
      <c r="K121" s="170"/>
      <c r="L121" s="170"/>
      <c r="M121" s="170"/>
      <c r="N121" s="170"/>
    </row>
    <row r="122" spans="1:14" ht="9.75" customHeight="1">
      <c r="A122" s="351"/>
      <c r="B122" s="174" t="s">
        <v>167</v>
      </c>
      <c r="C122" s="170">
        <f t="shared" si="2"/>
        <v>2378.605895941011</v>
      </c>
      <c r="D122" s="170">
        <v>1975.5960957282705</v>
      </c>
      <c r="E122" s="170">
        <v>1845.9721428212063</v>
      </c>
      <c r="F122" s="170">
        <v>1746.3568903245332</v>
      </c>
      <c r="G122" s="170">
        <v>1691.85219615753</v>
      </c>
      <c r="H122" s="170">
        <v>1545.1709714321705</v>
      </c>
      <c r="I122" s="170">
        <v>1631.6843703566312</v>
      </c>
      <c r="J122" s="170"/>
      <c r="K122" s="170"/>
      <c r="L122" s="170"/>
      <c r="M122" s="170"/>
      <c r="N122" s="170"/>
    </row>
    <row r="123" spans="1:14" ht="9.75" customHeight="1">
      <c r="A123" s="351"/>
      <c r="B123" s="174" t="s">
        <v>175</v>
      </c>
      <c r="C123" s="170">
        <f t="shared" si="2"/>
        <v>533.4221990932984</v>
      </c>
      <c r="D123" s="170">
        <v>761.5342747925022</v>
      </c>
      <c r="E123" s="170">
        <v>270.87351898115304</v>
      </c>
      <c r="F123" s="170">
        <v>746.952521157321</v>
      </c>
      <c r="G123" s="170">
        <v>482.07542272835934</v>
      </c>
      <c r="H123" s="170">
        <v>924.5279158813204</v>
      </c>
      <c r="I123" s="170">
        <v>520.2886937976094</v>
      </c>
      <c r="J123" s="170"/>
      <c r="K123" s="170"/>
      <c r="L123" s="170"/>
      <c r="M123" s="170"/>
      <c r="N123" s="170"/>
    </row>
    <row r="124" spans="1:25" ht="10.5" customHeight="1">
      <c r="A124" s="351"/>
      <c r="B124" s="135" t="s">
        <v>176</v>
      </c>
      <c r="C124" s="170">
        <f t="shared" si="2"/>
        <v>1809.843337814349</v>
      </c>
      <c r="D124" s="170">
        <v>1434.2796806328881</v>
      </c>
      <c r="E124" s="170">
        <v>1917.33432210259</v>
      </c>
      <c r="F124" s="170">
        <v>1075.9741344493152</v>
      </c>
      <c r="G124" s="170">
        <v>1254.167529369297</v>
      </c>
      <c r="H124" s="170">
        <v>1317.7122065804745</v>
      </c>
      <c r="I124" s="170">
        <v>1375.0756106671204</v>
      </c>
      <c r="J124" s="170"/>
      <c r="K124" s="170"/>
      <c r="L124" s="170"/>
      <c r="M124" s="170"/>
      <c r="N124" s="170"/>
      <c r="Y124" s="246"/>
    </row>
    <row r="125" spans="1:15" ht="10.5" customHeight="1">
      <c r="A125" s="351" t="s">
        <v>160</v>
      </c>
      <c r="B125" s="174" t="s">
        <v>177</v>
      </c>
      <c r="C125" s="170">
        <f t="shared" si="2"/>
        <v>1749.4132163340946</v>
      </c>
      <c r="D125" s="170">
        <v>1519.1422914756438</v>
      </c>
      <c r="E125" s="170">
        <v>1415.0236897524694</v>
      </c>
      <c r="F125" s="170">
        <v>1413.8799393969298</v>
      </c>
      <c r="G125" s="170">
        <v>1443.0739098552478</v>
      </c>
      <c r="H125" s="170">
        <v>1441.4021019007769</v>
      </c>
      <c r="I125" s="170">
        <v>1414.148314144419</v>
      </c>
      <c r="J125" s="170"/>
      <c r="K125" s="170"/>
      <c r="L125" s="170"/>
      <c r="M125" s="170"/>
      <c r="N125" s="170"/>
      <c r="O125" s="246"/>
    </row>
    <row r="126" spans="1:15" ht="10.5" customHeight="1">
      <c r="A126" s="351" t="s">
        <v>160</v>
      </c>
      <c r="B126" s="174" t="s">
        <v>178</v>
      </c>
      <c r="C126" s="170">
        <f t="shared" si="2"/>
        <v>1693.3334434118524</v>
      </c>
      <c r="D126" s="170">
        <v>1519.1010147287302</v>
      </c>
      <c r="E126" s="170">
        <v>1471.225910385765</v>
      </c>
      <c r="F126" s="170">
        <v>1270.596220742724</v>
      </c>
      <c r="G126" s="170">
        <v>1318.7049216312912</v>
      </c>
      <c r="H126" s="170">
        <v>1296.986022921928</v>
      </c>
      <c r="I126" s="170">
        <v>1306.6697748983042</v>
      </c>
      <c r="J126" s="170"/>
      <c r="K126" s="170"/>
      <c r="L126" s="170"/>
      <c r="M126" s="170"/>
      <c r="N126" s="170"/>
      <c r="O126" s="246"/>
    </row>
    <row r="127" spans="1:15" ht="22.5">
      <c r="A127" s="353"/>
      <c r="B127" s="175" t="s">
        <v>128</v>
      </c>
      <c r="C127" s="170">
        <f t="shared" si="2"/>
        <v>321.2536218892346</v>
      </c>
      <c r="D127" s="170">
        <v>247.02860887053092</v>
      </c>
      <c r="E127" s="170">
        <v>304.8481296019033</v>
      </c>
      <c r="F127" s="170">
        <v>430.42693747095507</v>
      </c>
      <c r="G127" s="170">
        <v>436.1718390340217</v>
      </c>
      <c r="H127" s="170">
        <v>244.17938258232564</v>
      </c>
      <c r="I127" s="170">
        <v>211.245445995446</v>
      </c>
      <c r="J127" s="170"/>
      <c r="K127" s="170"/>
      <c r="L127" s="170"/>
      <c r="M127" s="170"/>
      <c r="N127" s="170"/>
      <c r="O127" s="246"/>
    </row>
    <row r="128" spans="1:15" ht="10.5" customHeight="1">
      <c r="A128" s="352"/>
      <c r="B128" s="176"/>
      <c r="C128" s="170"/>
      <c r="D128" s="191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246"/>
    </row>
    <row r="129" spans="1:15" ht="10.5" customHeight="1">
      <c r="A129" s="247" t="s">
        <v>2</v>
      </c>
      <c r="B129" s="166" t="s">
        <v>173</v>
      </c>
      <c r="C129" s="236" t="s">
        <v>183</v>
      </c>
      <c r="D129" s="236" t="s">
        <v>139</v>
      </c>
      <c r="E129" s="167" t="s">
        <v>140</v>
      </c>
      <c r="F129" s="167" t="s">
        <v>141</v>
      </c>
      <c r="G129" s="167" t="s">
        <v>142</v>
      </c>
      <c r="H129" s="167" t="s">
        <v>143</v>
      </c>
      <c r="I129" s="167" t="s">
        <v>144</v>
      </c>
      <c r="J129" s="167" t="s">
        <v>145</v>
      </c>
      <c r="K129" s="167" t="s">
        <v>146</v>
      </c>
      <c r="L129" s="167" t="s">
        <v>147</v>
      </c>
      <c r="M129" s="167" t="s">
        <v>148</v>
      </c>
      <c r="N129" s="167" t="s">
        <v>149</v>
      </c>
      <c r="O129" s="246"/>
    </row>
    <row r="130" spans="1:15" ht="11.25">
      <c r="A130" s="350" t="s">
        <v>174</v>
      </c>
      <c r="B130" s="169" t="s">
        <v>150</v>
      </c>
      <c r="C130" s="192">
        <f>+C69</f>
        <v>1687.8292665225872</v>
      </c>
      <c r="D130" s="248">
        <f aca="true" t="shared" si="3" ref="D130:I138">+C130+D69</f>
        <v>3211.646474027617</v>
      </c>
      <c r="E130" s="248">
        <f t="shared" si="3"/>
        <v>4822.631956251316</v>
      </c>
      <c r="F130" s="248">
        <f t="shared" si="3"/>
        <v>6241.054957450517</v>
      </c>
      <c r="G130" s="248">
        <f t="shared" si="3"/>
        <v>7664.313856713526</v>
      </c>
      <c r="H130" s="248">
        <f t="shared" si="3"/>
        <v>9261.473162515173</v>
      </c>
      <c r="I130" s="248">
        <f t="shared" si="3"/>
        <v>10924.184394165573</v>
      </c>
      <c r="J130" s="248"/>
      <c r="K130" s="248"/>
      <c r="L130" s="248"/>
      <c r="M130" s="248"/>
      <c r="N130" s="248"/>
      <c r="O130" s="249"/>
    </row>
    <row r="131" spans="1:15" ht="10.5" customHeight="1">
      <c r="A131" s="351"/>
      <c r="B131" s="169" t="s">
        <v>122</v>
      </c>
      <c r="C131" s="170">
        <f aca="true" t="shared" si="4" ref="C131:C138">+C70</f>
        <v>1683.8952875009675</v>
      </c>
      <c r="D131" s="191">
        <f t="shared" si="3"/>
        <v>3204.123673673379</v>
      </c>
      <c r="E131" s="191">
        <f t="shared" si="3"/>
        <v>4811.090137947988</v>
      </c>
      <c r="F131" s="191">
        <f t="shared" si="3"/>
        <v>6222.216804518412</v>
      </c>
      <c r="G131" s="191">
        <f t="shared" si="3"/>
        <v>7642.005074382477</v>
      </c>
      <c r="H131" s="191">
        <f t="shared" si="3"/>
        <v>9238.886810006454</v>
      </c>
      <c r="I131" s="191">
        <f t="shared" si="3"/>
        <v>10901.439154903544</v>
      </c>
      <c r="J131" s="191"/>
      <c r="K131" s="191"/>
      <c r="L131" s="191"/>
      <c r="M131" s="191"/>
      <c r="N131" s="191"/>
      <c r="O131" s="249"/>
    </row>
    <row r="132" spans="1:15" ht="10.5" customHeight="1">
      <c r="A132" s="351"/>
      <c r="B132" s="174" t="s">
        <v>166</v>
      </c>
      <c r="C132" s="170">
        <f t="shared" si="4"/>
        <v>662.015089849969</v>
      </c>
      <c r="D132" s="191">
        <f t="shared" si="3"/>
        <v>1335.9003277582033</v>
      </c>
      <c r="E132" s="191">
        <f t="shared" si="3"/>
        <v>2012.7391569210884</v>
      </c>
      <c r="F132" s="191">
        <f t="shared" si="3"/>
        <v>2647.1512645070643</v>
      </c>
      <c r="G132" s="191">
        <f t="shared" si="3"/>
        <v>3316.709074368723</v>
      </c>
      <c r="H132" s="191">
        <f t="shared" si="3"/>
        <v>4077.2626237805453</v>
      </c>
      <c r="I132" s="191">
        <f t="shared" si="3"/>
        <v>4851.007307761261</v>
      </c>
      <c r="J132" s="191"/>
      <c r="K132" s="191"/>
      <c r="L132" s="191"/>
      <c r="M132" s="191"/>
      <c r="N132" s="191"/>
      <c r="O132" s="249"/>
    </row>
    <row r="133" spans="1:15" ht="10.5" customHeight="1">
      <c r="A133" s="351"/>
      <c r="B133" s="174" t="s">
        <v>167</v>
      </c>
      <c r="C133" s="170">
        <f t="shared" si="4"/>
        <v>548.4613369533835</v>
      </c>
      <c r="D133" s="191">
        <f t="shared" si="3"/>
        <v>978.2609513001781</v>
      </c>
      <c r="E133" s="191">
        <f t="shared" si="3"/>
        <v>1457.9701004177882</v>
      </c>
      <c r="F133" s="191">
        <f t="shared" si="3"/>
        <v>1871.2980228130905</v>
      </c>
      <c r="G133" s="191">
        <f t="shared" si="3"/>
        <v>2274.4116867988205</v>
      </c>
      <c r="H133" s="191">
        <f t="shared" si="3"/>
        <v>2707.927082097408</v>
      </c>
      <c r="I133" s="191">
        <f t="shared" si="3"/>
        <v>3189.45403501859</v>
      </c>
      <c r="J133" s="191"/>
      <c r="K133" s="191"/>
      <c r="L133" s="191"/>
      <c r="M133" s="191"/>
      <c r="N133" s="191"/>
      <c r="O133" s="249"/>
    </row>
    <row r="134" spans="1:25" ht="10.5" customHeight="1">
      <c r="A134" s="351"/>
      <c r="B134" s="174" t="s">
        <v>175</v>
      </c>
      <c r="C134" s="170">
        <f t="shared" si="4"/>
        <v>2.7966257197330133</v>
      </c>
      <c r="D134" s="191">
        <f t="shared" si="3"/>
        <v>7.206739561294989</v>
      </c>
      <c r="E134" s="191">
        <f t="shared" si="3"/>
        <v>8.51632127085335</v>
      </c>
      <c r="F134" s="191">
        <f t="shared" si="3"/>
        <v>12.873232995866314</v>
      </c>
      <c r="G134" s="191">
        <f t="shared" si="3"/>
        <v>14.932243835046542</v>
      </c>
      <c r="H134" s="191">
        <f t="shared" si="3"/>
        <v>19.13275257109351</v>
      </c>
      <c r="I134" s="191">
        <f t="shared" si="3"/>
        <v>22.069381382221213</v>
      </c>
      <c r="J134" s="191"/>
      <c r="K134" s="191"/>
      <c r="L134" s="191"/>
      <c r="M134" s="191"/>
      <c r="N134" s="191"/>
      <c r="O134" s="249"/>
      <c r="Y134" s="246"/>
    </row>
    <row r="135" spans="1:25" ht="10.5" customHeight="1">
      <c r="A135" s="351"/>
      <c r="B135" s="135" t="s">
        <v>176</v>
      </c>
      <c r="C135" s="170">
        <f t="shared" si="4"/>
        <v>11.290242877052423</v>
      </c>
      <c r="D135" s="191">
        <f t="shared" si="3"/>
        <v>20.214360197560342</v>
      </c>
      <c r="E135" s="191">
        <f t="shared" si="3"/>
        <v>33.430999094738574</v>
      </c>
      <c r="F135" s="191">
        <f t="shared" si="3"/>
        <v>40.45918674254215</v>
      </c>
      <c r="G135" s="191">
        <f t="shared" si="3"/>
        <v>48.539807946383384</v>
      </c>
      <c r="H135" s="191">
        <f t="shared" si="3"/>
        <v>57.55424064618478</v>
      </c>
      <c r="I135" s="191">
        <f t="shared" si="3"/>
        <v>66.14952573355589</v>
      </c>
      <c r="J135" s="191"/>
      <c r="K135" s="191"/>
      <c r="L135" s="191"/>
      <c r="M135" s="191"/>
      <c r="N135" s="191"/>
      <c r="O135" s="249"/>
      <c r="Y135" s="246"/>
    </row>
    <row r="136" spans="1:25" ht="10.5" customHeight="1">
      <c r="A136" s="351"/>
      <c r="B136" s="174" t="s">
        <v>177</v>
      </c>
      <c r="C136" s="170">
        <f t="shared" si="4"/>
        <v>191.18082253792343</v>
      </c>
      <c r="D136" s="191">
        <f t="shared" si="3"/>
        <v>349.10458273834934</v>
      </c>
      <c r="E136" s="191">
        <f t="shared" si="3"/>
        <v>526.4539688460023</v>
      </c>
      <c r="F136" s="191">
        <f t="shared" si="3"/>
        <v>683.8251316029737</v>
      </c>
      <c r="G136" s="191">
        <f t="shared" si="3"/>
        <v>846.9131867273128</v>
      </c>
      <c r="H136" s="191">
        <f t="shared" si="3"/>
        <v>1042.2001036966158</v>
      </c>
      <c r="I136" s="191">
        <f t="shared" si="3"/>
        <v>1236.845090037077</v>
      </c>
      <c r="J136" s="191"/>
      <c r="K136" s="191"/>
      <c r="L136" s="191"/>
      <c r="M136" s="191"/>
      <c r="N136" s="191"/>
      <c r="O136" s="249"/>
      <c r="Y136" s="246"/>
    </row>
    <row r="137" spans="1:15" ht="9.75" customHeight="1">
      <c r="A137" s="351"/>
      <c r="B137" s="174" t="s">
        <v>178</v>
      </c>
      <c r="C137" s="170">
        <f t="shared" si="4"/>
        <v>268.15116956290655</v>
      </c>
      <c r="D137" s="191">
        <f t="shared" si="3"/>
        <v>513.436712117793</v>
      </c>
      <c r="E137" s="191">
        <f t="shared" si="3"/>
        <v>771.9795913975179</v>
      </c>
      <c r="F137" s="191">
        <f t="shared" si="3"/>
        <v>966.6099658568751</v>
      </c>
      <c r="G137" s="191">
        <f t="shared" si="3"/>
        <v>1140.499074706191</v>
      </c>
      <c r="H137" s="191">
        <f t="shared" si="3"/>
        <v>1334.8100072146076</v>
      </c>
      <c r="I137" s="191">
        <f t="shared" si="3"/>
        <v>1535.9138149708408</v>
      </c>
      <c r="J137" s="191"/>
      <c r="K137" s="191"/>
      <c r="L137" s="191"/>
      <c r="M137" s="191"/>
      <c r="N137" s="191"/>
      <c r="O137" s="249"/>
    </row>
    <row r="138" spans="1:15" ht="22.5">
      <c r="A138" s="351"/>
      <c r="B138" s="238" t="s">
        <v>128</v>
      </c>
      <c r="C138" s="170">
        <f t="shared" si="4"/>
        <v>3.9339790216196784</v>
      </c>
      <c r="D138" s="191">
        <f t="shared" si="3"/>
        <v>7.5228003542377575</v>
      </c>
      <c r="E138" s="191">
        <f t="shared" si="3"/>
        <v>11.541818303327076</v>
      </c>
      <c r="F138" s="191">
        <f t="shared" si="3"/>
        <v>18.83815293210452</v>
      </c>
      <c r="G138" s="191">
        <f t="shared" si="3"/>
        <v>22.30878233104831</v>
      </c>
      <c r="H138" s="191">
        <f t="shared" si="3"/>
        <v>22.5863525087187</v>
      </c>
      <c r="I138" s="191">
        <f t="shared" si="3"/>
        <v>22.745239262028132</v>
      </c>
      <c r="J138" s="191"/>
      <c r="K138" s="191"/>
      <c r="L138" s="191"/>
      <c r="M138" s="191"/>
      <c r="N138" s="191"/>
      <c r="O138" s="249"/>
    </row>
    <row r="139" spans="1:15" ht="9.75" customHeight="1">
      <c r="A139" s="352"/>
      <c r="B139" s="176"/>
      <c r="C139" s="239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49"/>
    </row>
    <row r="140" spans="1:15" ht="9.75" customHeight="1">
      <c r="A140" s="350" t="s">
        <v>154</v>
      </c>
      <c r="B140" s="174" t="s">
        <v>153</v>
      </c>
      <c r="C140" s="251">
        <f>+C79</f>
        <v>8043853.015237465</v>
      </c>
      <c r="D140" s="252">
        <f aca="true" t="shared" si="5" ref="D140:I148">+C140+D79</f>
        <v>15126876.28585103</v>
      </c>
      <c r="E140" s="252">
        <f t="shared" si="5"/>
        <v>22929921.897441793</v>
      </c>
      <c r="F140" s="252">
        <f t="shared" si="5"/>
        <v>29761784.933626827</v>
      </c>
      <c r="G140" s="252">
        <f t="shared" si="5"/>
        <v>36624277.02015884</v>
      </c>
      <c r="H140" s="252">
        <f t="shared" si="5"/>
        <v>44784871.724995226</v>
      </c>
      <c r="I140" s="252">
        <f t="shared" si="5"/>
        <v>53306252.76711346</v>
      </c>
      <c r="J140" s="252"/>
      <c r="K140" s="252"/>
      <c r="L140" s="252"/>
      <c r="M140" s="252"/>
      <c r="N140" s="252"/>
      <c r="O140" s="249"/>
    </row>
    <row r="141" spans="1:15" ht="9.75" customHeight="1">
      <c r="A141" s="351"/>
      <c r="B141" s="240" t="s">
        <v>122</v>
      </c>
      <c r="C141" s="253">
        <f aca="true" t="shared" si="6" ref="C141:C148">+C80</f>
        <v>7989370.453589043</v>
      </c>
      <c r="D141" s="254">
        <f t="shared" si="5"/>
        <v>15021212.06402092</v>
      </c>
      <c r="E141" s="254">
        <f t="shared" si="5"/>
        <v>22767446.56395186</v>
      </c>
      <c r="F141" s="254">
        <f t="shared" si="5"/>
        <v>29523645.78568385</v>
      </c>
      <c r="G141" s="254">
        <f t="shared" si="5"/>
        <v>36357168.88312692</v>
      </c>
      <c r="H141" s="254">
        <f t="shared" si="5"/>
        <v>44514218.817127384</v>
      </c>
      <c r="I141" s="254">
        <f t="shared" si="5"/>
        <v>53031530.57353133</v>
      </c>
      <c r="J141" s="254"/>
      <c r="K141" s="254"/>
      <c r="L141" s="254"/>
      <c r="M141" s="254"/>
      <c r="N141" s="254"/>
      <c r="O141" s="249"/>
    </row>
    <row r="142" spans="1:15" ht="9.75" customHeight="1">
      <c r="A142" s="351" t="s">
        <v>154</v>
      </c>
      <c r="B142" s="241" t="s">
        <v>166</v>
      </c>
      <c r="C142" s="253">
        <f t="shared" si="6"/>
        <v>3389264.482180241</v>
      </c>
      <c r="D142" s="254">
        <f t="shared" si="5"/>
        <v>6499911.547192492</v>
      </c>
      <c r="E142" s="254">
        <f t="shared" si="5"/>
        <v>9904017.886329934</v>
      </c>
      <c r="F142" s="254">
        <f t="shared" si="5"/>
        <v>12924787.990553517</v>
      </c>
      <c r="G142" s="254">
        <f t="shared" si="5"/>
        <v>16210485.138822787</v>
      </c>
      <c r="H142" s="254">
        <f t="shared" si="5"/>
        <v>19994459.338144064</v>
      </c>
      <c r="I142" s="254">
        <f t="shared" si="5"/>
        <v>23990066.561257437</v>
      </c>
      <c r="J142" s="254"/>
      <c r="K142" s="254"/>
      <c r="L142" s="254"/>
      <c r="M142" s="254"/>
      <c r="N142" s="254"/>
      <c r="O142" s="249"/>
    </row>
    <row r="143" spans="1:15" ht="9.75" customHeight="1">
      <c r="A143" s="351"/>
      <c r="B143" s="241" t="s">
        <v>167</v>
      </c>
      <c r="C143" s="253">
        <f t="shared" si="6"/>
        <v>2164041.626224314</v>
      </c>
      <c r="D143" s="254">
        <f t="shared" si="5"/>
        <v>4018305.971560927</v>
      </c>
      <c r="E143" s="254">
        <f t="shared" si="5"/>
        <v>6122528.4051073305</v>
      </c>
      <c r="F143" s="254">
        <f t="shared" si="5"/>
        <v>7953816.249869987</v>
      </c>
      <c r="G143" s="254">
        <f t="shared" si="5"/>
        <v>9741511.426397461</v>
      </c>
      <c r="H143" s="254">
        <f t="shared" si="5"/>
        <v>11961144.470310025</v>
      </c>
      <c r="I143" s="254">
        <f t="shared" si="5"/>
        <v>14283940.721813105</v>
      </c>
      <c r="J143" s="254"/>
      <c r="K143" s="254"/>
      <c r="L143" s="254"/>
      <c r="M143" s="254"/>
      <c r="N143" s="254"/>
      <c r="O143" s="249"/>
    </row>
    <row r="144" spans="1:15" ht="9.75" customHeight="1">
      <c r="A144" s="351"/>
      <c r="B144" s="241" t="s">
        <v>175</v>
      </c>
      <c r="C144" s="253">
        <f t="shared" si="6"/>
        <v>36624.138007320114</v>
      </c>
      <c r="D144" s="254">
        <f t="shared" si="5"/>
        <v>65548.73555819516</v>
      </c>
      <c r="E144" s="254">
        <f t="shared" si="5"/>
        <v>90329.49920989515</v>
      </c>
      <c r="F144" s="254">
        <f t="shared" si="5"/>
        <v>109601.0171564787</v>
      </c>
      <c r="G144" s="254">
        <f t="shared" si="5"/>
        <v>128392.18887471246</v>
      </c>
      <c r="H144" s="254">
        <f t="shared" si="5"/>
        <v>148427.3856286178</v>
      </c>
      <c r="I144" s="254">
        <f t="shared" si="5"/>
        <v>173047.02896692167</v>
      </c>
      <c r="J144" s="254"/>
      <c r="K144" s="254"/>
      <c r="L144" s="254"/>
      <c r="M144" s="254"/>
      <c r="N144" s="254"/>
      <c r="O144" s="249"/>
    </row>
    <row r="145" spans="1:15" ht="9.75" customHeight="1">
      <c r="A145" s="351"/>
      <c r="B145" s="135" t="s">
        <v>176</v>
      </c>
      <c r="C145" s="253">
        <f t="shared" si="6"/>
        <v>25224.140574844565</v>
      </c>
      <c r="D145" s="254">
        <f t="shared" si="5"/>
        <v>46194.15801328708</v>
      </c>
      <c r="E145" s="254">
        <f t="shared" si="5"/>
        <v>71454.05449548215</v>
      </c>
      <c r="F145" s="254">
        <f t="shared" si="5"/>
        <v>92445.46878497419</v>
      </c>
      <c r="G145" s="254">
        <f t="shared" si="5"/>
        <v>115429.07477200098</v>
      </c>
      <c r="H145" s="254">
        <f t="shared" si="5"/>
        <v>137224.754351149</v>
      </c>
      <c r="I145" s="254">
        <f t="shared" si="5"/>
        <v>158909.90258324315</v>
      </c>
      <c r="J145" s="254"/>
      <c r="K145" s="254"/>
      <c r="L145" s="254"/>
      <c r="M145" s="254"/>
      <c r="N145" s="254"/>
      <c r="O145" s="249"/>
    </row>
    <row r="146" spans="1:15" ht="9.75" customHeight="1">
      <c r="A146" s="351"/>
      <c r="B146" s="241" t="s">
        <v>177</v>
      </c>
      <c r="C146" s="253">
        <f t="shared" si="6"/>
        <v>965066.5591877516</v>
      </c>
      <c r="D146" s="254">
        <f t="shared" si="5"/>
        <v>1772648.6226110524</v>
      </c>
      <c r="E146" s="254">
        <f t="shared" si="5"/>
        <v>2691394.122926624</v>
      </c>
      <c r="F146" s="254">
        <f t="shared" si="5"/>
        <v>3497511.5284886975</v>
      </c>
      <c r="G146" s="254">
        <f t="shared" si="5"/>
        <v>4305562.134796776</v>
      </c>
      <c r="H146" s="254">
        <f t="shared" si="5"/>
        <v>5306595.650148197</v>
      </c>
      <c r="I146" s="254">
        <f t="shared" si="5"/>
        <v>6319854.05571019</v>
      </c>
      <c r="J146" s="254"/>
      <c r="K146" s="254"/>
      <c r="L146" s="254"/>
      <c r="M146" s="254"/>
      <c r="N146" s="254"/>
      <c r="O146" s="249"/>
    </row>
    <row r="147" spans="1:15" ht="9.75" customHeight="1">
      <c r="A147" s="351"/>
      <c r="B147" s="241" t="s">
        <v>178</v>
      </c>
      <c r="C147" s="253">
        <f t="shared" si="6"/>
        <v>1409149.5074145715</v>
      </c>
      <c r="D147" s="254">
        <f t="shared" si="5"/>
        <v>2618603.0290849647</v>
      </c>
      <c r="E147" s="254">
        <f t="shared" si="5"/>
        <v>3887722.5958825927</v>
      </c>
      <c r="F147" s="254">
        <f t="shared" si="5"/>
        <v>4945483.530830193</v>
      </c>
      <c r="G147" s="254">
        <f t="shared" si="5"/>
        <v>5855788.919463181</v>
      </c>
      <c r="H147" s="254">
        <f t="shared" si="5"/>
        <v>6966367.218545324</v>
      </c>
      <c r="I147" s="254">
        <f t="shared" si="5"/>
        <v>8105712.303200429</v>
      </c>
      <c r="J147" s="254"/>
      <c r="K147" s="254"/>
      <c r="L147" s="254"/>
      <c r="M147" s="254"/>
      <c r="N147" s="254"/>
      <c r="O147" s="249"/>
    </row>
    <row r="148" spans="1:15" ht="22.5">
      <c r="A148" s="351"/>
      <c r="B148" s="238" t="s">
        <v>128</v>
      </c>
      <c r="C148" s="253">
        <f t="shared" si="6"/>
        <v>54482.56164842177</v>
      </c>
      <c r="D148" s="254">
        <f t="shared" si="5"/>
        <v>105664.22183010998</v>
      </c>
      <c r="E148" s="254">
        <f t="shared" si="5"/>
        <v>162475.33348993186</v>
      </c>
      <c r="F148" s="254">
        <f t="shared" si="5"/>
        <v>238139.14794297505</v>
      </c>
      <c r="G148" s="254">
        <f t="shared" si="5"/>
        <v>267108.13703191734</v>
      </c>
      <c r="H148" s="254">
        <f t="shared" si="5"/>
        <v>270652.90786783834</v>
      </c>
      <c r="I148" s="254">
        <f t="shared" si="5"/>
        <v>274722.1935821241</v>
      </c>
      <c r="J148" s="254"/>
      <c r="K148" s="254"/>
      <c r="L148" s="254"/>
      <c r="M148" s="254"/>
      <c r="N148" s="254"/>
      <c r="O148" s="249"/>
    </row>
    <row r="149" spans="1:15" ht="9.75" customHeight="1">
      <c r="A149" s="352"/>
      <c r="B149" s="244"/>
      <c r="C149" s="182"/>
      <c r="D149" s="255"/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  <c r="O149" s="249"/>
    </row>
    <row r="150" spans="1:15" ht="9.75" customHeight="1">
      <c r="A150" s="350" t="s">
        <v>155</v>
      </c>
      <c r="B150" s="174" t="s">
        <v>153</v>
      </c>
      <c r="C150" s="251">
        <f>+C89</f>
        <v>796482.8547063936</v>
      </c>
      <c r="D150" s="252">
        <f aca="true" t="shared" si="7" ref="D150:I158">+C150+D89</f>
        <v>1575053.7941034222</v>
      </c>
      <c r="E150" s="252">
        <f t="shared" si="7"/>
        <v>2478603.9357274426</v>
      </c>
      <c r="F150" s="252">
        <f t="shared" si="7"/>
        <v>3281608.7109857663</v>
      </c>
      <c r="G150" s="252">
        <f t="shared" si="7"/>
        <v>4085743.7753879884</v>
      </c>
      <c r="H150" s="252">
        <f t="shared" si="7"/>
        <v>4982843.152332485</v>
      </c>
      <c r="I150" s="252">
        <f t="shared" si="7"/>
        <v>5922202.851646916</v>
      </c>
      <c r="J150" s="252"/>
      <c r="K150" s="252"/>
      <c r="L150" s="252"/>
      <c r="M150" s="252"/>
      <c r="N150" s="252"/>
      <c r="O150" s="249"/>
    </row>
    <row r="151" spans="1:15" ht="9.75" customHeight="1">
      <c r="A151" s="351"/>
      <c r="B151" s="169" t="s">
        <v>122</v>
      </c>
      <c r="C151" s="253">
        <f aca="true" t="shared" si="8" ref="C151:C158">+C90</f>
        <v>784237.1436744536</v>
      </c>
      <c r="D151" s="254">
        <f t="shared" si="7"/>
        <v>1548280.124755128</v>
      </c>
      <c r="E151" s="254">
        <f t="shared" si="7"/>
        <v>2438646.593727662</v>
      </c>
      <c r="F151" s="254">
        <f t="shared" si="7"/>
        <v>3224699.979577952</v>
      </c>
      <c r="G151" s="254">
        <f t="shared" si="7"/>
        <v>4020878.0208797604</v>
      </c>
      <c r="H151" s="254">
        <f t="shared" si="7"/>
        <v>4916840.650836305</v>
      </c>
      <c r="I151" s="254">
        <f t="shared" si="7"/>
        <v>5855448.207293593</v>
      </c>
      <c r="J151" s="254"/>
      <c r="K151" s="254"/>
      <c r="L151" s="254"/>
      <c r="M151" s="254"/>
      <c r="N151" s="254"/>
      <c r="O151" s="249"/>
    </row>
    <row r="152" spans="1:15" ht="9.75" customHeight="1">
      <c r="A152" s="351"/>
      <c r="B152" s="174" t="s">
        <v>166</v>
      </c>
      <c r="C152" s="253">
        <f t="shared" si="8"/>
        <v>460518.3333946468</v>
      </c>
      <c r="D152" s="254">
        <f t="shared" si="7"/>
        <v>917434.11954482</v>
      </c>
      <c r="E152" s="254">
        <f t="shared" si="7"/>
        <v>1428392.0176478308</v>
      </c>
      <c r="F152" s="254">
        <f t="shared" si="7"/>
        <v>1882937.512654369</v>
      </c>
      <c r="G152" s="254">
        <f t="shared" si="7"/>
        <v>2371369.13849001</v>
      </c>
      <c r="H152" s="254">
        <f t="shared" si="7"/>
        <v>2914319.641534612</v>
      </c>
      <c r="I152" s="254">
        <f t="shared" si="7"/>
        <v>3480378.5960169276</v>
      </c>
      <c r="J152" s="254"/>
      <c r="K152" s="254"/>
      <c r="L152" s="254"/>
      <c r="M152" s="254"/>
      <c r="N152" s="254"/>
      <c r="O152" s="249"/>
    </row>
    <row r="153" spans="1:15" ht="9.75" customHeight="1">
      <c r="A153" s="351"/>
      <c r="B153" s="174" t="s">
        <v>167</v>
      </c>
      <c r="C153" s="253">
        <f t="shared" si="8"/>
        <v>230581.00456629205</v>
      </c>
      <c r="D153" s="254">
        <f t="shared" si="7"/>
        <v>448135.4000604562</v>
      </c>
      <c r="E153" s="254">
        <f t="shared" si="7"/>
        <v>708003.4327299355</v>
      </c>
      <c r="F153" s="254">
        <f t="shared" si="7"/>
        <v>944683.5321330372</v>
      </c>
      <c r="G153" s="254">
        <f t="shared" si="7"/>
        <v>1182951.1922166226</v>
      </c>
      <c r="H153" s="254">
        <f t="shared" si="7"/>
        <v>1463512.6338393418</v>
      </c>
      <c r="I153" s="254">
        <f t="shared" si="7"/>
        <v>1758622.9883106153</v>
      </c>
      <c r="J153" s="254"/>
      <c r="K153" s="254"/>
      <c r="L153" s="254"/>
      <c r="M153" s="254"/>
      <c r="N153" s="254"/>
      <c r="O153" s="249"/>
    </row>
    <row r="154" spans="1:15" ht="9.75" customHeight="1">
      <c r="A154" s="351"/>
      <c r="B154" s="174" t="s">
        <v>175</v>
      </c>
      <c r="C154" s="253">
        <f t="shared" si="8"/>
        <v>5242.799651920501</v>
      </c>
      <c r="D154" s="254">
        <f t="shared" si="7"/>
        <v>11033.8900697006</v>
      </c>
      <c r="E154" s="254">
        <f t="shared" si="7"/>
        <v>15868.551333319654</v>
      </c>
      <c r="F154" s="254">
        <f t="shared" si="7"/>
        <v>21701.46788638571</v>
      </c>
      <c r="G154" s="254">
        <f t="shared" si="7"/>
        <v>25972.606264540376</v>
      </c>
      <c r="H154" s="254">
        <f t="shared" si="7"/>
        <v>30516.015569864343</v>
      </c>
      <c r="I154" s="254">
        <f t="shared" si="7"/>
        <v>36160.24510268991</v>
      </c>
      <c r="J154" s="254"/>
      <c r="K154" s="254"/>
      <c r="L154" s="254"/>
      <c r="M154" s="254"/>
      <c r="N154" s="254"/>
      <c r="O154" s="249"/>
    </row>
    <row r="155" spans="1:15" ht="9.75" customHeight="1">
      <c r="A155" s="351"/>
      <c r="B155" s="135" t="s">
        <v>176</v>
      </c>
      <c r="C155" s="253">
        <f t="shared" si="8"/>
        <v>6238.243189980766</v>
      </c>
      <c r="D155" s="254">
        <f t="shared" si="7"/>
        <v>12460.263512105164</v>
      </c>
      <c r="E155" s="254">
        <f t="shared" si="7"/>
        <v>19353.49999403732</v>
      </c>
      <c r="F155" s="254">
        <f t="shared" si="7"/>
        <v>25885.429919472386</v>
      </c>
      <c r="G155" s="254">
        <f t="shared" si="7"/>
        <v>32328.44571649662</v>
      </c>
      <c r="H155" s="254">
        <f t="shared" si="7"/>
        <v>39169.418012863425</v>
      </c>
      <c r="I155" s="254">
        <f t="shared" si="7"/>
        <v>45420.19071270143</v>
      </c>
      <c r="J155" s="254"/>
      <c r="K155" s="254"/>
      <c r="L155" s="254"/>
      <c r="M155" s="254"/>
      <c r="N155" s="254"/>
      <c r="O155" s="249"/>
    </row>
    <row r="156" spans="1:15" ht="9.75" customHeight="1">
      <c r="A156" s="351"/>
      <c r="B156" s="174" t="s">
        <v>177</v>
      </c>
      <c r="C156" s="253">
        <f t="shared" si="8"/>
        <v>109282.82738056817</v>
      </c>
      <c r="D156" s="254">
        <f t="shared" si="7"/>
        <v>213238.69845767712</v>
      </c>
      <c r="E156" s="254">
        <f t="shared" si="7"/>
        <v>338571.85534544394</v>
      </c>
      <c r="F156" s="254">
        <f t="shared" si="7"/>
        <v>449876.32920628367</v>
      </c>
      <c r="G156" s="254">
        <f t="shared" si="7"/>
        <v>562890.6758801128</v>
      </c>
      <c r="H156" s="254">
        <f t="shared" si="7"/>
        <v>698374.672130554</v>
      </c>
      <c r="I156" s="254">
        <f t="shared" si="7"/>
        <v>836015.8123091387</v>
      </c>
      <c r="J156" s="254"/>
      <c r="K156" s="254"/>
      <c r="L156" s="254"/>
      <c r="M156" s="254"/>
      <c r="N156" s="254"/>
      <c r="O156" s="249"/>
    </row>
    <row r="157" spans="1:15" ht="9.75" customHeight="1">
      <c r="A157" s="351"/>
      <c r="B157" s="174" t="s">
        <v>178</v>
      </c>
      <c r="C157" s="253">
        <f t="shared" si="8"/>
        <v>158356.97960504217</v>
      </c>
      <c r="D157" s="254">
        <f t="shared" si="7"/>
        <v>319824.54507743294</v>
      </c>
      <c r="E157" s="254">
        <f t="shared" si="7"/>
        <v>495557.501827721</v>
      </c>
      <c r="F157" s="254">
        <f t="shared" si="7"/>
        <v>648737.8523450446</v>
      </c>
      <c r="G157" s="254">
        <f t="shared" si="7"/>
        <v>780601.3996761702</v>
      </c>
      <c r="H157" s="254">
        <f t="shared" si="7"/>
        <v>930418.690745091</v>
      </c>
      <c r="I157" s="254">
        <f t="shared" si="7"/>
        <v>1084324.2999659707</v>
      </c>
      <c r="J157" s="254"/>
      <c r="K157" s="254"/>
      <c r="L157" s="254"/>
      <c r="M157" s="254"/>
      <c r="N157" s="254"/>
      <c r="O157" s="249"/>
    </row>
    <row r="158" spans="1:15" ht="22.5">
      <c r="A158" s="351" t="s">
        <v>156</v>
      </c>
      <c r="B158" s="175" t="s">
        <v>128</v>
      </c>
      <c r="C158" s="253">
        <f t="shared" si="8"/>
        <v>12245.71103193999</v>
      </c>
      <c r="D158" s="254">
        <f t="shared" si="7"/>
        <v>26773.669348294356</v>
      </c>
      <c r="E158" s="254">
        <f t="shared" si="7"/>
        <v>39957.34199978051</v>
      </c>
      <c r="F158" s="254">
        <f t="shared" si="7"/>
        <v>56908.73140781401</v>
      </c>
      <c r="G158" s="254">
        <f t="shared" si="7"/>
        <v>64865.75450822806</v>
      </c>
      <c r="H158" s="254">
        <f t="shared" si="7"/>
        <v>66002.50149617987</v>
      </c>
      <c r="I158" s="254">
        <f t="shared" si="7"/>
        <v>66754.64435332273</v>
      </c>
      <c r="J158" s="254"/>
      <c r="K158" s="254"/>
      <c r="L158" s="254"/>
      <c r="M158" s="254"/>
      <c r="N158" s="254"/>
      <c r="O158" s="249"/>
    </row>
    <row r="159" spans="1:15" ht="9.75" customHeight="1">
      <c r="A159" s="352"/>
      <c r="B159" s="176"/>
      <c r="C159" s="182"/>
      <c r="D159" s="255"/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  <c r="O159" s="249"/>
    </row>
    <row r="160" spans="1:15" ht="9.75" customHeight="1">
      <c r="A160" s="350" t="s">
        <v>179</v>
      </c>
      <c r="B160" s="174" t="s">
        <v>153</v>
      </c>
      <c r="C160" s="186">
        <f aca="true" t="shared" si="9" ref="C160:I168">+C140/C150</f>
        <v>10.099216785027544</v>
      </c>
      <c r="D160" s="186">
        <f t="shared" si="9"/>
        <v>9.604037869996558</v>
      </c>
      <c r="E160" s="186">
        <f t="shared" si="9"/>
        <v>9.25114398751736</v>
      </c>
      <c r="F160" s="186">
        <f t="shared" si="9"/>
        <v>9.069266800150176</v>
      </c>
      <c r="G160" s="186">
        <f t="shared" si="9"/>
        <v>8.963919186704493</v>
      </c>
      <c r="H160" s="186">
        <f t="shared" si="9"/>
        <v>8.987814859079256</v>
      </c>
      <c r="I160" s="186">
        <f t="shared" si="9"/>
        <v>9.001085255343698</v>
      </c>
      <c r="J160" s="186"/>
      <c r="K160" s="186"/>
      <c r="L160" s="186"/>
      <c r="M160" s="186"/>
      <c r="N160" s="186"/>
      <c r="O160" s="249"/>
    </row>
    <row r="161" spans="1:15" ht="9.75" customHeight="1">
      <c r="A161" s="351"/>
      <c r="B161" s="169" t="s">
        <v>122</v>
      </c>
      <c r="C161" s="187">
        <f t="shared" si="9"/>
        <v>10.187442048658598</v>
      </c>
      <c r="D161" s="187">
        <f t="shared" si="9"/>
        <v>9.701869722313097</v>
      </c>
      <c r="E161" s="187">
        <f t="shared" si="9"/>
        <v>9.336099220982257</v>
      </c>
      <c r="F161" s="187">
        <f t="shared" si="9"/>
        <v>9.155470577931997</v>
      </c>
      <c r="G161" s="187">
        <f t="shared" si="9"/>
        <v>9.04209694855952</v>
      </c>
      <c r="H161" s="187">
        <f t="shared" si="9"/>
        <v>9.053419050616572</v>
      </c>
      <c r="I161" s="187">
        <f t="shared" si="9"/>
        <v>9.056784160002445</v>
      </c>
      <c r="J161" s="187"/>
      <c r="K161" s="187"/>
      <c r="L161" s="187"/>
      <c r="M161" s="187"/>
      <c r="N161" s="187"/>
      <c r="O161" s="249"/>
    </row>
    <row r="162" spans="1:15" ht="9.75" customHeight="1">
      <c r="A162" s="351"/>
      <c r="B162" s="174" t="s">
        <v>166</v>
      </c>
      <c r="C162" s="187">
        <f t="shared" si="9"/>
        <v>7.35967329942491</v>
      </c>
      <c r="D162" s="187">
        <f t="shared" si="9"/>
        <v>7.08488098351671</v>
      </c>
      <c r="E162" s="187">
        <f t="shared" si="9"/>
        <v>6.933683305398983</v>
      </c>
      <c r="F162" s="187">
        <f t="shared" si="9"/>
        <v>6.864161929799518</v>
      </c>
      <c r="G162" s="187">
        <f t="shared" si="9"/>
        <v>6.835918067629469</v>
      </c>
      <c r="H162" s="187">
        <f t="shared" si="9"/>
        <v>6.860764019562196</v>
      </c>
      <c r="I162" s="187">
        <f t="shared" si="9"/>
        <v>6.892947390468539</v>
      </c>
      <c r="J162" s="187"/>
      <c r="K162" s="187"/>
      <c r="L162" s="187"/>
      <c r="M162" s="187"/>
      <c r="N162" s="187"/>
      <c r="O162" s="249"/>
    </row>
    <row r="163" spans="1:15" ht="9.75" customHeight="1">
      <c r="A163" s="351"/>
      <c r="B163" s="174" t="s">
        <v>167</v>
      </c>
      <c r="C163" s="187">
        <f t="shared" si="9"/>
        <v>9.385168697199218</v>
      </c>
      <c r="D163" s="187">
        <f t="shared" si="9"/>
        <v>8.96672293913588</v>
      </c>
      <c r="E163" s="187">
        <f t="shared" si="9"/>
        <v>8.647597062488733</v>
      </c>
      <c r="F163" s="187">
        <f t="shared" si="9"/>
        <v>8.419556369222146</v>
      </c>
      <c r="G163" s="187">
        <f t="shared" si="9"/>
        <v>8.23492253145605</v>
      </c>
      <c r="H163" s="187">
        <f t="shared" si="9"/>
        <v>8.172901411128555</v>
      </c>
      <c r="I163" s="187">
        <f t="shared" si="9"/>
        <v>8.122230186206469</v>
      </c>
      <c r="J163" s="187"/>
      <c r="K163" s="187"/>
      <c r="L163" s="187"/>
      <c r="M163" s="187"/>
      <c r="N163" s="187"/>
      <c r="O163" s="249"/>
    </row>
    <row r="164" spans="1:15" ht="9.75" customHeight="1">
      <c r="A164" s="351"/>
      <c r="B164" s="174" t="s">
        <v>175</v>
      </c>
      <c r="C164" s="187">
        <f t="shared" si="9"/>
        <v>6.985607011304399</v>
      </c>
      <c r="D164" s="187">
        <f t="shared" si="9"/>
        <v>5.94067324797752</v>
      </c>
      <c r="E164" s="187">
        <f t="shared" si="9"/>
        <v>5.692359517420327</v>
      </c>
      <c r="F164" s="187">
        <f t="shared" si="9"/>
        <v>5.050396486093748</v>
      </c>
      <c r="G164" s="187">
        <f t="shared" si="9"/>
        <v>4.943369470394755</v>
      </c>
      <c r="H164" s="187">
        <f t="shared" si="9"/>
        <v>4.863917613647935</v>
      </c>
      <c r="I164" s="187">
        <f t="shared" si="9"/>
        <v>4.785560177357564</v>
      </c>
      <c r="J164" s="187"/>
      <c r="K164" s="187"/>
      <c r="L164" s="187"/>
      <c r="M164" s="187"/>
      <c r="N164" s="187"/>
      <c r="O164" s="249"/>
    </row>
    <row r="165" spans="1:15" ht="9.75" customHeight="1">
      <c r="A165" s="351"/>
      <c r="B165" s="135" t="s">
        <v>176</v>
      </c>
      <c r="C165" s="187">
        <f t="shared" si="9"/>
        <v>4.043468618754239</v>
      </c>
      <c r="D165" s="187">
        <f t="shared" si="9"/>
        <v>3.7073179045057425</v>
      </c>
      <c r="E165" s="187">
        <f t="shared" si="9"/>
        <v>3.692048183403346</v>
      </c>
      <c r="F165" s="187">
        <f t="shared" si="9"/>
        <v>3.571332176925979</v>
      </c>
      <c r="G165" s="187">
        <f t="shared" si="9"/>
        <v>3.570511115327132</v>
      </c>
      <c r="H165" s="187">
        <f t="shared" si="9"/>
        <v>3.503364648054861</v>
      </c>
      <c r="I165" s="187">
        <f t="shared" si="9"/>
        <v>3.4986621608086983</v>
      </c>
      <c r="J165" s="187"/>
      <c r="K165" s="187"/>
      <c r="L165" s="187"/>
      <c r="M165" s="187"/>
      <c r="N165" s="187"/>
      <c r="O165" s="249"/>
    </row>
    <row r="166" spans="1:15" ht="9.75" customHeight="1">
      <c r="A166" s="351"/>
      <c r="B166" s="174" t="s">
        <v>177</v>
      </c>
      <c r="C166" s="187">
        <f t="shared" si="9"/>
        <v>8.830907676162049</v>
      </c>
      <c r="D166" s="187">
        <f t="shared" si="9"/>
        <v>8.31297806370208</v>
      </c>
      <c r="E166" s="187">
        <f t="shared" si="9"/>
        <v>7.949255321829991</v>
      </c>
      <c r="F166" s="187">
        <f t="shared" si="9"/>
        <v>7.774384428403587</v>
      </c>
      <c r="G166" s="187">
        <f t="shared" si="9"/>
        <v>7.64902017263792</v>
      </c>
      <c r="H166" s="187">
        <f t="shared" si="9"/>
        <v>7.598493848522879</v>
      </c>
      <c r="I166" s="187">
        <f t="shared" si="9"/>
        <v>7.559491055862061</v>
      </c>
      <c r="J166" s="187"/>
      <c r="K166" s="187"/>
      <c r="L166" s="187"/>
      <c r="M166" s="187"/>
      <c r="N166" s="187"/>
      <c r="O166" s="249"/>
    </row>
    <row r="167" spans="1:15" ht="9.75" customHeight="1">
      <c r="A167" s="351" t="s">
        <v>180</v>
      </c>
      <c r="B167" s="174" t="s">
        <v>178</v>
      </c>
      <c r="C167" s="187">
        <f t="shared" si="9"/>
        <v>8.89856267105579</v>
      </c>
      <c r="D167" s="187">
        <f t="shared" si="9"/>
        <v>8.187623712404477</v>
      </c>
      <c r="E167" s="187">
        <f t="shared" si="9"/>
        <v>7.845149314749244</v>
      </c>
      <c r="F167" s="187">
        <f t="shared" si="9"/>
        <v>7.623238744206706</v>
      </c>
      <c r="G167" s="187">
        <f t="shared" si="9"/>
        <v>7.501637739686907</v>
      </c>
      <c r="H167" s="187">
        <f t="shared" si="9"/>
        <v>7.487346597655481</v>
      </c>
      <c r="I167" s="187">
        <f t="shared" si="9"/>
        <v>7.4753579749663555</v>
      </c>
      <c r="J167" s="187"/>
      <c r="K167" s="187"/>
      <c r="L167" s="187"/>
      <c r="M167" s="187"/>
      <c r="N167" s="187"/>
      <c r="O167" s="249"/>
    </row>
    <row r="168" spans="1:15" ht="22.5">
      <c r="A168" s="351"/>
      <c r="B168" s="175" t="s">
        <v>128</v>
      </c>
      <c r="C168" s="187">
        <f t="shared" si="9"/>
        <v>4.449113775943031</v>
      </c>
      <c r="D168" s="187">
        <f t="shared" si="9"/>
        <v>3.946572300402351</v>
      </c>
      <c r="E168" s="187">
        <f t="shared" si="9"/>
        <v>4.066219757330814</v>
      </c>
      <c r="F168" s="187">
        <f t="shared" si="9"/>
        <v>4.184580152322226</v>
      </c>
      <c r="G168" s="187">
        <f t="shared" si="9"/>
        <v>4.117860634736552</v>
      </c>
      <c r="H168" s="187">
        <f t="shared" si="9"/>
        <v>4.100646213893929</v>
      </c>
      <c r="I168" s="187">
        <f t="shared" si="9"/>
        <v>4.115401950582779</v>
      </c>
      <c r="J168" s="187"/>
      <c r="K168" s="187"/>
      <c r="L168" s="187"/>
      <c r="M168" s="187"/>
      <c r="N168" s="187"/>
      <c r="O168" s="249"/>
    </row>
    <row r="169" spans="1:15" ht="9.75" customHeight="1">
      <c r="A169" s="352"/>
      <c r="B169" s="176"/>
      <c r="C169" s="188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49"/>
    </row>
    <row r="170" spans="1:15" ht="9.75" customHeight="1">
      <c r="A170" s="350" t="s">
        <v>181</v>
      </c>
      <c r="B170" s="189" t="s">
        <v>158</v>
      </c>
      <c r="C170" s="192">
        <f aca="true" t="shared" si="10" ref="C170:I178">+C130*1000000/C140</f>
        <v>209.82845700006374</v>
      </c>
      <c r="D170" s="192">
        <f t="shared" si="10"/>
        <v>212.31392478773958</v>
      </c>
      <c r="E170" s="192">
        <f t="shared" si="10"/>
        <v>210.32047024937137</v>
      </c>
      <c r="F170" s="192">
        <f t="shared" si="10"/>
        <v>209.70029087196855</v>
      </c>
      <c r="G170" s="192">
        <f t="shared" si="10"/>
        <v>209.26867313981137</v>
      </c>
      <c r="H170" s="192">
        <f t="shared" si="10"/>
        <v>206.79914457243342</v>
      </c>
      <c r="I170" s="192">
        <f t="shared" si="10"/>
        <v>204.9325140503047</v>
      </c>
      <c r="J170" s="192"/>
      <c r="K170" s="192"/>
      <c r="L170" s="192"/>
      <c r="M170" s="192"/>
      <c r="N170" s="192"/>
      <c r="O170" s="249"/>
    </row>
    <row r="171" spans="1:15" ht="9.75" customHeight="1">
      <c r="A171" s="351"/>
      <c r="B171" s="169" t="s">
        <v>122</v>
      </c>
      <c r="C171" s="170">
        <f t="shared" si="10"/>
        <v>210.7669555796497</v>
      </c>
      <c r="D171" s="170">
        <f t="shared" si="10"/>
        <v>213.30660002783358</v>
      </c>
      <c r="E171" s="170">
        <f t="shared" si="10"/>
        <v>211.31443635692904</v>
      </c>
      <c r="F171" s="170">
        <f t="shared" si="10"/>
        <v>210.753673502464</v>
      </c>
      <c r="G171" s="170">
        <f t="shared" si="10"/>
        <v>210.19252348686237</v>
      </c>
      <c r="H171" s="170">
        <f t="shared" si="10"/>
        <v>207.54911701273483</v>
      </c>
      <c r="I171" s="170">
        <f t="shared" si="10"/>
        <v>205.56523707698875</v>
      </c>
      <c r="J171" s="170"/>
      <c r="K171" s="170"/>
      <c r="L171" s="170"/>
      <c r="M171" s="170"/>
      <c r="N171" s="170"/>
      <c r="O171" s="249"/>
    </row>
    <row r="172" spans="1:15" ht="9.75" customHeight="1">
      <c r="A172" s="351"/>
      <c r="B172" s="174" t="s">
        <v>166</v>
      </c>
      <c r="C172" s="170">
        <f t="shared" si="10"/>
        <v>195.32706678119993</v>
      </c>
      <c r="D172" s="170">
        <f t="shared" si="10"/>
        <v>205.5259241697249</v>
      </c>
      <c r="E172" s="170">
        <f t="shared" si="10"/>
        <v>203.2245074697594</v>
      </c>
      <c r="F172" s="170">
        <f t="shared" si="10"/>
        <v>204.81196801385192</v>
      </c>
      <c r="G172" s="170">
        <f t="shared" si="10"/>
        <v>204.60270287811903</v>
      </c>
      <c r="H172" s="170">
        <f t="shared" si="10"/>
        <v>203.91962367305536</v>
      </c>
      <c r="I172" s="170">
        <f t="shared" si="10"/>
        <v>202.20899743543671</v>
      </c>
      <c r="J172" s="170"/>
      <c r="K172" s="170"/>
      <c r="L172" s="170"/>
      <c r="M172" s="170"/>
      <c r="N172" s="170"/>
      <c r="O172" s="249"/>
    </row>
    <row r="173" spans="1:15" ht="9.75" customHeight="1">
      <c r="A173" s="351"/>
      <c r="B173" s="174" t="s">
        <v>167</v>
      </c>
      <c r="C173" s="170">
        <f t="shared" si="10"/>
        <v>253.44306241941607</v>
      </c>
      <c r="D173" s="170">
        <f t="shared" si="10"/>
        <v>243.4510856623914</v>
      </c>
      <c r="E173" s="170">
        <f t="shared" si="10"/>
        <v>238.13202715426675</v>
      </c>
      <c r="F173" s="170">
        <f t="shared" si="10"/>
        <v>235.27046187968935</v>
      </c>
      <c r="G173" s="170">
        <f t="shared" si="10"/>
        <v>233.47626330711267</v>
      </c>
      <c r="H173" s="170">
        <f t="shared" si="10"/>
        <v>226.3936439208664</v>
      </c>
      <c r="I173" s="170">
        <f t="shared" si="10"/>
        <v>223.2895037255337</v>
      </c>
      <c r="J173" s="170"/>
      <c r="K173" s="170"/>
      <c r="L173" s="170"/>
      <c r="M173" s="170"/>
      <c r="N173" s="170"/>
      <c r="O173" s="249"/>
    </row>
    <row r="174" spans="1:15" ht="9.75" customHeight="1">
      <c r="A174" s="351"/>
      <c r="B174" s="174" t="s">
        <v>175</v>
      </c>
      <c r="C174" s="170">
        <f t="shared" si="10"/>
        <v>76.3601786115498</v>
      </c>
      <c r="D174" s="170">
        <f t="shared" si="10"/>
        <v>109.94475331864696</v>
      </c>
      <c r="E174" s="170">
        <f t="shared" si="10"/>
        <v>94.28062089732508</v>
      </c>
      <c r="F174" s="170">
        <f t="shared" si="10"/>
        <v>117.45541537709492</v>
      </c>
      <c r="G174" s="170">
        <f t="shared" si="10"/>
        <v>116.30180905800826</v>
      </c>
      <c r="H174" s="170">
        <f t="shared" si="10"/>
        <v>128.90311643004904</v>
      </c>
      <c r="I174" s="170">
        <f t="shared" si="10"/>
        <v>127.53400918798684</v>
      </c>
      <c r="J174" s="170"/>
      <c r="K174" s="170"/>
      <c r="L174" s="170"/>
      <c r="M174" s="170"/>
      <c r="N174" s="170"/>
      <c r="O174" s="249"/>
    </row>
    <row r="175" spans="1:15" ht="9.75" customHeight="1">
      <c r="A175" s="351"/>
      <c r="B175" s="135" t="s">
        <v>176</v>
      </c>
      <c r="C175" s="170">
        <f t="shared" si="10"/>
        <v>447.5967315339145</v>
      </c>
      <c r="D175" s="170">
        <f t="shared" si="10"/>
        <v>437.5955979486838</v>
      </c>
      <c r="E175" s="170">
        <f t="shared" si="10"/>
        <v>467.8670696965464</v>
      </c>
      <c r="F175" s="170">
        <f t="shared" si="10"/>
        <v>437.6546224958758</v>
      </c>
      <c r="G175" s="170">
        <f t="shared" si="10"/>
        <v>420.5163044255591</v>
      </c>
      <c r="H175" s="170">
        <f t="shared" si="10"/>
        <v>419.41587666396777</v>
      </c>
      <c r="I175" s="170">
        <f t="shared" si="10"/>
        <v>416.27063297017764</v>
      </c>
      <c r="J175" s="170"/>
      <c r="K175" s="170"/>
      <c r="L175" s="170"/>
      <c r="M175" s="170"/>
      <c r="N175" s="170"/>
      <c r="O175" s="249"/>
    </row>
    <row r="176" spans="1:15" ht="9.75" customHeight="1">
      <c r="A176" s="351" t="s">
        <v>160</v>
      </c>
      <c r="B176" s="174" t="s">
        <v>177</v>
      </c>
      <c r="C176" s="170">
        <f t="shared" si="10"/>
        <v>198.1011783258046</v>
      </c>
      <c r="D176" s="170">
        <f t="shared" si="10"/>
        <v>196.93952782595454</v>
      </c>
      <c r="E176" s="170">
        <f t="shared" si="10"/>
        <v>195.6064198704335</v>
      </c>
      <c r="F176" s="170">
        <f t="shared" si="10"/>
        <v>195.5176204661318</v>
      </c>
      <c r="G176" s="170">
        <f t="shared" si="10"/>
        <v>196.7021169855414</v>
      </c>
      <c r="H176" s="170">
        <f t="shared" si="10"/>
        <v>196.39712018900673</v>
      </c>
      <c r="I176" s="170">
        <f t="shared" si="10"/>
        <v>195.70785640525162</v>
      </c>
      <c r="J176" s="170"/>
      <c r="K176" s="170"/>
      <c r="L176" s="170"/>
      <c r="M176" s="170"/>
      <c r="N176" s="170"/>
      <c r="O176" s="249"/>
    </row>
    <row r="177" spans="1:15" ht="9.75" customHeight="1">
      <c r="A177" s="351" t="s">
        <v>160</v>
      </c>
      <c r="B177" s="174" t="s">
        <v>178</v>
      </c>
      <c r="C177" s="170">
        <f t="shared" si="10"/>
        <v>190.29291650883465</v>
      </c>
      <c r="D177" s="170">
        <f t="shared" si="10"/>
        <v>196.0727557461073</v>
      </c>
      <c r="E177" s="170">
        <f t="shared" si="10"/>
        <v>198.56858928543556</v>
      </c>
      <c r="F177" s="170">
        <f t="shared" si="10"/>
        <v>195.4530754841299</v>
      </c>
      <c r="G177" s="170">
        <f t="shared" si="10"/>
        <v>194.76437596912976</v>
      </c>
      <c r="H177" s="170">
        <f t="shared" si="10"/>
        <v>191.60775843989094</v>
      </c>
      <c r="I177" s="170">
        <f t="shared" si="10"/>
        <v>189.48536014094728</v>
      </c>
      <c r="J177" s="170"/>
      <c r="K177" s="170"/>
      <c r="L177" s="170"/>
      <c r="M177" s="170"/>
      <c r="N177" s="170"/>
      <c r="O177" s="249"/>
    </row>
    <row r="178" spans="1:15" ht="22.5">
      <c r="A178" s="353"/>
      <c r="B178" s="175" t="s">
        <v>128</v>
      </c>
      <c r="C178" s="170">
        <f t="shared" si="10"/>
        <v>72.20620511579115</v>
      </c>
      <c r="D178" s="170">
        <f t="shared" si="10"/>
        <v>71.19534146887615</v>
      </c>
      <c r="E178" s="170">
        <f t="shared" si="10"/>
        <v>71.03735721239366</v>
      </c>
      <c r="F178" s="170">
        <f t="shared" si="10"/>
        <v>79.1056535425898</v>
      </c>
      <c r="G178" s="170">
        <f t="shared" si="10"/>
        <v>83.51966577634654</v>
      </c>
      <c r="H178" s="170">
        <f t="shared" si="10"/>
        <v>83.45135726288878</v>
      </c>
      <c r="I178" s="170">
        <f t="shared" si="10"/>
        <v>82.79359947389464</v>
      </c>
      <c r="J178" s="170"/>
      <c r="K178" s="170"/>
      <c r="L178" s="170"/>
      <c r="M178" s="170"/>
      <c r="N178" s="170"/>
      <c r="O178" s="249"/>
    </row>
    <row r="179" spans="1:15" ht="9.75" customHeight="1">
      <c r="A179" s="352"/>
      <c r="B179" s="176"/>
      <c r="C179" s="177"/>
      <c r="D179" s="257"/>
      <c r="E179" s="257"/>
      <c r="F179" s="257"/>
      <c r="G179" s="257"/>
      <c r="H179" s="257"/>
      <c r="I179" s="257"/>
      <c r="J179" s="257"/>
      <c r="K179" s="257"/>
      <c r="L179" s="257"/>
      <c r="M179" s="257"/>
      <c r="N179" s="257"/>
      <c r="O179" s="249"/>
    </row>
    <row r="180" spans="1:15" ht="9.75" customHeight="1">
      <c r="A180" s="350" t="s">
        <v>182</v>
      </c>
      <c r="B180" s="174" t="s">
        <v>158</v>
      </c>
      <c r="C180" s="170">
        <f aca="true" t="shared" si="11" ref="C180:I188">+C130*1000000/C150</f>
        <v>2119.103074911474</v>
      </c>
      <c r="D180" s="170">
        <f t="shared" si="11"/>
        <v>2039.0709739890522</v>
      </c>
      <c r="E180" s="170">
        <f t="shared" si="11"/>
        <v>1945.7049537992957</v>
      </c>
      <c r="F180" s="170">
        <f t="shared" si="11"/>
        <v>1901.8278859869795</v>
      </c>
      <c r="G180" s="170">
        <f t="shared" si="11"/>
        <v>1875.8674743341464</v>
      </c>
      <c r="H180" s="170">
        <f t="shared" si="11"/>
        <v>1858.6724244329962</v>
      </c>
      <c r="I180" s="170">
        <f t="shared" si="11"/>
        <v>1844.615030558713</v>
      </c>
      <c r="J180" s="170"/>
      <c r="K180" s="170"/>
      <c r="L180" s="170"/>
      <c r="M180" s="170"/>
      <c r="N180" s="170"/>
      <c r="O180" s="249"/>
    </row>
    <row r="181" spans="1:15" ht="9.75" customHeight="1">
      <c r="A181" s="351"/>
      <c r="B181" s="174" t="s">
        <v>122</v>
      </c>
      <c r="C181" s="170">
        <f t="shared" si="11"/>
        <v>2147.176145739882</v>
      </c>
      <c r="D181" s="170">
        <f t="shared" si="11"/>
        <v>2069.4728443795884</v>
      </c>
      <c r="E181" s="170">
        <f t="shared" si="11"/>
        <v>1972.8525446542299</v>
      </c>
      <c r="F181" s="170">
        <f t="shared" si="11"/>
        <v>1929.5490569428955</v>
      </c>
      <c r="G181" s="170">
        <f t="shared" si="11"/>
        <v>1900.5811752305833</v>
      </c>
      <c r="H181" s="170">
        <f t="shared" si="11"/>
        <v>1879.0291299017415</v>
      </c>
      <c r="I181" s="170">
        <f t="shared" si="11"/>
        <v>1861.7599830060192</v>
      </c>
      <c r="J181" s="170"/>
      <c r="K181" s="170"/>
      <c r="L181" s="170"/>
      <c r="M181" s="170"/>
      <c r="N181" s="170"/>
      <c r="O181" s="249"/>
    </row>
    <row r="182" spans="1:15" ht="9.75" customHeight="1">
      <c r="A182" s="351"/>
      <c r="B182" s="174" t="s">
        <v>166</v>
      </c>
      <c r="C182" s="170">
        <f t="shared" si="11"/>
        <v>1437.5433980445835</v>
      </c>
      <c r="D182" s="170">
        <f t="shared" si="11"/>
        <v>1456.1267117697814</v>
      </c>
      <c r="E182" s="170">
        <f t="shared" si="11"/>
        <v>1409.0943746910018</v>
      </c>
      <c r="F182" s="170">
        <f t="shared" si="11"/>
        <v>1405.8625136079988</v>
      </c>
      <c r="G182" s="170">
        <f t="shared" si="11"/>
        <v>1398.6473132903577</v>
      </c>
      <c r="H182" s="170">
        <f t="shared" si="11"/>
        <v>1399.0444169787618</v>
      </c>
      <c r="I182" s="170">
        <f t="shared" si="11"/>
        <v>1393.8159812018528</v>
      </c>
      <c r="J182" s="170"/>
      <c r="K182" s="170"/>
      <c r="L182" s="170"/>
      <c r="M182" s="170"/>
      <c r="N182" s="170"/>
      <c r="O182" s="249"/>
    </row>
    <row r="183" spans="1:15" ht="9.75" customHeight="1">
      <c r="A183" s="351"/>
      <c r="B183" s="174" t="s">
        <v>167</v>
      </c>
      <c r="C183" s="170">
        <f t="shared" si="11"/>
        <v>2378.605895941011</v>
      </c>
      <c r="D183" s="170">
        <f t="shared" si="11"/>
        <v>2182.958434366499</v>
      </c>
      <c r="E183" s="170">
        <f t="shared" si="11"/>
        <v>2059.2698185037248</v>
      </c>
      <c r="F183" s="170">
        <f t="shared" si="11"/>
        <v>1980.8729158089745</v>
      </c>
      <c r="G183" s="170">
        <f t="shared" si="11"/>
        <v>1922.6589412679075</v>
      </c>
      <c r="H183" s="170">
        <f t="shared" si="11"/>
        <v>1850.2929318713846</v>
      </c>
      <c r="I183" s="170">
        <f t="shared" si="11"/>
        <v>1813.6087474225917</v>
      </c>
      <c r="J183" s="170"/>
      <c r="K183" s="170"/>
      <c r="L183" s="170"/>
      <c r="M183" s="170"/>
      <c r="N183" s="170"/>
      <c r="O183" s="249"/>
    </row>
    <row r="184" spans="1:15" ht="9.75" customHeight="1">
      <c r="A184" s="351"/>
      <c r="B184" s="174" t="s">
        <v>175</v>
      </c>
      <c r="C184" s="170">
        <f t="shared" si="11"/>
        <v>533.4221990932984</v>
      </c>
      <c r="D184" s="170">
        <f t="shared" si="11"/>
        <v>653.1458547955735</v>
      </c>
      <c r="E184" s="170">
        <f t="shared" si="11"/>
        <v>536.6791896731862</v>
      </c>
      <c r="F184" s="170">
        <f t="shared" si="11"/>
        <v>593.1964170931617</v>
      </c>
      <c r="G184" s="170">
        <f t="shared" si="11"/>
        <v>574.9228122490382</v>
      </c>
      <c r="H184" s="170">
        <f t="shared" si="11"/>
        <v>626.974138458226</v>
      </c>
      <c r="I184" s="170">
        <f t="shared" si="11"/>
        <v>610.3216756287834</v>
      </c>
      <c r="J184" s="170"/>
      <c r="K184" s="170"/>
      <c r="L184" s="170"/>
      <c r="M184" s="170"/>
      <c r="N184" s="170"/>
      <c r="O184" s="249"/>
    </row>
    <row r="185" spans="1:15" ht="9.75" customHeight="1">
      <c r="A185" s="351"/>
      <c r="B185" s="135" t="s">
        <v>176</v>
      </c>
      <c r="C185" s="170">
        <f t="shared" si="11"/>
        <v>1809.843337814349</v>
      </c>
      <c r="D185" s="170">
        <f t="shared" si="11"/>
        <v>1622.3059952080519</v>
      </c>
      <c r="E185" s="170">
        <f t="shared" si="11"/>
        <v>1727.3877647473807</v>
      </c>
      <c r="F185" s="170">
        <f t="shared" si="11"/>
        <v>1563.0100356999137</v>
      </c>
      <c r="G185" s="170">
        <f t="shared" si="11"/>
        <v>1501.4581391277468</v>
      </c>
      <c r="H185" s="170">
        <f t="shared" si="11"/>
        <v>1469.3667551374822</v>
      </c>
      <c r="I185" s="170">
        <f t="shared" si="11"/>
        <v>1456.3903122286463</v>
      </c>
      <c r="J185" s="170"/>
      <c r="K185" s="170"/>
      <c r="L185" s="170"/>
      <c r="M185" s="170"/>
      <c r="N185" s="170"/>
      <c r="O185" s="249"/>
    </row>
    <row r="186" spans="1:15" ht="9.75" customHeight="1">
      <c r="A186" s="351"/>
      <c r="B186" s="174" t="s">
        <v>177</v>
      </c>
      <c r="C186" s="170">
        <f t="shared" si="11"/>
        <v>1749.4132163340946</v>
      </c>
      <c r="D186" s="170">
        <f t="shared" si="11"/>
        <v>1637.1539746930052</v>
      </c>
      <c r="E186" s="170">
        <f t="shared" si="11"/>
        <v>1554.925374139155</v>
      </c>
      <c r="F186" s="170">
        <f t="shared" si="11"/>
        <v>1520.0291440304175</v>
      </c>
      <c r="G186" s="170">
        <f t="shared" si="11"/>
        <v>1504.5784608229903</v>
      </c>
      <c r="H186" s="170">
        <f t="shared" si="11"/>
        <v>1492.3223096237762</v>
      </c>
      <c r="I186" s="170">
        <f t="shared" si="11"/>
        <v>1479.4517900574363</v>
      </c>
      <c r="J186" s="170"/>
      <c r="K186" s="170"/>
      <c r="L186" s="170"/>
      <c r="M186" s="170"/>
      <c r="N186" s="170"/>
      <c r="O186" s="249"/>
    </row>
    <row r="187" spans="1:15" ht="9.75" customHeight="1">
      <c r="A187" s="351"/>
      <c r="B187" s="174" t="s">
        <v>178</v>
      </c>
      <c r="C187" s="170">
        <f t="shared" si="11"/>
        <v>1693.3334434118524</v>
      </c>
      <c r="D187" s="170">
        <f t="shared" si="11"/>
        <v>1605.3699443033195</v>
      </c>
      <c r="E187" s="170">
        <f t="shared" si="11"/>
        <v>1557.800232163359</v>
      </c>
      <c r="F187" s="170">
        <f t="shared" si="11"/>
        <v>1489.985457704977</v>
      </c>
      <c r="G187" s="170">
        <f t="shared" si="11"/>
        <v>1461.0517931165934</v>
      </c>
      <c r="H187" s="170">
        <f t="shared" si="11"/>
        <v>1434.633698239311</v>
      </c>
      <c r="I187" s="170">
        <f t="shared" si="11"/>
        <v>1416.4708980690023</v>
      </c>
      <c r="J187" s="170"/>
      <c r="K187" s="170"/>
      <c r="L187" s="170"/>
      <c r="M187" s="170"/>
      <c r="N187" s="170"/>
      <c r="O187" s="249"/>
    </row>
    <row r="188" spans="1:15" ht="22.5">
      <c r="A188" s="352"/>
      <c r="B188" s="200" t="s">
        <v>128</v>
      </c>
      <c r="C188" s="201">
        <f t="shared" si="11"/>
        <v>321.2536218892346</v>
      </c>
      <c r="D188" s="201">
        <f t="shared" si="11"/>
        <v>280.97756255875345</v>
      </c>
      <c r="E188" s="201">
        <f t="shared" si="11"/>
        <v>288.8535054056017</v>
      </c>
      <c r="F188" s="201">
        <f t="shared" si="11"/>
        <v>331.0239477507997</v>
      </c>
      <c r="G188" s="201">
        <f t="shared" si="11"/>
        <v>343.922343926771</v>
      </c>
      <c r="H188" s="201">
        <f t="shared" si="11"/>
        <v>342.20449220437445</v>
      </c>
      <c r="I188" s="201">
        <f t="shared" si="11"/>
        <v>340.7289407706354</v>
      </c>
      <c r="J188" s="201"/>
      <c r="K188" s="201"/>
      <c r="L188" s="201"/>
      <c r="M188" s="201"/>
      <c r="N188" s="201"/>
      <c r="O188" s="249"/>
    </row>
    <row r="189" spans="1:14" ht="9.75" customHeight="1">
      <c r="A189" s="205"/>
      <c r="B189" s="205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</row>
    <row r="190" spans="1:2" s="260" customFormat="1" ht="11.25">
      <c r="A190" s="258" t="s">
        <v>135</v>
      </c>
      <c r="B190" s="259"/>
    </row>
    <row r="191" spans="1:2" s="260" customFormat="1" ht="11.25">
      <c r="A191" s="261" t="s">
        <v>164</v>
      </c>
      <c r="B191" s="259"/>
    </row>
    <row r="192" s="260" customFormat="1" ht="11.25"/>
    <row r="193" s="260" customFormat="1" ht="11.25"/>
    <row r="194" s="260" customFormat="1" ht="11.25"/>
    <row r="195" s="260" customFormat="1" ht="11.25"/>
    <row r="196" s="260" customFormat="1" ht="11.25"/>
    <row r="197" s="260" customFormat="1" ht="11.25"/>
    <row r="198" s="260" customFormat="1" ht="11.25"/>
    <row r="199" s="260" customFormat="1" ht="11.25"/>
    <row r="200" s="260" customFormat="1" ht="11.25"/>
    <row r="201" s="260" customFormat="1" ht="11.25"/>
    <row r="202" s="260" customFormat="1" ht="11.25"/>
    <row r="203" s="260" customFormat="1" ht="11.25"/>
    <row r="204" s="260" customFormat="1" ht="11.25"/>
    <row r="205" s="260" customFormat="1" ht="11.25"/>
    <row r="206" s="260" customFormat="1" ht="11.25"/>
    <row r="207" s="260" customFormat="1" ht="11.25"/>
    <row r="208" s="260" customFormat="1" ht="11.25"/>
    <row r="209" s="260" customFormat="1" ht="11.25"/>
    <row r="210" s="260" customFormat="1" ht="11.25"/>
    <row r="211" s="260" customFormat="1" ht="11.25"/>
    <row r="212" s="260" customFormat="1" ht="11.25"/>
    <row r="280" spans="2:7" ht="11.25">
      <c r="B280" s="262"/>
      <c r="C280" s="262"/>
      <c r="D280" s="262"/>
      <c r="E280" s="262"/>
      <c r="F280" s="262"/>
      <c r="G280" s="262"/>
    </row>
  </sheetData>
  <sheetProtection/>
  <mergeCells count="13">
    <mergeCell ref="A109:A118"/>
    <mergeCell ref="A1:G1"/>
    <mergeCell ref="A69:A78"/>
    <mergeCell ref="A79:A88"/>
    <mergeCell ref="A89:A98"/>
    <mergeCell ref="A99:A108"/>
    <mergeCell ref="A180:A188"/>
    <mergeCell ref="A119:A128"/>
    <mergeCell ref="A130:A139"/>
    <mergeCell ref="A140:A149"/>
    <mergeCell ref="A150:A159"/>
    <mergeCell ref="A160:A169"/>
    <mergeCell ref="A170:A179"/>
  </mergeCells>
  <printOptions/>
  <pageMargins left="0.7" right="0.7" top="0.75" bottom="0.75" header="0.3" footer="0.3"/>
  <pageSetup fitToHeight="0" fitToWidth="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00390625" style="103" customWidth="1"/>
    <col min="2" max="4" width="10.7109375" style="103" customWidth="1"/>
    <col min="5" max="6" width="10.7109375" style="102" customWidth="1"/>
    <col min="7" max="7" width="10.28125" style="102" bestFit="1" customWidth="1"/>
    <col min="8" max="16384" width="9.00390625" style="265" customWidth="1"/>
  </cols>
  <sheetData>
    <row r="1" spans="1:7" ht="12">
      <c r="A1" s="263" t="s">
        <v>184</v>
      </c>
      <c r="B1" s="264"/>
      <c r="C1" s="264"/>
      <c r="D1" s="264"/>
      <c r="E1" s="264"/>
      <c r="F1" s="264"/>
      <c r="G1" s="264"/>
    </row>
    <row r="2" ht="12">
      <c r="A2" s="266"/>
    </row>
    <row r="3" spans="1:7" ht="12">
      <c r="A3" s="267"/>
      <c r="B3" s="354" t="str">
        <f>+'HL'!B3</f>
        <v>JULY</v>
      </c>
      <c r="C3" s="355"/>
      <c r="D3" s="356"/>
      <c r="E3" s="268" t="s">
        <v>2</v>
      </c>
      <c r="F3" s="269"/>
      <c r="G3" s="270"/>
    </row>
    <row r="4" spans="1:7" ht="12">
      <c r="A4" s="271"/>
      <c r="B4" s="272" t="str">
        <f>+'HL'!B4</f>
        <v>2018P</v>
      </c>
      <c r="C4" s="272" t="str">
        <f>+'HL'!C4</f>
        <v>2017P</v>
      </c>
      <c r="D4" s="272" t="str">
        <f>+'HL'!D4</f>
        <v>% CHANGE</v>
      </c>
      <c r="E4" s="272" t="str">
        <f>+'HL'!E4</f>
        <v>2018P</v>
      </c>
      <c r="F4" s="272" t="str">
        <f>+'HL'!F4</f>
        <v>2017P</v>
      </c>
      <c r="G4" s="272" t="str">
        <f>+'HL'!G4</f>
        <v>% CHANGE</v>
      </c>
    </row>
    <row r="5" spans="1:7" ht="12">
      <c r="A5" s="88"/>
      <c r="B5" s="273"/>
      <c r="C5" s="273"/>
      <c r="D5" s="273"/>
      <c r="E5" s="273"/>
      <c r="F5" s="273"/>
      <c r="G5" s="273"/>
    </row>
    <row r="6" spans="1:7" ht="12">
      <c r="A6" s="274" t="s">
        <v>9</v>
      </c>
      <c r="B6" s="275">
        <v>110702.56922834908</v>
      </c>
      <c r="C6" s="275">
        <v>146898.19087368855</v>
      </c>
      <c r="D6" s="276">
        <v>-24.6399369727177</v>
      </c>
      <c r="E6" s="275">
        <v>1065089.3994236225</v>
      </c>
      <c r="F6" s="275">
        <v>1136817.5557628642</v>
      </c>
      <c r="G6" s="276">
        <v>-6.309557411005</v>
      </c>
    </row>
    <row r="7" spans="1:7" ht="12">
      <c r="A7" s="88" t="s">
        <v>6</v>
      </c>
      <c r="B7" s="275">
        <v>10565.7329914564</v>
      </c>
      <c r="C7" s="275">
        <v>16542.394374200667</v>
      </c>
      <c r="D7" s="276">
        <v>-36.1293610075298</v>
      </c>
      <c r="E7" s="275">
        <v>140805.45846172312</v>
      </c>
      <c r="F7" s="275">
        <v>148249.05536254912</v>
      </c>
      <c r="G7" s="276">
        <v>-5.02100798053814</v>
      </c>
    </row>
    <row r="8" spans="1:7" ht="12">
      <c r="A8" s="88" t="s">
        <v>185</v>
      </c>
      <c r="B8" s="275">
        <v>752.1428571428573</v>
      </c>
      <c r="C8" s="275">
        <v>3641.1765232974644</v>
      </c>
      <c r="D8" s="276">
        <v>-79.3434113306401</v>
      </c>
      <c r="E8" s="275">
        <v>66754.64435332273</v>
      </c>
      <c r="F8" s="275">
        <v>73724.18588430721</v>
      </c>
      <c r="G8" s="276">
        <v>-9.45353474899206</v>
      </c>
    </row>
    <row r="9" spans="1:7" ht="12">
      <c r="A9" s="88" t="s">
        <v>186</v>
      </c>
      <c r="B9" s="275">
        <v>9813.590134313543</v>
      </c>
      <c r="C9" s="275">
        <v>12901.217850903204</v>
      </c>
      <c r="D9" s="276">
        <v>-23.9328391495497</v>
      </c>
      <c r="E9" s="275">
        <v>74050.81410840059</v>
      </c>
      <c r="F9" s="275">
        <v>74524.86947824182</v>
      </c>
      <c r="G9" s="276">
        <v>-0.636103589526756</v>
      </c>
    </row>
    <row r="10" spans="1:7" ht="12">
      <c r="A10" s="88" t="s">
        <v>187</v>
      </c>
      <c r="B10" s="275">
        <v>1</v>
      </c>
      <c r="C10" s="275">
        <v>2</v>
      </c>
      <c r="D10" s="276">
        <v>-50</v>
      </c>
      <c r="E10" s="275">
        <v>38</v>
      </c>
      <c r="F10" s="275">
        <v>42</v>
      </c>
      <c r="G10" s="276">
        <v>-9.52380952380952</v>
      </c>
    </row>
    <row r="11" spans="1:7" ht="12">
      <c r="A11" s="88"/>
      <c r="B11" s="277"/>
      <c r="C11" s="277"/>
      <c r="D11" s="276"/>
      <c r="E11" s="277"/>
      <c r="F11" s="277"/>
      <c r="G11" s="276"/>
    </row>
    <row r="12" spans="1:7" ht="12">
      <c r="A12" s="278" t="s">
        <v>188</v>
      </c>
      <c r="B12" s="277"/>
      <c r="C12" s="277"/>
      <c r="D12" s="276"/>
      <c r="E12" s="277"/>
      <c r="F12" s="277"/>
      <c r="G12" s="276"/>
    </row>
    <row r="13" spans="1:7" ht="12">
      <c r="A13" s="88" t="s">
        <v>189</v>
      </c>
      <c r="B13" s="275">
        <v>10565.7329914564</v>
      </c>
      <c r="C13" s="275">
        <v>16542.394374200667</v>
      </c>
      <c r="D13" s="276">
        <v>-36.1293610075298</v>
      </c>
      <c r="E13" s="275">
        <v>139285.64746515953</v>
      </c>
      <c r="F13" s="275">
        <v>148249.05536254912</v>
      </c>
      <c r="G13" s="276">
        <v>-6.04618213280968</v>
      </c>
    </row>
    <row r="14" spans="1:7" ht="12">
      <c r="A14" s="88" t="s">
        <v>190</v>
      </c>
      <c r="B14" s="275">
        <v>9897.161562884972</v>
      </c>
      <c r="C14" s="275">
        <v>13339.735660042988</v>
      </c>
      <c r="D14" s="276">
        <v>-25.8069139066203</v>
      </c>
      <c r="E14" s="275">
        <v>121377.50084794326</v>
      </c>
      <c r="F14" s="275">
        <v>118021.35124182602</v>
      </c>
      <c r="G14" s="276">
        <v>2.84368003823349</v>
      </c>
    </row>
    <row r="15" spans="1:7" ht="12">
      <c r="A15" s="88" t="s">
        <v>191</v>
      </c>
      <c r="B15" s="275">
        <v>10565.7329914564</v>
      </c>
      <c r="C15" s="275">
        <v>15715.297151978459</v>
      </c>
      <c r="D15" s="276">
        <v>-32.7678446721178</v>
      </c>
      <c r="E15" s="275">
        <v>133627.42814882594</v>
      </c>
      <c r="F15" s="275">
        <v>136073.67433906588</v>
      </c>
      <c r="G15" s="276">
        <v>-1.79773655861194</v>
      </c>
    </row>
    <row r="16" spans="1:7" ht="12">
      <c r="A16" s="88" t="s">
        <v>192</v>
      </c>
      <c r="B16" s="275">
        <v>10565.7329914564</v>
      </c>
      <c r="C16" s="275">
        <v>15715.297151978459</v>
      </c>
      <c r="D16" s="276">
        <v>-32.7678446721178</v>
      </c>
      <c r="E16" s="275">
        <v>133622.77533709002</v>
      </c>
      <c r="F16" s="275">
        <v>136001.57469961507</v>
      </c>
      <c r="G16" s="276">
        <v>-1.74909692610477</v>
      </c>
    </row>
    <row r="17" spans="1:7" ht="12">
      <c r="A17" s="88" t="s">
        <v>193</v>
      </c>
      <c r="B17" s="275">
        <v>69.62805194805195</v>
      </c>
      <c r="C17" s="275">
        <v>217.65750611482753</v>
      </c>
      <c r="D17" s="276">
        <v>-68.0102684300173</v>
      </c>
      <c r="E17" s="275">
        <v>1797.213720731383</v>
      </c>
      <c r="F17" s="275">
        <v>2262.2164589296167</v>
      </c>
      <c r="G17" s="276">
        <v>-20.5551832302667</v>
      </c>
    </row>
    <row r="18" spans="1:7" ht="12">
      <c r="A18" s="88" t="s">
        <v>194</v>
      </c>
      <c r="B18" s="275">
        <v>77.50861400538633</v>
      </c>
      <c r="C18" s="275">
        <v>154.2967398200657</v>
      </c>
      <c r="D18" s="276">
        <v>-49.7665251412482</v>
      </c>
      <c r="E18" s="275">
        <v>2495.4052998581346</v>
      </c>
      <c r="F18" s="275">
        <v>2976.8549095911494</v>
      </c>
      <c r="G18" s="276">
        <v>-16.1730962493949</v>
      </c>
    </row>
    <row r="19" spans="1:7" ht="12">
      <c r="A19" s="88" t="s">
        <v>195</v>
      </c>
      <c r="B19" s="275">
        <v>10565.7329914564</v>
      </c>
      <c r="C19" s="275">
        <v>15660.401318645127</v>
      </c>
      <c r="D19" s="276">
        <v>-32.5321696649183</v>
      </c>
      <c r="E19" s="275">
        <v>121156.7954032715</v>
      </c>
      <c r="F19" s="275">
        <v>137848.7034436767</v>
      </c>
      <c r="G19" s="276">
        <v>-12.1088611088934</v>
      </c>
    </row>
    <row r="20" spans="1:7" ht="12">
      <c r="A20" s="279" t="s">
        <v>196</v>
      </c>
      <c r="B20" s="280">
        <v>3.9506483824904275</v>
      </c>
      <c r="C20" s="280">
        <v>3.7255658848317545</v>
      </c>
      <c r="D20" s="276">
        <v>6.04156535185896</v>
      </c>
      <c r="E20" s="280">
        <v>3.6911589921074874</v>
      </c>
      <c r="F20" s="280">
        <v>3.678672707121876</v>
      </c>
      <c r="G20" s="276">
        <v>0.339423644877084</v>
      </c>
    </row>
    <row r="21" spans="1:7" ht="12">
      <c r="A21" s="88"/>
      <c r="B21" s="277"/>
      <c r="C21" s="277"/>
      <c r="D21" s="276"/>
      <c r="E21" s="277"/>
      <c r="F21" s="277"/>
      <c r="G21" s="276"/>
    </row>
    <row r="22" spans="1:7" ht="12">
      <c r="A22" s="279" t="s">
        <v>197</v>
      </c>
      <c r="B22" s="277"/>
      <c r="C22" s="277"/>
      <c r="D22" s="276"/>
      <c r="E22" s="277"/>
      <c r="F22" s="277"/>
      <c r="G22" s="276"/>
    </row>
    <row r="23" spans="1:7" ht="12">
      <c r="A23" s="88" t="s">
        <v>198</v>
      </c>
      <c r="B23" s="280">
        <v>2.26389974714592</v>
      </c>
      <c r="C23" s="280">
        <v>1.826560972527504</v>
      </c>
      <c r="D23" s="276">
        <v>23.9432891207157</v>
      </c>
      <c r="E23" s="280">
        <v>1.3349283754277792</v>
      </c>
      <c r="F23" s="280">
        <v>1.2978015790631516</v>
      </c>
      <c r="G23" s="276">
        <v>2.86074519892543</v>
      </c>
    </row>
    <row r="24" spans="1:7" ht="12">
      <c r="A24" s="88" t="s">
        <v>199</v>
      </c>
      <c r="B24" s="280">
        <v>6.857625995706867</v>
      </c>
      <c r="C24" s="280">
        <v>6.056280093873986</v>
      </c>
      <c r="D24" s="276">
        <v>13.2316519284413</v>
      </c>
      <c r="E24" s="280">
        <v>5.353272239123036</v>
      </c>
      <c r="F24" s="280">
        <v>5.274220229907984</v>
      </c>
      <c r="G24" s="276">
        <v>1.49883785221519</v>
      </c>
    </row>
    <row r="25" spans="1:7" ht="12">
      <c r="A25" s="88" t="s">
        <v>200</v>
      </c>
      <c r="B25" s="280">
        <v>1.3559834522779148</v>
      </c>
      <c r="C25" s="280">
        <v>0.9972633300514054</v>
      </c>
      <c r="D25" s="276">
        <v>35.9704514762434</v>
      </c>
      <c r="E25" s="280">
        <v>0.8760614462364422</v>
      </c>
      <c r="F25" s="280">
        <v>1.0962736495764793</v>
      </c>
      <c r="G25" s="276">
        <v>-20.0873389071343</v>
      </c>
    </row>
    <row r="26" spans="1:7" ht="12">
      <c r="A26" s="88" t="s">
        <v>201</v>
      </c>
      <c r="B26" s="280">
        <v>10.477509635901715</v>
      </c>
      <c r="C26" s="280">
        <v>8.880104509102342</v>
      </c>
      <c r="D26" s="276">
        <v>17.9885847645373</v>
      </c>
      <c r="E26" s="280">
        <v>7.564262146223251</v>
      </c>
      <c r="F26" s="280">
        <v>7.668295443655478</v>
      </c>
      <c r="G26" s="276">
        <v>-1.35666783050595</v>
      </c>
    </row>
    <row r="27" spans="1:7" ht="12">
      <c r="A27" s="88"/>
      <c r="B27" s="281"/>
      <c r="C27" s="281"/>
      <c r="D27" s="276"/>
      <c r="E27" s="281"/>
      <c r="F27" s="281"/>
      <c r="G27" s="276"/>
    </row>
    <row r="28" spans="1:7" ht="12">
      <c r="A28" s="279" t="s">
        <v>43</v>
      </c>
      <c r="B28" s="282"/>
      <c r="C28" s="282"/>
      <c r="D28" s="276"/>
      <c r="E28" s="282"/>
      <c r="F28" s="282"/>
      <c r="G28" s="276"/>
    </row>
    <row r="29" spans="1:7" ht="12">
      <c r="A29" s="88" t="s">
        <v>202</v>
      </c>
      <c r="B29" s="275">
        <v>8442.406113120805</v>
      </c>
      <c r="C29" s="275">
        <v>11490.585483989444</v>
      </c>
      <c r="D29" s="276">
        <v>-26.5276245071747</v>
      </c>
      <c r="E29" s="275">
        <v>78878.50628605211</v>
      </c>
      <c r="F29" s="275">
        <v>74260.03125813951</v>
      </c>
      <c r="G29" s="276">
        <v>6.21932814956414</v>
      </c>
    </row>
    <row r="30" spans="1:7" ht="12">
      <c r="A30" s="88" t="s">
        <v>45</v>
      </c>
      <c r="B30" s="275">
        <v>7872.042125882175</v>
      </c>
      <c r="C30" s="275">
        <v>10595.361161367544</v>
      </c>
      <c r="D30" s="276">
        <v>-25.7029372950027</v>
      </c>
      <c r="E30" s="275">
        <v>71351.15738638793</v>
      </c>
      <c r="F30" s="275">
        <v>66435.72326327597</v>
      </c>
      <c r="G30" s="276">
        <v>7.39878168200675</v>
      </c>
    </row>
    <row r="31" spans="1:7" ht="12">
      <c r="A31" s="88" t="s">
        <v>203</v>
      </c>
      <c r="B31" s="275">
        <v>514.4928327999414</v>
      </c>
      <c r="C31" s="275">
        <v>583.6549339343254</v>
      </c>
      <c r="D31" s="276">
        <v>-11.8498272032369</v>
      </c>
      <c r="E31" s="275">
        <v>5836.628541150669</v>
      </c>
      <c r="F31" s="275">
        <v>5785.259692233985</v>
      </c>
      <c r="G31" s="276">
        <v>0.887926413841714</v>
      </c>
    </row>
    <row r="32" spans="1:7" ht="12">
      <c r="A32" s="88" t="s">
        <v>47</v>
      </c>
      <c r="B32" s="275">
        <v>210.1157443594827</v>
      </c>
      <c r="C32" s="275">
        <v>174.97497206631925</v>
      </c>
      <c r="D32" s="276">
        <v>20.0833135608928</v>
      </c>
      <c r="E32" s="275">
        <v>1796.6961389519</v>
      </c>
      <c r="F32" s="275">
        <v>1614.0193058795423</v>
      </c>
      <c r="G32" s="276">
        <v>11.3181318468065</v>
      </c>
    </row>
    <row r="33" spans="1:7" ht="12">
      <c r="A33" s="88" t="s">
        <v>204</v>
      </c>
      <c r="B33" s="275">
        <v>436.3852367452484</v>
      </c>
      <c r="C33" s="275">
        <v>816.3625047193887</v>
      </c>
      <c r="D33" s="276">
        <v>-46.545164161447</v>
      </c>
      <c r="E33" s="275">
        <v>4986.455772452136</v>
      </c>
      <c r="F33" s="275">
        <v>5923.529569659666</v>
      </c>
      <c r="G33" s="276">
        <v>-15.8195175053607</v>
      </c>
    </row>
    <row r="34" spans="1:7" ht="12">
      <c r="A34" s="88" t="s">
        <v>205</v>
      </c>
      <c r="B34" s="275">
        <v>226.38521466714548</v>
      </c>
      <c r="C34" s="275">
        <v>274.05041730344533</v>
      </c>
      <c r="D34" s="276">
        <v>-17.3928589875205</v>
      </c>
      <c r="E34" s="275">
        <v>2105.6866912746027</v>
      </c>
      <c r="F34" s="275">
        <v>2411.467402657294</v>
      </c>
      <c r="G34" s="276">
        <v>-12.680275546986</v>
      </c>
    </row>
    <row r="35" spans="1:7" ht="12">
      <c r="A35" s="88" t="s">
        <v>206</v>
      </c>
      <c r="B35" s="275">
        <v>67.70868309260833</v>
      </c>
      <c r="C35" s="275">
        <v>63.7915072508913</v>
      </c>
      <c r="D35" s="276">
        <v>6.14059145257505</v>
      </c>
      <c r="E35" s="275">
        <v>1026.1885958214414</v>
      </c>
      <c r="F35" s="275">
        <v>748.3814023464786</v>
      </c>
      <c r="G35" s="276">
        <v>37.1210712350581</v>
      </c>
    </row>
    <row r="36" spans="1:7" ht="12">
      <c r="A36" s="88" t="s">
        <v>207</v>
      </c>
      <c r="B36" s="275">
        <v>67.70868309260833</v>
      </c>
      <c r="C36" s="275">
        <v>0</v>
      </c>
      <c r="D36" s="276">
        <v>0</v>
      </c>
      <c r="E36" s="275">
        <v>443.0881338291928</v>
      </c>
      <c r="F36" s="275">
        <v>206.99013046797498</v>
      </c>
      <c r="G36" s="276">
        <v>114.062444826444</v>
      </c>
    </row>
    <row r="37" spans="1:7" ht="12">
      <c r="A37" s="88" t="s">
        <v>208</v>
      </c>
      <c r="B37" s="275">
        <v>288.2735252376489</v>
      </c>
      <c r="C37" s="275">
        <v>184.16142636572357</v>
      </c>
      <c r="D37" s="276">
        <v>56.5330649998174</v>
      </c>
      <c r="E37" s="275">
        <v>2658.8534622505304</v>
      </c>
      <c r="F37" s="275">
        <v>2564.1642949845873</v>
      </c>
      <c r="G37" s="276">
        <v>3.69278861932333</v>
      </c>
    </row>
    <row r="38" spans="1:7" ht="12">
      <c r="A38" s="88" t="s">
        <v>209</v>
      </c>
      <c r="B38" s="275">
        <v>266.2915338956576</v>
      </c>
      <c r="C38" s="275">
        <v>293.03986927883903</v>
      </c>
      <c r="D38" s="276">
        <v>-9.12788264921362</v>
      </c>
      <c r="E38" s="275">
        <v>1612.2468572554617</v>
      </c>
      <c r="F38" s="275">
        <v>1584.7595117215787</v>
      </c>
      <c r="G38" s="276">
        <v>1.73448055244814</v>
      </c>
    </row>
    <row r="39" spans="1:7" ht="12">
      <c r="A39" s="88" t="s">
        <v>210</v>
      </c>
      <c r="B39" s="275">
        <v>9226.568036818699</v>
      </c>
      <c r="C39" s="275">
        <v>12332.306051762072</v>
      </c>
      <c r="D39" s="276">
        <v>-25.1837572138393</v>
      </c>
      <c r="E39" s="275">
        <v>85521.60098881046</v>
      </c>
      <c r="F39" s="275">
        <v>80954.67022698013</v>
      </c>
      <c r="G39" s="276">
        <v>5.6413431726985</v>
      </c>
    </row>
    <row r="40" spans="1:7" ht="12">
      <c r="A40" s="88" t="s">
        <v>211</v>
      </c>
      <c r="B40" s="275">
        <v>1339.1649546377016</v>
      </c>
      <c r="C40" s="275">
        <v>4210.088322438596</v>
      </c>
      <c r="D40" s="276">
        <v>-68.1915235008177</v>
      </c>
      <c r="E40" s="275">
        <v>55283.85747291263</v>
      </c>
      <c r="F40" s="275">
        <v>67294.38513556898</v>
      </c>
      <c r="G40" s="276">
        <v>-17.8477411428314</v>
      </c>
    </row>
    <row r="41" spans="1:7" ht="12">
      <c r="A41" s="88"/>
      <c r="B41" s="281"/>
      <c r="C41" s="281"/>
      <c r="D41" s="276"/>
      <c r="E41" s="281"/>
      <c r="F41" s="281"/>
      <c r="G41" s="276"/>
    </row>
    <row r="42" spans="1:7" ht="12">
      <c r="A42" s="279" t="s">
        <v>62</v>
      </c>
      <c r="B42" s="281"/>
      <c r="C42" s="281"/>
      <c r="D42" s="276"/>
      <c r="E42" s="281"/>
      <c r="F42" s="281"/>
      <c r="G42" s="276"/>
    </row>
    <row r="43" spans="1:8" ht="12">
      <c r="A43" s="88" t="s">
        <v>212</v>
      </c>
      <c r="B43" s="275">
        <v>269.1021164141658</v>
      </c>
      <c r="C43" s="275">
        <v>434.4878084794019</v>
      </c>
      <c r="D43" s="276">
        <v>-38.0645184600333</v>
      </c>
      <c r="E43" s="275">
        <v>2317.815017164001</v>
      </c>
      <c r="F43" s="275">
        <v>2805.5570288758813</v>
      </c>
      <c r="G43" s="276">
        <v>-17.3848546542398</v>
      </c>
      <c r="H43" s="283"/>
    </row>
    <row r="44" spans="1:8" ht="12">
      <c r="A44" s="88" t="s">
        <v>213</v>
      </c>
      <c r="B44" s="275">
        <v>85.13911637815674</v>
      </c>
      <c r="C44" s="275">
        <v>44.0385658366346</v>
      </c>
      <c r="D44" s="276">
        <v>93.3285400210095</v>
      </c>
      <c r="E44" s="275">
        <v>328.76248061523637</v>
      </c>
      <c r="F44" s="275">
        <v>705.278241859644</v>
      </c>
      <c r="G44" s="276">
        <v>-53.3854213695334</v>
      </c>
      <c r="H44" s="283"/>
    </row>
    <row r="45" spans="1:8" ht="12">
      <c r="A45" s="88" t="s">
        <v>214</v>
      </c>
      <c r="B45" s="275">
        <v>206.64350875553882</v>
      </c>
      <c r="C45" s="275">
        <v>203.17878782583549</v>
      </c>
      <c r="D45" s="276">
        <v>1.70525721054763</v>
      </c>
      <c r="E45" s="275">
        <v>893.9859340883887</v>
      </c>
      <c r="F45" s="275">
        <v>638.5587299796166</v>
      </c>
      <c r="G45" s="276">
        <v>40.0005813274099</v>
      </c>
      <c r="H45" s="283"/>
    </row>
    <row r="46" spans="1:8" ht="12">
      <c r="A46" s="88" t="s">
        <v>215</v>
      </c>
      <c r="B46" s="275">
        <v>17.766323024054984</v>
      </c>
      <c r="C46" s="275">
        <v>153.96130151235573</v>
      </c>
      <c r="D46" s="276">
        <v>-88.4605268664677</v>
      </c>
      <c r="E46" s="275">
        <v>954.7397219348805</v>
      </c>
      <c r="F46" s="275">
        <v>838.4519121548692</v>
      </c>
      <c r="G46" s="276">
        <v>13.8693475552039</v>
      </c>
      <c r="H46" s="283"/>
    </row>
    <row r="47" spans="1:8" ht="12">
      <c r="A47" s="88" t="s">
        <v>216</v>
      </c>
      <c r="B47" s="275">
        <v>87.39437497210693</v>
      </c>
      <c r="C47" s="275">
        <v>64.90471533459431</v>
      </c>
      <c r="D47" s="276">
        <v>34.6502708186528</v>
      </c>
      <c r="E47" s="275">
        <v>970.3428944809286</v>
      </c>
      <c r="F47" s="275">
        <v>1243.4612610580864</v>
      </c>
      <c r="G47" s="276">
        <v>-21.9643647237354</v>
      </c>
      <c r="H47" s="283"/>
    </row>
    <row r="48" spans="1:8" ht="12">
      <c r="A48" s="88" t="s">
        <v>217</v>
      </c>
      <c r="B48" s="275">
        <v>1023.8000594607241</v>
      </c>
      <c r="C48" s="275">
        <v>1582.6337685214542</v>
      </c>
      <c r="D48" s="276">
        <v>-35.3103617637838</v>
      </c>
      <c r="E48" s="275">
        <v>12440.304129023902</v>
      </c>
      <c r="F48" s="275">
        <v>13305.576114566347</v>
      </c>
      <c r="G48" s="276">
        <v>-6.50307794335327</v>
      </c>
      <c r="H48" s="283"/>
    </row>
    <row r="49" spans="1:8" ht="12">
      <c r="A49" s="88" t="s">
        <v>218</v>
      </c>
      <c r="B49" s="275">
        <v>266.841505604265</v>
      </c>
      <c r="C49" s="275">
        <v>270.39429685358584</v>
      </c>
      <c r="D49" s="276">
        <v>-1.31392980201968</v>
      </c>
      <c r="E49" s="275">
        <v>2239.3384650647477</v>
      </c>
      <c r="F49" s="275">
        <v>1907.3124475610284</v>
      </c>
      <c r="G49" s="276">
        <v>17.4080559233122</v>
      </c>
      <c r="H49" s="283"/>
    </row>
    <row r="50" spans="1:8" ht="12">
      <c r="A50" s="88" t="s">
        <v>219</v>
      </c>
      <c r="B50" s="275">
        <v>8666.180390679543</v>
      </c>
      <c r="C50" s="275">
        <v>14135.681008139556</v>
      </c>
      <c r="D50" s="276">
        <v>-38.6928695852049</v>
      </c>
      <c r="E50" s="275">
        <v>121977.53292199713</v>
      </c>
      <c r="F50" s="275">
        <v>128891.82940063668</v>
      </c>
      <c r="G50" s="276">
        <v>-5.36441798583502</v>
      </c>
      <c r="H50" s="283"/>
    </row>
    <row r="51" spans="1:7" ht="12">
      <c r="A51" s="88"/>
      <c r="B51" s="275"/>
      <c r="C51" s="275"/>
      <c r="D51" s="276"/>
      <c r="E51" s="275"/>
      <c r="F51" s="275"/>
      <c r="G51" s="276"/>
    </row>
    <row r="52" spans="1:7" ht="12">
      <c r="A52" s="279" t="s">
        <v>78</v>
      </c>
      <c r="B52" s="275"/>
      <c r="C52" s="275"/>
      <c r="D52" s="276"/>
      <c r="E52" s="275"/>
      <c r="F52" s="275"/>
      <c r="G52" s="276"/>
    </row>
    <row r="53" spans="1:7" ht="12">
      <c r="A53" s="284" t="s">
        <v>220</v>
      </c>
      <c r="B53" s="285">
        <v>53.77850776233486</v>
      </c>
      <c r="C53" s="285">
        <v>50.77210227980708</v>
      </c>
      <c r="D53" s="276">
        <v>3.00640548252778</v>
      </c>
      <c r="E53" s="285">
        <v>44.33181215259934</v>
      </c>
      <c r="F53" s="285">
        <v>46.31299942144609</v>
      </c>
      <c r="G53" s="276">
        <v>-1.98118726884675</v>
      </c>
    </row>
    <row r="54" spans="1:7" ht="12">
      <c r="A54" s="286" t="s">
        <v>221</v>
      </c>
      <c r="B54" s="287">
        <v>46.2214922376653</v>
      </c>
      <c r="C54" s="287">
        <v>49.227897720193205</v>
      </c>
      <c r="D54" s="288">
        <v>-3.0064054825279</v>
      </c>
      <c r="E54" s="287">
        <v>55.66818784740081</v>
      </c>
      <c r="F54" s="287">
        <v>53.68700057855372</v>
      </c>
      <c r="G54" s="288">
        <v>1.98118726884709</v>
      </c>
    </row>
    <row r="55" spans="1:7" ht="12">
      <c r="A55" s="289"/>
      <c r="B55" s="290"/>
      <c r="C55" s="291"/>
      <c r="D55" s="292"/>
      <c r="E55" s="290"/>
      <c r="F55" s="291"/>
      <c r="G55" s="292"/>
    </row>
    <row r="56" ht="12">
      <c r="A56" s="103" t="s">
        <v>91</v>
      </c>
    </row>
    <row r="57" ht="12">
      <c r="A57" s="103" t="s">
        <v>222</v>
      </c>
    </row>
    <row r="58" ht="12">
      <c r="B58" s="293"/>
    </row>
    <row r="59" ht="12">
      <c r="B59" s="294"/>
    </row>
    <row r="60" ht="12">
      <c r="B60" s="293"/>
    </row>
    <row r="61" ht="12">
      <c r="B61" s="294"/>
    </row>
    <row r="62" ht="12">
      <c r="B62" s="294"/>
    </row>
  </sheetData>
  <sheetProtection/>
  <mergeCells count="1">
    <mergeCell ref="B3:D3"/>
  </mergeCells>
  <printOptions/>
  <pageMargins left="0.7" right="0.7" top="0.75" bottom="0.75" header="0.3" footer="0.3"/>
  <pageSetup fitToHeight="0" fitToWidth="1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7"/>
  <sheetViews>
    <sheetView zoomScale="62" zoomScaleNormal="62" zoomScalePageLayoutView="0" workbookViewId="0" topLeftCell="A1">
      <selection activeCell="A1" sqref="A1:S1"/>
    </sheetView>
  </sheetViews>
  <sheetFormatPr defaultColWidth="25.28125" defaultRowHeight="16.5" customHeight="1"/>
  <cols>
    <col min="1" max="1" width="29.421875" style="295" customWidth="1"/>
    <col min="2" max="3" width="17.00390625" style="295" customWidth="1"/>
    <col min="4" max="4" width="17.00390625" style="296" customWidth="1"/>
    <col min="5" max="6" width="17.00390625" style="295" customWidth="1"/>
    <col min="7" max="7" width="17.00390625" style="296" customWidth="1"/>
    <col min="8" max="9" width="16.7109375" style="295" customWidth="1"/>
    <col min="10" max="10" width="17.00390625" style="296" bestFit="1" customWidth="1"/>
    <col min="11" max="12" width="16.28125" style="295" customWidth="1"/>
    <col min="13" max="13" width="17.00390625" style="296" bestFit="1" customWidth="1"/>
    <col min="14" max="15" width="15.8515625" style="295" customWidth="1"/>
    <col min="16" max="16" width="17.7109375" style="296" customWidth="1"/>
    <col min="17" max="18" width="17.7109375" style="295" customWidth="1"/>
    <col min="19" max="19" width="17.00390625" style="296" bestFit="1" customWidth="1"/>
    <col min="20" max="16384" width="25.28125" style="295" customWidth="1"/>
  </cols>
  <sheetData>
    <row r="1" spans="1:19" ht="39" customHeight="1">
      <c r="A1" s="366" t="s">
        <v>223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</row>
    <row r="2" ht="23.25"/>
    <row r="3" spans="1:19" ht="30" customHeight="1">
      <c r="A3" s="359" t="s">
        <v>1</v>
      </c>
      <c r="B3" s="361" t="s">
        <v>224</v>
      </c>
      <c r="C3" s="362"/>
      <c r="D3" s="363"/>
      <c r="E3" s="361" t="s">
        <v>225</v>
      </c>
      <c r="F3" s="362"/>
      <c r="G3" s="363"/>
      <c r="H3" s="361" t="s">
        <v>226</v>
      </c>
      <c r="I3" s="362"/>
      <c r="J3" s="363"/>
      <c r="K3" s="361" t="s">
        <v>227</v>
      </c>
      <c r="L3" s="362"/>
      <c r="M3" s="363"/>
      <c r="N3" s="361" t="s">
        <v>228</v>
      </c>
      <c r="O3" s="362"/>
      <c r="P3" s="363"/>
      <c r="Q3" s="361" t="s">
        <v>229</v>
      </c>
      <c r="R3" s="362"/>
      <c r="S3" s="364"/>
    </row>
    <row r="4" spans="1:19" ht="30" customHeight="1">
      <c r="A4" s="360"/>
      <c r="B4" s="297">
        <v>2018</v>
      </c>
      <c r="C4" s="297">
        <v>2017</v>
      </c>
      <c r="D4" s="298" t="s">
        <v>230</v>
      </c>
      <c r="E4" s="297">
        <v>2018</v>
      </c>
      <c r="F4" s="297">
        <v>2017</v>
      </c>
      <c r="G4" s="298" t="s">
        <v>230</v>
      </c>
      <c r="H4" s="297">
        <v>2018</v>
      </c>
      <c r="I4" s="297">
        <v>2017</v>
      </c>
      <c r="J4" s="298" t="s">
        <v>230</v>
      </c>
      <c r="K4" s="297">
        <v>2018</v>
      </c>
      <c r="L4" s="297">
        <v>2017</v>
      </c>
      <c r="M4" s="298" t="s">
        <v>230</v>
      </c>
      <c r="N4" s="297">
        <v>2018</v>
      </c>
      <c r="O4" s="297">
        <v>2017</v>
      </c>
      <c r="P4" s="298" t="s">
        <v>230</v>
      </c>
      <c r="Q4" s="297">
        <v>2018</v>
      </c>
      <c r="R4" s="297">
        <v>2017</v>
      </c>
      <c r="S4" s="299" t="s">
        <v>230</v>
      </c>
    </row>
    <row r="5" spans="1:19" ht="30" customHeight="1">
      <c r="A5" s="300" t="s">
        <v>231</v>
      </c>
      <c r="B5" s="301">
        <v>1203885</v>
      </c>
      <c r="C5" s="301">
        <v>1139710</v>
      </c>
      <c r="D5" s="302">
        <v>5.630818366075581</v>
      </c>
      <c r="E5" s="301">
        <v>741387</v>
      </c>
      <c r="F5" s="301">
        <v>747418</v>
      </c>
      <c r="G5" s="302">
        <v>-0.8069112598305098</v>
      </c>
      <c r="H5" s="301">
        <v>244942</v>
      </c>
      <c r="I5" s="301">
        <v>212504</v>
      </c>
      <c r="J5" s="302">
        <v>15.264653841810036</v>
      </c>
      <c r="K5" s="301">
        <v>121671</v>
      </c>
      <c r="L5" s="301">
        <v>93889</v>
      </c>
      <c r="M5" s="302">
        <v>29.590260839928</v>
      </c>
      <c r="N5" s="301">
        <v>5146</v>
      </c>
      <c r="O5" s="301">
        <v>4870</v>
      </c>
      <c r="P5" s="302">
        <v>5.66735112936345</v>
      </c>
      <c r="Q5" s="301">
        <v>90739</v>
      </c>
      <c r="R5" s="301">
        <v>81029</v>
      </c>
      <c r="S5" s="302">
        <v>11.983363980796998</v>
      </c>
    </row>
    <row r="6" spans="1:19" s="303" customFormat="1" ht="30" customHeight="1">
      <c r="A6" s="300" t="s">
        <v>232</v>
      </c>
      <c r="B6" s="301">
        <v>1192861</v>
      </c>
      <c r="C6" s="301">
        <v>1133419</v>
      </c>
      <c r="D6" s="302">
        <v>5.2</v>
      </c>
      <c r="E6" s="301">
        <v>730750</v>
      </c>
      <c r="F6" s="301">
        <v>741127</v>
      </c>
      <c r="G6" s="302">
        <v>-1.4</v>
      </c>
      <c r="H6" s="301">
        <v>244743</v>
      </c>
      <c r="I6" s="301">
        <v>212504</v>
      </c>
      <c r="J6" s="302">
        <v>15.2</v>
      </c>
      <c r="K6" s="301">
        <v>121671</v>
      </c>
      <c r="L6" s="301">
        <v>93889</v>
      </c>
      <c r="M6" s="302">
        <v>29.6</v>
      </c>
      <c r="N6" s="301">
        <v>5146</v>
      </c>
      <c r="O6" s="301">
        <v>4870</v>
      </c>
      <c r="P6" s="302">
        <v>5.7</v>
      </c>
      <c r="Q6" s="301">
        <v>90551</v>
      </c>
      <c r="R6" s="301">
        <v>81029</v>
      </c>
      <c r="S6" s="302">
        <v>11.8</v>
      </c>
    </row>
    <row r="7" spans="1:19" s="303" customFormat="1" ht="30" customHeight="1">
      <c r="A7" s="300" t="s">
        <v>233</v>
      </c>
      <c r="B7" s="301">
        <v>11024</v>
      </c>
      <c r="C7" s="301">
        <v>6291</v>
      </c>
      <c r="D7" s="302">
        <v>75.2344619297409</v>
      </c>
      <c r="E7" s="301">
        <v>10637</v>
      </c>
      <c r="F7" s="301">
        <v>6291</v>
      </c>
      <c r="G7" s="302">
        <v>69.0828167223017</v>
      </c>
      <c r="H7" s="301">
        <v>199</v>
      </c>
      <c r="I7" s="301">
        <v>0</v>
      </c>
      <c r="J7" s="302" t="s">
        <v>234</v>
      </c>
      <c r="K7" s="301"/>
      <c r="L7" s="301"/>
      <c r="M7" s="302"/>
      <c r="N7" s="301"/>
      <c r="O7" s="301"/>
      <c r="P7" s="302"/>
      <c r="Q7" s="301">
        <v>188</v>
      </c>
      <c r="R7" s="301">
        <v>0</v>
      </c>
      <c r="S7" s="302" t="s">
        <v>234</v>
      </c>
    </row>
    <row r="8" spans="1:19" s="303" customFormat="1" ht="30" customHeight="1">
      <c r="A8" s="300"/>
      <c r="B8" s="301"/>
      <c r="C8" s="301"/>
      <c r="D8" s="302"/>
      <c r="E8" s="301"/>
      <c r="F8" s="301"/>
      <c r="G8" s="302"/>
      <c r="H8" s="301"/>
      <c r="I8" s="301"/>
      <c r="J8" s="302"/>
      <c r="K8" s="301"/>
      <c r="L8" s="301"/>
      <c r="M8" s="302"/>
      <c r="N8" s="301"/>
      <c r="O8" s="301"/>
      <c r="P8" s="302"/>
      <c r="Q8" s="301"/>
      <c r="R8" s="301"/>
      <c r="S8" s="304"/>
    </row>
    <row r="9" spans="1:19" s="303" customFormat="1" ht="30" customHeight="1">
      <c r="A9" s="300" t="s">
        <v>235</v>
      </c>
      <c r="B9" s="301">
        <v>881253</v>
      </c>
      <c r="C9" s="301">
        <v>816294</v>
      </c>
      <c r="D9" s="302">
        <v>7.957794618115532</v>
      </c>
      <c r="E9" s="301">
        <v>436470</v>
      </c>
      <c r="F9" s="301">
        <v>435362</v>
      </c>
      <c r="G9" s="302">
        <v>0.2545008521644057</v>
      </c>
      <c r="H9" s="301">
        <v>237010</v>
      </c>
      <c r="I9" s="301">
        <v>204758</v>
      </c>
      <c r="J9" s="302">
        <v>15.751277117377589</v>
      </c>
      <c r="K9" s="301">
        <v>111888</v>
      </c>
      <c r="L9" s="301">
        <v>90275</v>
      </c>
      <c r="M9" s="302">
        <v>23.941290501246193</v>
      </c>
      <c r="N9" s="301">
        <v>5146</v>
      </c>
      <c r="O9" s="301">
        <v>4870</v>
      </c>
      <c r="P9" s="302">
        <v>5.66735112936345</v>
      </c>
      <c r="Q9" s="301">
        <v>90739</v>
      </c>
      <c r="R9" s="301">
        <v>81029</v>
      </c>
      <c r="S9" s="302">
        <v>11.983363980796998</v>
      </c>
    </row>
    <row r="10" spans="1:19" s="303" customFormat="1" ht="30" customHeight="1">
      <c r="A10" s="300" t="s">
        <v>232</v>
      </c>
      <c r="B10" s="301">
        <v>871271</v>
      </c>
      <c r="C10" s="301">
        <v>810693</v>
      </c>
      <c r="D10" s="302">
        <v>7.5</v>
      </c>
      <c r="E10" s="301">
        <v>426875</v>
      </c>
      <c r="F10" s="301">
        <v>429761</v>
      </c>
      <c r="G10" s="302">
        <v>-0.7</v>
      </c>
      <c r="H10" s="301">
        <v>236811</v>
      </c>
      <c r="I10" s="301">
        <v>204758</v>
      </c>
      <c r="J10" s="302">
        <v>15.7</v>
      </c>
      <c r="K10" s="301">
        <v>111888</v>
      </c>
      <c r="L10" s="301">
        <v>90275</v>
      </c>
      <c r="M10" s="302">
        <v>23.9</v>
      </c>
      <c r="N10" s="301">
        <v>5146</v>
      </c>
      <c r="O10" s="301">
        <v>4870</v>
      </c>
      <c r="P10" s="302">
        <v>5.7</v>
      </c>
      <c r="Q10" s="301">
        <v>90551</v>
      </c>
      <c r="R10" s="301">
        <v>81029</v>
      </c>
      <c r="S10" s="302">
        <v>11.8</v>
      </c>
    </row>
    <row r="11" spans="1:19" s="303" customFormat="1" ht="30" customHeight="1">
      <c r="A11" s="300" t="s">
        <v>233</v>
      </c>
      <c r="B11" s="301">
        <v>9982</v>
      </c>
      <c r="C11" s="301">
        <v>5601</v>
      </c>
      <c r="D11" s="302">
        <v>78.21817532583466</v>
      </c>
      <c r="E11" s="301">
        <v>9595</v>
      </c>
      <c r="F11" s="301">
        <v>5601</v>
      </c>
      <c r="G11" s="302">
        <v>71.30869487591501</v>
      </c>
      <c r="H11" s="301">
        <v>199</v>
      </c>
      <c r="I11" s="301">
        <v>0</v>
      </c>
      <c r="J11" s="302" t="s">
        <v>234</v>
      </c>
      <c r="K11" s="301"/>
      <c r="L11" s="301"/>
      <c r="M11" s="302"/>
      <c r="N11" s="301"/>
      <c r="O11" s="301"/>
      <c r="P11" s="302"/>
      <c r="Q11" s="301">
        <v>188</v>
      </c>
      <c r="R11" s="301">
        <v>0</v>
      </c>
      <c r="S11" s="304" t="s">
        <v>234</v>
      </c>
    </row>
    <row r="12" spans="1:19" s="303" customFormat="1" ht="30" customHeight="1">
      <c r="A12" s="300"/>
      <c r="B12" s="301"/>
      <c r="C12" s="301"/>
      <c r="D12" s="302"/>
      <c r="E12" s="301"/>
      <c r="F12" s="301"/>
      <c r="G12" s="302"/>
      <c r="H12" s="301"/>
      <c r="I12" s="301"/>
      <c r="J12" s="302"/>
      <c r="K12" s="301"/>
      <c r="L12" s="301"/>
      <c r="M12" s="302"/>
      <c r="N12" s="301"/>
      <c r="O12" s="301"/>
      <c r="P12" s="302"/>
      <c r="Q12" s="301"/>
      <c r="R12" s="301"/>
      <c r="S12" s="304"/>
    </row>
    <row r="13" spans="1:19" s="303" customFormat="1" ht="30" customHeight="1">
      <c r="A13" s="300" t="s">
        <v>236</v>
      </c>
      <c r="B13" s="301">
        <v>761056</v>
      </c>
      <c r="C13" s="301">
        <v>709090</v>
      </c>
      <c r="D13" s="302">
        <v>7.3</v>
      </c>
      <c r="E13" s="301">
        <v>350057</v>
      </c>
      <c r="F13" s="301">
        <v>351575</v>
      </c>
      <c r="G13" s="302">
        <v>-0.4</v>
      </c>
      <c r="H13" s="301">
        <v>211877</v>
      </c>
      <c r="I13" s="301">
        <v>187820</v>
      </c>
      <c r="J13" s="302">
        <v>12.8</v>
      </c>
      <c r="K13" s="301">
        <v>103425</v>
      </c>
      <c r="L13" s="301">
        <v>83796</v>
      </c>
      <c r="M13" s="302">
        <v>23.4</v>
      </c>
      <c r="N13" s="301">
        <v>5146</v>
      </c>
      <c r="O13" s="301">
        <v>4870</v>
      </c>
      <c r="P13" s="302">
        <v>5.7</v>
      </c>
      <c r="Q13" s="301">
        <v>90551</v>
      </c>
      <c r="R13" s="301">
        <v>81029</v>
      </c>
      <c r="S13" s="304">
        <v>11.8</v>
      </c>
    </row>
    <row r="14" spans="1:19" ht="30" customHeight="1">
      <c r="A14" s="305" t="s">
        <v>237</v>
      </c>
      <c r="B14" s="306">
        <v>4929</v>
      </c>
      <c r="C14" s="306">
        <v>4929</v>
      </c>
      <c r="D14" s="307">
        <v>0</v>
      </c>
      <c r="E14" s="306">
        <v>4929</v>
      </c>
      <c r="F14" s="306">
        <v>4929</v>
      </c>
      <c r="G14" s="307">
        <v>0</v>
      </c>
      <c r="H14" s="306"/>
      <c r="I14" s="306"/>
      <c r="J14" s="307"/>
      <c r="K14" s="306"/>
      <c r="L14" s="306"/>
      <c r="M14" s="307"/>
      <c r="N14" s="306"/>
      <c r="O14" s="306"/>
      <c r="P14" s="307"/>
      <c r="Q14" s="306"/>
      <c r="R14" s="306"/>
      <c r="S14" s="308"/>
    </row>
    <row r="15" spans="1:19" ht="30" customHeight="1">
      <c r="A15" s="305" t="s">
        <v>238</v>
      </c>
      <c r="B15" s="306">
        <v>27001</v>
      </c>
      <c r="C15" s="306">
        <v>22607</v>
      </c>
      <c r="D15" s="307">
        <v>19.4</v>
      </c>
      <c r="E15" s="306">
        <v>11284</v>
      </c>
      <c r="F15" s="306">
        <v>11284</v>
      </c>
      <c r="G15" s="307">
        <v>0</v>
      </c>
      <c r="H15" s="306">
        <v>5239</v>
      </c>
      <c r="I15" s="306">
        <v>5239</v>
      </c>
      <c r="J15" s="307">
        <v>0</v>
      </c>
      <c r="K15" s="306">
        <v>5239</v>
      </c>
      <c r="L15" s="306">
        <v>5239</v>
      </c>
      <c r="M15" s="307">
        <v>0</v>
      </c>
      <c r="N15" s="306"/>
      <c r="O15" s="306"/>
      <c r="P15" s="307"/>
      <c r="Q15" s="306">
        <v>5239</v>
      </c>
      <c r="R15" s="306">
        <v>845</v>
      </c>
      <c r="S15" s="308">
        <v>520</v>
      </c>
    </row>
    <row r="16" spans="1:19" ht="30" customHeight="1">
      <c r="A16" s="305" t="s">
        <v>239</v>
      </c>
      <c r="B16" s="306">
        <v>22240</v>
      </c>
      <c r="C16" s="306">
        <v>25025</v>
      </c>
      <c r="D16" s="307">
        <v>-11.1</v>
      </c>
      <c r="E16" s="306">
        <v>22240</v>
      </c>
      <c r="F16" s="306">
        <v>25025</v>
      </c>
      <c r="G16" s="307">
        <v>-11.1</v>
      </c>
      <c r="H16" s="306"/>
      <c r="I16" s="306"/>
      <c r="J16" s="307"/>
      <c r="K16" s="306"/>
      <c r="L16" s="306"/>
      <c r="M16" s="307"/>
      <c r="N16" s="306"/>
      <c r="O16" s="306"/>
      <c r="P16" s="307"/>
      <c r="Q16" s="306"/>
      <c r="R16" s="306"/>
      <c r="S16" s="308"/>
    </row>
    <row r="17" spans="1:19" ht="30" customHeight="1">
      <c r="A17" s="305" t="s">
        <v>240</v>
      </c>
      <c r="B17" s="306">
        <v>5859</v>
      </c>
      <c r="C17" s="306">
        <v>0</v>
      </c>
      <c r="D17" s="307" t="s">
        <v>234</v>
      </c>
      <c r="E17" s="306">
        <v>5859</v>
      </c>
      <c r="F17" s="306">
        <v>0</v>
      </c>
      <c r="G17" s="307" t="s">
        <v>234</v>
      </c>
      <c r="H17" s="306"/>
      <c r="I17" s="306"/>
      <c r="J17" s="307"/>
      <c r="K17" s="306"/>
      <c r="L17" s="306"/>
      <c r="M17" s="307"/>
      <c r="N17" s="306"/>
      <c r="O17" s="306"/>
      <c r="P17" s="307"/>
      <c r="Q17" s="306"/>
      <c r="R17" s="306"/>
      <c r="S17" s="308"/>
    </row>
    <row r="18" spans="1:19" ht="30" customHeight="1">
      <c r="A18" s="305" t="s">
        <v>241</v>
      </c>
      <c r="B18" s="306">
        <v>284446</v>
      </c>
      <c r="C18" s="306">
        <v>264894</v>
      </c>
      <c r="D18" s="307">
        <v>7.4</v>
      </c>
      <c r="E18" s="306">
        <v>126446</v>
      </c>
      <c r="F18" s="306">
        <v>123372</v>
      </c>
      <c r="G18" s="307">
        <v>2.5</v>
      </c>
      <c r="H18" s="306">
        <v>74389</v>
      </c>
      <c r="I18" s="306">
        <v>64937</v>
      </c>
      <c r="J18" s="307">
        <v>14.6</v>
      </c>
      <c r="K18" s="306">
        <v>38192</v>
      </c>
      <c r="L18" s="306">
        <v>34600</v>
      </c>
      <c r="M18" s="307">
        <v>10.4</v>
      </c>
      <c r="N18" s="306">
        <v>5146</v>
      </c>
      <c r="O18" s="306">
        <v>4870</v>
      </c>
      <c r="P18" s="307">
        <v>5.7</v>
      </c>
      <c r="Q18" s="306">
        <v>40273</v>
      </c>
      <c r="R18" s="306">
        <v>37115</v>
      </c>
      <c r="S18" s="308">
        <v>8.5</v>
      </c>
    </row>
    <row r="19" spans="1:19" ht="30" customHeight="1">
      <c r="A19" s="305" t="s">
        <v>242</v>
      </c>
      <c r="B19" s="306">
        <v>35513</v>
      </c>
      <c r="C19" s="306">
        <v>43939</v>
      </c>
      <c r="D19" s="307">
        <v>-19.2</v>
      </c>
      <c r="E19" s="306">
        <v>12173</v>
      </c>
      <c r="F19" s="306">
        <v>14359</v>
      </c>
      <c r="G19" s="307">
        <v>-15.2</v>
      </c>
      <c r="H19" s="306">
        <v>12958</v>
      </c>
      <c r="I19" s="306">
        <v>14043</v>
      </c>
      <c r="J19" s="307">
        <v>-7.7</v>
      </c>
      <c r="K19" s="306">
        <v>5480</v>
      </c>
      <c r="L19" s="306">
        <v>5441</v>
      </c>
      <c r="M19" s="307">
        <v>0.7</v>
      </c>
      <c r="N19" s="306"/>
      <c r="O19" s="306"/>
      <c r="P19" s="307"/>
      <c r="Q19" s="306">
        <v>4902</v>
      </c>
      <c r="R19" s="306">
        <v>10096</v>
      </c>
      <c r="S19" s="308">
        <v>-51.4</v>
      </c>
    </row>
    <row r="20" spans="1:19" ht="30" customHeight="1">
      <c r="A20" s="305" t="s">
        <v>243</v>
      </c>
      <c r="B20" s="306">
        <v>42997</v>
      </c>
      <c r="C20" s="306">
        <v>49201</v>
      </c>
      <c r="D20" s="307">
        <v>-12.6</v>
      </c>
      <c r="E20" s="306">
        <v>19685</v>
      </c>
      <c r="F20" s="306">
        <v>24009</v>
      </c>
      <c r="G20" s="307">
        <v>-18</v>
      </c>
      <c r="H20" s="306">
        <v>11656</v>
      </c>
      <c r="I20" s="306">
        <v>11656</v>
      </c>
      <c r="J20" s="307">
        <v>0</v>
      </c>
      <c r="K20" s="306">
        <v>5828</v>
      </c>
      <c r="L20" s="306">
        <v>5828</v>
      </c>
      <c r="M20" s="307">
        <v>0</v>
      </c>
      <c r="N20" s="306"/>
      <c r="O20" s="306"/>
      <c r="P20" s="307"/>
      <c r="Q20" s="306">
        <v>5828</v>
      </c>
      <c r="R20" s="306">
        <v>7708</v>
      </c>
      <c r="S20" s="308">
        <v>-24.4</v>
      </c>
    </row>
    <row r="21" spans="1:19" ht="30" customHeight="1">
      <c r="A21" s="305" t="s">
        <v>244</v>
      </c>
      <c r="B21" s="306">
        <v>28591</v>
      </c>
      <c r="C21" s="306">
        <v>23128</v>
      </c>
      <c r="D21" s="307">
        <v>23.6</v>
      </c>
      <c r="E21" s="306">
        <v>12238</v>
      </c>
      <c r="F21" s="306">
        <v>15337</v>
      </c>
      <c r="G21" s="307">
        <v>-20.2</v>
      </c>
      <c r="H21" s="306">
        <v>13650</v>
      </c>
      <c r="I21" s="306">
        <v>7791</v>
      </c>
      <c r="J21" s="307">
        <v>75.2</v>
      </c>
      <c r="K21" s="306">
        <v>2703</v>
      </c>
      <c r="L21" s="306">
        <v>0</v>
      </c>
      <c r="M21" s="307" t="s">
        <v>234</v>
      </c>
      <c r="N21" s="306"/>
      <c r="O21" s="306"/>
      <c r="P21" s="307"/>
      <c r="Q21" s="306"/>
      <c r="R21" s="306"/>
      <c r="S21" s="308"/>
    </row>
    <row r="22" spans="1:19" ht="30" customHeight="1">
      <c r="A22" s="305" t="s">
        <v>245</v>
      </c>
      <c r="B22" s="306">
        <v>12958</v>
      </c>
      <c r="C22" s="306">
        <v>12958</v>
      </c>
      <c r="D22" s="307">
        <v>0</v>
      </c>
      <c r="E22" s="306">
        <v>8029</v>
      </c>
      <c r="F22" s="306">
        <v>8029</v>
      </c>
      <c r="G22" s="307">
        <v>0</v>
      </c>
      <c r="H22" s="306">
        <v>4929</v>
      </c>
      <c r="I22" s="306">
        <v>4929</v>
      </c>
      <c r="J22" s="307">
        <v>0</v>
      </c>
      <c r="K22" s="306"/>
      <c r="L22" s="306"/>
      <c r="M22" s="307"/>
      <c r="N22" s="306"/>
      <c r="O22" s="306"/>
      <c r="P22" s="307"/>
      <c r="Q22" s="306"/>
      <c r="R22" s="306"/>
      <c r="S22" s="308"/>
    </row>
    <row r="23" spans="1:19" ht="30" customHeight="1">
      <c r="A23" s="305" t="s">
        <v>246</v>
      </c>
      <c r="B23" s="306">
        <v>7006</v>
      </c>
      <c r="C23" s="306">
        <v>8091</v>
      </c>
      <c r="D23" s="307">
        <v>-13.4</v>
      </c>
      <c r="E23" s="306">
        <v>7006</v>
      </c>
      <c r="F23" s="306">
        <v>8091</v>
      </c>
      <c r="G23" s="307">
        <v>-13.4</v>
      </c>
      <c r="H23" s="306"/>
      <c r="I23" s="306"/>
      <c r="J23" s="307"/>
      <c r="K23" s="306"/>
      <c r="L23" s="306"/>
      <c r="M23" s="307"/>
      <c r="N23" s="306"/>
      <c r="O23" s="306"/>
      <c r="P23" s="307"/>
      <c r="Q23" s="306"/>
      <c r="R23" s="306"/>
      <c r="S23" s="308"/>
    </row>
    <row r="24" spans="1:19" ht="30" customHeight="1">
      <c r="A24" s="305" t="s">
        <v>247</v>
      </c>
      <c r="B24" s="306">
        <v>35243</v>
      </c>
      <c r="C24" s="306">
        <v>26763</v>
      </c>
      <c r="D24" s="307">
        <v>31.7</v>
      </c>
      <c r="E24" s="306">
        <v>13547</v>
      </c>
      <c r="F24" s="306">
        <v>14043</v>
      </c>
      <c r="G24" s="307">
        <v>-3.5</v>
      </c>
      <c r="H24" s="306">
        <v>11838</v>
      </c>
      <c r="I24" s="306">
        <v>4929</v>
      </c>
      <c r="J24" s="307">
        <v>140.2</v>
      </c>
      <c r="K24" s="306">
        <v>4929</v>
      </c>
      <c r="L24" s="306">
        <v>2862</v>
      </c>
      <c r="M24" s="307">
        <v>72.2</v>
      </c>
      <c r="N24" s="306"/>
      <c r="O24" s="306"/>
      <c r="P24" s="307"/>
      <c r="Q24" s="306">
        <v>4929</v>
      </c>
      <c r="R24" s="306">
        <v>4929</v>
      </c>
      <c r="S24" s="308">
        <v>0</v>
      </c>
    </row>
    <row r="25" spans="1:19" ht="30" customHeight="1">
      <c r="A25" s="305" t="s">
        <v>248</v>
      </c>
      <c r="B25" s="306">
        <v>134112</v>
      </c>
      <c r="C25" s="306">
        <v>120506</v>
      </c>
      <c r="D25" s="307">
        <v>11.3</v>
      </c>
      <c r="E25" s="306">
        <v>59748</v>
      </c>
      <c r="F25" s="306">
        <v>58506</v>
      </c>
      <c r="G25" s="307">
        <v>2.1</v>
      </c>
      <c r="H25" s="306">
        <v>42477</v>
      </c>
      <c r="I25" s="306">
        <v>39555</v>
      </c>
      <c r="J25" s="307">
        <v>7.4</v>
      </c>
      <c r="K25" s="306">
        <v>21595</v>
      </c>
      <c r="L25" s="306">
        <v>11967</v>
      </c>
      <c r="M25" s="307">
        <v>80.5</v>
      </c>
      <c r="N25" s="306"/>
      <c r="O25" s="306"/>
      <c r="P25" s="307"/>
      <c r="Q25" s="306">
        <v>10292</v>
      </c>
      <c r="R25" s="306">
        <v>10478</v>
      </c>
      <c r="S25" s="308">
        <v>-1.8</v>
      </c>
    </row>
    <row r="26" spans="1:19" ht="30" customHeight="1">
      <c r="A26" s="305" t="s">
        <v>249</v>
      </c>
      <c r="B26" s="306">
        <v>36781</v>
      </c>
      <c r="C26" s="306">
        <v>31449</v>
      </c>
      <c r="D26" s="307">
        <v>17</v>
      </c>
      <c r="E26" s="306">
        <v>13414</v>
      </c>
      <c r="F26" s="306">
        <v>13328</v>
      </c>
      <c r="G26" s="307">
        <v>0.6</v>
      </c>
      <c r="H26" s="306">
        <v>12958</v>
      </c>
      <c r="I26" s="306">
        <v>12958</v>
      </c>
      <c r="J26" s="307">
        <v>0</v>
      </c>
      <c r="K26" s="306">
        <v>5480</v>
      </c>
      <c r="L26" s="306">
        <v>2301</v>
      </c>
      <c r="M26" s="307">
        <v>138.2</v>
      </c>
      <c r="N26" s="306"/>
      <c r="O26" s="306"/>
      <c r="P26" s="307"/>
      <c r="Q26" s="306">
        <v>4929</v>
      </c>
      <c r="R26" s="306">
        <v>2862</v>
      </c>
      <c r="S26" s="308">
        <v>72.2</v>
      </c>
    </row>
    <row r="27" spans="1:19" ht="30" customHeight="1">
      <c r="A27" s="305" t="s">
        <v>250</v>
      </c>
      <c r="B27" s="306">
        <v>83380</v>
      </c>
      <c r="C27" s="306">
        <v>75600</v>
      </c>
      <c r="D27" s="307">
        <v>10.3</v>
      </c>
      <c r="E27" s="306">
        <v>33459</v>
      </c>
      <c r="F27" s="306">
        <v>31263</v>
      </c>
      <c r="G27" s="307">
        <v>7</v>
      </c>
      <c r="H27" s="306">
        <v>21783</v>
      </c>
      <c r="I27" s="306">
        <v>21783</v>
      </c>
      <c r="J27" s="307">
        <v>0</v>
      </c>
      <c r="K27" s="306">
        <v>13979</v>
      </c>
      <c r="L27" s="306">
        <v>15558</v>
      </c>
      <c r="M27" s="307">
        <v>-10.1</v>
      </c>
      <c r="N27" s="306"/>
      <c r="O27" s="306"/>
      <c r="P27" s="307"/>
      <c r="Q27" s="306">
        <v>14159</v>
      </c>
      <c r="R27" s="306">
        <v>6996</v>
      </c>
      <c r="S27" s="308">
        <v>102.4</v>
      </c>
    </row>
    <row r="28" spans="1:19" ht="30" customHeight="1">
      <c r="A28" s="305"/>
      <c r="B28" s="306"/>
      <c r="C28" s="306"/>
      <c r="D28" s="307"/>
      <c r="E28" s="306"/>
      <c r="F28" s="306"/>
      <c r="G28" s="307"/>
      <c r="H28" s="306"/>
      <c r="I28" s="306"/>
      <c r="J28" s="307"/>
      <c r="K28" s="306"/>
      <c r="L28" s="306"/>
      <c r="M28" s="307"/>
      <c r="N28" s="306"/>
      <c r="O28" s="306"/>
      <c r="P28" s="307"/>
      <c r="Q28" s="306"/>
      <c r="R28" s="306"/>
      <c r="S28" s="308"/>
    </row>
    <row r="29" spans="1:19" s="303" customFormat="1" ht="30" customHeight="1">
      <c r="A29" s="300" t="s">
        <v>251</v>
      </c>
      <c r="B29" s="301">
        <v>110215</v>
      </c>
      <c r="C29" s="301">
        <v>101603</v>
      </c>
      <c r="D29" s="302">
        <v>8.5</v>
      </c>
      <c r="E29" s="301">
        <v>76818</v>
      </c>
      <c r="F29" s="301">
        <v>78186</v>
      </c>
      <c r="G29" s="302">
        <v>-1.7</v>
      </c>
      <c r="H29" s="301">
        <v>24934</v>
      </c>
      <c r="I29" s="301">
        <v>16938</v>
      </c>
      <c r="J29" s="302">
        <v>47.2</v>
      </c>
      <c r="K29" s="301">
        <v>8463</v>
      </c>
      <c r="L29" s="301">
        <v>6479</v>
      </c>
      <c r="M29" s="302">
        <v>30.6</v>
      </c>
      <c r="N29" s="301"/>
      <c r="O29" s="301"/>
      <c r="P29" s="302"/>
      <c r="Q29" s="301"/>
      <c r="R29" s="301"/>
      <c r="S29" s="304"/>
    </row>
    <row r="30" spans="1:19" ht="30" customHeight="1">
      <c r="A30" s="305" t="s">
        <v>252</v>
      </c>
      <c r="B30" s="306">
        <v>7626</v>
      </c>
      <c r="C30" s="306">
        <v>9083</v>
      </c>
      <c r="D30" s="307">
        <v>-16</v>
      </c>
      <c r="E30" s="306">
        <v>7626</v>
      </c>
      <c r="F30" s="306">
        <v>9083</v>
      </c>
      <c r="G30" s="307">
        <v>-16</v>
      </c>
      <c r="H30" s="306"/>
      <c r="I30" s="306"/>
      <c r="J30" s="307"/>
      <c r="K30" s="306"/>
      <c r="L30" s="306"/>
      <c r="M30" s="307"/>
      <c r="N30" s="306"/>
      <c r="O30" s="306"/>
      <c r="P30" s="307"/>
      <c r="Q30" s="306"/>
      <c r="R30" s="306"/>
      <c r="S30" s="308"/>
    </row>
    <row r="31" spans="1:19" ht="30" customHeight="1">
      <c r="A31" s="305" t="s">
        <v>253</v>
      </c>
      <c r="B31" s="306">
        <v>19292</v>
      </c>
      <c r="C31" s="306">
        <v>13104</v>
      </c>
      <c r="D31" s="307">
        <v>47.2</v>
      </c>
      <c r="E31" s="306">
        <v>11284</v>
      </c>
      <c r="F31" s="306">
        <v>11284</v>
      </c>
      <c r="G31" s="307">
        <v>0</v>
      </c>
      <c r="H31" s="306">
        <v>8008</v>
      </c>
      <c r="I31" s="306">
        <v>1820</v>
      </c>
      <c r="J31" s="307">
        <v>340</v>
      </c>
      <c r="K31" s="306"/>
      <c r="L31" s="306"/>
      <c r="M31" s="307"/>
      <c r="N31" s="306"/>
      <c r="O31" s="306"/>
      <c r="P31" s="307"/>
      <c r="Q31" s="306"/>
      <c r="R31" s="306"/>
      <c r="S31" s="308"/>
    </row>
    <row r="32" spans="1:19" ht="30" customHeight="1">
      <c r="A32" s="305" t="s">
        <v>254</v>
      </c>
      <c r="B32" s="306">
        <v>42315</v>
      </c>
      <c r="C32" s="306">
        <v>37760</v>
      </c>
      <c r="D32" s="307">
        <v>12.1</v>
      </c>
      <c r="E32" s="306">
        <v>16926</v>
      </c>
      <c r="F32" s="306">
        <v>16163</v>
      </c>
      <c r="G32" s="307">
        <v>4.7</v>
      </c>
      <c r="H32" s="306">
        <v>16926</v>
      </c>
      <c r="I32" s="306">
        <v>15118</v>
      </c>
      <c r="J32" s="307">
        <v>12</v>
      </c>
      <c r="K32" s="306">
        <v>8463</v>
      </c>
      <c r="L32" s="306">
        <v>6479</v>
      </c>
      <c r="M32" s="307">
        <v>30.6</v>
      </c>
      <c r="N32" s="306"/>
      <c r="O32" s="306"/>
      <c r="P32" s="307"/>
      <c r="Q32" s="306"/>
      <c r="R32" s="306"/>
      <c r="S32" s="308"/>
    </row>
    <row r="33" spans="1:19" ht="30" customHeight="1">
      <c r="A33" s="305" t="s">
        <v>255</v>
      </c>
      <c r="B33" s="306">
        <v>11284</v>
      </c>
      <c r="C33" s="306">
        <v>11284</v>
      </c>
      <c r="D33" s="307">
        <v>0</v>
      </c>
      <c r="E33" s="306">
        <v>11284</v>
      </c>
      <c r="F33" s="306">
        <v>11284</v>
      </c>
      <c r="G33" s="307">
        <v>0</v>
      </c>
      <c r="H33" s="306"/>
      <c r="I33" s="306"/>
      <c r="J33" s="307"/>
      <c r="K33" s="306"/>
      <c r="L33" s="306"/>
      <c r="M33" s="307"/>
      <c r="N33" s="306"/>
      <c r="O33" s="306"/>
      <c r="P33" s="307"/>
      <c r="Q33" s="306"/>
      <c r="R33" s="306"/>
      <c r="S33" s="308"/>
    </row>
    <row r="34" spans="1:19" ht="30" customHeight="1">
      <c r="A34" s="305" t="s">
        <v>256</v>
      </c>
      <c r="B34" s="306">
        <v>7006</v>
      </c>
      <c r="C34" s="306">
        <v>7618</v>
      </c>
      <c r="D34" s="307">
        <v>-8</v>
      </c>
      <c r="E34" s="306">
        <v>7006</v>
      </c>
      <c r="F34" s="306">
        <v>7618</v>
      </c>
      <c r="G34" s="307">
        <v>-8</v>
      </c>
      <c r="H34" s="306"/>
      <c r="I34" s="306"/>
      <c r="J34" s="307"/>
      <c r="K34" s="306"/>
      <c r="L34" s="306"/>
      <c r="M34" s="307"/>
      <c r="N34" s="306"/>
      <c r="O34" s="306"/>
      <c r="P34" s="307"/>
      <c r="Q34" s="306"/>
      <c r="R34" s="306"/>
      <c r="S34" s="308"/>
    </row>
    <row r="35" spans="1:19" ht="30" customHeight="1">
      <c r="A35" s="305" t="s">
        <v>257</v>
      </c>
      <c r="B35" s="306">
        <v>8618</v>
      </c>
      <c r="C35" s="306">
        <v>8618</v>
      </c>
      <c r="D35" s="307">
        <v>0</v>
      </c>
      <c r="E35" s="306">
        <v>8618</v>
      </c>
      <c r="F35" s="306">
        <v>8618</v>
      </c>
      <c r="G35" s="307">
        <v>0</v>
      </c>
      <c r="H35" s="306"/>
      <c r="I35" s="306"/>
      <c r="J35" s="307"/>
      <c r="K35" s="306"/>
      <c r="L35" s="306"/>
      <c r="M35" s="307"/>
      <c r="N35" s="306"/>
      <c r="O35" s="306"/>
      <c r="P35" s="307"/>
      <c r="Q35" s="306"/>
      <c r="R35" s="306"/>
      <c r="S35" s="308"/>
    </row>
    <row r="36" spans="1:19" ht="30" customHeight="1">
      <c r="A36" s="305" t="s">
        <v>258</v>
      </c>
      <c r="B36" s="306">
        <v>7440</v>
      </c>
      <c r="C36" s="306">
        <v>6634</v>
      </c>
      <c r="D36" s="307">
        <v>12.1</v>
      </c>
      <c r="E36" s="306">
        <v>7440</v>
      </c>
      <c r="F36" s="306">
        <v>6634</v>
      </c>
      <c r="G36" s="307">
        <v>12.1</v>
      </c>
      <c r="H36" s="306"/>
      <c r="I36" s="306"/>
      <c r="J36" s="307"/>
      <c r="K36" s="306"/>
      <c r="L36" s="306"/>
      <c r="M36" s="307"/>
      <c r="N36" s="306"/>
      <c r="O36" s="306"/>
      <c r="P36" s="307"/>
      <c r="Q36" s="306"/>
      <c r="R36" s="306"/>
      <c r="S36" s="308"/>
    </row>
    <row r="37" spans="1:19" ht="30" customHeight="1">
      <c r="A37" s="309" t="s">
        <v>259</v>
      </c>
      <c r="B37" s="310">
        <v>6634</v>
      </c>
      <c r="C37" s="310">
        <v>7502</v>
      </c>
      <c r="D37" s="311">
        <v>-11.6</v>
      </c>
      <c r="E37" s="310">
        <v>6634</v>
      </c>
      <c r="F37" s="310">
        <v>7502</v>
      </c>
      <c r="G37" s="311">
        <v>-11.6</v>
      </c>
      <c r="H37" s="310"/>
      <c r="I37" s="310"/>
      <c r="J37" s="311"/>
      <c r="K37" s="310"/>
      <c r="L37" s="310"/>
      <c r="M37" s="311"/>
      <c r="N37" s="310"/>
      <c r="O37" s="310"/>
      <c r="P37" s="311"/>
      <c r="Q37" s="310"/>
      <c r="R37" s="310"/>
      <c r="S37" s="312"/>
    </row>
    <row r="38" spans="1:19" ht="30" customHeight="1">
      <c r="A38" s="357" t="s">
        <v>260</v>
      </c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13"/>
      <c r="Q38" s="314"/>
      <c r="R38" s="314"/>
      <c r="S38" s="313"/>
    </row>
    <row r="39" spans="1:19" ht="22.5" customHeight="1">
      <c r="A39" s="315"/>
      <c r="B39" s="316"/>
      <c r="C39" s="316"/>
      <c r="D39" s="313"/>
      <c r="E39" s="316"/>
      <c r="F39" s="316"/>
      <c r="G39" s="313"/>
      <c r="H39" s="314"/>
      <c r="I39" s="314"/>
      <c r="J39" s="313"/>
      <c r="K39" s="314"/>
      <c r="L39" s="314"/>
      <c r="M39" s="313"/>
      <c r="N39" s="314"/>
      <c r="O39" s="314"/>
      <c r="P39" s="313"/>
      <c r="Q39" s="314"/>
      <c r="R39" s="314"/>
      <c r="S39" s="313"/>
    </row>
    <row r="40" spans="1:19" ht="22.5" customHeight="1">
      <c r="A40" s="315"/>
      <c r="B40" s="316"/>
      <c r="C40" s="316"/>
      <c r="D40" s="313"/>
      <c r="E40" s="316"/>
      <c r="F40" s="316"/>
      <c r="G40" s="313"/>
      <c r="H40" s="314"/>
      <c r="I40" s="314"/>
      <c r="J40" s="313"/>
      <c r="K40" s="314"/>
      <c r="L40" s="314"/>
      <c r="M40" s="313"/>
      <c r="N40" s="314"/>
      <c r="O40" s="314"/>
      <c r="P40" s="313"/>
      <c r="Q40" s="314"/>
      <c r="R40" s="314"/>
      <c r="S40" s="313"/>
    </row>
    <row r="41" spans="1:19" ht="30" customHeight="1">
      <c r="A41" s="365" t="s">
        <v>261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</row>
    <row r="42" spans="1:19" ht="30" customHeight="1">
      <c r="A42" s="359" t="s">
        <v>1</v>
      </c>
      <c r="B42" s="361" t="s">
        <v>224</v>
      </c>
      <c r="C42" s="362"/>
      <c r="D42" s="363"/>
      <c r="E42" s="361" t="s">
        <v>225</v>
      </c>
      <c r="F42" s="362"/>
      <c r="G42" s="363"/>
      <c r="H42" s="361" t="s">
        <v>226</v>
      </c>
      <c r="I42" s="362"/>
      <c r="J42" s="363"/>
      <c r="K42" s="361" t="s">
        <v>227</v>
      </c>
      <c r="L42" s="362"/>
      <c r="M42" s="363"/>
      <c r="N42" s="361" t="s">
        <v>228</v>
      </c>
      <c r="O42" s="362"/>
      <c r="P42" s="363"/>
      <c r="Q42" s="361" t="s">
        <v>229</v>
      </c>
      <c r="R42" s="362"/>
      <c r="S42" s="364"/>
    </row>
    <row r="43" spans="1:19" ht="30" customHeight="1">
      <c r="A43" s="360"/>
      <c r="B43" s="297">
        <v>2018</v>
      </c>
      <c r="C43" s="297">
        <v>2017</v>
      </c>
      <c r="D43" s="298" t="s">
        <v>230</v>
      </c>
      <c r="E43" s="297">
        <v>2018</v>
      </c>
      <c r="F43" s="297">
        <v>2017</v>
      </c>
      <c r="G43" s="298" t="s">
        <v>230</v>
      </c>
      <c r="H43" s="297">
        <v>2018</v>
      </c>
      <c r="I43" s="297">
        <v>2017</v>
      </c>
      <c r="J43" s="298" t="s">
        <v>230</v>
      </c>
      <c r="K43" s="297">
        <v>2018</v>
      </c>
      <c r="L43" s="297">
        <v>2017</v>
      </c>
      <c r="M43" s="298" t="s">
        <v>230</v>
      </c>
      <c r="N43" s="297">
        <v>2018</v>
      </c>
      <c r="O43" s="297">
        <v>2017</v>
      </c>
      <c r="P43" s="298" t="s">
        <v>230</v>
      </c>
      <c r="Q43" s="297">
        <v>2018</v>
      </c>
      <c r="R43" s="297">
        <v>2017</v>
      </c>
      <c r="S43" s="299" t="s">
        <v>230</v>
      </c>
    </row>
    <row r="44" spans="1:19" s="303" customFormat="1" ht="30" customHeight="1">
      <c r="A44" s="300" t="s">
        <v>262</v>
      </c>
      <c r="B44" s="301">
        <v>322632</v>
      </c>
      <c r="C44" s="301">
        <v>323416</v>
      </c>
      <c r="D44" s="302">
        <v>-0.24241224923936974</v>
      </c>
      <c r="E44" s="301">
        <v>304917</v>
      </c>
      <c r="F44" s="301">
        <v>312056</v>
      </c>
      <c r="G44" s="302">
        <v>-2.287730407362781</v>
      </c>
      <c r="H44" s="301">
        <v>7932</v>
      </c>
      <c r="I44" s="301">
        <v>7746</v>
      </c>
      <c r="J44" s="302">
        <v>2.4012393493415956</v>
      </c>
      <c r="K44" s="301">
        <v>9783</v>
      </c>
      <c r="L44" s="301">
        <v>3614</v>
      </c>
      <c r="M44" s="302">
        <v>170.6972883231876</v>
      </c>
      <c r="N44" s="301"/>
      <c r="O44" s="301"/>
      <c r="P44" s="302"/>
      <c r="Q44" s="301"/>
      <c r="R44" s="301"/>
      <c r="S44" s="302"/>
    </row>
    <row r="45" spans="1:19" s="303" customFormat="1" ht="30" customHeight="1">
      <c r="A45" s="300" t="s">
        <v>232</v>
      </c>
      <c r="B45" s="301">
        <v>321590</v>
      </c>
      <c r="C45" s="301">
        <v>322726</v>
      </c>
      <c r="D45" s="302">
        <v>-0.4</v>
      </c>
      <c r="E45" s="301">
        <v>303875</v>
      </c>
      <c r="F45" s="301">
        <v>311366</v>
      </c>
      <c r="G45" s="302">
        <v>-2.4</v>
      </c>
      <c r="H45" s="301">
        <v>7932</v>
      </c>
      <c r="I45" s="301">
        <v>7746</v>
      </c>
      <c r="J45" s="302">
        <v>2.4</v>
      </c>
      <c r="K45" s="301">
        <v>9783</v>
      </c>
      <c r="L45" s="301">
        <v>3614</v>
      </c>
      <c r="M45" s="302">
        <v>170.7</v>
      </c>
      <c r="N45" s="301"/>
      <c r="O45" s="301"/>
      <c r="P45" s="302"/>
      <c r="Q45" s="301"/>
      <c r="R45" s="301"/>
      <c r="S45" s="304"/>
    </row>
    <row r="46" spans="1:19" s="303" customFormat="1" ht="30" customHeight="1">
      <c r="A46" s="300" t="s">
        <v>233</v>
      </c>
      <c r="B46" s="301">
        <v>1042</v>
      </c>
      <c r="C46" s="301">
        <v>690</v>
      </c>
      <c r="D46" s="302">
        <v>51.01449275362319</v>
      </c>
      <c r="E46" s="301">
        <v>1042</v>
      </c>
      <c r="F46" s="301">
        <v>690</v>
      </c>
      <c r="G46" s="302">
        <v>51.01449275362319</v>
      </c>
      <c r="H46" s="301"/>
      <c r="I46" s="301"/>
      <c r="J46" s="302"/>
      <c r="K46" s="301"/>
      <c r="L46" s="301"/>
      <c r="M46" s="302"/>
      <c r="N46" s="301"/>
      <c r="O46" s="301"/>
      <c r="P46" s="302"/>
      <c r="Q46" s="301"/>
      <c r="R46" s="301"/>
      <c r="S46" s="304"/>
    </row>
    <row r="47" spans="1:19" s="303" customFormat="1" ht="30" customHeight="1">
      <c r="A47" s="300"/>
      <c r="B47" s="301"/>
      <c r="C47" s="301"/>
      <c r="D47" s="302"/>
      <c r="E47" s="301"/>
      <c r="F47" s="301"/>
      <c r="G47" s="302"/>
      <c r="H47" s="301"/>
      <c r="I47" s="301"/>
      <c r="J47" s="302"/>
      <c r="K47" s="301"/>
      <c r="L47" s="301"/>
      <c r="M47" s="302"/>
      <c r="N47" s="301"/>
      <c r="O47" s="301"/>
      <c r="P47" s="302"/>
      <c r="Q47" s="301"/>
      <c r="R47" s="301"/>
      <c r="S47" s="304"/>
    </row>
    <row r="48" spans="1:19" s="303" customFormat="1" ht="30" customHeight="1">
      <c r="A48" s="300" t="s">
        <v>263</v>
      </c>
      <c r="B48" s="301">
        <v>179259</v>
      </c>
      <c r="C48" s="301">
        <v>181102</v>
      </c>
      <c r="D48" s="302">
        <v>-1</v>
      </c>
      <c r="E48" s="301">
        <v>169476</v>
      </c>
      <c r="F48" s="301">
        <v>177488</v>
      </c>
      <c r="G48" s="302">
        <v>-4.5</v>
      </c>
      <c r="H48" s="301"/>
      <c r="I48" s="301"/>
      <c r="J48" s="302"/>
      <c r="K48" s="301">
        <v>9783</v>
      </c>
      <c r="L48" s="301">
        <v>3614</v>
      </c>
      <c r="M48" s="302">
        <v>170.7</v>
      </c>
      <c r="N48" s="301"/>
      <c r="O48" s="301"/>
      <c r="P48" s="302"/>
      <c r="Q48" s="301"/>
      <c r="R48" s="301"/>
      <c r="S48" s="304"/>
    </row>
    <row r="49" spans="1:19" ht="30" customHeight="1">
      <c r="A49" s="305" t="s">
        <v>264</v>
      </c>
      <c r="B49" s="306">
        <v>7006</v>
      </c>
      <c r="C49" s="306">
        <v>6992</v>
      </c>
      <c r="D49" s="307">
        <v>0.2</v>
      </c>
      <c r="E49" s="306">
        <v>7006</v>
      </c>
      <c r="F49" s="306">
        <v>6992</v>
      </c>
      <c r="G49" s="307">
        <v>0.2</v>
      </c>
      <c r="H49" s="306"/>
      <c r="I49" s="306"/>
      <c r="J49" s="307"/>
      <c r="K49" s="306"/>
      <c r="L49" s="306"/>
      <c r="M49" s="307"/>
      <c r="N49" s="306"/>
      <c r="O49" s="306"/>
      <c r="P49" s="307"/>
      <c r="Q49" s="306"/>
      <c r="R49" s="306"/>
      <c r="S49" s="308"/>
    </row>
    <row r="50" spans="1:19" ht="30" customHeight="1">
      <c r="A50" s="305" t="s">
        <v>265</v>
      </c>
      <c r="B50" s="306">
        <v>14322</v>
      </c>
      <c r="C50" s="306">
        <v>14375</v>
      </c>
      <c r="D50" s="307">
        <v>-0.4</v>
      </c>
      <c r="E50" s="306">
        <v>14322</v>
      </c>
      <c r="F50" s="306">
        <v>14375</v>
      </c>
      <c r="G50" s="307">
        <v>-0.4</v>
      </c>
      <c r="H50" s="306"/>
      <c r="I50" s="306"/>
      <c r="J50" s="307"/>
      <c r="K50" s="306"/>
      <c r="L50" s="306"/>
      <c r="M50" s="307"/>
      <c r="N50" s="306"/>
      <c r="O50" s="306"/>
      <c r="P50" s="307"/>
      <c r="Q50" s="306"/>
      <c r="R50" s="306"/>
      <c r="S50" s="308"/>
    </row>
    <row r="51" spans="1:19" ht="30" customHeight="1">
      <c r="A51" s="305" t="s">
        <v>266</v>
      </c>
      <c r="B51" s="306">
        <v>41765</v>
      </c>
      <c r="C51" s="306">
        <v>33240</v>
      </c>
      <c r="D51" s="307">
        <v>25.6</v>
      </c>
      <c r="E51" s="306">
        <v>41765</v>
      </c>
      <c r="F51" s="306">
        <v>33240</v>
      </c>
      <c r="G51" s="307">
        <v>25.6</v>
      </c>
      <c r="H51" s="306"/>
      <c r="I51" s="306"/>
      <c r="J51" s="307"/>
      <c r="K51" s="306"/>
      <c r="L51" s="306"/>
      <c r="M51" s="307"/>
      <c r="N51" s="306"/>
      <c r="O51" s="306"/>
      <c r="P51" s="307"/>
      <c r="Q51" s="306"/>
      <c r="R51" s="306"/>
      <c r="S51" s="308"/>
    </row>
    <row r="52" spans="1:19" ht="30" customHeight="1">
      <c r="A52" s="305" t="s">
        <v>267</v>
      </c>
      <c r="B52" s="306">
        <v>3614</v>
      </c>
      <c r="C52" s="306">
        <v>3367</v>
      </c>
      <c r="D52" s="307">
        <v>7.3</v>
      </c>
      <c r="E52" s="306">
        <v>3614</v>
      </c>
      <c r="F52" s="306">
        <v>3367</v>
      </c>
      <c r="G52" s="307">
        <v>7.3</v>
      </c>
      <c r="H52" s="306"/>
      <c r="I52" s="306"/>
      <c r="J52" s="307"/>
      <c r="K52" s="306"/>
      <c r="L52" s="306"/>
      <c r="M52" s="307"/>
      <c r="N52" s="306"/>
      <c r="O52" s="306"/>
      <c r="P52" s="307"/>
      <c r="Q52" s="306"/>
      <c r="R52" s="306"/>
      <c r="S52" s="308"/>
    </row>
    <row r="53" spans="1:19" ht="30" customHeight="1">
      <c r="A53" s="305" t="s">
        <v>268</v>
      </c>
      <c r="B53" s="306">
        <v>24862</v>
      </c>
      <c r="C53" s="306">
        <v>24614</v>
      </c>
      <c r="D53" s="307">
        <v>1</v>
      </c>
      <c r="E53" s="306">
        <v>21248</v>
      </c>
      <c r="F53" s="306">
        <v>21000</v>
      </c>
      <c r="G53" s="307">
        <v>1.2</v>
      </c>
      <c r="H53" s="306"/>
      <c r="I53" s="306"/>
      <c r="J53" s="307"/>
      <c r="K53" s="306">
        <v>3614</v>
      </c>
      <c r="L53" s="306">
        <v>3614</v>
      </c>
      <c r="M53" s="307">
        <v>0</v>
      </c>
      <c r="N53" s="306"/>
      <c r="O53" s="306"/>
      <c r="P53" s="307"/>
      <c r="Q53" s="306"/>
      <c r="R53" s="306"/>
      <c r="S53" s="308"/>
    </row>
    <row r="54" spans="1:19" ht="30" customHeight="1">
      <c r="A54" s="305" t="s">
        <v>269</v>
      </c>
      <c r="B54" s="306">
        <v>87690</v>
      </c>
      <c r="C54" s="306">
        <v>98514</v>
      </c>
      <c r="D54" s="307">
        <v>-11</v>
      </c>
      <c r="E54" s="306">
        <v>81521</v>
      </c>
      <c r="F54" s="306">
        <v>98514</v>
      </c>
      <c r="G54" s="307">
        <v>-17.2</v>
      </c>
      <c r="H54" s="306"/>
      <c r="I54" s="306"/>
      <c r="J54" s="307"/>
      <c r="K54" s="306">
        <v>6169</v>
      </c>
      <c r="L54" s="306">
        <v>0</v>
      </c>
      <c r="M54" s="307" t="s">
        <v>234</v>
      </c>
      <c r="N54" s="306"/>
      <c r="O54" s="306"/>
      <c r="P54" s="307"/>
      <c r="Q54" s="306"/>
      <c r="R54" s="306"/>
      <c r="S54" s="308"/>
    </row>
    <row r="55" spans="1:19" ht="30" customHeight="1">
      <c r="A55" s="305"/>
      <c r="B55" s="306"/>
      <c r="C55" s="306"/>
      <c r="D55" s="307"/>
      <c r="E55" s="306"/>
      <c r="F55" s="306"/>
      <c r="G55" s="307"/>
      <c r="H55" s="306"/>
      <c r="I55" s="306"/>
      <c r="J55" s="307"/>
      <c r="K55" s="306"/>
      <c r="L55" s="306"/>
      <c r="M55" s="307"/>
      <c r="N55" s="306"/>
      <c r="O55" s="306"/>
      <c r="P55" s="307"/>
      <c r="Q55" s="306"/>
      <c r="R55" s="306"/>
      <c r="S55" s="308"/>
    </row>
    <row r="56" spans="1:19" s="303" customFormat="1" ht="30" customHeight="1">
      <c r="A56" s="300" t="s">
        <v>270</v>
      </c>
      <c r="B56" s="301">
        <v>19530</v>
      </c>
      <c r="C56" s="301">
        <v>19158</v>
      </c>
      <c r="D56" s="302">
        <v>1.9</v>
      </c>
      <c r="E56" s="301">
        <v>11598</v>
      </c>
      <c r="F56" s="301">
        <v>11412</v>
      </c>
      <c r="G56" s="302">
        <v>1.6</v>
      </c>
      <c r="H56" s="301">
        <v>7932</v>
      </c>
      <c r="I56" s="301">
        <v>7746</v>
      </c>
      <c r="J56" s="302">
        <v>2.4</v>
      </c>
      <c r="K56" s="301"/>
      <c r="L56" s="301"/>
      <c r="M56" s="302"/>
      <c r="N56" s="301"/>
      <c r="O56" s="301"/>
      <c r="P56" s="302"/>
      <c r="Q56" s="301"/>
      <c r="R56" s="301"/>
      <c r="S56" s="304"/>
    </row>
    <row r="57" spans="1:19" ht="30" customHeight="1">
      <c r="A57" s="305" t="s">
        <v>271</v>
      </c>
      <c r="B57" s="306">
        <v>19530</v>
      </c>
      <c r="C57" s="306">
        <v>19158</v>
      </c>
      <c r="D57" s="307">
        <v>1.9</v>
      </c>
      <c r="E57" s="306">
        <v>11598</v>
      </c>
      <c r="F57" s="306">
        <v>11412</v>
      </c>
      <c r="G57" s="307">
        <v>1.6</v>
      </c>
      <c r="H57" s="306">
        <v>7932</v>
      </c>
      <c r="I57" s="306">
        <v>7746</v>
      </c>
      <c r="J57" s="307">
        <v>2.4</v>
      </c>
      <c r="K57" s="306"/>
      <c r="L57" s="306"/>
      <c r="M57" s="307"/>
      <c r="N57" s="306"/>
      <c r="O57" s="306"/>
      <c r="P57" s="307"/>
      <c r="Q57" s="306"/>
      <c r="R57" s="306"/>
      <c r="S57" s="308"/>
    </row>
    <row r="58" spans="1:19" ht="30" customHeight="1">
      <c r="A58" s="305"/>
      <c r="B58" s="306"/>
      <c r="C58" s="306"/>
      <c r="D58" s="307"/>
      <c r="E58" s="306"/>
      <c r="F58" s="306"/>
      <c r="G58" s="307"/>
      <c r="H58" s="306"/>
      <c r="I58" s="306"/>
      <c r="J58" s="307"/>
      <c r="K58" s="306"/>
      <c r="L58" s="306"/>
      <c r="M58" s="307"/>
      <c r="N58" s="306"/>
      <c r="O58" s="306"/>
      <c r="P58" s="307"/>
      <c r="Q58" s="306"/>
      <c r="R58" s="306"/>
      <c r="S58" s="308"/>
    </row>
    <row r="59" spans="1:19" s="303" customFormat="1" ht="30" customHeight="1">
      <c r="A59" s="300" t="s">
        <v>272</v>
      </c>
      <c r="B59" s="301">
        <v>45976</v>
      </c>
      <c r="C59" s="301">
        <v>50126</v>
      </c>
      <c r="D59" s="302">
        <v>-8.3</v>
      </c>
      <c r="E59" s="301">
        <v>45976</v>
      </c>
      <c r="F59" s="301">
        <v>50126</v>
      </c>
      <c r="G59" s="302">
        <v>-8.3</v>
      </c>
      <c r="H59" s="301"/>
      <c r="I59" s="301"/>
      <c r="J59" s="302"/>
      <c r="K59" s="301"/>
      <c r="L59" s="301"/>
      <c r="M59" s="302"/>
      <c r="N59" s="301"/>
      <c r="O59" s="301"/>
      <c r="P59" s="302"/>
      <c r="Q59" s="301"/>
      <c r="R59" s="301"/>
      <c r="S59" s="304"/>
    </row>
    <row r="60" spans="1:19" ht="30" customHeight="1">
      <c r="A60" s="305" t="s">
        <v>273</v>
      </c>
      <c r="B60" s="306">
        <v>6932</v>
      </c>
      <c r="C60" s="306">
        <v>6695</v>
      </c>
      <c r="D60" s="307">
        <v>3.5</v>
      </c>
      <c r="E60" s="306">
        <v>6932</v>
      </c>
      <c r="F60" s="306">
        <v>6695</v>
      </c>
      <c r="G60" s="307">
        <v>3.5</v>
      </c>
      <c r="H60" s="306"/>
      <c r="I60" s="306"/>
      <c r="J60" s="307"/>
      <c r="K60" s="306"/>
      <c r="L60" s="306"/>
      <c r="M60" s="307"/>
      <c r="N60" s="306"/>
      <c r="O60" s="306"/>
      <c r="P60" s="307"/>
      <c r="Q60" s="306"/>
      <c r="R60" s="306"/>
      <c r="S60" s="308"/>
    </row>
    <row r="61" spans="1:19" ht="30" customHeight="1">
      <c r="A61" s="305" t="s">
        <v>274</v>
      </c>
      <c r="B61" s="306">
        <v>28406</v>
      </c>
      <c r="C61" s="306">
        <v>33594</v>
      </c>
      <c r="D61" s="307">
        <v>-15.4</v>
      </c>
      <c r="E61" s="306">
        <v>28406</v>
      </c>
      <c r="F61" s="306">
        <v>33594</v>
      </c>
      <c r="G61" s="307">
        <v>-15.4</v>
      </c>
      <c r="H61" s="306"/>
      <c r="I61" s="306"/>
      <c r="J61" s="307"/>
      <c r="K61" s="306"/>
      <c r="L61" s="306"/>
      <c r="M61" s="307"/>
      <c r="N61" s="306"/>
      <c r="O61" s="306"/>
      <c r="P61" s="307"/>
      <c r="Q61" s="306"/>
      <c r="R61" s="306"/>
      <c r="S61" s="308"/>
    </row>
    <row r="62" spans="1:19" ht="30" customHeight="1">
      <c r="A62" s="305" t="s">
        <v>275</v>
      </c>
      <c r="B62" s="306">
        <v>7884</v>
      </c>
      <c r="C62" s="306">
        <v>7074</v>
      </c>
      <c r="D62" s="307">
        <v>11.5</v>
      </c>
      <c r="E62" s="306">
        <v>7884</v>
      </c>
      <c r="F62" s="306">
        <v>7074</v>
      </c>
      <c r="G62" s="307">
        <v>11.5</v>
      </c>
      <c r="H62" s="306"/>
      <c r="I62" s="306"/>
      <c r="J62" s="307"/>
      <c r="K62" s="306"/>
      <c r="L62" s="306"/>
      <c r="M62" s="307"/>
      <c r="N62" s="306"/>
      <c r="O62" s="306"/>
      <c r="P62" s="307"/>
      <c r="Q62" s="306"/>
      <c r="R62" s="306"/>
      <c r="S62" s="308"/>
    </row>
    <row r="63" spans="1:19" ht="30" customHeight="1">
      <c r="A63" s="305" t="s">
        <v>276</v>
      </c>
      <c r="B63" s="306">
        <v>2754</v>
      </c>
      <c r="C63" s="306">
        <v>2763</v>
      </c>
      <c r="D63" s="307">
        <v>-0.3</v>
      </c>
      <c r="E63" s="306">
        <v>2754</v>
      </c>
      <c r="F63" s="306">
        <v>2763</v>
      </c>
      <c r="G63" s="307">
        <v>-0.3</v>
      </c>
      <c r="H63" s="306"/>
      <c r="I63" s="306"/>
      <c r="J63" s="307"/>
      <c r="K63" s="306"/>
      <c r="L63" s="306"/>
      <c r="M63" s="307"/>
      <c r="N63" s="306"/>
      <c r="O63" s="306"/>
      <c r="P63" s="307"/>
      <c r="Q63" s="306"/>
      <c r="R63" s="306"/>
      <c r="S63" s="308"/>
    </row>
    <row r="64" spans="1:19" ht="30" customHeight="1">
      <c r="A64" s="305"/>
      <c r="B64" s="306"/>
      <c r="C64" s="306"/>
      <c r="D64" s="307"/>
      <c r="E64" s="306"/>
      <c r="F64" s="306"/>
      <c r="G64" s="307"/>
      <c r="H64" s="306"/>
      <c r="I64" s="306"/>
      <c r="J64" s="307"/>
      <c r="K64" s="306"/>
      <c r="L64" s="306"/>
      <c r="M64" s="307"/>
      <c r="N64" s="306"/>
      <c r="O64" s="306"/>
      <c r="P64" s="307"/>
      <c r="Q64" s="306"/>
      <c r="R64" s="306"/>
      <c r="S64" s="308"/>
    </row>
    <row r="65" spans="1:19" s="303" customFormat="1" ht="30" customHeight="1">
      <c r="A65" s="300" t="s">
        <v>277</v>
      </c>
      <c r="B65" s="301">
        <v>49309</v>
      </c>
      <c r="C65" s="301">
        <v>45533</v>
      </c>
      <c r="D65" s="302">
        <v>8.3</v>
      </c>
      <c r="E65" s="301">
        <v>49309</v>
      </c>
      <c r="F65" s="301">
        <v>45533</v>
      </c>
      <c r="G65" s="302">
        <v>8.3</v>
      </c>
      <c r="H65" s="301"/>
      <c r="I65" s="301"/>
      <c r="J65" s="302"/>
      <c r="K65" s="301"/>
      <c r="L65" s="301"/>
      <c r="M65" s="302"/>
      <c r="N65" s="301"/>
      <c r="O65" s="301"/>
      <c r="P65" s="302"/>
      <c r="Q65" s="301"/>
      <c r="R65" s="301"/>
      <c r="S65" s="304"/>
    </row>
    <row r="66" spans="1:19" ht="30" customHeight="1">
      <c r="A66" s="305" t="s">
        <v>278</v>
      </c>
      <c r="B66" s="306">
        <v>16808</v>
      </c>
      <c r="C66" s="306">
        <v>11452</v>
      </c>
      <c r="D66" s="307">
        <v>46.8</v>
      </c>
      <c r="E66" s="306">
        <v>16808</v>
      </c>
      <c r="F66" s="306">
        <v>11452</v>
      </c>
      <c r="G66" s="307">
        <v>46.8</v>
      </c>
      <c r="H66" s="306"/>
      <c r="I66" s="306"/>
      <c r="J66" s="307"/>
      <c r="K66" s="306"/>
      <c r="L66" s="306"/>
      <c r="M66" s="307"/>
      <c r="N66" s="306"/>
      <c r="O66" s="306"/>
      <c r="P66" s="307"/>
      <c r="Q66" s="306"/>
      <c r="R66" s="306"/>
      <c r="S66" s="308"/>
    </row>
    <row r="67" spans="1:19" ht="30" customHeight="1">
      <c r="A67" s="305" t="s">
        <v>279</v>
      </c>
      <c r="B67" s="306">
        <v>3614</v>
      </c>
      <c r="C67" s="306">
        <v>3892</v>
      </c>
      <c r="D67" s="307">
        <v>-7.1</v>
      </c>
      <c r="E67" s="306">
        <v>3614</v>
      </c>
      <c r="F67" s="306">
        <v>3892</v>
      </c>
      <c r="G67" s="307">
        <v>-7.1</v>
      </c>
      <c r="H67" s="306"/>
      <c r="I67" s="306"/>
      <c r="J67" s="307"/>
      <c r="K67" s="306"/>
      <c r="L67" s="306"/>
      <c r="M67" s="307"/>
      <c r="N67" s="306"/>
      <c r="O67" s="306"/>
      <c r="P67" s="307"/>
      <c r="Q67" s="306"/>
      <c r="R67" s="306"/>
      <c r="S67" s="308"/>
    </row>
    <row r="68" spans="1:19" ht="30" customHeight="1">
      <c r="A68" s="305" t="s">
        <v>280</v>
      </c>
      <c r="B68" s="306">
        <v>5360</v>
      </c>
      <c r="C68" s="306">
        <v>6030</v>
      </c>
      <c r="D68" s="307">
        <v>-11.1</v>
      </c>
      <c r="E68" s="306">
        <v>5360</v>
      </c>
      <c r="F68" s="306">
        <v>6030</v>
      </c>
      <c r="G68" s="307">
        <v>-11.1</v>
      </c>
      <c r="H68" s="306"/>
      <c r="I68" s="306"/>
      <c r="J68" s="307"/>
      <c r="K68" s="306"/>
      <c r="L68" s="306"/>
      <c r="M68" s="307"/>
      <c r="N68" s="306"/>
      <c r="O68" s="306"/>
      <c r="P68" s="307"/>
      <c r="Q68" s="306"/>
      <c r="R68" s="306"/>
      <c r="S68" s="308"/>
    </row>
    <row r="69" spans="1:19" ht="30" customHeight="1">
      <c r="A69" s="305" t="s">
        <v>281</v>
      </c>
      <c r="B69" s="306">
        <v>23527</v>
      </c>
      <c r="C69" s="306">
        <v>24159</v>
      </c>
      <c r="D69" s="307">
        <v>-2.6</v>
      </c>
      <c r="E69" s="306">
        <v>23527</v>
      </c>
      <c r="F69" s="306">
        <v>24159</v>
      </c>
      <c r="G69" s="307">
        <v>-2.6</v>
      </c>
      <c r="H69" s="306"/>
      <c r="I69" s="306"/>
      <c r="J69" s="307"/>
      <c r="K69" s="306"/>
      <c r="L69" s="306"/>
      <c r="M69" s="307"/>
      <c r="N69" s="306"/>
      <c r="O69" s="306"/>
      <c r="P69" s="307"/>
      <c r="Q69" s="306"/>
      <c r="R69" s="306"/>
      <c r="S69" s="308"/>
    </row>
    <row r="70" spans="1:19" ht="30" customHeight="1">
      <c r="A70" s="305"/>
      <c r="B70" s="306"/>
      <c r="C70" s="306"/>
      <c r="D70" s="307"/>
      <c r="E70" s="306"/>
      <c r="F70" s="306"/>
      <c r="G70" s="307"/>
      <c r="H70" s="306"/>
      <c r="I70" s="306"/>
      <c r="J70" s="307"/>
      <c r="K70" s="306"/>
      <c r="L70" s="306"/>
      <c r="M70" s="307"/>
      <c r="N70" s="306"/>
      <c r="O70" s="306"/>
      <c r="P70" s="307"/>
      <c r="Q70" s="306"/>
      <c r="R70" s="306"/>
      <c r="S70" s="308"/>
    </row>
    <row r="71" spans="1:19" s="303" customFormat="1" ht="30" customHeight="1">
      <c r="A71" s="300" t="s">
        <v>282</v>
      </c>
      <c r="B71" s="301">
        <v>27516</v>
      </c>
      <c r="C71" s="301">
        <v>26807</v>
      </c>
      <c r="D71" s="302">
        <v>2.6</v>
      </c>
      <c r="E71" s="301">
        <v>27516</v>
      </c>
      <c r="F71" s="301">
        <v>26807</v>
      </c>
      <c r="G71" s="302">
        <v>2.6</v>
      </c>
      <c r="H71" s="301"/>
      <c r="I71" s="301"/>
      <c r="J71" s="302"/>
      <c r="K71" s="301"/>
      <c r="L71" s="301"/>
      <c r="M71" s="302"/>
      <c r="N71" s="301"/>
      <c r="O71" s="301"/>
      <c r="P71" s="302"/>
      <c r="Q71" s="301"/>
      <c r="R71" s="301"/>
      <c r="S71" s="304"/>
    </row>
    <row r="72" spans="1:19" ht="30" customHeight="1">
      <c r="A72" s="305" t="s">
        <v>283</v>
      </c>
      <c r="B72" s="306">
        <v>656</v>
      </c>
      <c r="C72" s="306">
        <v>656</v>
      </c>
      <c r="D72" s="307">
        <v>0</v>
      </c>
      <c r="E72" s="306">
        <v>656</v>
      </c>
      <c r="F72" s="306">
        <v>656</v>
      </c>
      <c r="G72" s="307">
        <v>0</v>
      </c>
      <c r="H72" s="306"/>
      <c r="I72" s="306"/>
      <c r="J72" s="307"/>
      <c r="K72" s="306"/>
      <c r="L72" s="306"/>
      <c r="M72" s="307"/>
      <c r="N72" s="306"/>
      <c r="O72" s="306"/>
      <c r="P72" s="307"/>
      <c r="Q72" s="306"/>
      <c r="R72" s="306"/>
      <c r="S72" s="308"/>
    </row>
    <row r="73" spans="1:19" ht="30" customHeight="1">
      <c r="A73" s="305" t="s">
        <v>284</v>
      </c>
      <c r="B73" s="306">
        <v>488</v>
      </c>
      <c r="C73" s="306">
        <v>488</v>
      </c>
      <c r="D73" s="307">
        <v>0</v>
      </c>
      <c r="E73" s="306">
        <v>488</v>
      </c>
      <c r="F73" s="306">
        <v>488</v>
      </c>
      <c r="G73" s="307">
        <v>0</v>
      </c>
      <c r="H73" s="306"/>
      <c r="I73" s="306"/>
      <c r="J73" s="307"/>
      <c r="K73" s="306"/>
      <c r="L73" s="306"/>
      <c r="M73" s="307"/>
      <c r="N73" s="306"/>
      <c r="O73" s="306"/>
      <c r="P73" s="307"/>
      <c r="Q73" s="306"/>
      <c r="R73" s="306"/>
      <c r="S73" s="308"/>
    </row>
    <row r="74" spans="1:19" ht="30" customHeight="1">
      <c r="A74" s="305" t="s">
        <v>285</v>
      </c>
      <c r="B74" s="306">
        <v>11284</v>
      </c>
      <c r="C74" s="306">
        <v>11284</v>
      </c>
      <c r="D74" s="307">
        <v>0</v>
      </c>
      <c r="E74" s="306">
        <v>11284</v>
      </c>
      <c r="F74" s="306">
        <v>11284</v>
      </c>
      <c r="G74" s="307">
        <v>0</v>
      </c>
      <c r="H74" s="306"/>
      <c r="I74" s="306"/>
      <c r="J74" s="307"/>
      <c r="K74" s="306"/>
      <c r="L74" s="306"/>
      <c r="M74" s="307"/>
      <c r="N74" s="306"/>
      <c r="O74" s="306"/>
      <c r="P74" s="307"/>
      <c r="Q74" s="306"/>
      <c r="R74" s="306"/>
      <c r="S74" s="308"/>
    </row>
    <row r="75" spans="1:19" ht="30" customHeight="1">
      <c r="A75" s="305" t="s">
        <v>286</v>
      </c>
      <c r="B75" s="306">
        <v>2988</v>
      </c>
      <c r="C75" s="306">
        <v>2158</v>
      </c>
      <c r="D75" s="307">
        <v>38.5</v>
      </c>
      <c r="E75" s="306">
        <v>2988</v>
      </c>
      <c r="F75" s="306">
        <v>2158</v>
      </c>
      <c r="G75" s="307">
        <v>38.5</v>
      </c>
      <c r="H75" s="306"/>
      <c r="I75" s="306"/>
      <c r="J75" s="307"/>
      <c r="K75" s="306"/>
      <c r="L75" s="306"/>
      <c r="M75" s="307"/>
      <c r="N75" s="306"/>
      <c r="O75" s="306"/>
      <c r="P75" s="307"/>
      <c r="Q75" s="306"/>
      <c r="R75" s="306"/>
      <c r="S75" s="308"/>
    </row>
    <row r="76" spans="1:19" ht="30" customHeight="1">
      <c r="A76" s="305" t="s">
        <v>287</v>
      </c>
      <c r="B76" s="306">
        <v>6270</v>
      </c>
      <c r="C76" s="306">
        <v>6644</v>
      </c>
      <c r="D76" s="307">
        <v>-5.6</v>
      </c>
      <c r="E76" s="306">
        <v>6270</v>
      </c>
      <c r="F76" s="306">
        <v>6644</v>
      </c>
      <c r="G76" s="307">
        <v>-5.6</v>
      </c>
      <c r="H76" s="306"/>
      <c r="I76" s="306"/>
      <c r="J76" s="307"/>
      <c r="K76" s="306"/>
      <c r="L76" s="306"/>
      <c r="M76" s="307"/>
      <c r="N76" s="306"/>
      <c r="O76" s="306"/>
      <c r="P76" s="307"/>
      <c r="Q76" s="306"/>
      <c r="R76" s="306"/>
      <c r="S76" s="308"/>
    </row>
    <row r="77" spans="1:19" ht="30" customHeight="1">
      <c r="A77" s="305" t="s">
        <v>288</v>
      </c>
      <c r="B77" s="306">
        <v>826</v>
      </c>
      <c r="C77" s="306">
        <v>820</v>
      </c>
      <c r="D77" s="307">
        <v>0.7</v>
      </c>
      <c r="E77" s="306">
        <v>826</v>
      </c>
      <c r="F77" s="306">
        <v>820</v>
      </c>
      <c r="G77" s="307">
        <v>0.7</v>
      </c>
      <c r="H77" s="306"/>
      <c r="I77" s="306"/>
      <c r="J77" s="307"/>
      <c r="K77" s="306"/>
      <c r="L77" s="306"/>
      <c r="M77" s="307"/>
      <c r="N77" s="306"/>
      <c r="O77" s="306"/>
      <c r="P77" s="307"/>
      <c r="Q77" s="306"/>
      <c r="R77" s="306"/>
      <c r="S77" s="308"/>
    </row>
    <row r="78" spans="1:19" ht="30" customHeight="1">
      <c r="A78" s="305" t="s">
        <v>289</v>
      </c>
      <c r="B78" s="306">
        <v>3892</v>
      </c>
      <c r="C78" s="306">
        <v>3367</v>
      </c>
      <c r="D78" s="307">
        <v>15.6</v>
      </c>
      <c r="E78" s="306">
        <v>3892</v>
      </c>
      <c r="F78" s="306">
        <v>3367</v>
      </c>
      <c r="G78" s="307">
        <v>15.6</v>
      </c>
      <c r="H78" s="306"/>
      <c r="I78" s="306"/>
      <c r="J78" s="307"/>
      <c r="K78" s="306"/>
      <c r="L78" s="306"/>
      <c r="M78" s="307"/>
      <c r="N78" s="306"/>
      <c r="O78" s="306"/>
      <c r="P78" s="307"/>
      <c r="Q78" s="306"/>
      <c r="R78" s="306"/>
      <c r="S78" s="308"/>
    </row>
    <row r="79" spans="1:19" ht="30" customHeight="1">
      <c r="A79" s="309" t="s">
        <v>290</v>
      </c>
      <c r="B79" s="310">
        <v>1112</v>
      </c>
      <c r="C79" s="310">
        <v>1390</v>
      </c>
      <c r="D79" s="311">
        <v>-20</v>
      </c>
      <c r="E79" s="310">
        <v>1112</v>
      </c>
      <c r="F79" s="310">
        <v>1390</v>
      </c>
      <c r="G79" s="311">
        <v>-20</v>
      </c>
      <c r="H79" s="310"/>
      <c r="I79" s="310"/>
      <c r="J79" s="311"/>
      <c r="K79" s="310"/>
      <c r="L79" s="310"/>
      <c r="M79" s="311"/>
      <c r="N79" s="310"/>
      <c r="O79" s="310"/>
      <c r="P79" s="311"/>
      <c r="Q79" s="310"/>
      <c r="R79" s="310"/>
      <c r="S79" s="312"/>
    </row>
    <row r="80" spans="1:15" ht="30" customHeight="1">
      <c r="A80" s="357" t="s">
        <v>260</v>
      </c>
      <c r="B80" s="357"/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</row>
    <row r="81" ht="23.25"/>
    <row r="82" ht="23.25"/>
    <row r="83" spans="1:19" ht="15.75" customHeight="1">
      <c r="A83" s="358" t="s">
        <v>261</v>
      </c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</row>
    <row r="84" ht="23.25"/>
    <row r="85" spans="1:19" ht="30" customHeight="1">
      <c r="A85" s="359" t="s">
        <v>291</v>
      </c>
      <c r="B85" s="361" t="s">
        <v>224</v>
      </c>
      <c r="C85" s="362"/>
      <c r="D85" s="363"/>
      <c r="E85" s="361" t="s">
        <v>225</v>
      </c>
      <c r="F85" s="362"/>
      <c r="G85" s="363"/>
      <c r="H85" s="361" t="s">
        <v>226</v>
      </c>
      <c r="I85" s="362"/>
      <c r="J85" s="363"/>
      <c r="K85" s="361" t="s">
        <v>227</v>
      </c>
      <c r="L85" s="362"/>
      <c r="M85" s="363"/>
      <c r="N85" s="361" t="s">
        <v>228</v>
      </c>
      <c r="O85" s="362"/>
      <c r="P85" s="363"/>
      <c r="Q85" s="361" t="s">
        <v>229</v>
      </c>
      <c r="R85" s="362"/>
      <c r="S85" s="364"/>
    </row>
    <row r="86" spans="1:19" ht="30" customHeight="1">
      <c r="A86" s="360"/>
      <c r="B86" s="297">
        <v>2018</v>
      </c>
      <c r="C86" s="297">
        <v>2017</v>
      </c>
      <c r="D86" s="298" t="s">
        <v>230</v>
      </c>
      <c r="E86" s="297">
        <v>2018</v>
      </c>
      <c r="F86" s="297">
        <v>2017</v>
      </c>
      <c r="G86" s="298" t="s">
        <v>230</v>
      </c>
      <c r="H86" s="297">
        <v>2018</v>
      </c>
      <c r="I86" s="297">
        <v>2017</v>
      </c>
      <c r="J86" s="298" t="s">
        <v>230</v>
      </c>
      <c r="K86" s="297">
        <v>2018</v>
      </c>
      <c r="L86" s="297">
        <v>2017</v>
      </c>
      <c r="M86" s="298" t="s">
        <v>230</v>
      </c>
      <c r="N86" s="297">
        <v>2018</v>
      </c>
      <c r="O86" s="297">
        <v>2017</v>
      </c>
      <c r="P86" s="298" t="s">
        <v>230</v>
      </c>
      <c r="Q86" s="297">
        <v>2018</v>
      </c>
      <c r="R86" s="297">
        <v>2017</v>
      </c>
      <c r="S86" s="299" t="s">
        <v>230</v>
      </c>
    </row>
    <row r="87" spans="1:19" ht="30" customHeight="1">
      <c r="A87" s="300" t="s">
        <v>231</v>
      </c>
      <c r="B87" s="301">
        <v>7826729</v>
      </c>
      <c r="C87" s="301">
        <v>7144005</v>
      </c>
      <c r="D87" s="302">
        <v>9.556600254339127</v>
      </c>
      <c r="E87" s="301">
        <v>4822838</v>
      </c>
      <c r="F87" s="301">
        <v>4706856</v>
      </c>
      <c r="G87" s="302">
        <v>2.4641076761218104</v>
      </c>
      <c r="H87" s="301">
        <v>1579508</v>
      </c>
      <c r="I87" s="301">
        <v>1399391</v>
      </c>
      <c r="J87" s="302">
        <v>12.871098928033694</v>
      </c>
      <c r="K87" s="301">
        <v>793657</v>
      </c>
      <c r="L87" s="301">
        <v>582769</v>
      </c>
      <c r="M87" s="302">
        <v>36.18723713855747</v>
      </c>
      <c r="N87" s="301">
        <v>35205</v>
      </c>
      <c r="O87" s="301">
        <v>26128</v>
      </c>
      <c r="P87" s="302">
        <v>34.74050826699327</v>
      </c>
      <c r="Q87" s="301">
        <v>595521</v>
      </c>
      <c r="R87" s="301">
        <v>428861</v>
      </c>
      <c r="S87" s="302">
        <v>38.86107619951453</v>
      </c>
    </row>
    <row r="88" spans="1:19" s="303" customFormat="1" ht="30" customHeight="1">
      <c r="A88" s="300" t="s">
        <v>232</v>
      </c>
      <c r="B88" s="301">
        <v>7764973</v>
      </c>
      <c r="C88" s="301">
        <v>7096489</v>
      </c>
      <c r="D88" s="302">
        <v>9.4</v>
      </c>
      <c r="E88" s="301">
        <v>4765448</v>
      </c>
      <c r="F88" s="301">
        <v>4662085</v>
      </c>
      <c r="G88" s="302">
        <v>2.2</v>
      </c>
      <c r="H88" s="301">
        <v>1576726</v>
      </c>
      <c r="I88" s="301">
        <v>1398467</v>
      </c>
      <c r="J88" s="302">
        <v>12.7</v>
      </c>
      <c r="K88" s="301">
        <v>792949</v>
      </c>
      <c r="L88" s="301">
        <v>581606</v>
      </c>
      <c r="M88" s="302">
        <v>36.3</v>
      </c>
      <c r="N88" s="301">
        <v>35205</v>
      </c>
      <c r="O88" s="301">
        <v>26128</v>
      </c>
      <c r="P88" s="302">
        <v>34.7</v>
      </c>
      <c r="Q88" s="301">
        <v>594645</v>
      </c>
      <c r="R88" s="301">
        <v>428203</v>
      </c>
      <c r="S88" s="304">
        <v>38.9</v>
      </c>
    </row>
    <row r="89" spans="1:19" s="303" customFormat="1" ht="30" customHeight="1">
      <c r="A89" s="300" t="s">
        <v>233</v>
      </c>
      <c r="B89" s="301">
        <v>61756</v>
      </c>
      <c r="C89" s="301">
        <v>47516</v>
      </c>
      <c r="D89" s="302">
        <v>29.96885259701995</v>
      </c>
      <c r="E89" s="301">
        <v>57390</v>
      </c>
      <c r="F89" s="301">
        <v>44771</v>
      </c>
      <c r="G89" s="302">
        <v>28.1856558933238</v>
      </c>
      <c r="H89" s="301">
        <v>2782</v>
      </c>
      <c r="I89" s="301">
        <v>924</v>
      </c>
      <c r="J89" s="302">
        <v>201.08225108225105</v>
      </c>
      <c r="K89" s="301">
        <v>708</v>
      </c>
      <c r="L89" s="301">
        <v>1163</v>
      </c>
      <c r="M89" s="302">
        <v>-39.122957867583835</v>
      </c>
      <c r="N89" s="301"/>
      <c r="O89" s="301"/>
      <c r="P89" s="302"/>
      <c r="Q89" s="301">
        <v>876</v>
      </c>
      <c r="R89" s="301">
        <v>658</v>
      </c>
      <c r="S89" s="302">
        <v>33.130699088145896</v>
      </c>
    </row>
    <row r="90" spans="1:19" s="303" customFormat="1" ht="30" customHeight="1">
      <c r="A90" s="300"/>
      <c r="B90" s="317"/>
      <c r="C90" s="317"/>
      <c r="D90" s="318"/>
      <c r="E90" s="317"/>
      <c r="F90" s="317"/>
      <c r="G90" s="318"/>
      <c r="H90" s="317"/>
      <c r="I90" s="317"/>
      <c r="J90" s="318"/>
      <c r="K90" s="317"/>
      <c r="L90" s="317"/>
      <c r="M90" s="318"/>
      <c r="N90" s="317"/>
      <c r="O90" s="317"/>
      <c r="P90" s="318"/>
      <c r="Q90" s="317"/>
      <c r="R90" s="301"/>
      <c r="S90" s="304"/>
    </row>
    <row r="91" spans="1:19" s="303" customFormat="1" ht="30" customHeight="1">
      <c r="A91" s="300" t="s">
        <v>235</v>
      </c>
      <c r="B91" s="301">
        <v>5536489</v>
      </c>
      <c r="C91" s="301">
        <v>4920969</v>
      </c>
      <c r="D91" s="302">
        <v>12.5081056190356</v>
      </c>
      <c r="E91" s="301">
        <v>2786216</v>
      </c>
      <c r="F91" s="301">
        <v>2689779</v>
      </c>
      <c r="G91" s="302">
        <v>3.5853131428269758</v>
      </c>
      <c r="H91" s="301">
        <v>1442334</v>
      </c>
      <c r="I91" s="301">
        <v>1264106</v>
      </c>
      <c r="J91" s="302">
        <v>14.099134091603077</v>
      </c>
      <c r="K91" s="301">
        <v>697037</v>
      </c>
      <c r="L91" s="301">
        <v>532087</v>
      </c>
      <c r="M91" s="302">
        <v>31.000569455746895</v>
      </c>
      <c r="N91" s="301">
        <v>35205</v>
      </c>
      <c r="O91" s="301">
        <v>26128</v>
      </c>
      <c r="P91" s="302">
        <v>34.74050826699327</v>
      </c>
      <c r="Q91" s="301">
        <v>575697</v>
      </c>
      <c r="R91" s="301">
        <v>408869</v>
      </c>
      <c r="S91" s="302">
        <v>40.80231076457251</v>
      </c>
    </row>
    <row r="92" spans="1:19" s="303" customFormat="1" ht="30" customHeight="1">
      <c r="A92" s="300" t="s">
        <v>232</v>
      </c>
      <c r="B92" s="301">
        <v>5486279</v>
      </c>
      <c r="C92" s="301">
        <v>4881290</v>
      </c>
      <c r="D92" s="302">
        <v>12.4</v>
      </c>
      <c r="E92" s="301">
        <v>2740372</v>
      </c>
      <c r="F92" s="301">
        <v>2652845</v>
      </c>
      <c r="G92" s="302">
        <v>3.3</v>
      </c>
      <c r="H92" s="301">
        <v>1439552</v>
      </c>
      <c r="I92" s="301">
        <v>1263182</v>
      </c>
      <c r="J92" s="302">
        <v>14</v>
      </c>
      <c r="K92" s="301">
        <v>696329</v>
      </c>
      <c r="L92" s="301">
        <v>530924</v>
      </c>
      <c r="M92" s="302">
        <v>31.2</v>
      </c>
      <c r="N92" s="301">
        <v>35205</v>
      </c>
      <c r="O92" s="301">
        <v>26128</v>
      </c>
      <c r="P92" s="302">
        <v>34.7</v>
      </c>
      <c r="Q92" s="301">
        <v>574821</v>
      </c>
      <c r="R92" s="301">
        <v>408211</v>
      </c>
      <c r="S92" s="304">
        <v>40.8</v>
      </c>
    </row>
    <row r="93" spans="1:19" s="303" customFormat="1" ht="30" customHeight="1">
      <c r="A93" s="300" t="s">
        <v>233</v>
      </c>
      <c r="B93" s="301">
        <v>50210</v>
      </c>
      <c r="C93" s="301">
        <v>39679</v>
      </c>
      <c r="D93" s="302">
        <v>26.540487411477105</v>
      </c>
      <c r="E93" s="301">
        <v>45844</v>
      </c>
      <c r="F93" s="301">
        <v>36934</v>
      </c>
      <c r="G93" s="302">
        <v>24.124113283153733</v>
      </c>
      <c r="H93" s="301">
        <v>2782</v>
      </c>
      <c r="I93" s="301">
        <v>924</v>
      </c>
      <c r="J93" s="302">
        <v>201.08225108225105</v>
      </c>
      <c r="K93" s="301">
        <v>708</v>
      </c>
      <c r="L93" s="301">
        <v>1163</v>
      </c>
      <c r="M93" s="302">
        <v>-39.122957867583835</v>
      </c>
      <c r="N93" s="301"/>
      <c r="O93" s="301"/>
      <c r="P93" s="302"/>
      <c r="Q93" s="301">
        <v>876</v>
      </c>
      <c r="R93" s="301">
        <v>658</v>
      </c>
      <c r="S93" s="302">
        <v>33.130699088145896</v>
      </c>
    </row>
    <row r="94" spans="1:19" s="303" customFormat="1" ht="30" customHeight="1">
      <c r="A94" s="300"/>
      <c r="B94" s="317"/>
      <c r="C94" s="317"/>
      <c r="D94" s="318"/>
      <c r="E94" s="317"/>
      <c r="F94" s="317"/>
      <c r="G94" s="318"/>
      <c r="H94" s="317"/>
      <c r="I94" s="317"/>
      <c r="J94" s="318"/>
      <c r="K94" s="317"/>
      <c r="L94" s="317"/>
      <c r="M94" s="318"/>
      <c r="N94" s="317"/>
      <c r="O94" s="317"/>
      <c r="P94" s="318"/>
      <c r="Q94" s="317"/>
      <c r="R94" s="301"/>
      <c r="S94" s="304"/>
    </row>
    <row r="95" spans="1:19" s="303" customFormat="1" ht="30" customHeight="1">
      <c r="A95" s="300" t="s">
        <v>236</v>
      </c>
      <c r="B95" s="301">
        <v>4794243</v>
      </c>
      <c r="C95" s="301">
        <v>4263424</v>
      </c>
      <c r="D95" s="302">
        <v>12.5</v>
      </c>
      <c r="E95" s="301">
        <v>2230673</v>
      </c>
      <c r="F95" s="301">
        <v>2142254</v>
      </c>
      <c r="G95" s="302">
        <v>4.1</v>
      </c>
      <c r="H95" s="301">
        <v>1289577</v>
      </c>
      <c r="I95" s="301">
        <v>1175344</v>
      </c>
      <c r="J95" s="302">
        <v>9.7</v>
      </c>
      <c r="K95" s="301">
        <v>671282</v>
      </c>
      <c r="L95" s="301">
        <v>511487</v>
      </c>
      <c r="M95" s="302">
        <v>31.2</v>
      </c>
      <c r="N95" s="301">
        <v>35205</v>
      </c>
      <c r="O95" s="301">
        <v>26128</v>
      </c>
      <c r="P95" s="302">
        <v>34.7</v>
      </c>
      <c r="Q95" s="301">
        <v>567506</v>
      </c>
      <c r="R95" s="301">
        <v>408211</v>
      </c>
      <c r="S95" s="304">
        <v>39</v>
      </c>
    </row>
    <row r="96" spans="1:19" ht="30" customHeight="1">
      <c r="A96" s="305" t="s">
        <v>237</v>
      </c>
      <c r="B96" s="306">
        <v>45792</v>
      </c>
      <c r="C96" s="306">
        <v>45792</v>
      </c>
      <c r="D96" s="307">
        <v>0</v>
      </c>
      <c r="E96" s="306">
        <v>33708</v>
      </c>
      <c r="F96" s="306">
        <v>33708</v>
      </c>
      <c r="G96" s="307">
        <v>0</v>
      </c>
      <c r="H96" s="306">
        <v>7791</v>
      </c>
      <c r="I96" s="306">
        <v>7632</v>
      </c>
      <c r="J96" s="307">
        <v>2.1</v>
      </c>
      <c r="K96" s="306">
        <v>4293</v>
      </c>
      <c r="L96" s="306">
        <v>4452</v>
      </c>
      <c r="M96" s="307">
        <v>-3.6</v>
      </c>
      <c r="N96" s="306"/>
      <c r="O96" s="306"/>
      <c r="P96" s="307"/>
      <c r="Q96" s="306"/>
      <c r="R96" s="306"/>
      <c r="S96" s="308"/>
    </row>
    <row r="97" spans="1:19" ht="30" customHeight="1">
      <c r="A97" s="305" t="s">
        <v>292</v>
      </c>
      <c r="B97" s="306">
        <v>10176</v>
      </c>
      <c r="C97" s="306">
        <v>10516</v>
      </c>
      <c r="D97" s="307">
        <v>-3.2</v>
      </c>
      <c r="E97" s="306"/>
      <c r="F97" s="306"/>
      <c r="G97" s="307"/>
      <c r="H97" s="306">
        <v>8109</v>
      </c>
      <c r="I97" s="306">
        <v>8427</v>
      </c>
      <c r="J97" s="307">
        <v>-3.8</v>
      </c>
      <c r="K97" s="306">
        <v>2067</v>
      </c>
      <c r="L97" s="306">
        <v>2089</v>
      </c>
      <c r="M97" s="307">
        <v>-1.1</v>
      </c>
      <c r="N97" s="306"/>
      <c r="O97" s="306"/>
      <c r="P97" s="307"/>
      <c r="Q97" s="306"/>
      <c r="R97" s="306"/>
      <c r="S97" s="308"/>
    </row>
    <row r="98" spans="1:19" ht="30" customHeight="1">
      <c r="A98" s="305" t="s">
        <v>238</v>
      </c>
      <c r="B98" s="306">
        <v>184652</v>
      </c>
      <c r="C98" s="306">
        <v>130064</v>
      </c>
      <c r="D98" s="307">
        <v>42</v>
      </c>
      <c r="E98" s="306">
        <v>78351</v>
      </c>
      <c r="F98" s="306">
        <v>75308</v>
      </c>
      <c r="G98" s="307">
        <v>4</v>
      </c>
      <c r="H98" s="306">
        <v>35828</v>
      </c>
      <c r="I98" s="306">
        <v>30082</v>
      </c>
      <c r="J98" s="307">
        <v>19.1</v>
      </c>
      <c r="K98" s="306">
        <v>35321</v>
      </c>
      <c r="L98" s="306">
        <v>19097</v>
      </c>
      <c r="M98" s="307">
        <v>85</v>
      </c>
      <c r="N98" s="306"/>
      <c r="O98" s="306"/>
      <c r="P98" s="307"/>
      <c r="Q98" s="306">
        <v>35152</v>
      </c>
      <c r="R98" s="306">
        <v>5577</v>
      </c>
      <c r="S98" s="308">
        <v>530.3</v>
      </c>
    </row>
    <row r="99" spans="1:19" ht="30" customHeight="1">
      <c r="A99" s="305" t="s">
        <v>239</v>
      </c>
      <c r="B99" s="306">
        <v>152596</v>
      </c>
      <c r="C99" s="306">
        <v>169861</v>
      </c>
      <c r="D99" s="307">
        <v>-10.2</v>
      </c>
      <c r="E99" s="306">
        <v>152596</v>
      </c>
      <c r="F99" s="306">
        <v>169861</v>
      </c>
      <c r="G99" s="307">
        <v>-10.2</v>
      </c>
      <c r="H99" s="306"/>
      <c r="I99" s="306"/>
      <c r="J99" s="307"/>
      <c r="K99" s="306"/>
      <c r="L99" s="306"/>
      <c r="M99" s="307"/>
      <c r="N99" s="306"/>
      <c r="O99" s="306"/>
      <c r="P99" s="307"/>
      <c r="Q99" s="306"/>
      <c r="R99" s="306"/>
      <c r="S99" s="308"/>
    </row>
    <row r="100" spans="1:19" ht="30" customHeight="1">
      <c r="A100" s="305" t="s">
        <v>240</v>
      </c>
      <c r="B100" s="306">
        <v>11529</v>
      </c>
      <c r="C100" s="306">
        <v>0</v>
      </c>
      <c r="D100" s="307" t="s">
        <v>234</v>
      </c>
      <c r="E100" s="306">
        <v>11529</v>
      </c>
      <c r="F100" s="306">
        <v>0</v>
      </c>
      <c r="G100" s="307" t="s">
        <v>234</v>
      </c>
      <c r="H100" s="306"/>
      <c r="I100" s="306"/>
      <c r="J100" s="307"/>
      <c r="K100" s="306"/>
      <c r="L100" s="306"/>
      <c r="M100" s="307"/>
      <c r="N100" s="306"/>
      <c r="O100" s="306"/>
      <c r="P100" s="307"/>
      <c r="Q100" s="306"/>
      <c r="R100" s="306"/>
      <c r="S100" s="308"/>
    </row>
    <row r="101" spans="1:19" ht="30" customHeight="1">
      <c r="A101" s="305" t="s">
        <v>241</v>
      </c>
      <c r="B101" s="306">
        <v>1662427</v>
      </c>
      <c r="C101" s="306">
        <v>1461327</v>
      </c>
      <c r="D101" s="307">
        <v>13.8</v>
      </c>
      <c r="E101" s="306">
        <v>774987</v>
      </c>
      <c r="F101" s="306">
        <v>715937</v>
      </c>
      <c r="G101" s="307">
        <v>8.2</v>
      </c>
      <c r="H101" s="306">
        <v>392887</v>
      </c>
      <c r="I101" s="306">
        <v>372626</v>
      </c>
      <c r="J101" s="307">
        <v>5.4</v>
      </c>
      <c r="K101" s="306">
        <v>223833</v>
      </c>
      <c r="L101" s="306">
        <v>174420</v>
      </c>
      <c r="M101" s="307">
        <v>28.3</v>
      </c>
      <c r="N101" s="306">
        <v>35205</v>
      </c>
      <c r="O101" s="306">
        <v>26128</v>
      </c>
      <c r="P101" s="307">
        <v>34.7</v>
      </c>
      <c r="Q101" s="306">
        <v>235515</v>
      </c>
      <c r="R101" s="306">
        <v>172216</v>
      </c>
      <c r="S101" s="308">
        <v>36.8</v>
      </c>
    </row>
    <row r="102" spans="1:19" ht="30" customHeight="1">
      <c r="A102" s="305" t="s">
        <v>242</v>
      </c>
      <c r="B102" s="306">
        <v>208202</v>
      </c>
      <c r="C102" s="306">
        <v>233320</v>
      </c>
      <c r="D102" s="307">
        <v>-10.8</v>
      </c>
      <c r="E102" s="306">
        <v>77239</v>
      </c>
      <c r="F102" s="306">
        <v>80385</v>
      </c>
      <c r="G102" s="307">
        <v>-3.9</v>
      </c>
      <c r="H102" s="306">
        <v>76709</v>
      </c>
      <c r="I102" s="306">
        <v>86315</v>
      </c>
      <c r="J102" s="307">
        <v>-11.1</v>
      </c>
      <c r="K102" s="306">
        <v>37109</v>
      </c>
      <c r="L102" s="306">
        <v>35316</v>
      </c>
      <c r="M102" s="307">
        <v>5.1</v>
      </c>
      <c r="N102" s="306"/>
      <c r="O102" s="306"/>
      <c r="P102" s="307"/>
      <c r="Q102" s="306">
        <v>17145</v>
      </c>
      <c r="R102" s="306">
        <v>31304</v>
      </c>
      <c r="S102" s="308">
        <v>-45.2</v>
      </c>
    </row>
    <row r="103" spans="1:19" ht="30" customHeight="1">
      <c r="A103" s="305" t="s">
        <v>243</v>
      </c>
      <c r="B103" s="306">
        <v>270146</v>
      </c>
      <c r="C103" s="306">
        <v>277372</v>
      </c>
      <c r="D103" s="307">
        <v>-2.6</v>
      </c>
      <c r="E103" s="306">
        <v>128394</v>
      </c>
      <c r="F103" s="306">
        <v>133924</v>
      </c>
      <c r="G103" s="307">
        <v>-4.1</v>
      </c>
      <c r="H103" s="306">
        <v>57904</v>
      </c>
      <c r="I103" s="306">
        <v>62380</v>
      </c>
      <c r="J103" s="307">
        <v>-7.2</v>
      </c>
      <c r="K103" s="306">
        <v>42112</v>
      </c>
      <c r="L103" s="306">
        <v>39976</v>
      </c>
      <c r="M103" s="307">
        <v>5.3</v>
      </c>
      <c r="N103" s="306"/>
      <c r="O103" s="306"/>
      <c r="P103" s="307"/>
      <c r="Q103" s="306">
        <v>41736</v>
      </c>
      <c r="R103" s="306">
        <v>41092</v>
      </c>
      <c r="S103" s="308">
        <v>1.6</v>
      </c>
    </row>
    <row r="104" spans="1:19" ht="30" customHeight="1">
      <c r="A104" s="305" t="s">
        <v>244</v>
      </c>
      <c r="B104" s="306">
        <v>235921</v>
      </c>
      <c r="C104" s="306">
        <v>184403</v>
      </c>
      <c r="D104" s="307">
        <v>27.9</v>
      </c>
      <c r="E104" s="306">
        <v>90378</v>
      </c>
      <c r="F104" s="306">
        <v>97748</v>
      </c>
      <c r="G104" s="307">
        <v>-7.5</v>
      </c>
      <c r="H104" s="306">
        <v>99478</v>
      </c>
      <c r="I104" s="306">
        <v>59307</v>
      </c>
      <c r="J104" s="307">
        <v>67.7</v>
      </c>
      <c r="K104" s="306">
        <v>28734</v>
      </c>
      <c r="L104" s="306">
        <v>16854</v>
      </c>
      <c r="M104" s="307">
        <v>70.5</v>
      </c>
      <c r="N104" s="306"/>
      <c r="O104" s="306"/>
      <c r="P104" s="307"/>
      <c r="Q104" s="306">
        <v>17331</v>
      </c>
      <c r="R104" s="306">
        <v>10494</v>
      </c>
      <c r="S104" s="308">
        <v>65.2</v>
      </c>
    </row>
    <row r="105" spans="1:19" ht="30" customHeight="1">
      <c r="A105" s="305" t="s">
        <v>245</v>
      </c>
      <c r="B105" s="306">
        <v>88616</v>
      </c>
      <c r="C105" s="306">
        <v>88896</v>
      </c>
      <c r="D105" s="307">
        <v>-0.3</v>
      </c>
      <c r="E105" s="306">
        <v>54908</v>
      </c>
      <c r="F105" s="306">
        <v>55188</v>
      </c>
      <c r="G105" s="307">
        <v>-0.5</v>
      </c>
      <c r="H105" s="306">
        <v>33708</v>
      </c>
      <c r="I105" s="306">
        <v>33708</v>
      </c>
      <c r="J105" s="307">
        <v>0</v>
      </c>
      <c r="K105" s="306"/>
      <c r="L105" s="306"/>
      <c r="M105" s="307"/>
      <c r="N105" s="306"/>
      <c r="O105" s="306"/>
      <c r="P105" s="307"/>
      <c r="Q105" s="306"/>
      <c r="R105" s="306"/>
      <c r="S105" s="308"/>
    </row>
    <row r="106" spans="1:19" ht="30" customHeight="1">
      <c r="A106" s="305" t="s">
        <v>246</v>
      </c>
      <c r="B106" s="306">
        <v>70117</v>
      </c>
      <c r="C106" s="306">
        <v>58212</v>
      </c>
      <c r="D106" s="307">
        <v>20.5</v>
      </c>
      <c r="E106" s="306">
        <v>56331</v>
      </c>
      <c r="F106" s="306">
        <v>58212</v>
      </c>
      <c r="G106" s="307">
        <v>-3.2</v>
      </c>
      <c r="H106" s="306">
        <v>13786</v>
      </c>
      <c r="I106" s="306">
        <v>0</v>
      </c>
      <c r="J106" s="307" t="s">
        <v>234</v>
      </c>
      <c r="K106" s="306"/>
      <c r="L106" s="306"/>
      <c r="M106" s="307"/>
      <c r="N106" s="306"/>
      <c r="O106" s="306"/>
      <c r="P106" s="307"/>
      <c r="Q106" s="306"/>
      <c r="R106" s="306"/>
      <c r="S106" s="308"/>
    </row>
    <row r="107" spans="1:19" ht="30" customHeight="1">
      <c r="A107" s="305" t="s">
        <v>247</v>
      </c>
      <c r="B107" s="306">
        <v>188431</v>
      </c>
      <c r="C107" s="306">
        <v>167169</v>
      </c>
      <c r="D107" s="307">
        <v>12.7</v>
      </c>
      <c r="E107" s="306">
        <v>92644</v>
      </c>
      <c r="F107" s="306">
        <v>93711</v>
      </c>
      <c r="G107" s="307">
        <v>-1.1</v>
      </c>
      <c r="H107" s="306">
        <v>52062</v>
      </c>
      <c r="I107" s="306">
        <v>37206</v>
      </c>
      <c r="J107" s="307">
        <v>39.9</v>
      </c>
      <c r="K107" s="306">
        <v>20988</v>
      </c>
      <c r="L107" s="306">
        <v>15741</v>
      </c>
      <c r="M107" s="307">
        <v>33.3</v>
      </c>
      <c r="N107" s="306"/>
      <c r="O107" s="306"/>
      <c r="P107" s="307"/>
      <c r="Q107" s="306">
        <v>22737</v>
      </c>
      <c r="R107" s="306">
        <v>20511</v>
      </c>
      <c r="S107" s="308">
        <v>10.9</v>
      </c>
    </row>
    <row r="108" spans="1:19" ht="30" customHeight="1">
      <c r="A108" s="305" t="s">
        <v>248</v>
      </c>
      <c r="B108" s="306">
        <v>865627</v>
      </c>
      <c r="C108" s="306">
        <v>711156</v>
      </c>
      <c r="D108" s="307">
        <v>21.7</v>
      </c>
      <c r="E108" s="306">
        <v>383648</v>
      </c>
      <c r="F108" s="306">
        <v>348000</v>
      </c>
      <c r="G108" s="307">
        <v>10.2</v>
      </c>
      <c r="H108" s="306">
        <v>262866</v>
      </c>
      <c r="I108" s="306">
        <v>238515</v>
      </c>
      <c r="J108" s="307">
        <v>10.2</v>
      </c>
      <c r="K108" s="306">
        <v>148225</v>
      </c>
      <c r="L108" s="306">
        <v>78873</v>
      </c>
      <c r="M108" s="307">
        <v>87.9</v>
      </c>
      <c r="N108" s="306"/>
      <c r="O108" s="306"/>
      <c r="P108" s="307"/>
      <c r="Q108" s="306">
        <v>70888</v>
      </c>
      <c r="R108" s="306">
        <v>45768</v>
      </c>
      <c r="S108" s="308">
        <v>54.9</v>
      </c>
    </row>
    <row r="109" spans="1:19" ht="30" customHeight="1">
      <c r="A109" s="305" t="s">
        <v>249</v>
      </c>
      <c r="B109" s="306">
        <v>218392</v>
      </c>
      <c r="C109" s="306">
        <v>180935</v>
      </c>
      <c r="D109" s="307">
        <v>20.7</v>
      </c>
      <c r="E109" s="306">
        <v>79350</v>
      </c>
      <c r="F109" s="306">
        <v>70148</v>
      </c>
      <c r="G109" s="307">
        <v>13.1</v>
      </c>
      <c r="H109" s="306">
        <v>85595</v>
      </c>
      <c r="I109" s="306">
        <v>76271</v>
      </c>
      <c r="J109" s="307">
        <v>12.2</v>
      </c>
      <c r="K109" s="306">
        <v>24668</v>
      </c>
      <c r="L109" s="306">
        <v>15277</v>
      </c>
      <c r="M109" s="307">
        <v>61.5</v>
      </c>
      <c r="N109" s="306"/>
      <c r="O109" s="306"/>
      <c r="P109" s="307"/>
      <c r="Q109" s="306">
        <v>28779</v>
      </c>
      <c r="R109" s="306">
        <v>19239</v>
      </c>
      <c r="S109" s="308">
        <v>49.6</v>
      </c>
    </row>
    <row r="110" spans="1:19" ht="30" customHeight="1">
      <c r="A110" s="305" t="s">
        <v>250</v>
      </c>
      <c r="B110" s="306">
        <v>581619</v>
      </c>
      <c r="C110" s="306">
        <v>544401</v>
      </c>
      <c r="D110" s="307">
        <v>6.8</v>
      </c>
      <c r="E110" s="306">
        <v>216610</v>
      </c>
      <c r="F110" s="306">
        <v>210124</v>
      </c>
      <c r="G110" s="307">
        <v>3.1</v>
      </c>
      <c r="H110" s="306">
        <v>162854</v>
      </c>
      <c r="I110" s="306">
        <v>162875</v>
      </c>
      <c r="J110" s="307">
        <v>0</v>
      </c>
      <c r="K110" s="306">
        <v>103932</v>
      </c>
      <c r="L110" s="306">
        <v>109392</v>
      </c>
      <c r="M110" s="307">
        <v>-5</v>
      </c>
      <c r="N110" s="306"/>
      <c r="O110" s="306"/>
      <c r="P110" s="307"/>
      <c r="Q110" s="306">
        <v>98223</v>
      </c>
      <c r="R110" s="306">
        <v>62010</v>
      </c>
      <c r="S110" s="308">
        <v>58.4</v>
      </c>
    </row>
    <row r="111" spans="1:19" ht="30" customHeight="1">
      <c r="A111" s="305"/>
      <c r="B111" s="306"/>
      <c r="C111" s="306"/>
      <c r="D111" s="307"/>
      <c r="E111" s="306"/>
      <c r="F111" s="306"/>
      <c r="G111" s="307"/>
      <c r="H111" s="306"/>
      <c r="I111" s="306"/>
      <c r="J111" s="307"/>
      <c r="K111" s="306"/>
      <c r="L111" s="306"/>
      <c r="M111" s="307"/>
      <c r="N111" s="306"/>
      <c r="O111" s="306"/>
      <c r="P111" s="307"/>
      <c r="Q111" s="306"/>
      <c r="R111" s="306"/>
      <c r="S111" s="308"/>
    </row>
    <row r="112" spans="1:19" s="303" customFormat="1" ht="30" customHeight="1">
      <c r="A112" s="300" t="s">
        <v>251</v>
      </c>
      <c r="B112" s="301">
        <v>692036</v>
      </c>
      <c r="C112" s="301">
        <v>617866</v>
      </c>
      <c r="D112" s="302">
        <v>12</v>
      </c>
      <c r="E112" s="301">
        <v>509699</v>
      </c>
      <c r="F112" s="301">
        <v>510591</v>
      </c>
      <c r="G112" s="302">
        <v>-0.2</v>
      </c>
      <c r="H112" s="301">
        <v>149975</v>
      </c>
      <c r="I112" s="301">
        <v>87838</v>
      </c>
      <c r="J112" s="302">
        <v>70.7</v>
      </c>
      <c r="K112" s="301">
        <v>25047</v>
      </c>
      <c r="L112" s="301">
        <v>19437</v>
      </c>
      <c r="M112" s="302">
        <v>28.9</v>
      </c>
      <c r="N112" s="301"/>
      <c r="O112" s="301"/>
      <c r="P112" s="302"/>
      <c r="Q112" s="301">
        <v>7315</v>
      </c>
      <c r="R112" s="301">
        <v>0</v>
      </c>
      <c r="S112" s="304" t="s">
        <v>234</v>
      </c>
    </row>
    <row r="113" spans="1:19" ht="30" customHeight="1">
      <c r="A113" s="305" t="s">
        <v>252</v>
      </c>
      <c r="B113" s="306">
        <v>56638</v>
      </c>
      <c r="C113" s="306">
        <v>62116</v>
      </c>
      <c r="D113" s="307">
        <v>-8.8</v>
      </c>
      <c r="E113" s="306">
        <v>56638</v>
      </c>
      <c r="F113" s="306">
        <v>62116</v>
      </c>
      <c r="G113" s="307">
        <v>-8.8</v>
      </c>
      <c r="H113" s="306"/>
      <c r="I113" s="306"/>
      <c r="J113" s="307"/>
      <c r="K113" s="306"/>
      <c r="L113" s="306"/>
      <c r="M113" s="307"/>
      <c r="N113" s="306"/>
      <c r="O113" s="306"/>
      <c r="P113" s="307"/>
      <c r="Q113" s="306"/>
      <c r="R113" s="306"/>
      <c r="S113" s="308"/>
    </row>
    <row r="114" spans="1:19" ht="30" customHeight="1">
      <c r="A114" s="305" t="s">
        <v>253</v>
      </c>
      <c r="B114" s="306">
        <v>132860</v>
      </c>
      <c r="C114" s="306">
        <v>86680</v>
      </c>
      <c r="D114" s="307">
        <v>53.3</v>
      </c>
      <c r="E114" s="306">
        <v>77168</v>
      </c>
      <c r="F114" s="306">
        <v>74988</v>
      </c>
      <c r="G114" s="307">
        <v>2.9</v>
      </c>
      <c r="H114" s="306">
        <v>55692</v>
      </c>
      <c r="I114" s="306">
        <v>11692</v>
      </c>
      <c r="J114" s="307">
        <v>376.3</v>
      </c>
      <c r="K114" s="306"/>
      <c r="L114" s="306"/>
      <c r="M114" s="307"/>
      <c r="N114" s="306"/>
      <c r="O114" s="306"/>
      <c r="P114" s="307"/>
      <c r="Q114" s="306"/>
      <c r="R114" s="306"/>
      <c r="S114" s="308"/>
    </row>
    <row r="115" spans="1:19" ht="30" customHeight="1">
      <c r="A115" s="305" t="s">
        <v>254</v>
      </c>
      <c r="B115" s="306">
        <v>240759</v>
      </c>
      <c r="C115" s="306">
        <v>195997</v>
      </c>
      <c r="D115" s="307">
        <v>22.8</v>
      </c>
      <c r="E115" s="306">
        <v>114114</v>
      </c>
      <c r="F115" s="306">
        <v>100414</v>
      </c>
      <c r="G115" s="307">
        <v>13.6</v>
      </c>
      <c r="H115" s="306">
        <v>94283</v>
      </c>
      <c r="I115" s="306">
        <v>76146</v>
      </c>
      <c r="J115" s="307">
        <v>23.8</v>
      </c>
      <c r="K115" s="306">
        <v>25047</v>
      </c>
      <c r="L115" s="306">
        <v>19437</v>
      </c>
      <c r="M115" s="307">
        <v>28.9</v>
      </c>
      <c r="N115" s="306"/>
      <c r="O115" s="306"/>
      <c r="P115" s="307"/>
      <c r="Q115" s="306">
        <v>7315</v>
      </c>
      <c r="R115" s="306">
        <v>0</v>
      </c>
      <c r="S115" s="308" t="s">
        <v>234</v>
      </c>
    </row>
    <row r="116" spans="1:19" ht="30" customHeight="1">
      <c r="A116" s="305" t="s">
        <v>255</v>
      </c>
      <c r="B116" s="306">
        <v>77168</v>
      </c>
      <c r="C116" s="306">
        <v>75108</v>
      </c>
      <c r="D116" s="307">
        <v>2.7</v>
      </c>
      <c r="E116" s="306">
        <v>77168</v>
      </c>
      <c r="F116" s="306">
        <v>75108</v>
      </c>
      <c r="G116" s="307">
        <v>2.7</v>
      </c>
      <c r="H116" s="306"/>
      <c r="I116" s="306"/>
      <c r="J116" s="307"/>
      <c r="K116" s="306"/>
      <c r="L116" s="306"/>
      <c r="M116" s="307"/>
      <c r="N116" s="306"/>
      <c r="O116" s="306"/>
      <c r="P116" s="307"/>
      <c r="Q116" s="306"/>
      <c r="R116" s="306"/>
      <c r="S116" s="308"/>
    </row>
    <row r="117" spans="1:19" ht="30" customHeight="1">
      <c r="A117" s="305" t="s">
        <v>256</v>
      </c>
      <c r="B117" s="306">
        <v>46801</v>
      </c>
      <c r="C117" s="306">
        <v>54791</v>
      </c>
      <c r="D117" s="307">
        <v>-14.6</v>
      </c>
      <c r="E117" s="306">
        <v>46801</v>
      </c>
      <c r="F117" s="306">
        <v>54791</v>
      </c>
      <c r="G117" s="307">
        <v>-14.6</v>
      </c>
      <c r="H117" s="306"/>
      <c r="I117" s="306"/>
      <c r="J117" s="307"/>
      <c r="K117" s="306"/>
      <c r="L117" s="306"/>
      <c r="M117" s="307"/>
      <c r="N117" s="306"/>
      <c r="O117" s="306"/>
      <c r="P117" s="307"/>
      <c r="Q117" s="306"/>
      <c r="R117" s="306"/>
      <c r="S117" s="308"/>
    </row>
    <row r="118" spans="1:19" ht="30" customHeight="1">
      <c r="A118" s="305" t="s">
        <v>257</v>
      </c>
      <c r="B118" s="306">
        <v>60412</v>
      </c>
      <c r="C118" s="306">
        <v>73010</v>
      </c>
      <c r="D118" s="307">
        <v>-17.3</v>
      </c>
      <c r="E118" s="306">
        <v>60412</v>
      </c>
      <c r="F118" s="306">
        <v>73010</v>
      </c>
      <c r="G118" s="307">
        <v>-17.3</v>
      </c>
      <c r="H118" s="306"/>
      <c r="I118" s="306"/>
      <c r="J118" s="307"/>
      <c r="K118" s="306"/>
      <c r="L118" s="306"/>
      <c r="M118" s="307"/>
      <c r="N118" s="306"/>
      <c r="O118" s="306"/>
      <c r="P118" s="307"/>
      <c r="Q118" s="306"/>
      <c r="R118" s="306"/>
      <c r="S118" s="308"/>
    </row>
    <row r="119" spans="1:19" ht="30" customHeight="1">
      <c r="A119" s="305" t="s">
        <v>258</v>
      </c>
      <c r="B119" s="306">
        <v>51076</v>
      </c>
      <c r="C119" s="306">
        <v>45238</v>
      </c>
      <c r="D119" s="307">
        <v>12.9</v>
      </c>
      <c r="E119" s="306">
        <v>51076</v>
      </c>
      <c r="F119" s="306">
        <v>45238</v>
      </c>
      <c r="G119" s="307">
        <v>12.9</v>
      </c>
      <c r="H119" s="306"/>
      <c r="I119" s="306"/>
      <c r="J119" s="307"/>
      <c r="K119" s="306"/>
      <c r="L119" s="306"/>
      <c r="M119" s="307"/>
      <c r="N119" s="306"/>
      <c r="O119" s="306"/>
      <c r="P119" s="307"/>
      <c r="Q119" s="306"/>
      <c r="R119" s="306"/>
      <c r="S119" s="308"/>
    </row>
    <row r="120" spans="1:19" ht="30" customHeight="1">
      <c r="A120" s="309" t="s">
        <v>259</v>
      </c>
      <c r="B120" s="310">
        <v>26322</v>
      </c>
      <c r="C120" s="310">
        <v>24926</v>
      </c>
      <c r="D120" s="311">
        <v>5.6</v>
      </c>
      <c r="E120" s="310">
        <v>26322</v>
      </c>
      <c r="F120" s="310">
        <v>24926</v>
      </c>
      <c r="G120" s="311">
        <v>5.6</v>
      </c>
      <c r="H120" s="310"/>
      <c r="I120" s="310"/>
      <c r="J120" s="311"/>
      <c r="K120" s="310"/>
      <c r="L120" s="310"/>
      <c r="M120" s="311"/>
      <c r="N120" s="310"/>
      <c r="O120" s="310"/>
      <c r="P120" s="311"/>
      <c r="Q120" s="310"/>
      <c r="R120" s="310"/>
      <c r="S120" s="312"/>
    </row>
    <row r="121" spans="1:19" ht="30" customHeight="1">
      <c r="A121" s="357" t="s">
        <v>260</v>
      </c>
      <c r="B121" s="357"/>
      <c r="C121" s="357"/>
      <c r="D121" s="357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19"/>
      <c r="Q121" s="319"/>
      <c r="R121" s="319"/>
      <c r="S121" s="319"/>
    </row>
    <row r="122" spans="1:19" ht="22.5" customHeight="1">
      <c r="A122" s="319"/>
      <c r="B122" s="319"/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</row>
    <row r="123" spans="1:19" ht="22.5" customHeight="1">
      <c r="A123" s="319"/>
      <c r="B123" s="316"/>
      <c r="C123" s="316"/>
      <c r="D123" s="313"/>
      <c r="E123" s="316"/>
      <c r="F123" s="316"/>
      <c r="G123" s="313"/>
      <c r="H123" s="320"/>
      <c r="I123" s="320"/>
      <c r="J123" s="313"/>
      <c r="K123" s="320"/>
      <c r="L123" s="320"/>
      <c r="M123" s="313"/>
      <c r="N123" s="320"/>
      <c r="O123" s="320"/>
      <c r="P123" s="313"/>
      <c r="Q123" s="320"/>
      <c r="R123" s="320"/>
      <c r="S123" s="313"/>
    </row>
    <row r="124" spans="1:19" ht="22.5" customHeight="1">
      <c r="A124" s="358" t="s">
        <v>261</v>
      </c>
      <c r="B124" s="358"/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</row>
    <row r="125" spans="1:19" ht="30" customHeight="1">
      <c r="A125" s="359" t="s">
        <v>291</v>
      </c>
      <c r="B125" s="361" t="s">
        <v>224</v>
      </c>
      <c r="C125" s="362"/>
      <c r="D125" s="363"/>
      <c r="E125" s="361" t="s">
        <v>225</v>
      </c>
      <c r="F125" s="362"/>
      <c r="G125" s="363"/>
      <c r="H125" s="361" t="s">
        <v>226</v>
      </c>
      <c r="I125" s="362"/>
      <c r="J125" s="363"/>
      <c r="K125" s="361" t="s">
        <v>227</v>
      </c>
      <c r="L125" s="362"/>
      <c r="M125" s="363"/>
      <c r="N125" s="361" t="s">
        <v>228</v>
      </c>
      <c r="O125" s="362"/>
      <c r="P125" s="363"/>
      <c r="Q125" s="361" t="s">
        <v>229</v>
      </c>
      <c r="R125" s="362"/>
      <c r="S125" s="364"/>
    </row>
    <row r="126" spans="1:19" ht="30" customHeight="1">
      <c r="A126" s="360"/>
      <c r="B126" s="297">
        <v>2018</v>
      </c>
      <c r="C126" s="297">
        <v>2017</v>
      </c>
      <c r="D126" s="298" t="s">
        <v>230</v>
      </c>
      <c r="E126" s="297">
        <v>2018</v>
      </c>
      <c r="F126" s="297">
        <v>2017</v>
      </c>
      <c r="G126" s="298" t="s">
        <v>230</v>
      </c>
      <c r="H126" s="297">
        <v>2018</v>
      </c>
      <c r="I126" s="297">
        <v>2017</v>
      </c>
      <c r="J126" s="298" t="s">
        <v>230</v>
      </c>
      <c r="K126" s="297">
        <v>2018</v>
      </c>
      <c r="L126" s="297">
        <v>2017</v>
      </c>
      <c r="M126" s="298" t="s">
        <v>230</v>
      </c>
      <c r="N126" s="297">
        <v>2018</v>
      </c>
      <c r="O126" s="297">
        <v>2017</v>
      </c>
      <c r="P126" s="298" t="s">
        <v>230</v>
      </c>
      <c r="Q126" s="297">
        <v>2018</v>
      </c>
      <c r="R126" s="297">
        <v>2017</v>
      </c>
      <c r="S126" s="299" t="s">
        <v>230</v>
      </c>
    </row>
    <row r="127" spans="1:19" s="303" customFormat="1" ht="30" customHeight="1">
      <c r="A127" s="300" t="s">
        <v>262</v>
      </c>
      <c r="B127" s="301">
        <v>2290240</v>
      </c>
      <c r="C127" s="301">
        <v>2223036</v>
      </c>
      <c r="D127" s="302">
        <v>3.0230729506854592</v>
      </c>
      <c r="E127" s="301">
        <v>2036622</v>
      </c>
      <c r="F127" s="301">
        <v>2017077</v>
      </c>
      <c r="G127" s="302">
        <v>0.9689763950508582</v>
      </c>
      <c r="H127" s="301">
        <v>137174</v>
      </c>
      <c r="I127" s="301">
        <v>135285</v>
      </c>
      <c r="J127" s="302">
        <v>1.3963114905569725</v>
      </c>
      <c r="K127" s="301">
        <v>96620</v>
      </c>
      <c r="L127" s="301">
        <v>50682</v>
      </c>
      <c r="M127" s="302">
        <v>90.63967483524723</v>
      </c>
      <c r="N127" s="301"/>
      <c r="O127" s="301"/>
      <c r="P127" s="302"/>
      <c r="Q127" s="301">
        <v>19824</v>
      </c>
      <c r="R127" s="301">
        <v>19992</v>
      </c>
      <c r="S127" s="302">
        <v>-0.8403361344537815</v>
      </c>
    </row>
    <row r="128" spans="1:19" ht="30" customHeight="1">
      <c r="A128" s="300" t="s">
        <v>232</v>
      </c>
      <c r="B128" s="301">
        <v>2278694</v>
      </c>
      <c r="C128" s="301">
        <v>2215199</v>
      </c>
      <c r="D128" s="302">
        <v>2.9</v>
      </c>
      <c r="E128" s="301">
        <v>2025076</v>
      </c>
      <c r="F128" s="301">
        <v>2009240</v>
      </c>
      <c r="G128" s="302">
        <v>0.8</v>
      </c>
      <c r="H128" s="301">
        <v>137174</v>
      </c>
      <c r="I128" s="301">
        <v>135285</v>
      </c>
      <c r="J128" s="302">
        <v>1.4</v>
      </c>
      <c r="K128" s="301">
        <v>96620</v>
      </c>
      <c r="L128" s="301">
        <v>50682</v>
      </c>
      <c r="M128" s="302">
        <v>90.6</v>
      </c>
      <c r="N128" s="301"/>
      <c r="O128" s="301"/>
      <c r="P128" s="302"/>
      <c r="Q128" s="301">
        <v>19824</v>
      </c>
      <c r="R128" s="301">
        <v>19992</v>
      </c>
      <c r="S128" s="304">
        <v>-0.8</v>
      </c>
    </row>
    <row r="129" spans="1:19" s="303" customFormat="1" ht="30" customHeight="1">
      <c r="A129" s="300" t="s">
        <v>233</v>
      </c>
      <c r="B129" s="301">
        <v>11546</v>
      </c>
      <c r="C129" s="301">
        <v>7837</v>
      </c>
      <c r="D129" s="302">
        <v>47.32678320786015</v>
      </c>
      <c r="E129" s="301">
        <v>11546</v>
      </c>
      <c r="F129" s="301">
        <v>7837</v>
      </c>
      <c r="G129" s="302">
        <v>47.32678320786015</v>
      </c>
      <c r="H129" s="301"/>
      <c r="I129" s="301"/>
      <c r="J129" s="302"/>
      <c r="K129" s="301"/>
      <c r="L129" s="301"/>
      <c r="M129" s="302"/>
      <c r="N129" s="301"/>
      <c r="O129" s="301"/>
      <c r="P129" s="302"/>
      <c r="Q129" s="301"/>
      <c r="R129" s="301"/>
      <c r="S129" s="304"/>
    </row>
    <row r="130" spans="1:19" ht="30" customHeight="1">
      <c r="A130" s="300"/>
      <c r="B130" s="317"/>
      <c r="C130" s="317"/>
      <c r="D130" s="318"/>
      <c r="E130" s="317"/>
      <c r="F130" s="301"/>
      <c r="G130" s="302"/>
      <c r="H130" s="301"/>
      <c r="I130" s="301"/>
      <c r="J130" s="302"/>
      <c r="K130" s="301"/>
      <c r="L130" s="301"/>
      <c r="M130" s="302"/>
      <c r="N130" s="301"/>
      <c r="O130" s="301"/>
      <c r="P130" s="302"/>
      <c r="Q130" s="301"/>
      <c r="R130" s="301"/>
      <c r="S130" s="304"/>
    </row>
    <row r="131" spans="1:19" ht="30" customHeight="1">
      <c r="A131" s="300" t="s">
        <v>263</v>
      </c>
      <c r="B131" s="301">
        <v>1153655</v>
      </c>
      <c r="C131" s="301">
        <v>1152947</v>
      </c>
      <c r="D131" s="302">
        <v>0.1</v>
      </c>
      <c r="E131" s="301">
        <v>1086447</v>
      </c>
      <c r="F131" s="301">
        <v>1126769</v>
      </c>
      <c r="G131" s="302">
        <v>-3.6</v>
      </c>
      <c r="H131" s="301"/>
      <c r="I131" s="301"/>
      <c r="J131" s="302"/>
      <c r="K131" s="301">
        <v>67208</v>
      </c>
      <c r="L131" s="301">
        <v>26178</v>
      </c>
      <c r="M131" s="302">
        <v>156.7</v>
      </c>
      <c r="N131" s="301"/>
      <c r="O131" s="301"/>
      <c r="P131" s="302"/>
      <c r="Q131" s="301"/>
      <c r="R131" s="301"/>
      <c r="S131" s="304"/>
    </row>
    <row r="132" spans="1:19" ht="30" customHeight="1">
      <c r="A132" s="305" t="s">
        <v>264</v>
      </c>
      <c r="B132" s="306">
        <v>38646</v>
      </c>
      <c r="C132" s="306">
        <v>37947</v>
      </c>
      <c r="D132" s="307">
        <v>1.8</v>
      </c>
      <c r="E132" s="306">
        <v>38646</v>
      </c>
      <c r="F132" s="306">
        <v>37947</v>
      </c>
      <c r="G132" s="307">
        <v>1.8</v>
      </c>
      <c r="H132" s="306"/>
      <c r="I132" s="306"/>
      <c r="J132" s="307"/>
      <c r="K132" s="306"/>
      <c r="L132" s="306"/>
      <c r="M132" s="307"/>
      <c r="N132" s="306"/>
      <c r="O132" s="306"/>
      <c r="P132" s="307"/>
      <c r="Q132" s="306"/>
      <c r="R132" s="306"/>
      <c r="S132" s="308"/>
    </row>
    <row r="133" spans="1:19" ht="30" customHeight="1">
      <c r="A133" s="305" t="s">
        <v>265</v>
      </c>
      <c r="B133" s="306">
        <v>87322</v>
      </c>
      <c r="C133" s="306">
        <v>88389</v>
      </c>
      <c r="D133" s="307">
        <v>-1.2</v>
      </c>
      <c r="E133" s="306">
        <v>87322</v>
      </c>
      <c r="F133" s="306">
        <v>88389</v>
      </c>
      <c r="G133" s="307">
        <v>-1.2</v>
      </c>
      <c r="H133" s="306"/>
      <c r="I133" s="306"/>
      <c r="J133" s="307"/>
      <c r="K133" s="306"/>
      <c r="L133" s="306"/>
      <c r="M133" s="307"/>
      <c r="N133" s="306"/>
      <c r="O133" s="306"/>
      <c r="P133" s="307"/>
      <c r="Q133" s="306"/>
      <c r="R133" s="306"/>
      <c r="S133" s="308"/>
    </row>
    <row r="134" spans="1:19" ht="30" customHeight="1">
      <c r="A134" s="305" t="s">
        <v>266</v>
      </c>
      <c r="B134" s="306">
        <v>262972</v>
      </c>
      <c r="C134" s="306">
        <v>184912</v>
      </c>
      <c r="D134" s="307">
        <v>42.2</v>
      </c>
      <c r="E134" s="306">
        <v>262972</v>
      </c>
      <c r="F134" s="306">
        <v>184912</v>
      </c>
      <c r="G134" s="307">
        <v>42.2</v>
      </c>
      <c r="H134" s="306"/>
      <c r="I134" s="306"/>
      <c r="J134" s="307"/>
      <c r="K134" s="306"/>
      <c r="L134" s="306"/>
      <c r="M134" s="307"/>
      <c r="N134" s="306"/>
      <c r="O134" s="306"/>
      <c r="P134" s="307"/>
      <c r="Q134" s="306"/>
      <c r="R134" s="306"/>
      <c r="S134" s="308"/>
    </row>
    <row r="135" spans="1:19" s="303" customFormat="1" ht="30" customHeight="1">
      <c r="A135" s="305" t="s">
        <v>267</v>
      </c>
      <c r="B135" s="306">
        <v>24773</v>
      </c>
      <c r="C135" s="306">
        <v>23569</v>
      </c>
      <c r="D135" s="307">
        <v>5.1</v>
      </c>
      <c r="E135" s="306">
        <v>24773</v>
      </c>
      <c r="F135" s="306">
        <v>23569</v>
      </c>
      <c r="G135" s="307">
        <v>5.1</v>
      </c>
      <c r="H135" s="306"/>
      <c r="I135" s="306"/>
      <c r="J135" s="307"/>
      <c r="K135" s="306"/>
      <c r="L135" s="306"/>
      <c r="M135" s="307"/>
      <c r="N135" s="306"/>
      <c r="O135" s="306"/>
      <c r="P135" s="307"/>
      <c r="Q135" s="306"/>
      <c r="R135" s="306"/>
      <c r="S135" s="308"/>
    </row>
    <row r="136" spans="1:19" ht="30" customHeight="1">
      <c r="A136" s="305" t="s">
        <v>268</v>
      </c>
      <c r="B136" s="306">
        <v>169094</v>
      </c>
      <c r="C136" s="306">
        <v>194552</v>
      </c>
      <c r="D136" s="307">
        <v>-13.1</v>
      </c>
      <c r="E136" s="306">
        <v>144074</v>
      </c>
      <c r="F136" s="306">
        <v>168374</v>
      </c>
      <c r="G136" s="307">
        <v>-14.4</v>
      </c>
      <c r="H136" s="306"/>
      <c r="I136" s="306"/>
      <c r="J136" s="307"/>
      <c r="K136" s="306">
        <v>25020</v>
      </c>
      <c r="L136" s="306">
        <v>26178</v>
      </c>
      <c r="M136" s="307">
        <v>-4.4</v>
      </c>
      <c r="N136" s="306"/>
      <c r="O136" s="306"/>
      <c r="P136" s="307"/>
      <c r="Q136" s="306"/>
      <c r="R136" s="306"/>
      <c r="S136" s="308"/>
    </row>
    <row r="137" spans="1:19" ht="30" customHeight="1">
      <c r="A137" s="305" t="s">
        <v>269</v>
      </c>
      <c r="B137" s="306">
        <v>570848</v>
      </c>
      <c r="C137" s="306">
        <v>623578</v>
      </c>
      <c r="D137" s="307">
        <v>-8.5</v>
      </c>
      <c r="E137" s="306">
        <v>528660</v>
      </c>
      <c r="F137" s="306">
        <v>623578</v>
      </c>
      <c r="G137" s="307">
        <v>-15.2</v>
      </c>
      <c r="H137" s="306"/>
      <c r="I137" s="306"/>
      <c r="J137" s="307"/>
      <c r="K137" s="306">
        <v>42188</v>
      </c>
      <c r="L137" s="306">
        <v>0</v>
      </c>
      <c r="M137" s="307" t="s">
        <v>234</v>
      </c>
      <c r="N137" s="306"/>
      <c r="O137" s="306"/>
      <c r="P137" s="307"/>
      <c r="Q137" s="306"/>
      <c r="R137" s="306"/>
      <c r="S137" s="308"/>
    </row>
    <row r="138" spans="1:19" ht="30" customHeight="1">
      <c r="A138" s="305"/>
      <c r="B138" s="306"/>
      <c r="C138" s="306"/>
      <c r="D138" s="307"/>
      <c r="E138" s="306"/>
      <c r="F138" s="306"/>
      <c r="G138" s="307"/>
      <c r="H138" s="306"/>
      <c r="I138" s="306"/>
      <c r="J138" s="307"/>
      <c r="K138" s="306"/>
      <c r="L138" s="306"/>
      <c r="M138" s="307"/>
      <c r="N138" s="306"/>
      <c r="O138" s="306"/>
      <c r="P138" s="307"/>
      <c r="Q138" s="306"/>
      <c r="R138" s="306"/>
      <c r="S138" s="308"/>
    </row>
    <row r="139" spans="1:19" ht="30" customHeight="1">
      <c r="A139" s="300" t="s">
        <v>270</v>
      </c>
      <c r="B139" s="301">
        <v>305586</v>
      </c>
      <c r="C139" s="301">
        <v>299025</v>
      </c>
      <c r="D139" s="302">
        <v>2.2</v>
      </c>
      <c r="E139" s="301">
        <v>119176</v>
      </c>
      <c r="F139" s="301">
        <v>119244</v>
      </c>
      <c r="G139" s="302">
        <v>-0.1</v>
      </c>
      <c r="H139" s="301">
        <v>137174</v>
      </c>
      <c r="I139" s="301">
        <v>135285</v>
      </c>
      <c r="J139" s="302">
        <v>1.4</v>
      </c>
      <c r="K139" s="301">
        <v>29412</v>
      </c>
      <c r="L139" s="301">
        <v>24504</v>
      </c>
      <c r="M139" s="302">
        <v>20</v>
      </c>
      <c r="N139" s="301"/>
      <c r="O139" s="301"/>
      <c r="P139" s="302"/>
      <c r="Q139" s="301">
        <v>19824</v>
      </c>
      <c r="R139" s="301">
        <v>19992</v>
      </c>
      <c r="S139" s="304">
        <v>-0.8</v>
      </c>
    </row>
    <row r="140" spans="1:19" ht="30" customHeight="1">
      <c r="A140" s="305" t="s">
        <v>293</v>
      </c>
      <c r="B140" s="306">
        <v>39534</v>
      </c>
      <c r="C140" s="306">
        <v>39915</v>
      </c>
      <c r="D140" s="307">
        <v>-1</v>
      </c>
      <c r="E140" s="306">
        <v>7336</v>
      </c>
      <c r="F140" s="306">
        <v>8646</v>
      </c>
      <c r="G140" s="307">
        <v>-15.2</v>
      </c>
      <c r="H140" s="306">
        <v>32198</v>
      </c>
      <c r="I140" s="306">
        <v>31269</v>
      </c>
      <c r="J140" s="307">
        <v>3</v>
      </c>
      <c r="K140" s="306"/>
      <c r="L140" s="306"/>
      <c r="M140" s="307"/>
      <c r="N140" s="306"/>
      <c r="O140" s="306"/>
      <c r="P140" s="307"/>
      <c r="Q140" s="306"/>
      <c r="R140" s="306"/>
      <c r="S140" s="308"/>
    </row>
    <row r="141" spans="1:19" s="303" customFormat="1" ht="30" customHeight="1">
      <c r="A141" s="305" t="s">
        <v>294</v>
      </c>
      <c r="B141" s="306">
        <v>8646</v>
      </c>
      <c r="C141" s="306">
        <v>8646</v>
      </c>
      <c r="D141" s="307">
        <v>0</v>
      </c>
      <c r="E141" s="306"/>
      <c r="F141" s="306"/>
      <c r="G141" s="307"/>
      <c r="H141" s="306">
        <v>8646</v>
      </c>
      <c r="I141" s="306">
        <v>8646</v>
      </c>
      <c r="J141" s="307">
        <v>0</v>
      </c>
      <c r="K141" s="306"/>
      <c r="L141" s="306"/>
      <c r="M141" s="307"/>
      <c r="N141" s="306"/>
      <c r="O141" s="306"/>
      <c r="P141" s="307"/>
      <c r="Q141" s="306"/>
      <c r="R141" s="306"/>
      <c r="S141" s="308"/>
    </row>
    <row r="142" spans="1:19" ht="30" customHeight="1">
      <c r="A142" s="305" t="s">
        <v>295</v>
      </c>
      <c r="B142" s="306">
        <v>4512</v>
      </c>
      <c r="C142" s="306">
        <v>4794</v>
      </c>
      <c r="D142" s="307">
        <v>-5.9</v>
      </c>
      <c r="E142" s="306">
        <v>4512</v>
      </c>
      <c r="F142" s="306">
        <v>4794</v>
      </c>
      <c r="G142" s="307">
        <v>-5.9</v>
      </c>
      <c r="H142" s="306"/>
      <c r="I142" s="306"/>
      <c r="J142" s="307"/>
      <c r="K142" s="306"/>
      <c r="L142" s="306"/>
      <c r="M142" s="307"/>
      <c r="N142" s="306"/>
      <c r="O142" s="306"/>
      <c r="P142" s="307"/>
      <c r="Q142" s="306"/>
      <c r="R142" s="306"/>
      <c r="S142" s="308"/>
    </row>
    <row r="143" spans="1:19" ht="30" customHeight="1">
      <c r="A143" s="305" t="s">
        <v>271</v>
      </c>
      <c r="B143" s="306">
        <v>252894</v>
      </c>
      <c r="C143" s="306">
        <v>245670</v>
      </c>
      <c r="D143" s="307">
        <v>2.9</v>
      </c>
      <c r="E143" s="306">
        <v>107328</v>
      </c>
      <c r="F143" s="306">
        <v>105804</v>
      </c>
      <c r="G143" s="307">
        <v>1.4</v>
      </c>
      <c r="H143" s="306">
        <v>96330</v>
      </c>
      <c r="I143" s="306">
        <v>95370</v>
      </c>
      <c r="J143" s="307">
        <v>1</v>
      </c>
      <c r="K143" s="306">
        <v>29412</v>
      </c>
      <c r="L143" s="306">
        <v>24504</v>
      </c>
      <c r="M143" s="307">
        <v>20</v>
      </c>
      <c r="N143" s="306"/>
      <c r="O143" s="306"/>
      <c r="P143" s="307"/>
      <c r="Q143" s="306">
        <v>19824</v>
      </c>
      <c r="R143" s="306">
        <v>19992</v>
      </c>
      <c r="S143" s="308">
        <v>-0.8</v>
      </c>
    </row>
    <row r="144" spans="1:19" ht="30" customHeight="1">
      <c r="A144" s="305"/>
      <c r="B144" s="306"/>
      <c r="C144" s="306"/>
      <c r="D144" s="307"/>
      <c r="E144" s="306"/>
      <c r="F144" s="306"/>
      <c r="G144" s="307"/>
      <c r="H144" s="306"/>
      <c r="I144" s="306"/>
      <c r="J144" s="307"/>
      <c r="K144" s="306"/>
      <c r="L144" s="306"/>
      <c r="M144" s="307"/>
      <c r="N144" s="306"/>
      <c r="O144" s="306"/>
      <c r="P144" s="307"/>
      <c r="Q144" s="306"/>
      <c r="R144" s="306"/>
      <c r="S144" s="308"/>
    </row>
    <row r="145" spans="1:19" ht="30" customHeight="1">
      <c r="A145" s="300" t="s">
        <v>272</v>
      </c>
      <c r="B145" s="301">
        <v>328389</v>
      </c>
      <c r="C145" s="301">
        <v>314683</v>
      </c>
      <c r="D145" s="302">
        <v>4.4</v>
      </c>
      <c r="E145" s="301">
        <v>328389</v>
      </c>
      <c r="F145" s="301">
        <v>314683</v>
      </c>
      <c r="G145" s="302">
        <v>4.4</v>
      </c>
      <c r="H145" s="301"/>
      <c r="I145" s="301"/>
      <c r="J145" s="302"/>
      <c r="K145" s="301"/>
      <c r="L145" s="301"/>
      <c r="M145" s="302"/>
      <c r="N145" s="301"/>
      <c r="O145" s="301"/>
      <c r="P145" s="302"/>
      <c r="Q145" s="301"/>
      <c r="R145" s="301"/>
      <c r="S145" s="304"/>
    </row>
    <row r="146" spans="1:19" ht="30" customHeight="1">
      <c r="A146" s="305" t="s">
        <v>273</v>
      </c>
      <c r="B146" s="306">
        <v>48276</v>
      </c>
      <c r="C146" s="306">
        <v>52600</v>
      </c>
      <c r="D146" s="307">
        <v>-8.2</v>
      </c>
      <c r="E146" s="306">
        <v>48276</v>
      </c>
      <c r="F146" s="306">
        <v>52600</v>
      </c>
      <c r="G146" s="307">
        <v>-8.2</v>
      </c>
      <c r="H146" s="306"/>
      <c r="I146" s="306"/>
      <c r="J146" s="307"/>
      <c r="K146" s="306"/>
      <c r="L146" s="306"/>
      <c r="M146" s="307"/>
      <c r="N146" s="306"/>
      <c r="O146" s="306"/>
      <c r="P146" s="307"/>
      <c r="Q146" s="306"/>
      <c r="R146" s="306"/>
      <c r="S146" s="308"/>
    </row>
    <row r="147" spans="1:19" ht="30" customHeight="1">
      <c r="A147" s="305" t="s">
        <v>296</v>
      </c>
      <c r="B147" s="306">
        <v>786</v>
      </c>
      <c r="C147" s="306">
        <v>0</v>
      </c>
      <c r="D147" s="307" t="s">
        <v>234</v>
      </c>
      <c r="E147" s="306">
        <v>786</v>
      </c>
      <c r="F147" s="306">
        <v>0</v>
      </c>
      <c r="G147" s="307" t="s">
        <v>234</v>
      </c>
      <c r="H147" s="306"/>
      <c r="I147" s="306"/>
      <c r="J147" s="307"/>
      <c r="K147" s="306"/>
      <c r="L147" s="306"/>
      <c r="M147" s="307"/>
      <c r="N147" s="306"/>
      <c r="O147" s="306"/>
      <c r="P147" s="307"/>
      <c r="Q147" s="306"/>
      <c r="R147" s="306"/>
      <c r="S147" s="308"/>
    </row>
    <row r="148" spans="1:19" s="303" customFormat="1" ht="30" customHeight="1">
      <c r="A148" s="305" t="s">
        <v>274</v>
      </c>
      <c r="B148" s="306">
        <v>210065</v>
      </c>
      <c r="C148" s="306">
        <v>200858</v>
      </c>
      <c r="D148" s="307">
        <v>4.6</v>
      </c>
      <c r="E148" s="306">
        <v>210065</v>
      </c>
      <c r="F148" s="306">
        <v>200858</v>
      </c>
      <c r="G148" s="307">
        <v>4.6</v>
      </c>
      <c r="H148" s="306"/>
      <c r="I148" s="306"/>
      <c r="J148" s="307"/>
      <c r="K148" s="306"/>
      <c r="L148" s="306"/>
      <c r="M148" s="307"/>
      <c r="N148" s="306"/>
      <c r="O148" s="306"/>
      <c r="P148" s="307"/>
      <c r="Q148" s="306"/>
      <c r="R148" s="306"/>
      <c r="S148" s="308"/>
    </row>
    <row r="149" spans="1:19" ht="30" customHeight="1">
      <c r="A149" s="305" t="s">
        <v>275</v>
      </c>
      <c r="B149" s="306">
        <v>50902</v>
      </c>
      <c r="C149" s="306">
        <v>43528</v>
      </c>
      <c r="D149" s="307">
        <v>16.9</v>
      </c>
      <c r="E149" s="306">
        <v>50902</v>
      </c>
      <c r="F149" s="306">
        <v>43528</v>
      </c>
      <c r="G149" s="307">
        <v>16.9</v>
      </c>
      <c r="H149" s="306"/>
      <c r="I149" s="306"/>
      <c r="J149" s="307"/>
      <c r="K149" s="306"/>
      <c r="L149" s="306"/>
      <c r="M149" s="307"/>
      <c r="N149" s="306"/>
      <c r="O149" s="306"/>
      <c r="P149" s="307"/>
      <c r="Q149" s="306"/>
      <c r="R149" s="306"/>
      <c r="S149" s="308"/>
    </row>
    <row r="150" spans="1:19" ht="30" customHeight="1">
      <c r="A150" s="305" t="s">
        <v>276</v>
      </c>
      <c r="B150" s="306">
        <v>18360</v>
      </c>
      <c r="C150" s="306">
        <v>17697</v>
      </c>
      <c r="D150" s="307">
        <v>3.7</v>
      </c>
      <c r="E150" s="306">
        <v>18360</v>
      </c>
      <c r="F150" s="306">
        <v>17697</v>
      </c>
      <c r="G150" s="307">
        <v>3.7</v>
      </c>
      <c r="H150" s="306"/>
      <c r="I150" s="306"/>
      <c r="J150" s="307"/>
      <c r="K150" s="306"/>
      <c r="L150" s="306"/>
      <c r="M150" s="307"/>
      <c r="N150" s="306"/>
      <c r="O150" s="306"/>
      <c r="P150" s="307"/>
      <c r="Q150" s="306"/>
      <c r="R150" s="306"/>
      <c r="S150" s="308"/>
    </row>
    <row r="151" spans="1:19" ht="30" customHeight="1">
      <c r="A151" s="305"/>
      <c r="B151" s="306"/>
      <c r="C151" s="306"/>
      <c r="D151" s="307"/>
      <c r="E151" s="306"/>
      <c r="F151" s="306"/>
      <c r="G151" s="307"/>
      <c r="H151" s="306"/>
      <c r="I151" s="306"/>
      <c r="J151" s="307"/>
      <c r="K151" s="306"/>
      <c r="L151" s="306"/>
      <c r="M151" s="307"/>
      <c r="N151" s="306"/>
      <c r="O151" s="306"/>
      <c r="P151" s="307"/>
      <c r="Q151" s="306"/>
      <c r="R151" s="306"/>
      <c r="S151" s="308"/>
    </row>
    <row r="152" spans="1:19" ht="30" customHeight="1">
      <c r="A152" s="300" t="s">
        <v>277</v>
      </c>
      <c r="B152" s="301">
        <v>307243</v>
      </c>
      <c r="C152" s="301">
        <v>278652</v>
      </c>
      <c r="D152" s="302">
        <v>10.3</v>
      </c>
      <c r="E152" s="301">
        <v>307243</v>
      </c>
      <c r="F152" s="301">
        <v>278652</v>
      </c>
      <c r="G152" s="302">
        <v>10.3</v>
      </c>
      <c r="H152" s="301"/>
      <c r="I152" s="301"/>
      <c r="J152" s="302"/>
      <c r="K152" s="301"/>
      <c r="L152" s="301"/>
      <c r="M152" s="302"/>
      <c r="N152" s="301"/>
      <c r="O152" s="301"/>
      <c r="P152" s="302"/>
      <c r="Q152" s="301"/>
      <c r="R152" s="301"/>
      <c r="S152" s="304"/>
    </row>
    <row r="153" spans="1:19" ht="30" customHeight="1">
      <c r="A153" s="305" t="s">
        <v>278</v>
      </c>
      <c r="B153" s="306">
        <v>87707</v>
      </c>
      <c r="C153" s="306">
        <v>59434</v>
      </c>
      <c r="D153" s="307">
        <v>47.6</v>
      </c>
      <c r="E153" s="306">
        <v>87707</v>
      </c>
      <c r="F153" s="306">
        <v>59434</v>
      </c>
      <c r="G153" s="307">
        <v>47.6</v>
      </c>
      <c r="H153" s="306"/>
      <c r="I153" s="306"/>
      <c r="J153" s="307"/>
      <c r="K153" s="306"/>
      <c r="L153" s="306"/>
      <c r="M153" s="307"/>
      <c r="N153" s="306"/>
      <c r="O153" s="306"/>
      <c r="P153" s="307"/>
      <c r="Q153" s="306"/>
      <c r="R153" s="306"/>
      <c r="S153" s="308"/>
    </row>
    <row r="154" spans="1:19" s="303" customFormat="1" ht="30" customHeight="1">
      <c r="A154" s="305" t="s">
        <v>279</v>
      </c>
      <c r="B154" s="306">
        <v>25854</v>
      </c>
      <c r="C154" s="306">
        <v>26132</v>
      </c>
      <c r="D154" s="307">
        <v>-1.1</v>
      </c>
      <c r="E154" s="306">
        <v>25854</v>
      </c>
      <c r="F154" s="306">
        <v>26132</v>
      </c>
      <c r="G154" s="307">
        <v>-1.1</v>
      </c>
      <c r="H154" s="306"/>
      <c r="I154" s="306"/>
      <c r="J154" s="307"/>
      <c r="K154" s="306"/>
      <c r="L154" s="306"/>
      <c r="M154" s="307"/>
      <c r="N154" s="306"/>
      <c r="O154" s="306"/>
      <c r="P154" s="307"/>
      <c r="Q154" s="306"/>
      <c r="R154" s="306"/>
      <c r="S154" s="308"/>
    </row>
    <row r="155" spans="1:19" ht="30" customHeight="1">
      <c r="A155" s="305" t="s">
        <v>280</v>
      </c>
      <c r="B155" s="306">
        <v>35510</v>
      </c>
      <c r="C155" s="306">
        <v>35510</v>
      </c>
      <c r="D155" s="307">
        <v>0</v>
      </c>
      <c r="E155" s="306">
        <v>35510</v>
      </c>
      <c r="F155" s="306">
        <v>35510</v>
      </c>
      <c r="G155" s="307">
        <v>0</v>
      </c>
      <c r="H155" s="306"/>
      <c r="I155" s="306"/>
      <c r="J155" s="307"/>
      <c r="K155" s="306"/>
      <c r="L155" s="306"/>
      <c r="M155" s="307"/>
      <c r="N155" s="306"/>
      <c r="O155" s="306"/>
      <c r="P155" s="307"/>
      <c r="Q155" s="306"/>
      <c r="R155" s="306"/>
      <c r="S155" s="308"/>
    </row>
    <row r="156" spans="1:19" ht="30" customHeight="1">
      <c r="A156" s="305" t="s">
        <v>281</v>
      </c>
      <c r="B156" s="306">
        <v>158172</v>
      </c>
      <c r="C156" s="306">
        <v>157576</v>
      </c>
      <c r="D156" s="307">
        <v>0.4</v>
      </c>
      <c r="E156" s="306">
        <v>158172</v>
      </c>
      <c r="F156" s="306">
        <v>157576</v>
      </c>
      <c r="G156" s="307">
        <v>0.4</v>
      </c>
      <c r="H156" s="306"/>
      <c r="I156" s="306"/>
      <c r="J156" s="307"/>
      <c r="K156" s="306"/>
      <c r="L156" s="306"/>
      <c r="M156" s="307"/>
      <c r="N156" s="306"/>
      <c r="O156" s="306"/>
      <c r="P156" s="307"/>
      <c r="Q156" s="306"/>
      <c r="R156" s="306"/>
      <c r="S156" s="308"/>
    </row>
    <row r="157" spans="1:19" ht="30" customHeight="1">
      <c r="A157" s="305"/>
      <c r="B157" s="306"/>
      <c r="C157" s="306"/>
      <c r="D157" s="307"/>
      <c r="E157" s="306"/>
      <c r="F157" s="306"/>
      <c r="G157" s="307"/>
      <c r="H157" s="306"/>
      <c r="I157" s="306"/>
      <c r="J157" s="307"/>
      <c r="K157" s="306"/>
      <c r="L157" s="306"/>
      <c r="M157" s="307"/>
      <c r="N157" s="306"/>
      <c r="O157" s="306"/>
      <c r="P157" s="307"/>
      <c r="Q157" s="306"/>
      <c r="R157" s="306"/>
      <c r="S157" s="308"/>
    </row>
    <row r="158" spans="1:19" ht="30" customHeight="1">
      <c r="A158" s="300" t="s">
        <v>282</v>
      </c>
      <c r="B158" s="301">
        <v>183821</v>
      </c>
      <c r="C158" s="301">
        <v>169892</v>
      </c>
      <c r="D158" s="302">
        <v>8.2</v>
      </c>
      <c r="E158" s="301">
        <v>183821</v>
      </c>
      <c r="F158" s="301">
        <v>169892</v>
      </c>
      <c r="G158" s="302">
        <v>8.2</v>
      </c>
      <c r="H158" s="301"/>
      <c r="I158" s="301"/>
      <c r="J158" s="302"/>
      <c r="K158" s="301"/>
      <c r="L158" s="301"/>
      <c r="M158" s="302"/>
      <c r="N158" s="301"/>
      <c r="O158" s="301"/>
      <c r="P158" s="302"/>
      <c r="Q158" s="301"/>
      <c r="R158" s="301"/>
      <c r="S158" s="304"/>
    </row>
    <row r="159" spans="1:19" ht="30" customHeight="1">
      <c r="A159" s="305" t="s">
        <v>283</v>
      </c>
      <c r="B159" s="306">
        <v>4920</v>
      </c>
      <c r="C159" s="306">
        <v>4920</v>
      </c>
      <c r="D159" s="307">
        <v>0</v>
      </c>
      <c r="E159" s="306">
        <v>4920</v>
      </c>
      <c r="F159" s="306">
        <v>4920</v>
      </c>
      <c r="G159" s="307">
        <v>0</v>
      </c>
      <c r="H159" s="306"/>
      <c r="I159" s="306"/>
      <c r="J159" s="307"/>
      <c r="K159" s="306"/>
      <c r="L159" s="306"/>
      <c r="M159" s="307"/>
      <c r="N159" s="306"/>
      <c r="O159" s="306"/>
      <c r="P159" s="307"/>
      <c r="Q159" s="306"/>
      <c r="R159" s="306"/>
      <c r="S159" s="308"/>
    </row>
    <row r="160" spans="1:19" ht="30" customHeight="1">
      <c r="A160" s="305" t="s">
        <v>284</v>
      </c>
      <c r="B160" s="306">
        <v>3660</v>
      </c>
      <c r="C160" s="306">
        <v>3042</v>
      </c>
      <c r="D160" s="307">
        <v>20.3</v>
      </c>
      <c r="E160" s="306">
        <v>3660</v>
      </c>
      <c r="F160" s="306">
        <v>3042</v>
      </c>
      <c r="G160" s="307">
        <v>20.3</v>
      </c>
      <c r="H160" s="306"/>
      <c r="I160" s="306"/>
      <c r="J160" s="307"/>
      <c r="K160" s="306"/>
      <c r="L160" s="306"/>
      <c r="M160" s="307"/>
      <c r="N160" s="306"/>
      <c r="O160" s="306"/>
      <c r="P160" s="307"/>
      <c r="Q160" s="306"/>
      <c r="R160" s="306"/>
      <c r="S160" s="308"/>
    </row>
    <row r="161" spans="1:19" ht="30" customHeight="1">
      <c r="A161" s="305" t="s">
        <v>285</v>
      </c>
      <c r="B161" s="306">
        <v>77532</v>
      </c>
      <c r="C161" s="306">
        <v>75128</v>
      </c>
      <c r="D161" s="307">
        <v>3.2</v>
      </c>
      <c r="E161" s="306">
        <v>77532</v>
      </c>
      <c r="F161" s="306">
        <v>75128</v>
      </c>
      <c r="G161" s="307">
        <v>3.2</v>
      </c>
      <c r="H161" s="306"/>
      <c r="I161" s="306"/>
      <c r="J161" s="307"/>
      <c r="K161" s="306"/>
      <c r="L161" s="306"/>
      <c r="M161" s="307"/>
      <c r="N161" s="306"/>
      <c r="O161" s="306"/>
      <c r="P161" s="307"/>
      <c r="Q161" s="306"/>
      <c r="R161" s="306"/>
      <c r="S161" s="308"/>
    </row>
    <row r="162" spans="1:19" ht="30" customHeight="1">
      <c r="A162" s="305" t="s">
        <v>286</v>
      </c>
      <c r="B162" s="306">
        <v>19658</v>
      </c>
      <c r="C162" s="306">
        <v>15106</v>
      </c>
      <c r="D162" s="307">
        <v>30.1</v>
      </c>
      <c r="E162" s="306">
        <v>19658</v>
      </c>
      <c r="F162" s="306">
        <v>15106</v>
      </c>
      <c r="G162" s="307">
        <v>30.1</v>
      </c>
      <c r="H162" s="306"/>
      <c r="I162" s="306"/>
      <c r="J162" s="307"/>
      <c r="K162" s="306"/>
      <c r="L162" s="306"/>
      <c r="M162" s="307"/>
      <c r="N162" s="306"/>
      <c r="O162" s="306"/>
      <c r="P162" s="307"/>
      <c r="Q162" s="306"/>
      <c r="R162" s="306"/>
      <c r="S162" s="308"/>
    </row>
    <row r="163" spans="1:19" ht="30" customHeight="1">
      <c r="A163" s="305" t="s">
        <v>287</v>
      </c>
      <c r="B163" s="306">
        <v>44962</v>
      </c>
      <c r="C163" s="306">
        <v>39822</v>
      </c>
      <c r="D163" s="307">
        <v>12.9</v>
      </c>
      <c r="E163" s="306">
        <v>44962</v>
      </c>
      <c r="F163" s="306">
        <v>39822</v>
      </c>
      <c r="G163" s="307">
        <v>12.9</v>
      </c>
      <c r="H163" s="306"/>
      <c r="I163" s="306"/>
      <c r="J163" s="307"/>
      <c r="K163" s="306"/>
      <c r="L163" s="306"/>
      <c r="M163" s="307"/>
      <c r="N163" s="306"/>
      <c r="O163" s="306"/>
      <c r="P163" s="307"/>
      <c r="Q163" s="306"/>
      <c r="R163" s="306"/>
      <c r="S163" s="308"/>
    </row>
    <row r="164" spans="1:19" ht="30" customHeight="1">
      <c r="A164" s="305" t="s">
        <v>288</v>
      </c>
      <c r="B164" s="306">
        <v>4926</v>
      </c>
      <c r="C164" s="306">
        <v>5084</v>
      </c>
      <c r="D164" s="307">
        <v>-3.1</v>
      </c>
      <c r="E164" s="306">
        <v>4926</v>
      </c>
      <c r="F164" s="306">
        <v>5084</v>
      </c>
      <c r="G164" s="307">
        <v>-3.1</v>
      </c>
      <c r="H164" s="306"/>
      <c r="I164" s="306"/>
      <c r="J164" s="307"/>
      <c r="K164" s="306"/>
      <c r="L164" s="306"/>
      <c r="M164" s="307"/>
      <c r="N164" s="306"/>
      <c r="O164" s="306"/>
      <c r="P164" s="307"/>
      <c r="Q164" s="306"/>
      <c r="R164" s="306"/>
      <c r="S164" s="308"/>
    </row>
    <row r="165" spans="1:19" ht="30" customHeight="1">
      <c r="A165" s="305" t="s">
        <v>289</v>
      </c>
      <c r="B165" s="306">
        <v>19807</v>
      </c>
      <c r="C165" s="306">
        <v>18130</v>
      </c>
      <c r="D165" s="307">
        <v>9.2</v>
      </c>
      <c r="E165" s="306">
        <v>19807</v>
      </c>
      <c r="F165" s="306">
        <v>18130</v>
      </c>
      <c r="G165" s="307">
        <v>9.2</v>
      </c>
      <c r="H165" s="306"/>
      <c r="I165" s="306"/>
      <c r="J165" s="307"/>
      <c r="K165" s="306"/>
      <c r="L165" s="306"/>
      <c r="M165" s="307"/>
      <c r="N165" s="306"/>
      <c r="O165" s="306"/>
      <c r="P165" s="307"/>
      <c r="Q165" s="306"/>
      <c r="R165" s="306"/>
      <c r="S165" s="308"/>
    </row>
    <row r="166" spans="1:19" ht="30" customHeight="1">
      <c r="A166" s="305" t="s">
        <v>290</v>
      </c>
      <c r="B166" s="306">
        <v>8356</v>
      </c>
      <c r="C166" s="306">
        <v>8660</v>
      </c>
      <c r="D166" s="307">
        <v>-3.5</v>
      </c>
      <c r="E166" s="306">
        <v>8356</v>
      </c>
      <c r="F166" s="306">
        <v>8660</v>
      </c>
      <c r="G166" s="307">
        <v>-3.5</v>
      </c>
      <c r="H166" s="306"/>
      <c r="I166" s="306"/>
      <c r="J166" s="307"/>
      <c r="K166" s="306"/>
      <c r="L166" s="306"/>
      <c r="M166" s="307"/>
      <c r="N166" s="306"/>
      <c r="O166" s="306"/>
      <c r="P166" s="307"/>
      <c r="Q166" s="306"/>
      <c r="R166" s="306"/>
      <c r="S166" s="308"/>
    </row>
    <row r="167" spans="1:15" ht="30" customHeight="1">
      <c r="A167" s="357" t="s">
        <v>260</v>
      </c>
      <c r="B167" s="357"/>
      <c r="C167" s="357"/>
      <c r="D167" s="357"/>
      <c r="E167" s="357"/>
      <c r="F167" s="357"/>
      <c r="G167" s="357"/>
      <c r="H167" s="357"/>
      <c r="I167" s="357"/>
      <c r="J167" s="357"/>
      <c r="K167" s="357"/>
      <c r="L167" s="357"/>
      <c r="M167" s="357"/>
      <c r="N167" s="357"/>
      <c r="O167" s="357"/>
    </row>
    <row r="168" ht="23.25"/>
  </sheetData>
  <sheetProtection/>
  <mergeCells count="36">
    <mergeCell ref="A1:S1"/>
    <mergeCell ref="A3:A4"/>
    <mergeCell ref="B3:D3"/>
    <mergeCell ref="E3:G3"/>
    <mergeCell ref="H3:J3"/>
    <mergeCell ref="K3:M3"/>
    <mergeCell ref="N3:P3"/>
    <mergeCell ref="Q3:S3"/>
    <mergeCell ref="A38:O38"/>
    <mergeCell ref="A41:S41"/>
    <mergeCell ref="A42:A43"/>
    <mergeCell ref="B42:D42"/>
    <mergeCell ref="E42:G42"/>
    <mergeCell ref="H42:J42"/>
    <mergeCell ref="K42:M42"/>
    <mergeCell ref="N42:P42"/>
    <mergeCell ref="Q42:S42"/>
    <mergeCell ref="A80:O80"/>
    <mergeCell ref="A83:S83"/>
    <mergeCell ref="A85:A86"/>
    <mergeCell ref="B85:D85"/>
    <mergeCell ref="E85:G85"/>
    <mergeCell ref="H85:J85"/>
    <mergeCell ref="K85:M85"/>
    <mergeCell ref="N85:P85"/>
    <mergeCell ref="Q85:S85"/>
    <mergeCell ref="A167:O167"/>
    <mergeCell ref="A121:O121"/>
    <mergeCell ref="A124:S124"/>
    <mergeCell ref="A125:A126"/>
    <mergeCell ref="B125:D125"/>
    <mergeCell ref="E125:G125"/>
    <mergeCell ref="H125:J125"/>
    <mergeCell ref="K125:M125"/>
    <mergeCell ref="N125:P125"/>
    <mergeCell ref="Q125:S125"/>
  </mergeCells>
  <printOptions/>
  <pageMargins left="0.25" right="0.25" top="0.75" bottom="0.75" header="0.3" footer="0.3"/>
  <pageSetup fitToHeight="0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Chun</dc:creator>
  <cp:keywords/>
  <dc:description/>
  <cp:lastModifiedBy>Paul Oshiro</cp:lastModifiedBy>
  <dcterms:created xsi:type="dcterms:W3CDTF">2018-08-28T19:37:59Z</dcterms:created>
  <dcterms:modified xsi:type="dcterms:W3CDTF">2018-08-31T00:04:37Z</dcterms:modified>
  <cp:category/>
  <cp:version/>
  <cp:contentType/>
  <cp:contentStatus/>
</cp:coreProperties>
</file>